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10.xml" ContentType="application/vnd.openxmlformats-officedocument.spreadsheetml.table+xml"/>
  <Override PartName="/xl/tables/table12.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over Sheet" sheetId="1" state="visible" r:id="rId2"/>
    <sheet name="Contents" sheetId="2" state="visible" r:id="rId3"/>
    <sheet name="Notes" sheetId="3" state="visible" r:id="rId4"/>
    <sheet name="Commentary" sheetId="4" state="visible" r:id="rId5"/>
    <sheet name="Main Table" sheetId="5" state="visible" r:id="rId6"/>
    <sheet name="Annual" sheetId="6" state="visible" r:id="rId7"/>
    <sheet name="Quarter" sheetId="7" state="visible" r:id="rId8"/>
    <sheet name="Calculation" sheetId="8" state="hidden" r:id="rId9"/>
  </sheets>
  <definedNames>
    <definedName function="false" hidden="false" localSheetId="5" name="_xlnm.Print_Area" vbProcedure="false">Annual!$A:$M</definedName>
    <definedName function="false" hidden="false" localSheetId="3" name="_xlnm.Print_Area" vbProcedure="false">Commentary!$A$1:$A$11</definedName>
    <definedName function="false" hidden="false" localSheetId="4" name="_xlnm.Print_Area" vbProcedure="false">'Main Table'!$A$1:$P$157</definedName>
    <definedName function="false" hidden="false" name="t19full" vbProcedure="false">#REF!</definedName>
    <definedName function="false" hidden="false" name="t19short" vbProcedure="false">#REF!</definedName>
    <definedName function="false" hidden="false" name="t22full" vbProcedure="false">#REF!</definedName>
    <definedName function="false" hidden="false" name="t22short" vbProcedure="false">#REF!</definedName>
    <definedName function="false" hidden="false" name="table_19_full" vbProcedure="false">#REF!</definedName>
    <definedName function="false" hidden="false" name="table_19_short" vbProcedure="false">#REF!</definedName>
    <definedName function="false" hidden="false" name="table_22_full" vbProcedure="false">#REF!</definedName>
    <definedName function="false" hidden="false" name="table_22_short" vbProcedure="false">#REF!</definedName>
    <definedName function="false" hidden="false" name="Table_5.1_no_footnotesshort" vbProcedure="false">'[1]main table'!#ref!</definedName>
    <definedName function="false" hidden="false" localSheetId="6" name="_xlnm.Print_Area" vbProcedure="false">quarter!#ref!,Quarter!$A:$A,Quarter!$AD:$AX</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<sst xmlns="http://schemas.openxmlformats.org/spreadsheetml/2006/main" count="3393" uniqueCount="290">
  <si>
    <t xml:space="preserve">Fuel used in electricity generation and electricity supplied</t>
  </si>
  <si>
    <t xml:space="preserve">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</si>
  <si>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</si>
  <si>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rPr>
        <sz val="12"/>
        <color rgb="FF000000"/>
        <rFont val="Calibri"/>
        <family val="2"/>
        <charset val="1"/>
      </rPr>
      <t xml:space="preserve">This data was published on </t>
    </r>
    <r>
      <rPr>
        <b val="true"/>
        <sz val="12"/>
        <color rgb="FF000000"/>
        <rFont val="Calibri"/>
        <family val="2"/>
        <charset val="1"/>
      </rPr>
      <t xml:space="preserve">Thursday 23rd December 2021
</t>
    </r>
    <r>
      <rPr>
        <sz val="12"/>
        <color rgb="FF000000"/>
        <rFont val="Calibri"/>
        <family val="2"/>
        <charset val="1"/>
      </rPr>
      <t xml:space="preserve">The next publication date is </t>
    </r>
    <r>
      <rPr>
        <b val="true"/>
        <sz val="12"/>
        <color rgb="FF000000"/>
        <rFont val="Calibri"/>
        <family val="2"/>
        <charset val="1"/>
      </rPr>
      <t xml:space="preserve">Thursday 31st March 2022</t>
    </r>
  </si>
  <si>
    <t xml:space="preserve">Data period</t>
  </si>
  <si>
    <r>
      <rPr>
        <sz val="12"/>
        <rFont val="Calibri"/>
        <family val="2"/>
        <charset val="1"/>
      </rPr>
      <t xml:space="preserve">This spreadsheet contains monthly data including </t>
    </r>
    <r>
      <rPr>
        <b val="true"/>
        <sz val="12"/>
        <rFont val="Calibri"/>
        <family val="2"/>
        <charset val="1"/>
      </rPr>
      <t xml:space="preserve">new data for quarter 3 2021 </t>
    </r>
  </si>
  <si>
    <t xml:space="preserve">Revisions </t>
  </si>
  <si>
    <t xml:space="preserve">The revisions period is quarter 1 and quarter 2 2021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</si>
  <si>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</si>
  <si>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</si>
  <si>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 xml:space="preserve">energy.stats@beis.gov.uk</t>
  </si>
  <si>
    <t xml:space="preserve">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</si>
  <si>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</si>
  <si>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</si>
  <si>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 xml:space="preserve">Energy trends publication (opens in a new window)</t>
  </si>
  <si>
    <t xml:space="preserve">Data sources and methodology for electricity statistics (opens in a new window)</t>
  </si>
  <si>
    <t xml:space="preserve">Energy statistics revisions policy (opens in a new window)</t>
  </si>
  <si>
    <t xml:space="preserve">Glossary and acronyms (opens in a new window)</t>
  </si>
  <si>
    <t xml:space="preserve">Contact details </t>
  </si>
  <si>
    <t xml:space="preserve">Statistical enquiries </t>
  </si>
  <si>
    <t xml:space="preserve">Vanessa Martin</t>
  </si>
  <si>
    <t xml:space="preserve">electricitystatistics@beis.gov.uk</t>
  </si>
  <si>
    <t xml:space="preserve">020 7215 2995</t>
  </si>
  <si>
    <t xml:space="preserve">Media enquiries </t>
  </si>
  <si>
    <t xml:space="preserve">newsdesk@beis.gov.uk</t>
  </si>
  <si>
    <t xml:space="preserve">020 7215 1000</t>
  </si>
  <si>
    <t xml:space="preserve">Contents</t>
  </si>
  <si>
    <t xml:space="preserve">This worksheet contains one table</t>
  </si>
  <si>
    <t xml:space="preserve">This table includes a list of worksheets in this workbook with links to those worksheets </t>
  </si>
  <si>
    <t xml:space="preserve">Worksheet description</t>
  </si>
  <si>
    <t xml:space="preserve">Link</t>
  </si>
  <si>
    <t xml:space="preserve">Cover sheet</t>
  </si>
  <si>
    <t xml:space="preserve">Cover Sheet</t>
  </si>
  <si>
    <t xml:space="preserve">Contents table</t>
  </si>
  <si>
    <t xml:space="preserve">Notes to understand the data</t>
  </si>
  <si>
    <t xml:space="preserve">Notes</t>
  </si>
  <si>
    <t xml:space="preserve">Commentary on the latest trends in the data</t>
  </si>
  <si>
    <t xml:space="preserve">Commentary</t>
  </si>
  <si>
    <t xml:space="preserve">Main tables in Mtoe, TWh and percentage shares</t>
  </si>
  <si>
    <t xml:space="preserve">Main tables (Mtoe, TWh, %)</t>
  </si>
  <si>
    <t xml:space="preserve">Annual data from 1998 to 2020, in Mtoe and TWh</t>
  </si>
  <si>
    <t xml:space="preserve">Annual (Mtoe, TWh)</t>
  </si>
  <si>
    <t xml:space="preserve">Quarterly data from quarter 1 1998 to quarter 3 2021, in Mtoe and TWh</t>
  </si>
  <si>
    <t xml:space="preserve">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</si>
  <si>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</si>
  <si>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</si>
  <si>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</si>
  <si>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 xml:space="preserve">Description</t>
  </si>
  <si>
    <t xml:space="preserve">Note 1</t>
  </si>
  <si>
    <t xml:space="preserve">The amount of electricity generated is linked to levels of consumer demand. See Energy Trends table 5.2 for detailed electricity consumption data.</t>
  </si>
  <si>
    <t xml:space="preserve">Note 2</t>
  </si>
  <si>
    <t xml:space="preserve">In this table, 'renewable' energy includes wind, solar, hydro and bioenergy, 'low carbon' energy includes wind, solar, hydro, bioenergy and nuclear and 'fossil fuels' include coal, oil and gas.</t>
  </si>
  <si>
    <t xml:space="preserve">Note 3 </t>
  </si>
  <si>
    <t xml:space="preserve">Information on weather conditions is taken from Energy Trends section 7.</t>
  </si>
  <si>
    <t xml:space="preserve">Note 4</t>
  </si>
  <si>
    <t xml:space="preserve">For more information on renewable capacity and generation see Energy Trends table 6.1.</t>
  </si>
  <si>
    <t xml:space="preserve">Note 5</t>
  </si>
  <si>
    <t xml:space="preserve">A statutory outage occurs when a reactor is shut down for maintenance, which is planned in advance with the National Grid to manage the impact on the national electricity supply. </t>
  </si>
  <si>
    <t xml:space="preserve">Note 6</t>
  </si>
  <si>
    <t xml:space="preserve">This column refers to the percentage change between the most recent quarter and the same quarter a year earlier; the symbol '(+)' represents a positive percentage change greater than 100%.</t>
  </si>
  <si>
    <t xml:space="preserve">Note 7</t>
  </si>
  <si>
    <t xml:space="preserve">This column refers to the percentage point change between the most recent quarter and the same quarter a year earlier.</t>
  </si>
  <si>
    <t xml:space="preserve">Note 8</t>
  </si>
  <si>
    <t xml:space="preserve">Major Power Producer oil use in M tonnes does not include 'other fossil' use. In all other parts of the table, 'other fossil' use is included in oil.</t>
  </si>
  <si>
    <t xml:space="preserve">Note 9</t>
  </si>
  <si>
    <t xml:space="preserve">In this table, hydro (natural flow) includes wave and tidal.</t>
  </si>
  <si>
    <t xml:space="preserve">Note 10</t>
  </si>
  <si>
    <t xml:space="preserve">Up to quarter 4 2006, bioenergy includes non-biodegradable wastes. This is included in 'Other fuels' from quarter 1 2007 onwards for other generators and from quarter 1 2013 onwards for Major Power Producers (as it is not considered a renewable source).</t>
  </si>
  <si>
    <t xml:space="preserve">Note 11</t>
  </si>
  <si>
    <t xml:space="preserve">Electricity supplied refers to that supplied net of electricity used in generation</t>
  </si>
  <si>
    <t xml:space="preserve">Note 12</t>
  </si>
  <si>
    <t xml:space="preserve">Supply from pumped storage is usually negative as electricity used in pumping is deducted from the net supply.</t>
  </si>
  <si>
    <t xml:space="preserve">Note 13</t>
  </si>
  <si>
    <t xml:space="preserve">In this table, 'renewable' energy includes wind, solar, hydro and bioenergy, 'low carbon' energy includes wind, solar, hydro, bioenergy and nuclear and 'fossil fuels' includes coal, oil and gas.</t>
  </si>
  <si>
    <t xml:space="preserve">In the latest quarter</t>
  </si>
  <si>
    <t xml:space="preserve">Generation and fuel use decreased with high net imports to meet demand</t>
  </si>
  <si>
    <t xml:space="preserve">In Quarter 3 of 2021, total electricity generation was 67.7 TWh, which was 7.7 per cent down on Quarter 3 2020, and 8.6 per cent lower than the same period before the pandemic in 2019. Electricity generation is driven by demand, which decreased by just 0.9 per cent compared with Quarter 3 2020 [note 1]. Net electricity imports were therefore needed to meet demand, which rose to 7.6 TWh for the quarter, a record for the timeseries. Major Power Producers (MPPs) generated 7.4 per cent less electricity in Quarter 3 2021 than in the previous year, alongside a similar 8.8 per cent reduction in generation by other generators. These changes were due to weather conditions that restricted generation from non-thermal renewables, with lower than normal windspeeds and rainfall throughout the Quarter [note 2][note 3][note 4]. Fuel consumed for electricity generation increased by 4.1 per cent in Quarter 3, fuelled by assumed fuel use from imports increasing over three-fold in 2021 compared to 2020, alongside a doubling of fuel consumption by coal generators (though this was from a low baseline). Quarter 3 assumed fuel use from low carbon sources fell by 4.7 per cent on a year ago, which is in-line with the lower generation figures.</t>
  </si>
  <si>
    <t xml:space="preserve">Renewable and low carbon generation fell with less favourable weather conditions for renewable generators and nuclear outages</t>
  </si>
  <si>
    <t xml:space="preserve">Low carbon electricity generation [note 2] was 34.9 TWh in Quarter 3 2021, representing 51.5 per cent of total electricity generation, down 3.2 percentage points on Quarter 3 2020. In contrast to Quarter 3 2020, weather conditions for the same period in 2021 were much less favourable for generation by renewables, with sustained low windspeeds, rainfall, and sun hours across the quarter. These conditions meant wind, hydro and solar generation dropped by 30 per cent, 45 per cent, and 1.8 per cent respectively, with wind generation dropping to the lowest value since Quarter 2 2018 when wind generation capacity was 18 per cent lower.
Nuclear generation fell to 10.6 TWh in Quarter 3 2021, 3.0 per cent lower than the previous year, but represented an increasing share of generation at 15.7 per cent (up 0.8 percentage points on Quarter 3 2020). During this time, operational capacity was reduced by maintenance outages [note 5] at all but one of the UK's seven nuclear power stations. </t>
  </si>
  <si>
    <t xml:space="preserve">Increase in fossil fuel generation share, with elevated coal generation</t>
  </si>
  <si>
    <t xml:space="preserve">The share of generation coming from fossil fuels rose to 44.8 per cent in Quarter 3 2021, a 2.5 percentage point increase on the previous year, offsetting the lower generation share by renewables. Though decreasing by 5.9 per cent in absolute terms, gas generation made up 42.1 per cent of Quarter 3 generation, an increase of 0.8 percentage points. In the face of falling renewable and low carbon generation, coal generators were increasingly called upon to meet demand, increasing from 0.7 per cent of the total generation in Quarter 3 2020, to 2.2 per cent for the same period in 2021.</t>
  </si>
  <si>
    <t xml:space="preserve">Table 5.1 Fuel used in electricity generation and electricity supplied main tables</t>
  </si>
  <si>
    <t xml:space="preserve">This worksheet contains four tables presented next to each other vertically. The title of each new table is presented on the row beneath the last row of the preceding table.</t>
  </si>
  <si>
    <t xml:space="preserve">Some cells refer to notes which can be found on the notes worksheet.</t>
  </si>
  <si>
    <t xml:space="preserve">In table 1, the first six rows of data use different units of measurement to the rest of the table. The correct units of measurement for each row are included in cells B8 to B13.</t>
  </si>
  <si>
    <t xml:space="preserve">Figures in this table are rounded to four decimal places. Therefore, totals may not equal the exact sum of their constituents.</t>
  </si>
  <si>
    <t xml:space="preserve">Fuel used in electricity generation main table (Mtoe)</t>
  </si>
  <si>
    <t xml:space="preserve">Generator type</t>
  </si>
  <si>
    <t xml:space="preserve">Fuel</t>
  </si>
  <si>
    <t xml:space="preserve">2019</t>
  </si>
  <si>
    <t xml:space="preserve">2020</t>
  </si>
  <si>
    <t xml:space="preserve">Annual per cent change</t>
  </si>
  <si>
    <t xml:space="preserve">2019
3rd quarter</t>
  </si>
  <si>
    <t xml:space="preserve">2019
4th quarter</t>
  </si>
  <si>
    <t xml:space="preserve">2020
1st quarter</t>
  </si>
  <si>
    <t xml:space="preserve">2020
2nd quarter</t>
  </si>
  <si>
    <t xml:space="preserve">2020
3rd quarter</t>
  </si>
  <si>
    <t xml:space="preserve">2020
4th quarter</t>
  </si>
  <si>
    <t xml:space="preserve">2021
1st quarter</t>
  </si>
  <si>
    <t xml:space="preserve">2021
2nd quarter</t>
  </si>
  <si>
    <t xml:space="preserve">2021
3rd quarter
[provisional]</t>
  </si>
  <si>
    <t xml:space="preserve">Per cent change
[note 6]</t>
  </si>
  <si>
    <t xml:space="preserve">Major power producers</t>
  </si>
  <si>
    <t xml:space="preserve">Coal (M tonnes)</t>
  </si>
  <si>
    <t xml:space="preserve">Oil (M tonnes) [note 8]</t>
  </si>
  <si>
    <t xml:space="preserve">Gas (TWh)</t>
  </si>
  <si>
    <t xml:space="preserve">Other generators</t>
  </si>
  <si>
    <t xml:space="preserve">Oil (M tonnes)</t>
  </si>
  <si>
    <t xml:space="preserve">Coal </t>
  </si>
  <si>
    <t xml:space="preserve">Oil [note 8]</t>
  </si>
  <si>
    <t xml:space="preserve">Gas</t>
  </si>
  <si>
    <t xml:space="preserve">Nuclear</t>
  </si>
  <si>
    <t xml:space="preserve">Hydro (natural flow) [note 9]</t>
  </si>
  <si>
    <t xml:space="preserve">Wind</t>
  </si>
  <si>
    <t xml:space="preserve">Solar</t>
  </si>
  <si>
    <t xml:space="preserve">Bioenergy</t>
  </si>
  <si>
    <t xml:space="preserve">Other fuels</t>
  </si>
  <si>
    <t xml:space="preserve">Net imports</t>
  </si>
  <si>
    <t xml:space="preserve">Total major power producers</t>
  </si>
  <si>
    <t xml:space="preserve">Coal</t>
  </si>
  <si>
    <t xml:space="preserve">Oil</t>
  </si>
  <si>
    <t xml:space="preserve">Total other generators</t>
  </si>
  <si>
    <t xml:space="preserve">All generating companies</t>
  </si>
  <si>
    <t xml:space="preserve">Bioenergy [note 10]</t>
  </si>
  <si>
    <t xml:space="preserve">Renewables [note 13]</t>
  </si>
  <si>
    <t xml:space="preserve">Low carbon [note 13]</t>
  </si>
  <si>
    <t xml:space="preserve">Fossil fuels [note 13]</t>
  </si>
  <si>
    <t xml:space="preserve">Total all generating companies</t>
  </si>
  <si>
    <t xml:space="preserve">Electricity generated by fuel main table (TWh)</t>
  </si>
  <si>
    <t xml:space="preserve">Total wind</t>
  </si>
  <si>
    <t xml:space="preserve">Onshore wind</t>
  </si>
  <si>
    <t xml:space="preserve">Offshore wind</t>
  </si>
  <si>
    <t xml:space="preserve">Pumped storage</t>
  </si>
  <si>
    <t xml:space="preserve">Shoreline wave / tidal</t>
  </si>
  <si>
    <t xml:space="preserve">Shares of electricity generated by fuel main table (%)</t>
  </si>
  <si>
    <t xml:space="preserve">Annual percentage point change</t>
  </si>
  <si>
    <t xml:space="preserve">2021
3rd quarter [provisional]</t>
  </si>
  <si>
    <t xml:space="preserve">Percentage point change
[note 7]</t>
  </si>
  <si>
    <t xml:space="preserve">Pumped Storage</t>
  </si>
  <si>
    <t xml:space="preserve">Renewable generation share [note 13]</t>
  </si>
  <si>
    <t xml:space="preserve">Low carbon generation share [note 13]</t>
  </si>
  <si>
    <t xml:space="preserve">Fossil fuel generation share [note 13]</t>
  </si>
  <si>
    <t xml:space="preserve">Electricity supplied by fuel main table (TWh) [note 11]</t>
  </si>
  <si>
    <t xml:space="preserve">Pumped storage (net supply)</t>
  </si>
  <si>
    <t xml:space="preserve">Pumped storage (net supply) [note 12]</t>
  </si>
  <si>
    <t xml:space="preserve">Table 5.1 Fuel used in electricity generation and electricity supplied 1998 to 2020</t>
  </si>
  <si>
    <t xml:space="preserve">This worksheet contains three tables presented next to each other vertically. The title of each new table is presented on the row beneath the last row of the preceding table.</t>
  </si>
  <si>
    <t xml:space="preserve">Figures in this table are rounded to four decimal places. Therefore, totals may not equal the exact sum of their constituents. The symbol '[x]' indicates where data is not available.</t>
  </si>
  <si>
    <t xml:space="preserve">Table 5a: fuel used in electricity generation 1998 to 2020 (Mtoe)</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</si>
  <si>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</si>
  <si>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</si>
  <si>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</si>
  <si>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</si>
  <si>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</si>
  <si>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</si>
  <si>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</si>
  <si>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</si>
  <si>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</si>
  <si>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</si>
  <si>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</si>
  <si>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</si>
  <si>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</si>
  <si>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</si>
  <si>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2012</t>
  </si>
  <si>
    <t xml:space="preserve">2013</t>
  </si>
  <si>
    <t xml:space="preserve">2014</t>
  </si>
  <si>
    <t xml:space="preserve">2015</t>
  </si>
  <si>
    <t xml:space="preserve">2016</t>
  </si>
  <si>
    <t xml:space="preserve">2017</t>
  </si>
  <si>
    <t xml:space="preserve">2018</t>
  </si>
  <si>
    <t xml:space="preserve">Hydro (natural flow)</t>
  </si>
  <si>
    <t xml:space="preserve">[x]</t>
  </si>
  <si>
    <t xml:space="preserve">Hydro (natural flow) </t>
  </si>
  <si>
    <t xml:space="preserve">Table 5b: Electricity generated by fuel 1998 to 2020 (TWh)</t>
  </si>
  <si>
    <t xml:space="preserve">Table 5c: electricity supplied by fuel 1998 to 2020 (TWh)</t>
  </si>
  <si>
    <t xml:space="preserve">Table 5.1 Fuel used in electricity generation and electricity supplied quarter 1 1998 to quarter 2 2021</t>
  </si>
  <si>
    <t xml:space="preserve">Table 5.1a: fuel used in electricity generation quarter 1 1998 to quarter 2 2021 (Mtoe)</t>
  </si>
  <si>
    <t xml:space="preserve">Quarter 1 1998</t>
  </si>
  <si>
    <t xml:space="preserve">Quarter 2 1998</t>
  </si>
  <si>
    <t xml:space="preserve">Quarter 3 1998</t>
  </si>
  <si>
    <t xml:space="preserve">Quarter 4 1998</t>
  </si>
  <si>
    <t xml:space="preserve">Quarter 1 1999</t>
  </si>
  <si>
    <t xml:space="preserve">Quarter 2 1999</t>
  </si>
  <si>
    <t xml:space="preserve">Quarter 3 1999</t>
  </si>
  <si>
    <t xml:space="preserve">Quarter 4 1999</t>
  </si>
  <si>
    <t xml:space="preserve">Quarter 1 2000</t>
  </si>
  <si>
    <t xml:space="preserve">Quarter 2 2000</t>
  </si>
  <si>
    <t xml:space="preserve">Quarter 3 2000</t>
  </si>
  <si>
    <t xml:space="preserve">Quarter 4 2000</t>
  </si>
  <si>
    <t xml:space="preserve">Quarter 1 2001</t>
  </si>
  <si>
    <t xml:space="preserve">Quarter 2 2001</t>
  </si>
  <si>
    <t xml:space="preserve">Quarter 3 2001</t>
  </si>
  <si>
    <t xml:space="preserve">Quarter 4 2001</t>
  </si>
  <si>
    <t xml:space="preserve">Quarter 1 2002</t>
  </si>
  <si>
    <t xml:space="preserve">Quarter 2 2002</t>
  </si>
  <si>
    <t xml:space="preserve">Quarter 3 2002</t>
  </si>
  <si>
    <t xml:space="preserve">Quarter 4 2002</t>
  </si>
  <si>
    <t xml:space="preserve">Quarter 1 2003</t>
  </si>
  <si>
    <t xml:space="preserve">Quarter 2 2003</t>
  </si>
  <si>
    <t xml:space="preserve">Quarter 3 2003</t>
  </si>
  <si>
    <t xml:space="preserve">Quarter 4 2003</t>
  </si>
  <si>
    <t xml:space="preserve">Quarter 1 2004</t>
  </si>
  <si>
    <t xml:space="preserve">Quarter 2 2004</t>
  </si>
  <si>
    <t xml:space="preserve">Quarter 3 2004</t>
  </si>
  <si>
    <t xml:space="preserve">Quarter 4 2004</t>
  </si>
  <si>
    <t xml:space="preserve">Quarter 1 2005</t>
  </si>
  <si>
    <t xml:space="preserve">Quarter 2 2005</t>
  </si>
  <si>
    <t xml:space="preserve">Quarter 3 2005</t>
  </si>
  <si>
    <t xml:space="preserve">Quarter 4 2005</t>
  </si>
  <si>
    <t xml:space="preserve">Quarter 1 2006</t>
  </si>
  <si>
    <t xml:space="preserve">Quarter 2 2006</t>
  </si>
  <si>
    <t xml:space="preserve">Quarter 3 2006</t>
  </si>
  <si>
    <t xml:space="preserve">Quarter 4 2006</t>
  </si>
  <si>
    <t xml:space="preserve">Quarter 1 2007</t>
  </si>
  <si>
    <t xml:space="preserve">Quarter 2 2007</t>
  </si>
  <si>
    <t xml:space="preserve">Quarter 3 2007</t>
  </si>
  <si>
    <t xml:space="preserve">Quarter 4 2007</t>
  </si>
  <si>
    <t xml:space="preserve">Quarter 1 2008</t>
  </si>
  <si>
    <t xml:space="preserve">Quarter 2 2008</t>
  </si>
  <si>
    <t xml:space="preserve">Quarter 3 2008</t>
  </si>
  <si>
    <t xml:space="preserve">Quarter 4 2008</t>
  </si>
  <si>
    <t xml:space="preserve">Quarter 1 2009</t>
  </si>
  <si>
    <t xml:space="preserve">Quarter 2 2009</t>
  </si>
  <si>
    <t xml:space="preserve">Quarter 3 2009</t>
  </si>
  <si>
    <t xml:space="preserve">Quarter 4 2009</t>
  </si>
  <si>
    <t xml:space="preserve">Quarter 1 2010</t>
  </si>
  <si>
    <t xml:space="preserve">Quarter 2 2010</t>
  </si>
  <si>
    <t xml:space="preserve">Quarter 3 2010</t>
  </si>
  <si>
    <t xml:space="preserve">Quarter 4 2010</t>
  </si>
  <si>
    <t xml:space="preserve">Quarter 1 2011</t>
  </si>
  <si>
    <t xml:space="preserve">Quarter 2 2011</t>
  </si>
  <si>
    <t xml:space="preserve">Quarter 3 2011</t>
  </si>
  <si>
    <t xml:space="preserve">Quarter 4 2011</t>
  </si>
  <si>
    <t xml:space="preserve">Quarter 1 2012</t>
  </si>
  <si>
    <t xml:space="preserve">Quarter 2 2012</t>
  </si>
  <si>
    <t xml:space="preserve">Quarter 3 2012</t>
  </si>
  <si>
    <t xml:space="preserve">Quarter 4 2012</t>
  </si>
  <si>
    <t xml:space="preserve">Quarter 1 2013</t>
  </si>
  <si>
    <t xml:space="preserve">Quarter 2 2013</t>
  </si>
  <si>
    <t xml:space="preserve">Quarter 3 2013</t>
  </si>
  <si>
    <t xml:space="preserve">Quarter 4 2013</t>
  </si>
  <si>
    <t xml:space="preserve">Quarter 1 2014</t>
  </si>
  <si>
    <t xml:space="preserve">Quarter 2 2014</t>
  </si>
  <si>
    <t xml:space="preserve">Quarter 3 2014</t>
  </si>
  <si>
    <t xml:space="preserve">Quarter 4 2014</t>
  </si>
  <si>
    <t xml:space="preserve">Quarter 1 2015</t>
  </si>
  <si>
    <t xml:space="preserve">Quarter 2 2015</t>
  </si>
  <si>
    <t xml:space="preserve">Quarter 3 2015</t>
  </si>
  <si>
    <t xml:space="preserve">Quarter 4 2015</t>
  </si>
  <si>
    <t xml:space="preserve">Quarter 1 2016</t>
  </si>
  <si>
    <t xml:space="preserve">Quarter 2 2016</t>
  </si>
  <si>
    <t xml:space="preserve">Quarter 3 2016</t>
  </si>
  <si>
    <t xml:space="preserve">Quarter 4 2016</t>
  </si>
  <si>
    <t xml:space="preserve">Quarter 1 2017</t>
  </si>
  <si>
    <t xml:space="preserve">Quarter 2 2017</t>
  </si>
  <si>
    <t xml:space="preserve">Quarter 3 2017</t>
  </si>
  <si>
    <t xml:space="preserve">Quarter 4 2017</t>
  </si>
  <si>
    <t xml:space="preserve">Quarter 1 2018</t>
  </si>
  <si>
    <t xml:space="preserve">Quarter 2 2018</t>
  </si>
  <si>
    <t xml:space="preserve">Quarter 3 2018</t>
  </si>
  <si>
    <t xml:space="preserve">Quarter 4 2018</t>
  </si>
  <si>
    <t xml:space="preserve">Quarter 1 2019</t>
  </si>
  <si>
    <t xml:space="preserve">Quarter 2 2019</t>
  </si>
  <si>
    <t xml:space="preserve">Quarter 3 2019</t>
  </si>
  <si>
    <t xml:space="preserve">Quarter 4 2019</t>
  </si>
  <si>
    <t xml:space="preserve">Quarter 1 2020</t>
  </si>
  <si>
    <t xml:space="preserve">Quarter 2 2020</t>
  </si>
  <si>
    <t xml:space="preserve">Quarter 3 2020</t>
  </si>
  <si>
    <t xml:space="preserve">Quarter 4 2020</t>
  </si>
  <si>
    <t xml:space="preserve">Quarter 1 2021</t>
  </si>
  <si>
    <t xml:space="preserve">Quarter 2 2021</t>
  </si>
  <si>
    <t xml:space="preserve">Quarter 3 2021 [provisional]</t>
  </si>
  <si>
    <t xml:space="preserve">Table 5.1b: electricity generated by fuel 1998 to 2020 (TWh)</t>
  </si>
  <si>
    <t xml:space="preserve">Table 5.1c: electricity supplied by fuel quarter 1 1998 to quarter 2 2021 (TWh)</t>
  </si>
  <si>
    <t xml:space="preserve">Year</t>
  </si>
  <si>
    <t xml:space="preserve">Quarter</t>
  </si>
  <si>
    <t xml:space="preserve">Annual!</t>
  </si>
  <si>
    <t xml:space="preserve">Quarter!</t>
  </si>
  <si>
    <t xml:space="preserve">FUEL USED</t>
  </si>
  <si>
    <t xml:space="preserve">Coal                           (M tonnes)</t>
  </si>
  <si>
    <t xml:space="preserve">Oil                              (M tonnes)</t>
  </si>
  <si>
    <t xml:space="preserve">Gas                            (TWh)</t>
  </si>
  <si>
    <t xml:space="preserve">Coal                          (M tonnes)</t>
  </si>
  <si>
    <t xml:space="preserve">Oil                             (M tonnes)</t>
  </si>
  <si>
    <t xml:space="preserve">Gas                           (TWh)</t>
  </si>
  <si>
    <t xml:space="preserve">Major power producers (Mtoe)</t>
  </si>
  <si>
    <t xml:space="preserve">ELECTRICITY GENERATED (TWh)</t>
  </si>
  <si>
    <t xml:space="preserve">of which onshore</t>
  </si>
  <si>
    <t xml:space="preserve">of which offshore</t>
  </si>
  <si>
    <t xml:space="preserve">ELECTRICITY SUPPLIED (TWh)</t>
  </si>
</sst>
</file>

<file path=xl/styles.xml><?xml version="1.0" encoding="utf-8"?>
<styleSheet xmlns="http://schemas.openxmlformats.org/spreadsheetml/2006/main">
  <numFmts count="38">
    <numFmt numFmtId="164" formatCode="General"/>
    <numFmt numFmtId="165" formatCode="_-* #,##0.00_-;\-* #,##0.00_-;_-* \-??_-;_-@_-"/>
    <numFmt numFmtId="166" formatCode="_-\£* #,##0.00_-;&quot;-£&quot;* #,##0.00_-;_-\£* \-??_-;_-@_-"/>
    <numFmt numFmtId="167" formatCode="0%"/>
    <numFmt numFmtId="168" formatCode="[$-F800]dddd&quot;, &quot;mmmm\ dd&quot;, &quot;yyyy"/>
    <numFmt numFmtId="169" formatCode="0.0"/>
    <numFmt numFmtId="170" formatCode="0"/>
    <numFmt numFmtId="171" formatCode="#,##0.00;\-#,##0.00;\-"/>
    <numFmt numFmtId="172" formatCode="#,##0.0;\-#,##0.0;\-"/>
    <numFmt numFmtId="173" formatCode="0.00"/>
    <numFmt numFmtId="174" formatCode="#,##0.00\ ;\-#,##0.00\ "/>
    <numFmt numFmtId="175" formatCode="\+#,##0.0\ ;\-#,##0.0\ ;&quot;- &quot;"/>
    <numFmt numFmtId="176" formatCode="0.0000"/>
    <numFmt numFmtId="177" formatCode="#,##0.00\ ;\-#,##0.00\ ;&quot;- &quot;"/>
    <numFmt numFmtId="178" formatCode="#,##0.00_ ;\-#,##0.00\ "/>
    <numFmt numFmtId="179" formatCode="#,##0.00\ ;\-#,##0.00\ ;&quot;- &quot;"/>
    <numFmt numFmtId="180" formatCode="0.0%"/>
    <numFmt numFmtId="181" formatCode="General"/>
    <numFmt numFmtId="182" formatCode="#,##0.00\r;\-#,##0.00\r;&quot;-r&quot;"/>
    <numFmt numFmtId="183" formatCode="#,##0;\-#,##0;\-"/>
    <numFmt numFmtId="184" formatCode="@"/>
    <numFmt numFmtId="185" formatCode="#,##0.00\r;\-#,##0.00\r;&quot;-r&quot;"/>
    <numFmt numFmtId="186" formatCode="0.00%"/>
    <numFmt numFmtId="187" formatCode="\+0.0;\-0.0;0.0"/>
    <numFmt numFmtId="188" formatCode="\+#,##0.00\ ;\-#,##0.00\ ;&quot;- &quot;"/>
    <numFmt numFmtId="189" formatCode="\+#,##0.0000\ ;\-#,##0.0000\ ;&quot;- &quot;"/>
    <numFmt numFmtId="190" formatCode="#,##0.00\r;\-#,##0.00\r;&quot;- &quot;"/>
    <numFmt numFmtId="191" formatCode="#,##0.000\ ;\-#,##0.000\ ;&quot;- &quot;"/>
    <numFmt numFmtId="192" formatCode="0.000000000000000"/>
    <numFmt numFmtId="193" formatCode="0;;;@"/>
    <numFmt numFmtId="194" formatCode="#,##0.00000000\ ;\-#,##0.00000000\ ;&quot;- &quot;"/>
    <numFmt numFmtId="195" formatCode="0.00E+00"/>
    <numFmt numFmtId="196" formatCode="#,##0.00\ "/>
    <numFmt numFmtId="197" formatCode="#,##0.00\r;\-#,##0.00\r;&quot;- &quot;"/>
    <numFmt numFmtId="198" formatCode="#,##0.0000\ ;\-#,##0.0000\ ;&quot;- &quot;"/>
    <numFmt numFmtId="199" formatCode="0.000"/>
    <numFmt numFmtId="200" formatCode="#,##0.0\ ;\-#,##0.0\ ;&quot;- &quot;"/>
    <numFmt numFmtId="201" formatCode="0.00000"/>
  </numFmts>
  <fonts count="42">
    <font>
      <sz val="11"/>
      <color rgb="FF000000"/>
      <name val="Calibri"/>
      <family val="2"/>
      <charset val="1"/>
    </font>
    <font>
      <sz val="10"/>
      <name val="Arial"/>
      <family val="0"/>
    </font>
    <font>
      <sz val="10"/>
      <name val="Arial"/>
      <family val="0"/>
    </font>
    <font>
      <sz val="10"/>
      <name val="Arial"/>
      <family val="0"/>
    </font>
    <font>
      <b val="true"/>
      <sz val="20"/>
      <name val="Calibri"/>
      <family val="2"/>
      <charset val="1"/>
    </font>
    <font>
      <b val="true"/>
      <sz val="16"/>
      <name val="Calibri"/>
      <family val="2"/>
      <charset val="1"/>
    </font>
    <font>
      <b val="true"/>
      <sz val="14"/>
      <name val="Calibri"/>
      <family val="2"/>
      <charset val="1"/>
    </font>
    <font>
      <u val="single"/>
      <sz val="10"/>
      <color rgb="FF0000FF"/>
      <name val="MS Sans Serif"/>
      <family val="2"/>
      <charset val="1"/>
    </font>
    <font>
      <u val="single"/>
      <sz val="10"/>
      <color rgb="FF0000FF"/>
      <name val="Arial"/>
      <family val="2"/>
      <charset val="1"/>
    </font>
    <font>
      <sz val="10"/>
      <name val="MS Sans Serif"/>
      <family val="0"/>
      <charset val="1"/>
    </font>
    <font>
      <sz val="12"/>
      <name val="Arial"/>
      <family val="2"/>
      <charset val="1"/>
    </font>
    <font>
      <sz val="10"/>
      <name val="Arial"/>
      <family val="2"/>
      <charset val="1"/>
    </font>
    <font>
      <sz val="10"/>
      <name val="MS Sans Serif"/>
      <family val="2"/>
      <charset val="1"/>
    </font>
    <font>
      <sz val="12"/>
      <name val="Calibri"/>
      <family val="2"/>
      <charset val="1"/>
    </font>
    <font>
      <sz val="12"/>
      <color rgb="FF000000"/>
      <name val="Calibri"/>
      <family val="2"/>
      <charset val="1"/>
    </font>
    <font>
      <b val="true"/>
      <sz val="18"/>
      <color rgb="FF44546A"/>
      <name val="Calibri Light"/>
      <family val="2"/>
      <charset val="1"/>
    </font>
    <font>
      <b val="true"/>
      <sz val="12"/>
      <color rgb="FF000000"/>
      <name val="Calibri"/>
      <family val="2"/>
      <charset val="1"/>
    </font>
    <font>
      <b val="true"/>
      <sz val="12"/>
      <name val="Calibri"/>
      <family val="2"/>
      <charset val="1"/>
    </font>
    <font>
      <b val="true"/>
      <sz val="14"/>
      <name val="Arial"/>
      <family val="2"/>
      <charset val="1"/>
    </font>
    <font>
      <sz val="12"/>
      <name val="MS Sans Serif"/>
      <family val="2"/>
      <charset val="1"/>
    </font>
    <font>
      <u val="single"/>
      <sz val="12"/>
      <color rgb="FF0000FF"/>
      <name val="Calibri"/>
      <family val="2"/>
      <charset val="1"/>
    </font>
    <font>
      <u val="single"/>
      <sz val="12"/>
      <name val="Arial"/>
      <family val="2"/>
      <charset val="1"/>
    </font>
    <font>
      <u val="single"/>
      <sz val="12"/>
      <color rgb="FF0000FF"/>
      <name val="Arial"/>
      <family val="2"/>
      <charset val="1"/>
    </font>
    <font>
      <sz val="10"/>
      <color rgb="FF000000"/>
      <name val="MS Sans Serif"/>
      <family val="0"/>
      <charset val="1"/>
    </font>
    <font>
      <sz val="14"/>
      <color rgb="FF000000"/>
      <name val="Arial"/>
      <family val="2"/>
      <charset val="1"/>
    </font>
    <font>
      <sz val="10"/>
      <color rgb="FF000000"/>
      <name val="Arial"/>
      <family val="2"/>
      <charset val="1"/>
    </font>
    <font>
      <sz val="12"/>
      <color rgb="FFFF0000"/>
      <name val="Arial"/>
      <family val="2"/>
      <charset val="1"/>
    </font>
    <font>
      <i val="true"/>
      <sz val="10"/>
      <color rgb="FF000000"/>
      <name val="MS Sans Serif"/>
      <family val="2"/>
      <charset val="1"/>
    </font>
    <font>
      <sz val="11"/>
      <color rgb="FF000000"/>
      <name val="Arial"/>
      <family val="2"/>
      <charset val="1"/>
    </font>
    <font>
      <b val="true"/>
      <sz val="22"/>
      <name val="Arial"/>
      <family val="2"/>
      <charset val="1"/>
    </font>
    <font>
      <sz val="9"/>
      <name val="Arial"/>
      <family val="2"/>
      <charset val="1"/>
    </font>
    <font>
      <sz val="7.5"/>
      <name val="Arial"/>
      <family val="2"/>
      <charset val="1"/>
    </font>
    <font>
      <b val="true"/>
      <sz val="9"/>
      <name val="Arial"/>
      <family val="2"/>
      <charset val="1"/>
    </font>
    <font>
      <i val="true"/>
      <sz val="9"/>
      <name val="Arial"/>
      <family val="2"/>
      <charset val="1"/>
    </font>
    <font>
      <b val="true"/>
      <sz val="7.5"/>
      <name val="Arial"/>
      <family val="2"/>
      <charset val="1"/>
    </font>
    <font>
      <b val="true"/>
      <sz val="9"/>
      <color rgb="FF000000"/>
      <name val="Arial"/>
      <family val="2"/>
      <charset val="1"/>
    </font>
    <font>
      <sz val="8"/>
      <name val="Arial"/>
      <family val="2"/>
      <charset val="1"/>
    </font>
    <font>
      <sz val="8.5"/>
      <name val="MS Sans Serif"/>
      <family val="2"/>
      <charset val="1"/>
    </font>
    <font>
      <sz val="8.5"/>
      <color rgb="FFFF0000"/>
      <name val="MS Sans Serif"/>
      <family val="2"/>
      <charset val="1"/>
    </font>
    <font>
      <sz val="10"/>
      <color rgb="FFFF0000"/>
      <name val="Arial"/>
      <family val="2"/>
      <charset val="1"/>
    </font>
    <font>
      <sz val="8.5"/>
      <name val="Arial"/>
      <family val="2"/>
      <charset val="1"/>
    </font>
    <font>
      <b val="true"/>
      <sz val="10"/>
      <name val="Arial"/>
      <family val="2"/>
      <charset val="1"/>
    </font>
  </fonts>
  <fills count="5">
    <fill>
      <patternFill patternType="none"/>
    </fill>
    <fill>
      <patternFill patternType="gray125"/>
    </fill>
    <fill>
      <patternFill patternType="solid">
        <fgColor rgb="FFFFFFFF"/>
        <bgColor rgb="FFF2F2F2"/>
      </patternFill>
    </fill>
    <fill>
      <patternFill patternType="solid">
        <fgColor rgb="FFF2F2F2"/>
        <bgColor rgb="FFFFFFFF"/>
      </patternFill>
    </fill>
    <fill>
      <patternFill patternType="solid">
        <fgColor rgb="FFFF0000"/>
        <bgColor rgb="FF993300"/>
      </patternFill>
    </fill>
  </fills>
  <borders count="14">
    <border diagonalUp="false" diagonalDown="false">
      <left/>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style="thin"/>
      <top/>
      <bottom/>
      <diagonal/>
    </border>
    <border diagonalUp="false" diagonalDown="false">
      <left style="thin"/>
      <right/>
      <top/>
      <bottom/>
      <diagonal/>
    </border>
    <border diagonalUp="false" diagonalDown="false">
      <left/>
      <right/>
      <top style="thin"/>
      <bottom style="thin"/>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s>
  <cellStyleXfs count="4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center" textRotation="0" wrapText="false" indent="0" shrinkToFit="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left" vertical="center"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false" applyAlignment="true" applyProtection="false">
      <alignment horizontal="left" vertical="center" textRotation="0" wrapText="false" indent="0" shrinkToFit="false"/>
    </xf>
    <xf numFmtId="164" fontId="14" fillId="0" borderId="0" applyFont="true" applyBorder="true" applyAlignment="true" applyProtection="true">
      <alignment horizontal="general" vertical="center"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cellStyleXfs>
  <cellXfs count="274">
    <xf numFmtId="164"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38" applyFont="false" applyBorder="true" applyAlignment="true" applyProtection="true">
      <alignment horizontal="general" vertical="bottom" textRotation="0" wrapText="true" indent="0" shrinkToFit="false"/>
      <protection locked="true" hidden="false"/>
    </xf>
    <xf numFmtId="164" fontId="10" fillId="0" borderId="0" xfId="32" applyFont="true" applyBorder="false" applyAlignment="false" applyProtection="false">
      <alignment horizontal="general" vertical="bottom" textRotation="0" wrapText="false" indent="0" shrinkToFit="false"/>
      <protection locked="true" hidden="false"/>
    </xf>
    <xf numFmtId="164" fontId="4" fillId="0" borderId="0" xfId="27" applyFont="true" applyBorder="true" applyAlignment="false" applyProtection="true">
      <alignment horizontal="left" vertical="center" textRotation="0" wrapText="false" indent="0" shrinkToFit="false"/>
      <protection locked="true" hidden="false"/>
    </xf>
    <xf numFmtId="164" fontId="13" fillId="0" borderId="0" xfId="38" applyFont="true" applyBorder="true" applyAlignment="true" applyProtection="true">
      <alignment horizontal="left" vertical="center" textRotation="0" wrapText="true" indent="0" shrinkToFit="false"/>
      <protection locked="true" hidden="false"/>
    </xf>
    <xf numFmtId="164" fontId="5" fillId="0" borderId="0" xfId="28" applyFont="true" applyBorder="false" applyAlignment="false" applyProtection="true">
      <alignment horizontal="left" vertical="bottom" textRotation="0" wrapText="false" indent="0" shrinkToFit="false"/>
      <protection locked="true" hidden="false"/>
    </xf>
    <xf numFmtId="164" fontId="14" fillId="0" borderId="0" xfId="38" applyFont="true" applyBorder="true" applyAlignment="true" applyProtection="true">
      <alignment horizontal="general" vertical="center" textRotation="0" wrapText="true" indent="0" shrinkToFit="false"/>
      <protection locked="true" hidden="false"/>
    </xf>
    <xf numFmtId="164" fontId="13" fillId="0" borderId="0" xfId="38" applyFont="true" applyBorder="true" applyAlignment="false" applyProtection="true">
      <alignment horizontal="left" vertical="center" textRotation="0" wrapText="false" indent="0" shrinkToFit="false"/>
      <protection locked="true" hidden="false"/>
    </xf>
    <xf numFmtId="164" fontId="18" fillId="0" borderId="0" xfId="32" applyFont="true" applyBorder="false" applyAlignment="false" applyProtection="false">
      <alignment horizontal="general" vertical="bottom" textRotation="0" wrapText="false" indent="0" shrinkToFit="false"/>
      <protection locked="true" hidden="false"/>
    </xf>
    <xf numFmtId="164" fontId="19" fillId="0" borderId="0" xfId="32" applyFont="true" applyBorder="false" applyAlignment="false" applyProtection="false">
      <alignment horizontal="general" vertical="bottom" textRotation="0" wrapText="false" indent="0" shrinkToFit="false"/>
      <protection locked="true" hidden="false"/>
    </xf>
    <xf numFmtId="168" fontId="10" fillId="0" borderId="0" xfId="33" applyFont="false" applyBorder="false" applyAlignment="true" applyProtection="false">
      <alignment horizontal="left" vertical="bottom" textRotation="0" wrapText="false" indent="0" shrinkToFit="false"/>
      <protection locked="true" hidden="false"/>
    </xf>
    <xf numFmtId="164" fontId="20" fillId="0" borderId="0" xfId="30" applyFont="true" applyBorder="true" applyAlignment="true" applyProtection="true">
      <alignment horizontal="general" vertical="center" textRotation="0" wrapText="true" indent="0" shrinkToFit="false"/>
      <protection locked="true" hidden="false"/>
    </xf>
    <xf numFmtId="164" fontId="21" fillId="0" borderId="0" xfId="32" applyFont="true" applyBorder="false" applyAlignment="false" applyProtection="false">
      <alignment horizontal="general" vertical="bottom" textRotation="0" wrapText="false" indent="0" shrinkToFit="false"/>
      <protection locked="true" hidden="false"/>
    </xf>
    <xf numFmtId="164" fontId="10" fillId="0" borderId="0" xfId="32" applyFont="true" applyBorder="false" applyAlignment="true" applyProtection="false">
      <alignment horizontal="left" vertical="bottom" textRotation="0" wrapText="false" indent="0" shrinkToFit="false"/>
      <protection locked="true" hidden="false"/>
    </xf>
    <xf numFmtId="164" fontId="22" fillId="0" borderId="0" xfId="30" applyFont="true" applyBorder="true" applyAlignment="true" applyProtection="true">
      <alignment horizontal="general" vertical="bottom" textRotation="0" wrapText="false" indent="0" shrinkToFit="false"/>
      <protection locked="true" hidden="false"/>
    </xf>
    <xf numFmtId="164" fontId="6" fillId="0" borderId="0" xfId="29" applyFont="true" applyBorder="true" applyAlignment="false" applyProtection="true">
      <alignment horizontal="left" vertical="center" textRotation="0" wrapText="false" indent="0" shrinkToFit="false"/>
      <protection locked="true" hidden="false"/>
    </xf>
    <xf numFmtId="164" fontId="10" fillId="0" borderId="0" xfId="32" applyFont="true" applyBorder="false" applyAlignment="true" applyProtection="false">
      <alignment horizontal="general" vertical="bottom" textRotation="0" wrapText="true" indent="0" shrinkToFit="false"/>
      <protection locked="true" hidden="false"/>
    </xf>
    <xf numFmtId="164" fontId="9" fillId="0" borderId="0" xfId="32" applyFont="false" applyBorder="false" applyAlignment="true" applyProtection="false">
      <alignment horizontal="general" vertical="bottom" textRotation="0" wrapText="true" indent="0" shrinkToFit="false"/>
      <protection locked="true" hidden="false"/>
    </xf>
    <xf numFmtId="164" fontId="22" fillId="0" borderId="0" xfId="31" applyFont="true" applyBorder="true" applyAlignment="true" applyProtection="true">
      <alignment horizontal="general" vertical="bottom" textRotation="0" wrapText="false" indent="0" shrinkToFit="false"/>
      <protection locked="true" hidden="false"/>
    </xf>
    <xf numFmtId="164" fontId="20" fillId="0" borderId="0" xfId="30" applyFont="true" applyBorder="true" applyAlignment="true" applyProtection="true">
      <alignment horizontal="general" vertical="center" textRotation="0" wrapText="false" indent="0" shrinkToFit="false"/>
      <protection locked="true" hidden="false"/>
    </xf>
    <xf numFmtId="164" fontId="13" fillId="0" borderId="0" xfId="38" applyFont="true" applyBorder="true" applyAlignment="true" applyProtection="true">
      <alignment horizontal="general" vertical="center" textRotation="0" wrapText="false" indent="0" shrinkToFit="false"/>
      <protection locked="true" hidden="false"/>
    </xf>
    <xf numFmtId="164" fontId="10" fillId="0" borderId="0" xfId="35" applyFont="true" applyBorder="false" applyAlignment="false" applyProtection="false">
      <alignment horizontal="general" vertical="bottom" textRotation="0" wrapText="false" indent="0" shrinkToFit="false"/>
      <protection locked="true" hidden="false"/>
    </xf>
    <xf numFmtId="164" fontId="22" fillId="0" borderId="0" xfId="31" applyFont="true" applyBorder="true" applyAlignment="true" applyProtection="true">
      <alignment horizontal="left" vertical="bottom" textRotation="0" wrapText="false" indent="0" shrinkToFit="false"/>
      <protection locked="true" hidden="false"/>
    </xf>
    <xf numFmtId="164" fontId="10" fillId="0" borderId="0" xfId="33" applyFont="false" applyBorder="false" applyAlignment="false" applyProtection="false">
      <alignment horizontal="general" vertical="bottom" textRotation="0" wrapText="false" indent="0" shrinkToFit="false"/>
      <protection locked="true" hidden="false"/>
    </xf>
    <xf numFmtId="164" fontId="22" fillId="0" borderId="0" xfId="30" applyFont="true" applyBorder="true" applyAlignment="true" applyProtection="true">
      <alignment horizontal="left" vertical="bottom" textRotation="0" wrapText="false" indent="0" shrinkToFit="false"/>
      <protection locked="true" hidden="false"/>
    </xf>
    <xf numFmtId="164" fontId="10" fillId="0" borderId="0" xfId="32" applyFont="true" applyBorder="false" applyAlignment="true" applyProtection="false">
      <alignment horizontal="right" vertical="bottom" textRotation="0" wrapText="false" indent="0" shrinkToFit="false"/>
      <protection locked="true" hidden="false"/>
    </xf>
    <xf numFmtId="164" fontId="9" fillId="0" borderId="0" xfId="32" applyFont="false" applyBorder="false" applyAlignment="false" applyProtection="false">
      <alignment horizontal="general" vertical="bottom" textRotation="0" wrapText="false" indent="0" shrinkToFit="false"/>
      <protection locked="true" hidden="false"/>
    </xf>
    <xf numFmtId="164" fontId="13" fillId="0" borderId="0" xfId="38" applyFont="true" applyBorder="true" applyAlignment="true" applyProtection="true">
      <alignment horizontal="general" vertical="center" textRotation="0" wrapText="true" indent="0" shrinkToFit="false"/>
      <protection locked="true" hidden="false"/>
    </xf>
    <xf numFmtId="164" fontId="5" fillId="0" borderId="0" xfId="28" applyFont="true" applyBorder="false" applyAlignment="true" applyProtection="true">
      <alignment horizontal="general" vertical="bottom" textRotation="0" wrapText="false" indent="0" shrinkToFit="false"/>
      <protection locked="true" hidden="false"/>
    </xf>
    <xf numFmtId="164" fontId="9" fillId="0" borderId="0" xfId="32" applyFont="false" applyBorder="false" applyAlignment="true" applyProtection="false">
      <alignment horizontal="general" vertical="center" textRotation="0" wrapText="false" indent="0" shrinkToFit="false"/>
      <protection locked="true" hidden="false"/>
    </xf>
    <xf numFmtId="164" fontId="23" fillId="2" borderId="0" xfId="32" applyFont="true" applyBorder="false" applyAlignment="true" applyProtection="true">
      <alignment horizontal="general" vertical="bottom" textRotation="0" wrapText="true" indent="0" shrinkToFit="false"/>
      <protection locked="true" hidden="true"/>
    </xf>
    <xf numFmtId="164" fontId="9" fillId="2" borderId="0" xfId="32" applyFont="false" applyBorder="false" applyAlignment="false" applyProtection="true">
      <alignment horizontal="general" vertical="bottom" textRotation="0" wrapText="false" indent="0" shrinkToFit="false"/>
      <protection locked="true" hidden="true"/>
    </xf>
    <xf numFmtId="164" fontId="4" fillId="2" borderId="0" xfId="27" applyFont="true" applyBorder="true" applyAlignment="false" applyProtection="true">
      <alignment horizontal="left" vertical="center" textRotation="0" wrapText="false" indent="0" shrinkToFit="false"/>
      <protection locked="true" hidden="true"/>
    </xf>
    <xf numFmtId="164" fontId="5" fillId="2" borderId="0" xfId="28" applyFont="true" applyBorder="false" applyAlignment="false" applyProtection="true">
      <alignment horizontal="left" vertical="bottom" textRotation="0" wrapText="false" indent="0" shrinkToFit="false"/>
      <protection locked="true" hidden="true"/>
    </xf>
    <xf numFmtId="164" fontId="6" fillId="2" borderId="0" xfId="29" applyFont="true" applyBorder="true" applyAlignment="false" applyProtection="true">
      <alignment horizontal="left" vertical="center" textRotation="0" wrapText="false" indent="0" shrinkToFit="false"/>
      <protection locked="true" hidden="true"/>
    </xf>
    <xf numFmtId="164" fontId="13" fillId="2" borderId="0" xfId="38" applyFont="true" applyBorder="true" applyAlignment="true" applyProtection="true">
      <alignment horizontal="left" vertical="center" textRotation="0" wrapText="true" indent="0" shrinkToFit="false"/>
      <protection locked="true" hidden="true"/>
    </xf>
    <xf numFmtId="164" fontId="24" fillId="2" borderId="0" xfId="32" applyFont="true" applyBorder="false" applyAlignment="false" applyProtection="true">
      <alignment horizontal="general" vertical="bottom" textRotation="0" wrapText="false" indent="0" shrinkToFit="false"/>
      <protection locked="true" hidden="true"/>
    </xf>
    <xf numFmtId="164" fontId="25" fillId="2" borderId="0" xfId="32" applyFont="true" applyBorder="false" applyAlignment="false" applyProtection="true">
      <alignment horizontal="general" vertical="bottom" textRotation="0" wrapText="false" indent="0" shrinkToFit="false"/>
      <protection locked="true" hidden="true"/>
    </xf>
    <xf numFmtId="164" fontId="6" fillId="2" borderId="0" xfId="29" applyFont="true" applyBorder="true" applyAlignment="true" applyProtection="true">
      <alignment horizontal="left" vertical="center" textRotation="0" wrapText="true" indent="0" shrinkToFit="false"/>
      <protection locked="true" hidden="true"/>
    </xf>
    <xf numFmtId="164" fontId="6" fillId="2" borderId="0" xfId="29" applyFont="false" applyBorder="true" applyAlignment="false" applyProtection="true">
      <alignment horizontal="left" vertical="center" textRotation="0" wrapText="false" indent="0" shrinkToFit="false"/>
      <protection locked="true" hidden="false"/>
    </xf>
    <xf numFmtId="164" fontId="11" fillId="2" borderId="0" xfId="32" applyFont="true" applyBorder="false" applyAlignment="true" applyProtection="false">
      <alignment horizontal="general" vertical="center" textRotation="0" wrapText="true" indent="0" shrinkToFit="false"/>
      <protection locked="true" hidden="false"/>
    </xf>
    <xf numFmtId="164" fontId="26" fillId="2" borderId="0" xfId="32" applyFont="true" applyBorder="false" applyAlignment="true" applyProtection="true">
      <alignment horizontal="general" vertical="top" textRotation="0" wrapText="true" indent="0" shrinkToFit="false"/>
      <protection locked="true" hidden="true"/>
    </xf>
    <xf numFmtId="164" fontId="9" fillId="2" borderId="0" xfId="32" applyFont="false" applyBorder="false" applyAlignment="false" applyProtection="false">
      <alignment horizontal="general" vertical="bottom" textRotation="0" wrapText="false" indent="0" shrinkToFit="false"/>
      <protection locked="true" hidden="false"/>
    </xf>
    <xf numFmtId="169" fontId="9" fillId="2" borderId="0" xfId="32" applyFont="false" applyBorder="false" applyAlignment="false" applyProtection="false">
      <alignment horizontal="general" vertical="bottom" textRotation="0" wrapText="false" indent="0" shrinkToFit="false"/>
      <protection locked="true" hidden="false"/>
    </xf>
    <xf numFmtId="164" fontId="27" fillId="2" borderId="0" xfId="32" applyFont="true" applyBorder="false" applyAlignment="true" applyProtection="true">
      <alignment horizontal="general" vertical="bottom" textRotation="0" wrapText="true" indent="0" shrinkToFit="false"/>
      <protection locked="true" hidden="true"/>
    </xf>
    <xf numFmtId="164" fontId="28" fillId="2" borderId="0" xfId="32" applyFont="true" applyBorder="false" applyAlignment="true" applyProtection="false">
      <alignment horizontal="general" vertical="bottom" textRotation="0" wrapText="true" indent="0" shrinkToFit="false"/>
      <protection locked="true" hidden="false"/>
    </xf>
    <xf numFmtId="164" fontId="23" fillId="2" borderId="0" xfId="32" applyFont="true" applyBorder="false" applyAlignment="false" applyProtection="true">
      <alignment horizontal="general" vertical="bottom" textRotation="0" wrapText="false" indent="0" shrinkToFit="false"/>
      <protection locked="true" hidden="true"/>
    </xf>
    <xf numFmtId="164" fontId="11" fillId="0" borderId="0" xfId="36" applyFont="false" applyBorder="false" applyAlignment="false" applyProtection="false">
      <alignment horizontal="general" vertical="bottom" textRotation="0" wrapText="false" indent="0" shrinkToFit="false"/>
      <protection locked="true" hidden="false"/>
    </xf>
    <xf numFmtId="164" fontId="11" fillId="0" borderId="0" xfId="36" applyFont="true" applyBorder="false" applyAlignment="false" applyProtection="false">
      <alignment horizontal="general" vertical="bottom" textRotation="0" wrapText="false" indent="0" shrinkToFit="false"/>
      <protection locked="true" hidden="false"/>
    </xf>
    <xf numFmtId="164" fontId="29" fillId="0" borderId="0" xfId="36" applyFont="true" applyBorder="false" applyAlignment="true" applyProtection="false">
      <alignment horizontal="general" vertical="center" textRotation="0" wrapText="false" indent="0" shrinkToFit="false"/>
      <protection locked="true" hidden="false"/>
    </xf>
    <xf numFmtId="164" fontId="5" fillId="0" borderId="0" xfId="28" applyFont="true" applyBorder="true" applyAlignment="false" applyProtection="true">
      <alignment horizontal="left" vertical="bottom" textRotation="0" wrapText="false" indent="0" shrinkToFit="false"/>
      <protection locked="true" hidden="false"/>
    </xf>
    <xf numFmtId="164" fontId="30" fillId="0" borderId="0" xfId="36" applyFont="true" applyBorder="true" applyAlignment="false" applyProtection="false">
      <alignment horizontal="general" vertical="bottom" textRotation="0" wrapText="false" indent="0" shrinkToFit="false"/>
      <protection locked="true" hidden="false"/>
    </xf>
    <xf numFmtId="164" fontId="31" fillId="0" borderId="0" xfId="36" applyFont="true" applyBorder="true" applyAlignment="false" applyProtection="false">
      <alignment horizontal="general" vertical="bottom" textRotation="0" wrapText="false" indent="0" shrinkToFit="false"/>
      <protection locked="true" hidden="false"/>
    </xf>
    <xf numFmtId="164" fontId="32" fillId="0" borderId="0" xfId="36" applyFont="true" applyBorder="true" applyAlignment="true" applyProtection="false">
      <alignment horizontal="right" vertical="center" textRotation="0" wrapText="true" indent="0" shrinkToFit="false"/>
      <protection locked="true" hidden="false"/>
    </xf>
    <xf numFmtId="170" fontId="32" fillId="0" borderId="0" xfId="36" applyFont="true" applyBorder="true" applyAlignment="true" applyProtection="false">
      <alignment horizontal="right" vertical="center" textRotation="0" wrapText="true" indent="0" shrinkToFit="false"/>
      <protection locked="true" hidden="false"/>
    </xf>
    <xf numFmtId="164" fontId="33" fillId="0" borderId="0" xfId="36" applyFont="true" applyBorder="true" applyAlignment="true" applyProtection="false">
      <alignment horizontal="general" vertical="bottom" textRotation="0" wrapText="true" indent="0" shrinkToFit="false"/>
      <protection locked="true" hidden="false"/>
    </xf>
    <xf numFmtId="164" fontId="31" fillId="0" borderId="0" xfId="36" applyFont="true" applyBorder="false" applyAlignment="false" applyProtection="false">
      <alignment horizontal="general" vertical="bottom" textRotation="0" wrapText="false" indent="0" shrinkToFit="false"/>
      <protection locked="true" hidden="false"/>
    </xf>
    <xf numFmtId="164" fontId="34" fillId="0" borderId="0" xfId="36" applyFont="true" applyBorder="false" applyAlignment="true" applyProtection="false">
      <alignment horizontal="right" vertical="center" textRotation="0" wrapText="true" indent="0" shrinkToFit="false"/>
      <protection locked="true" hidden="false"/>
    </xf>
    <xf numFmtId="164" fontId="13" fillId="0" borderId="1" xfId="36" applyFont="true" applyBorder="true" applyAlignment="true" applyProtection="false">
      <alignment horizontal="left" vertical="bottom" textRotation="0" wrapText="true" indent="0" shrinkToFit="false"/>
      <protection locked="true" hidden="false"/>
    </xf>
    <xf numFmtId="164" fontId="13" fillId="0" borderId="2" xfId="36" applyFont="true" applyBorder="true" applyAlignment="true" applyProtection="false">
      <alignment horizontal="left" vertical="bottom" textRotation="0" wrapText="true" indent="0" shrinkToFit="false"/>
      <protection locked="true" hidden="false"/>
    </xf>
    <xf numFmtId="164" fontId="17" fillId="0" borderId="3" xfId="36" applyFont="true" applyBorder="true" applyAlignment="true" applyProtection="false">
      <alignment horizontal="right" vertical="bottom" textRotation="0" wrapText="true" indent="0" shrinkToFit="false"/>
      <protection locked="true" hidden="false"/>
    </xf>
    <xf numFmtId="164" fontId="17" fillId="0" borderId="1" xfId="36" applyFont="true" applyBorder="true" applyAlignment="true" applyProtection="false">
      <alignment horizontal="right" vertical="bottom" textRotation="0" wrapText="true" indent="0" shrinkToFit="false"/>
      <protection locked="true" hidden="false"/>
    </xf>
    <xf numFmtId="164" fontId="13" fillId="3" borderId="2" xfId="36" applyFont="true" applyBorder="true" applyAlignment="true" applyProtection="false">
      <alignment horizontal="right" vertical="bottom" textRotation="0" wrapText="true" indent="0" shrinkToFit="false"/>
      <protection locked="true" hidden="false"/>
    </xf>
    <xf numFmtId="164" fontId="13" fillId="3" borderId="1" xfId="36" applyFont="true" applyBorder="true" applyAlignment="true" applyProtection="false">
      <alignment horizontal="right" vertical="bottom" textRotation="0" wrapText="true" indent="0" shrinkToFit="false"/>
      <protection locked="true" hidden="false"/>
    </xf>
    <xf numFmtId="164" fontId="31" fillId="0" borderId="0" xfId="36" applyFont="true" applyBorder="false" applyAlignment="true" applyProtection="false">
      <alignment horizontal="center" vertical="center" textRotation="0" wrapText="true" indent="0" shrinkToFit="false"/>
      <protection locked="true" hidden="false"/>
    </xf>
    <xf numFmtId="164" fontId="13" fillId="0" borderId="4" xfId="36" applyFont="true" applyBorder="true" applyAlignment="true" applyProtection="false">
      <alignment horizontal="left" vertical="bottom" textRotation="0" wrapText="true" indent="0" shrinkToFit="false"/>
      <protection locked="true" hidden="false"/>
    </xf>
    <xf numFmtId="164" fontId="13" fillId="0" borderId="5" xfId="22" applyFont="true" applyBorder="true" applyAlignment="true" applyProtection="true">
      <alignment horizontal="left" vertical="bottom" textRotation="0" wrapText="true" indent="0" shrinkToFit="false"/>
      <protection locked="true" hidden="false"/>
    </xf>
    <xf numFmtId="171" fontId="14" fillId="0" borderId="6" xfId="36" applyFont="true" applyBorder="true" applyAlignment="true" applyProtection="true">
      <alignment horizontal="right" vertical="bottom" textRotation="0" wrapText="false" indent="0" shrinkToFit="false"/>
      <protection locked="true" hidden="true"/>
    </xf>
    <xf numFmtId="171" fontId="14" fillId="0" borderId="4" xfId="36" applyFont="true" applyBorder="true" applyAlignment="true" applyProtection="true">
      <alignment horizontal="right" vertical="bottom" textRotation="0" wrapText="false" indent="0" shrinkToFit="false"/>
      <protection locked="true" hidden="true"/>
    </xf>
    <xf numFmtId="172" fontId="13" fillId="3" borderId="5" xfId="36" applyFont="true" applyBorder="true" applyAlignment="true" applyProtection="true">
      <alignment horizontal="right" vertical="bottom" textRotation="0" wrapText="false" indent="0" shrinkToFit="false"/>
      <protection locked="true" hidden="true"/>
    </xf>
    <xf numFmtId="173" fontId="14" fillId="0" borderId="4" xfId="36" applyFont="true" applyBorder="true" applyAlignment="true" applyProtection="true">
      <alignment horizontal="right" vertical="bottom" textRotation="0" wrapText="false" indent="0" shrinkToFit="false"/>
      <protection locked="true" hidden="true"/>
    </xf>
    <xf numFmtId="174" fontId="14" fillId="0" borderId="4" xfId="36" applyFont="true" applyBorder="true" applyAlignment="true" applyProtection="true">
      <alignment horizontal="right" vertical="bottom" textRotation="0" wrapText="false" indent="0" shrinkToFit="false"/>
      <protection locked="true" hidden="true"/>
    </xf>
    <xf numFmtId="175" fontId="13" fillId="3" borderId="4" xfId="36" applyFont="true" applyBorder="true" applyAlignment="true" applyProtection="true">
      <alignment horizontal="right" vertical="bottom" textRotation="0" wrapText="false" indent="0" shrinkToFit="false"/>
      <protection locked="true" hidden="true"/>
    </xf>
    <xf numFmtId="175" fontId="33" fillId="0" borderId="0" xfId="36" applyFont="true" applyBorder="true" applyAlignment="true" applyProtection="true">
      <alignment horizontal="right" vertical="bottom" textRotation="0" wrapText="false" indent="0" shrinkToFit="false"/>
      <protection locked="true" hidden="true"/>
    </xf>
    <xf numFmtId="175" fontId="33" fillId="0" borderId="0" xfId="36" applyFont="true" applyBorder="false" applyAlignment="true" applyProtection="true">
      <alignment horizontal="right" vertical="bottom" textRotation="0" wrapText="false" indent="0" shrinkToFit="false"/>
      <protection locked="true" hidden="true"/>
    </xf>
    <xf numFmtId="176" fontId="33" fillId="0" borderId="0" xfId="36" applyFont="true" applyBorder="false" applyAlignment="true" applyProtection="true">
      <alignment horizontal="right" vertical="bottom" textRotation="0" wrapText="false" indent="0" shrinkToFit="false"/>
      <protection locked="true" hidden="true"/>
    </xf>
    <xf numFmtId="166" fontId="31" fillId="0" borderId="0" xfId="22" applyFont="true" applyBorder="true" applyAlignment="true" applyProtection="true">
      <alignment horizontal="general" vertical="bottom" textRotation="0" wrapText="false" indent="0" shrinkToFit="false"/>
      <protection locked="true" hidden="false"/>
    </xf>
    <xf numFmtId="166" fontId="13" fillId="0" borderId="0" xfId="22" applyFont="true" applyBorder="true" applyAlignment="true" applyProtection="true">
      <alignment horizontal="general" vertical="bottom" textRotation="0" wrapText="true" indent="0" shrinkToFit="false"/>
      <protection locked="true" hidden="false"/>
    </xf>
    <xf numFmtId="164" fontId="13" fillId="0" borderId="7" xfId="22" applyFont="true" applyBorder="true" applyAlignment="true" applyProtection="true">
      <alignment horizontal="left" vertical="bottom" textRotation="0" wrapText="true" indent="0" shrinkToFit="false"/>
      <protection locked="true" hidden="false"/>
    </xf>
    <xf numFmtId="171" fontId="14" fillId="0" borderId="8" xfId="36" applyFont="true" applyBorder="true" applyAlignment="true" applyProtection="true">
      <alignment horizontal="right" vertical="bottom" textRotation="0" wrapText="false" indent="0" shrinkToFit="false"/>
      <protection locked="true" hidden="true"/>
    </xf>
    <xf numFmtId="171" fontId="14" fillId="0" borderId="0" xfId="36" applyFont="true" applyBorder="true" applyAlignment="true" applyProtection="true">
      <alignment horizontal="right" vertical="bottom" textRotation="0" wrapText="false" indent="0" shrinkToFit="false"/>
      <protection locked="true" hidden="true"/>
    </xf>
    <xf numFmtId="172" fontId="13" fillId="3" borderId="7" xfId="36" applyFont="true" applyBorder="true" applyAlignment="true" applyProtection="true">
      <alignment horizontal="right" vertical="bottom" textRotation="0" wrapText="false" indent="0" shrinkToFit="false"/>
      <protection locked="true" hidden="true"/>
    </xf>
    <xf numFmtId="177" fontId="14" fillId="0" borderId="0" xfId="36" applyFont="true" applyBorder="true" applyAlignment="true" applyProtection="true">
      <alignment horizontal="right" vertical="bottom" textRotation="0" wrapText="false" indent="0" shrinkToFit="false"/>
      <protection locked="true" hidden="true"/>
    </xf>
    <xf numFmtId="178" fontId="14" fillId="0" borderId="0" xfId="36" applyFont="true" applyBorder="true" applyAlignment="true" applyProtection="true">
      <alignment horizontal="right" vertical="bottom" textRotation="0" wrapText="false" indent="0" shrinkToFit="false"/>
      <protection locked="true" hidden="true"/>
    </xf>
    <xf numFmtId="175" fontId="13" fillId="3" borderId="0" xfId="36" applyFont="true" applyBorder="true" applyAlignment="true" applyProtection="true">
      <alignment horizontal="right" vertical="bottom" textRotation="0" wrapText="false" indent="0" shrinkToFit="false"/>
      <protection locked="true" hidden="true"/>
    </xf>
    <xf numFmtId="179" fontId="14" fillId="0" borderId="0" xfId="36" applyFont="true" applyBorder="true" applyAlignment="true" applyProtection="true">
      <alignment horizontal="right" vertical="bottom" textRotation="0" wrapText="false" indent="0" shrinkToFit="false"/>
      <protection locked="true" hidden="true"/>
    </xf>
    <xf numFmtId="164" fontId="13" fillId="0" borderId="0" xfId="36" applyFont="true" applyBorder="true" applyAlignment="true" applyProtection="false">
      <alignment horizontal="left" vertical="bottom" textRotation="0" wrapText="true" indent="0" shrinkToFit="false"/>
      <protection locked="true" hidden="false"/>
    </xf>
    <xf numFmtId="164" fontId="13" fillId="0" borderId="7" xfId="36" applyFont="true" applyBorder="true" applyAlignment="true" applyProtection="false">
      <alignment horizontal="left" vertical="bottom" textRotation="0" wrapText="true" indent="0" shrinkToFit="false"/>
      <protection locked="true" hidden="false"/>
    </xf>
    <xf numFmtId="164" fontId="13" fillId="0" borderId="0" xfId="36" applyFont="true" applyBorder="true" applyAlignment="true" applyProtection="false">
      <alignment horizontal="general" vertical="bottom" textRotation="0" wrapText="true" indent="0" shrinkToFit="false"/>
      <protection locked="true" hidden="false"/>
    </xf>
    <xf numFmtId="179" fontId="14" fillId="0" borderId="8" xfId="36" applyFont="true" applyBorder="true" applyAlignment="true" applyProtection="true">
      <alignment horizontal="right" vertical="bottom" textRotation="0" wrapText="false" indent="0" shrinkToFit="false"/>
      <protection locked="true" hidden="true"/>
    </xf>
    <xf numFmtId="164" fontId="13" fillId="0" borderId="1" xfId="36" applyFont="true" applyBorder="true" applyAlignment="true" applyProtection="false">
      <alignment horizontal="general" vertical="bottom" textRotation="0" wrapText="true" indent="0" shrinkToFit="false"/>
      <protection locked="true" hidden="false"/>
    </xf>
    <xf numFmtId="179" fontId="14" fillId="0" borderId="3" xfId="36" applyFont="true" applyBorder="true" applyAlignment="true" applyProtection="true">
      <alignment horizontal="right" vertical="bottom" textRotation="0" wrapText="false" indent="0" shrinkToFit="false"/>
      <protection locked="true" hidden="true"/>
    </xf>
    <xf numFmtId="179" fontId="14" fillId="0" borderId="1" xfId="36" applyFont="true" applyBorder="true" applyAlignment="true" applyProtection="true">
      <alignment horizontal="right" vertical="bottom" textRotation="0" wrapText="false" indent="0" shrinkToFit="false"/>
      <protection locked="true" hidden="true"/>
    </xf>
    <xf numFmtId="172" fontId="13" fillId="3" borderId="2" xfId="36" applyFont="true" applyBorder="true" applyAlignment="true" applyProtection="true">
      <alignment horizontal="right" vertical="bottom" textRotation="0" wrapText="false" indent="0" shrinkToFit="false"/>
      <protection locked="true" hidden="true"/>
    </xf>
    <xf numFmtId="171" fontId="14" fillId="0" borderId="1" xfId="36" applyFont="true" applyBorder="true" applyAlignment="true" applyProtection="true">
      <alignment horizontal="right" vertical="bottom" textRotation="0" wrapText="false" indent="0" shrinkToFit="false"/>
      <protection locked="true" hidden="true"/>
    </xf>
    <xf numFmtId="177" fontId="14" fillId="0" borderId="1" xfId="36" applyFont="true" applyBorder="true" applyAlignment="true" applyProtection="true">
      <alignment horizontal="right" vertical="bottom" textRotation="0" wrapText="false" indent="0" shrinkToFit="false"/>
      <protection locked="true" hidden="true"/>
    </xf>
    <xf numFmtId="178" fontId="14" fillId="0" borderId="1" xfId="36" applyFont="true" applyBorder="true" applyAlignment="true" applyProtection="true">
      <alignment horizontal="right" vertical="bottom" textRotation="0" wrapText="false" indent="0" shrinkToFit="false"/>
      <protection locked="true" hidden="true"/>
    </xf>
    <xf numFmtId="175" fontId="13" fillId="3" borderId="1" xfId="36" applyFont="true" applyBorder="true" applyAlignment="true" applyProtection="true">
      <alignment horizontal="right" vertical="bottom" textRotation="0" wrapText="false" indent="0" shrinkToFit="false"/>
      <protection locked="true" hidden="true"/>
    </xf>
    <xf numFmtId="173" fontId="14" fillId="0" borderId="0" xfId="36" applyFont="true" applyBorder="true" applyAlignment="true" applyProtection="true">
      <alignment horizontal="right" vertical="bottom" textRotation="0" wrapText="false" indent="0" shrinkToFit="false"/>
      <protection locked="true" hidden="true"/>
    </xf>
    <xf numFmtId="180" fontId="13" fillId="0" borderId="0" xfId="42" applyFont="true" applyBorder="true" applyAlignment="true" applyProtection="true">
      <alignment horizontal="general" vertical="bottom" textRotation="0" wrapText="true" indent="0" shrinkToFit="false"/>
      <protection locked="true" hidden="false"/>
    </xf>
    <xf numFmtId="181" fontId="14" fillId="0" borderId="0" xfId="36" applyFont="true" applyBorder="true" applyAlignment="true" applyProtection="true">
      <alignment horizontal="right" vertical="bottom" textRotation="0" wrapText="false" indent="0" shrinkToFit="false"/>
      <protection locked="true" hidden="true"/>
    </xf>
    <xf numFmtId="164" fontId="17" fillId="0" borderId="7" xfId="36" applyFont="true" applyBorder="true" applyAlignment="true" applyProtection="false">
      <alignment horizontal="left" vertical="bottom" textRotation="0" wrapText="true" indent="0" shrinkToFit="false"/>
      <protection locked="true" hidden="false"/>
    </xf>
    <xf numFmtId="179" fontId="16" fillId="0" borderId="8" xfId="36" applyFont="true" applyBorder="true" applyAlignment="true" applyProtection="true">
      <alignment horizontal="right" vertical="bottom" textRotation="0" wrapText="false" indent="0" shrinkToFit="false"/>
      <protection locked="true" hidden="true"/>
    </xf>
    <xf numFmtId="179" fontId="16" fillId="0" borderId="0" xfId="36" applyFont="true" applyBorder="true" applyAlignment="true" applyProtection="true">
      <alignment horizontal="right" vertical="bottom" textRotation="0" wrapText="false" indent="0" shrinkToFit="false"/>
      <protection locked="true" hidden="true"/>
    </xf>
    <xf numFmtId="172" fontId="17" fillId="3" borderId="7" xfId="36" applyFont="true" applyBorder="true" applyAlignment="true" applyProtection="true">
      <alignment horizontal="right" vertical="bottom" textRotation="0" wrapText="false" indent="0" shrinkToFit="false"/>
      <protection locked="true" hidden="true"/>
    </xf>
    <xf numFmtId="177" fontId="16" fillId="0" borderId="0" xfId="36" applyFont="true" applyBorder="true" applyAlignment="true" applyProtection="true">
      <alignment horizontal="right" vertical="bottom" textRotation="0" wrapText="false" indent="0" shrinkToFit="false"/>
      <protection locked="true" hidden="true"/>
    </xf>
    <xf numFmtId="173" fontId="16" fillId="0" borderId="0" xfId="36" applyFont="true" applyBorder="true" applyAlignment="true" applyProtection="true">
      <alignment horizontal="right" vertical="bottom" textRotation="0" wrapText="false" indent="0" shrinkToFit="false"/>
      <protection locked="true" hidden="true"/>
    </xf>
    <xf numFmtId="175" fontId="17" fillId="3" borderId="0" xfId="36" applyFont="true" applyBorder="true" applyAlignment="true" applyProtection="true">
      <alignment horizontal="right" vertical="bottom" textRotation="0" wrapText="false" indent="0" shrinkToFit="false"/>
      <protection locked="true" hidden="true"/>
    </xf>
    <xf numFmtId="182" fontId="14" fillId="0" borderId="0" xfId="36" applyFont="true" applyBorder="true" applyAlignment="true" applyProtection="true">
      <alignment horizontal="right" vertical="bottom" textRotation="0" wrapText="false" indent="0" shrinkToFit="false"/>
      <protection locked="true" hidden="true"/>
    </xf>
    <xf numFmtId="171" fontId="16" fillId="0" borderId="0" xfId="36" applyFont="true" applyBorder="true" applyAlignment="true" applyProtection="true">
      <alignment horizontal="right" vertical="bottom" textRotation="0" wrapText="false" indent="0" shrinkToFit="false"/>
      <protection locked="true" hidden="true"/>
    </xf>
    <xf numFmtId="172" fontId="14" fillId="3" borderId="7" xfId="36" applyFont="true" applyBorder="true" applyAlignment="true" applyProtection="true">
      <alignment horizontal="right" vertical="bottom" textRotation="0" wrapText="false" indent="0" shrinkToFit="false"/>
      <protection locked="true" hidden="true"/>
    </xf>
    <xf numFmtId="164" fontId="13" fillId="0" borderId="0" xfId="36" applyFont="true" applyBorder="false" applyAlignment="true" applyProtection="false">
      <alignment horizontal="general" vertical="bottom" textRotation="0" wrapText="true" indent="0" shrinkToFit="false"/>
      <protection locked="true" hidden="false"/>
    </xf>
    <xf numFmtId="175" fontId="13" fillId="3" borderId="0" xfId="36" applyFont="true" applyBorder="false" applyAlignment="true" applyProtection="true">
      <alignment horizontal="right" vertical="bottom" textRotation="0" wrapText="false" indent="0" shrinkToFit="false"/>
      <protection locked="true" hidden="true"/>
    </xf>
    <xf numFmtId="172" fontId="16" fillId="3" borderId="7" xfId="36" applyFont="true" applyBorder="true" applyAlignment="true" applyProtection="true">
      <alignment horizontal="right" vertical="bottom" textRotation="0" wrapText="false" indent="0" shrinkToFit="false"/>
      <protection locked="true" hidden="true"/>
    </xf>
    <xf numFmtId="164" fontId="32" fillId="0" borderId="0" xfId="36" applyFont="true" applyBorder="true" applyAlignment="true" applyProtection="false">
      <alignment horizontal="left" vertical="bottom" textRotation="0" wrapText="false" indent="0" shrinkToFit="false"/>
      <protection locked="true" hidden="false"/>
    </xf>
    <xf numFmtId="173" fontId="30" fillId="0" borderId="0" xfId="36" applyFont="true" applyBorder="true" applyAlignment="true" applyProtection="false">
      <alignment horizontal="center" vertical="center" textRotation="0" wrapText="false" indent="0" shrinkToFit="false"/>
      <protection locked="true" hidden="false"/>
    </xf>
    <xf numFmtId="169" fontId="30" fillId="0" borderId="0" xfId="36" applyFont="true" applyBorder="true" applyAlignment="true" applyProtection="true">
      <alignment horizontal="center" vertical="bottom" textRotation="0" wrapText="false" indent="0" shrinkToFit="false"/>
      <protection locked="true" hidden="true"/>
    </xf>
    <xf numFmtId="183" fontId="30" fillId="0" borderId="0" xfId="36" applyFont="true" applyBorder="true" applyAlignment="true" applyProtection="false">
      <alignment horizontal="center" vertical="center" textRotation="0" wrapText="false" indent="0" shrinkToFit="false"/>
      <protection locked="true" hidden="false"/>
    </xf>
    <xf numFmtId="164" fontId="13" fillId="0" borderId="1" xfId="36" applyFont="true" applyBorder="true" applyAlignment="false" applyProtection="false">
      <alignment horizontal="general" vertical="bottom" textRotation="0" wrapText="false" indent="0" shrinkToFit="false"/>
      <protection locked="true" hidden="false"/>
    </xf>
    <xf numFmtId="164" fontId="13" fillId="0" borderId="2" xfId="36" applyFont="true" applyBorder="true" applyAlignment="true" applyProtection="false">
      <alignment horizontal="left" vertical="bottom" textRotation="0" wrapText="false" indent="0" shrinkToFit="false"/>
      <protection locked="true" hidden="false"/>
    </xf>
    <xf numFmtId="164" fontId="17" fillId="0" borderId="3" xfId="36" applyFont="true" applyBorder="true" applyAlignment="true" applyProtection="false">
      <alignment horizontal="right" vertical="bottom" textRotation="0" wrapText="false" indent="0" shrinkToFit="false"/>
      <protection locked="true" hidden="false"/>
    </xf>
    <xf numFmtId="164" fontId="17" fillId="0" borderId="1" xfId="36" applyFont="true" applyBorder="true" applyAlignment="true" applyProtection="false">
      <alignment horizontal="right" vertical="bottom" textRotation="0" wrapText="false" indent="0" shrinkToFit="false"/>
      <protection locked="true" hidden="false"/>
    </xf>
    <xf numFmtId="169" fontId="13" fillId="3" borderId="2" xfId="36" applyFont="true" applyBorder="true" applyAlignment="true" applyProtection="true">
      <alignment horizontal="right" vertical="bottom" textRotation="0" wrapText="true" indent="0" shrinkToFit="false"/>
      <protection locked="true" hidden="true"/>
    </xf>
    <xf numFmtId="183" fontId="13" fillId="3" borderId="1" xfId="36" applyFont="true" applyBorder="true" applyAlignment="true" applyProtection="false">
      <alignment horizontal="right" vertical="bottom" textRotation="0" wrapText="true" indent="0" shrinkToFit="false"/>
      <protection locked="true" hidden="false"/>
    </xf>
    <xf numFmtId="164" fontId="13" fillId="0" borderId="0" xfId="36" applyFont="true" applyBorder="true" applyAlignment="true" applyProtection="false">
      <alignment horizontal="left" vertical="bottom" textRotation="0" wrapText="false" indent="0" shrinkToFit="false"/>
      <protection locked="true" hidden="false"/>
    </xf>
    <xf numFmtId="164" fontId="13" fillId="0" borderId="7" xfId="36" applyFont="true" applyBorder="true" applyAlignment="true" applyProtection="false">
      <alignment horizontal="left" vertical="bottom" textRotation="0" wrapText="false" indent="0" shrinkToFit="false"/>
      <protection locked="true" hidden="false"/>
    </xf>
    <xf numFmtId="177" fontId="14" fillId="0" borderId="8" xfId="36" applyFont="true" applyBorder="true" applyAlignment="true" applyProtection="true">
      <alignment horizontal="right" vertical="bottom" textRotation="0" wrapText="false" indent="0" shrinkToFit="false"/>
      <protection locked="true" hidden="true"/>
    </xf>
    <xf numFmtId="169" fontId="13" fillId="3" borderId="7" xfId="36" applyFont="true" applyBorder="true" applyAlignment="true" applyProtection="true">
      <alignment horizontal="right" vertical="bottom" textRotation="0" wrapText="false" indent="0" shrinkToFit="false"/>
      <protection locked="true" hidden="true"/>
    </xf>
    <xf numFmtId="164" fontId="13" fillId="0" borderId="0" xfId="36" applyFont="true" applyBorder="true" applyAlignment="false" applyProtection="false">
      <alignment horizontal="general" vertical="bottom" textRotation="0" wrapText="false" indent="0" shrinkToFit="false"/>
      <protection locked="true" hidden="false"/>
    </xf>
    <xf numFmtId="184" fontId="13" fillId="0" borderId="7" xfId="36" applyFont="true" applyBorder="true" applyAlignment="true" applyProtection="false">
      <alignment horizontal="left" vertical="bottom" textRotation="0" wrapText="false" indent="0" shrinkToFit="false"/>
      <protection locked="true" hidden="false"/>
    </xf>
    <xf numFmtId="164" fontId="17" fillId="0" borderId="7" xfId="36" applyFont="true" applyBorder="true" applyAlignment="true" applyProtection="false">
      <alignment horizontal="left" vertical="bottom" textRotation="0" wrapText="false" indent="0" shrinkToFit="false"/>
      <protection locked="true" hidden="false"/>
    </xf>
    <xf numFmtId="177" fontId="16" fillId="0" borderId="8" xfId="36" applyFont="true" applyBorder="true" applyAlignment="true" applyProtection="true">
      <alignment horizontal="right" vertical="bottom" textRotation="0" wrapText="false" indent="0" shrinkToFit="false"/>
      <protection locked="true" hidden="true"/>
    </xf>
    <xf numFmtId="169" fontId="17" fillId="3" borderId="7" xfId="36" applyFont="true" applyBorder="true" applyAlignment="true" applyProtection="true">
      <alignment horizontal="right" vertical="bottom" textRotation="0" wrapText="false" indent="0" shrinkToFit="false"/>
      <protection locked="true" hidden="true"/>
    </xf>
    <xf numFmtId="181" fontId="14" fillId="0" borderId="8" xfId="36" applyFont="true" applyBorder="true" applyAlignment="true" applyProtection="true">
      <alignment horizontal="right" vertical="bottom" textRotation="0" wrapText="false" indent="0" shrinkToFit="false"/>
      <protection locked="true" hidden="true"/>
    </xf>
    <xf numFmtId="169" fontId="14" fillId="3" borderId="7" xfId="36" applyFont="true" applyBorder="true" applyAlignment="true" applyProtection="true">
      <alignment horizontal="right" vertical="bottom" textRotation="0" wrapText="false" indent="0" shrinkToFit="false"/>
      <protection locked="true" hidden="true"/>
    </xf>
    <xf numFmtId="164" fontId="13" fillId="0" borderId="0" xfId="36" applyFont="true" applyBorder="false" applyAlignment="false" applyProtection="false">
      <alignment horizontal="general" vertical="bottom" textRotation="0" wrapText="false" indent="0" shrinkToFit="false"/>
      <protection locked="true" hidden="false"/>
    </xf>
    <xf numFmtId="177" fontId="14" fillId="0" borderId="0" xfId="36" applyFont="true" applyBorder="false" applyAlignment="true" applyProtection="true">
      <alignment horizontal="right" vertical="bottom" textRotation="0" wrapText="false" indent="0" shrinkToFit="false"/>
      <protection locked="true" hidden="true"/>
    </xf>
    <xf numFmtId="169" fontId="16" fillId="3" borderId="7" xfId="36" applyFont="true" applyBorder="true" applyAlignment="true" applyProtection="true">
      <alignment horizontal="right" vertical="bottom" textRotation="0" wrapText="false" indent="0" shrinkToFit="false"/>
      <protection locked="true" hidden="true"/>
    </xf>
    <xf numFmtId="176" fontId="30" fillId="0" borderId="0" xfId="36" applyFont="true" applyBorder="false" applyAlignment="true" applyProtection="true">
      <alignment horizontal="right" vertical="bottom" textRotation="0" wrapText="false" indent="0" shrinkToFit="false"/>
      <protection locked="true" hidden="true"/>
    </xf>
    <xf numFmtId="169" fontId="14" fillId="0" borderId="0" xfId="36" applyFont="true" applyBorder="true" applyAlignment="true" applyProtection="true">
      <alignment horizontal="right" vertical="bottom" textRotation="0" wrapText="false" indent="0" shrinkToFit="false"/>
      <protection locked="true" hidden="true"/>
    </xf>
    <xf numFmtId="179" fontId="14" fillId="0" borderId="0" xfId="36" applyFont="true" applyBorder="false" applyAlignment="true" applyProtection="true">
      <alignment horizontal="right" vertical="bottom" textRotation="0" wrapText="false" indent="0" shrinkToFit="false"/>
      <protection locked="true" hidden="true"/>
    </xf>
    <xf numFmtId="185" fontId="14" fillId="0" borderId="0" xfId="36" applyFont="true" applyBorder="false" applyAlignment="true" applyProtection="true">
      <alignment horizontal="right" vertical="bottom" textRotation="0" wrapText="false" indent="0" shrinkToFit="false"/>
      <protection locked="true" hidden="true"/>
    </xf>
    <xf numFmtId="175" fontId="13" fillId="0" borderId="0" xfId="36" applyFont="true" applyBorder="false" applyAlignment="true" applyProtection="true">
      <alignment horizontal="right" vertical="bottom" textRotation="0" wrapText="false" indent="0" shrinkToFit="false"/>
      <protection locked="true" hidden="true"/>
    </xf>
    <xf numFmtId="175" fontId="13" fillId="3" borderId="2" xfId="36" applyFont="true" applyBorder="true" applyAlignment="true" applyProtection="true">
      <alignment horizontal="right" vertical="bottom" textRotation="0" wrapText="true" indent="0" shrinkToFit="false"/>
      <protection locked="true" hidden="true"/>
    </xf>
    <xf numFmtId="175" fontId="13" fillId="3" borderId="1" xfId="36" applyFont="true" applyBorder="true" applyAlignment="true" applyProtection="true">
      <alignment horizontal="right" vertical="bottom" textRotation="0" wrapText="true" indent="0" shrinkToFit="false"/>
      <protection locked="true" hidden="true"/>
    </xf>
    <xf numFmtId="186" fontId="34" fillId="0" borderId="0" xfId="36" applyFont="true" applyBorder="false" applyAlignment="true" applyProtection="false">
      <alignment horizontal="right" vertical="center" textRotation="0" wrapText="true" indent="0" shrinkToFit="false"/>
      <protection locked="true" hidden="false"/>
    </xf>
    <xf numFmtId="169" fontId="13" fillId="0" borderId="8" xfId="43" applyFont="true" applyBorder="true" applyAlignment="true" applyProtection="true">
      <alignment horizontal="right" vertical="center" textRotation="0" wrapText="false" indent="0" shrinkToFit="false"/>
      <protection locked="true" hidden="false"/>
    </xf>
    <xf numFmtId="169" fontId="13" fillId="0" borderId="0" xfId="43" applyFont="true" applyBorder="true" applyAlignment="true" applyProtection="true">
      <alignment horizontal="right" vertical="center" textRotation="0" wrapText="false" indent="0" shrinkToFit="false"/>
      <protection locked="true" hidden="false"/>
    </xf>
    <xf numFmtId="187" fontId="13" fillId="3" borderId="7" xfId="36" applyFont="true" applyBorder="true" applyAlignment="true" applyProtection="true">
      <alignment horizontal="right" vertical="center" textRotation="0" wrapText="false" indent="0" shrinkToFit="false"/>
      <protection locked="true" hidden="true"/>
    </xf>
    <xf numFmtId="187" fontId="13" fillId="3" borderId="0" xfId="36" applyFont="true" applyBorder="true" applyAlignment="true" applyProtection="true">
      <alignment horizontal="right" vertical="center" textRotation="0" wrapText="false" indent="0" shrinkToFit="false"/>
      <protection locked="true" hidden="true"/>
    </xf>
    <xf numFmtId="167" fontId="34" fillId="0" borderId="0" xfId="42" applyFont="true" applyBorder="true" applyAlignment="true" applyProtection="true">
      <alignment horizontal="right" vertical="center" textRotation="0" wrapText="true" indent="0" shrinkToFit="false"/>
      <protection locked="true" hidden="false"/>
    </xf>
    <xf numFmtId="164" fontId="17" fillId="0" borderId="0" xfId="36" applyFont="true" applyBorder="true" applyAlignment="true" applyProtection="false">
      <alignment horizontal="left" vertical="bottom" textRotation="0" wrapText="false" indent="0" shrinkToFit="false"/>
      <protection locked="true" hidden="false"/>
    </xf>
    <xf numFmtId="169" fontId="17" fillId="0" borderId="8" xfId="43" applyFont="true" applyBorder="true" applyAlignment="true" applyProtection="true">
      <alignment horizontal="right" vertical="center" textRotation="0" wrapText="false" indent="0" shrinkToFit="false"/>
      <protection locked="true" hidden="false"/>
    </xf>
    <xf numFmtId="169" fontId="17" fillId="0" borderId="0" xfId="43" applyFont="true" applyBorder="true" applyAlignment="true" applyProtection="true">
      <alignment horizontal="right" vertical="center" textRotation="0" wrapText="false" indent="0" shrinkToFit="false"/>
      <protection locked="true" hidden="false"/>
    </xf>
    <xf numFmtId="187" fontId="17" fillId="3" borderId="7" xfId="36" applyFont="true" applyBorder="true" applyAlignment="true" applyProtection="true">
      <alignment horizontal="right" vertical="center" textRotation="0" wrapText="false" indent="0" shrinkToFit="false"/>
      <protection locked="true" hidden="true"/>
    </xf>
    <xf numFmtId="187" fontId="17" fillId="3" borderId="0" xfId="43" applyFont="true" applyBorder="true" applyAlignment="true" applyProtection="true">
      <alignment horizontal="right" vertical="center" textRotation="0" wrapText="false" indent="0" shrinkToFit="false"/>
      <protection locked="true" hidden="false"/>
    </xf>
    <xf numFmtId="164" fontId="13" fillId="0" borderId="0" xfId="36" applyFont="true" applyBorder="true" applyAlignment="true" applyProtection="false">
      <alignment horizontal="right" vertical="bottom" textRotation="0" wrapText="false" indent="0" shrinkToFit="false"/>
      <protection locked="true" hidden="false"/>
    </xf>
    <xf numFmtId="172" fontId="13" fillId="0" borderId="0" xfId="36" applyFont="true" applyBorder="true" applyAlignment="true" applyProtection="false">
      <alignment horizontal="right" vertical="bottom" textRotation="0" wrapText="false" indent="0" shrinkToFit="false"/>
      <protection locked="true" hidden="false"/>
    </xf>
    <xf numFmtId="164" fontId="13" fillId="0" borderId="7" xfId="36" applyFont="true" applyBorder="true" applyAlignment="false" applyProtection="false">
      <alignment horizontal="general" vertical="bottom" textRotation="0" wrapText="false" indent="0" shrinkToFit="false"/>
      <protection locked="true" hidden="false"/>
    </xf>
    <xf numFmtId="175" fontId="13" fillId="3" borderId="0" xfId="36" applyFont="true" applyBorder="true" applyAlignment="true" applyProtection="true">
      <alignment horizontal="right" vertical="center" textRotation="0" wrapText="false" indent="0" shrinkToFit="false"/>
      <protection locked="true" hidden="true"/>
    </xf>
    <xf numFmtId="164" fontId="31" fillId="0" borderId="0" xfId="36" applyFont="true" applyBorder="false" applyAlignment="true" applyProtection="false">
      <alignment horizontal="general" vertical="center" textRotation="0" wrapText="false" indent="0" shrinkToFit="false"/>
      <protection locked="true" hidden="false"/>
    </xf>
    <xf numFmtId="164" fontId="13" fillId="0" borderId="0" xfId="36" applyFont="true" applyBorder="true" applyAlignment="true" applyProtection="false">
      <alignment horizontal="general" vertical="center" textRotation="0" wrapText="false" indent="0" shrinkToFit="false"/>
      <protection locked="true" hidden="false"/>
    </xf>
    <xf numFmtId="175" fontId="13" fillId="3" borderId="0" xfId="36" applyFont="true" applyBorder="true" applyAlignment="true" applyProtection="true">
      <alignment horizontal="right" vertical="top" textRotation="0" wrapText="false" indent="0" shrinkToFit="false"/>
      <protection locked="true" hidden="true"/>
    </xf>
    <xf numFmtId="164" fontId="17" fillId="0" borderId="7" xfId="36" applyFont="true" applyBorder="true" applyAlignment="false" applyProtection="false">
      <alignment horizontal="general" vertical="bottom" textRotation="0" wrapText="false" indent="0" shrinkToFit="false"/>
      <protection locked="true" hidden="false"/>
    </xf>
    <xf numFmtId="169" fontId="17" fillId="0" borderId="0" xfId="43" applyFont="true" applyBorder="true" applyAlignment="true" applyProtection="true">
      <alignment horizontal="right" vertical="bottom" textRotation="0" wrapText="false" indent="0" shrinkToFit="false"/>
      <protection locked="true" hidden="false"/>
    </xf>
    <xf numFmtId="188" fontId="33" fillId="0" borderId="0" xfId="36" applyFont="true" applyBorder="false" applyAlignment="true" applyProtection="true">
      <alignment horizontal="right" vertical="bottom" textRotation="0" wrapText="false" indent="0" shrinkToFit="false"/>
      <protection locked="true" hidden="true"/>
    </xf>
    <xf numFmtId="164" fontId="11" fillId="0" borderId="0" xfId="36" applyFont="false" applyBorder="false" applyAlignment="true" applyProtection="false">
      <alignment horizontal="general" vertical="center" textRotation="0" wrapText="false" indent="0" shrinkToFit="false"/>
      <protection locked="true" hidden="false"/>
    </xf>
    <xf numFmtId="189" fontId="33" fillId="0" borderId="0" xfId="36" applyFont="true" applyBorder="false" applyAlignment="true" applyProtection="true">
      <alignment horizontal="right" vertical="bottom" textRotation="0" wrapText="false" indent="0" shrinkToFit="false"/>
      <protection locked="true" hidden="true"/>
    </xf>
    <xf numFmtId="164" fontId="11" fillId="0" borderId="0" xfId="36" applyFont="false" applyBorder="true" applyAlignment="false" applyProtection="false">
      <alignment horizontal="general" vertical="bottom" textRotation="0" wrapText="false" indent="0" shrinkToFit="false"/>
      <protection locked="true" hidden="false"/>
    </xf>
    <xf numFmtId="190" fontId="35" fillId="0" borderId="0" xfId="36" applyFont="true" applyBorder="true" applyAlignment="true" applyProtection="true">
      <alignment horizontal="center" vertical="bottom" textRotation="0" wrapText="false" indent="0" shrinkToFit="false"/>
      <protection locked="true" hidden="true"/>
    </xf>
    <xf numFmtId="169" fontId="35" fillId="0" borderId="0" xfId="36" applyFont="true" applyBorder="true" applyAlignment="true" applyProtection="true">
      <alignment horizontal="center" vertical="bottom" textRotation="0" wrapText="false" indent="0" shrinkToFit="false"/>
      <protection locked="true" hidden="true"/>
    </xf>
    <xf numFmtId="191" fontId="35" fillId="0" borderId="0" xfId="36" applyFont="true" applyBorder="true" applyAlignment="true" applyProtection="true">
      <alignment horizontal="center" vertical="bottom" textRotation="0" wrapText="false" indent="0" shrinkToFit="false"/>
      <protection locked="true" hidden="true"/>
    </xf>
    <xf numFmtId="175" fontId="32" fillId="0" borderId="0" xfId="36" applyFont="true" applyBorder="true" applyAlignment="true" applyProtection="true">
      <alignment horizontal="center" vertical="bottom" textRotation="0" wrapText="false" indent="0" shrinkToFit="false"/>
      <protection locked="true" hidden="true"/>
    </xf>
    <xf numFmtId="164" fontId="36" fillId="0" borderId="0" xfId="36" applyFont="true" applyBorder="true" applyAlignment="true" applyProtection="false">
      <alignment horizontal="general" vertical="bottom" textRotation="0" wrapText="false" indent="0" shrinkToFit="false"/>
      <protection locked="true" hidden="false"/>
    </xf>
    <xf numFmtId="178" fontId="36" fillId="0" borderId="0" xfId="36" applyFont="true" applyBorder="true" applyAlignment="true" applyProtection="false">
      <alignment horizontal="general" vertical="bottom" textRotation="0" wrapText="false" indent="0" shrinkToFit="false"/>
      <protection locked="true" hidden="false"/>
    </xf>
    <xf numFmtId="164" fontId="36" fillId="0" borderId="0" xfId="36" applyFont="true" applyBorder="true" applyAlignment="true" applyProtection="false">
      <alignment horizontal="general" vertical="center" textRotation="0" wrapText="false" indent="0" shrinkToFit="false"/>
      <protection locked="true" hidden="false"/>
    </xf>
    <xf numFmtId="164" fontId="36" fillId="0" borderId="0" xfId="36" applyFont="true" applyBorder="true" applyAlignment="true" applyProtection="false">
      <alignment horizontal="general" vertical="center" textRotation="0" wrapText="true" indent="0" shrinkToFit="false"/>
      <protection locked="true" hidden="false"/>
    </xf>
    <xf numFmtId="164" fontId="37" fillId="0" borderId="0" xfId="36" applyFont="true" applyBorder="true" applyAlignment="true" applyProtection="false">
      <alignment horizontal="left" vertical="center" textRotation="0" wrapText="false" indent="0" shrinkToFit="false"/>
      <protection locked="true" hidden="false"/>
    </xf>
    <xf numFmtId="180" fontId="11" fillId="0" borderId="0" xfId="42" applyFont="true" applyBorder="true" applyAlignment="true" applyProtection="true">
      <alignment horizontal="general" vertical="bottom" textRotation="0" wrapText="false" indent="0" shrinkToFit="false"/>
      <protection locked="true" hidden="false"/>
    </xf>
    <xf numFmtId="164" fontId="11" fillId="0" borderId="0" xfId="36" applyFont="true" applyBorder="true" applyAlignment="false" applyProtection="false">
      <alignment horizontal="general" vertical="bottom" textRotation="0" wrapText="false" indent="0" shrinkToFit="false"/>
      <protection locked="true" hidden="false"/>
    </xf>
    <xf numFmtId="164" fontId="38" fillId="0" borderId="0" xfId="36" applyFont="true" applyBorder="true" applyAlignment="true" applyProtection="false">
      <alignment horizontal="left" vertical="center" textRotation="0" wrapText="false" indent="0" shrinkToFit="false"/>
      <protection locked="true" hidden="false"/>
    </xf>
    <xf numFmtId="164" fontId="39" fillId="0" borderId="0" xfId="36" applyFont="true" applyBorder="true" applyAlignment="false" applyProtection="false">
      <alignment horizontal="general" vertical="bottom" textRotation="0" wrapText="false" indent="0" shrinkToFit="false"/>
      <protection locked="true" hidden="false"/>
    </xf>
    <xf numFmtId="180" fontId="39" fillId="0" borderId="0" xfId="42" applyFont="true" applyBorder="true" applyAlignment="true" applyProtection="true">
      <alignment horizontal="general" vertical="bottom" textRotation="0" wrapText="false" indent="0" shrinkToFit="false"/>
      <protection locked="true" hidden="false"/>
    </xf>
    <xf numFmtId="180" fontId="39" fillId="0" borderId="0" xfId="36" applyFont="true" applyBorder="true" applyAlignment="false" applyProtection="false">
      <alignment horizontal="general" vertical="bottom" textRotation="0" wrapText="false" indent="0" shrinkToFit="false"/>
      <protection locked="true" hidden="false"/>
    </xf>
    <xf numFmtId="164" fontId="7" fillId="0" borderId="0" xfId="30" applyFont="false" applyBorder="true" applyAlignment="true" applyProtection="true">
      <alignment horizontal="general" vertical="bottom" textRotation="0" wrapText="false" indent="0" shrinkToFit="false"/>
      <protection locked="true" hidden="false"/>
    </xf>
    <xf numFmtId="192" fontId="11" fillId="0" borderId="0" xfId="36" applyFont="false" applyBorder="true" applyAlignment="false" applyProtection="false">
      <alignment horizontal="general" vertical="bottom" textRotation="0" wrapText="false" indent="0" shrinkToFit="false"/>
      <protection locked="true" hidden="false"/>
    </xf>
    <xf numFmtId="169" fontId="37" fillId="0" borderId="0" xfId="36" applyFont="true" applyBorder="true" applyAlignment="false" applyProtection="false">
      <alignment horizontal="general" vertical="bottom" textRotation="0" wrapText="false" indent="0" shrinkToFit="false"/>
      <protection locked="true" hidden="false"/>
    </xf>
    <xf numFmtId="173" fontId="37" fillId="0" borderId="0" xfId="36" applyFont="true" applyBorder="true" applyAlignment="true" applyProtection="false">
      <alignment horizontal="right" vertical="center" textRotation="0" wrapText="true" indent="0" shrinkToFit="false"/>
      <protection locked="true" hidden="false"/>
    </xf>
    <xf numFmtId="164" fontId="40" fillId="0" borderId="0" xfId="36" applyFont="true" applyBorder="true" applyAlignment="true" applyProtection="false">
      <alignment horizontal="general" vertical="top" textRotation="0" wrapText="true" indent="0" shrinkToFit="false"/>
      <protection locked="true" hidden="false"/>
    </xf>
    <xf numFmtId="164" fontId="11" fillId="0" borderId="0" xfId="36" applyFont="true" applyBorder="false" applyAlignment="false" applyProtection="false">
      <alignment horizontal="general" vertical="bottom" textRotation="0" wrapText="false" indent="0" shrinkToFit="false"/>
      <protection locked="true" hidden="false"/>
    </xf>
    <xf numFmtId="164" fontId="29" fillId="0" borderId="0" xfId="36" applyFont="true" applyBorder="false" applyAlignment="true" applyProtection="false">
      <alignment horizontal="general" vertical="center" textRotation="0" wrapText="false" indent="0" shrinkToFit="false"/>
      <protection locked="true" hidden="false"/>
    </xf>
    <xf numFmtId="164" fontId="11" fillId="0" borderId="0" xfId="36" applyFont="false" applyBorder="false" applyAlignment="false" applyProtection="false">
      <alignment horizontal="general" vertical="bottom" textRotation="0" wrapText="false" indent="0" shrinkToFit="false"/>
      <protection locked="true" hidden="false"/>
    </xf>
    <xf numFmtId="164" fontId="5" fillId="0" borderId="0" xfId="28" applyFont="true" applyBorder="false" applyAlignment="true" applyProtection="true">
      <alignment horizontal="left" vertical="center" textRotation="0" wrapText="false" indent="0" shrinkToFit="false"/>
      <protection locked="true" hidden="false"/>
    </xf>
    <xf numFmtId="164" fontId="41" fillId="0" borderId="0" xfId="36" applyFont="true" applyBorder="false" applyAlignment="true" applyProtection="false">
      <alignment horizontal="center" vertical="bottom" textRotation="0" wrapText="false" indent="0" shrinkToFit="false"/>
      <protection locked="true" hidden="false"/>
    </xf>
    <xf numFmtId="193" fontId="41" fillId="0" borderId="0" xfId="36" applyFont="true" applyBorder="false" applyAlignment="true" applyProtection="false">
      <alignment horizontal="center" vertical="bottom" textRotation="0" wrapText="false" indent="0" shrinkToFit="false"/>
      <protection locked="true" hidden="false"/>
    </xf>
    <xf numFmtId="164" fontId="17" fillId="0" borderId="1" xfId="38" applyFont="true" applyBorder="true" applyAlignment="true" applyProtection="true">
      <alignment horizontal="left" vertical="bottom" textRotation="0" wrapText="false" indent="0" shrinkToFit="false"/>
      <protection locked="true" hidden="false"/>
    </xf>
    <xf numFmtId="164" fontId="17" fillId="0" borderId="1" xfId="36" applyFont="true" applyBorder="true" applyAlignment="false" applyProtection="false">
      <alignment horizontal="general" vertical="bottom" textRotation="0" wrapText="false" indent="0" shrinkToFit="false"/>
      <protection locked="true" hidden="false"/>
    </xf>
    <xf numFmtId="164" fontId="17" fillId="0" borderId="1" xfId="36" applyFont="true" applyBorder="true" applyAlignment="true" applyProtection="false">
      <alignment horizontal="right" vertical="bottom" textRotation="0" wrapText="false" indent="0" shrinkToFit="false"/>
      <protection locked="true" hidden="false"/>
    </xf>
    <xf numFmtId="193" fontId="17" fillId="0" borderId="1" xfId="36" applyFont="true" applyBorder="true" applyAlignment="true" applyProtection="false">
      <alignment horizontal="right" vertical="bottom" textRotation="0" wrapText="false" indent="0" shrinkToFit="false"/>
      <protection locked="true" hidden="false"/>
    </xf>
    <xf numFmtId="193" fontId="17" fillId="0" borderId="1" xfId="36" applyFont="true" applyBorder="true" applyAlignment="true" applyProtection="false">
      <alignment horizontal="right" vertical="bottom" textRotation="0" wrapText="true" indent="0" shrinkToFit="false"/>
      <protection locked="true" hidden="false"/>
    </xf>
    <xf numFmtId="164" fontId="13" fillId="0" borderId="0" xfId="36" applyFont="true" applyBorder="false" applyAlignment="true" applyProtection="false">
      <alignment horizontal="left" vertical="bottom" textRotation="0" wrapText="false" indent="0" shrinkToFit="false"/>
      <protection locked="true" hidden="false"/>
    </xf>
    <xf numFmtId="181" fontId="13" fillId="0" borderId="0" xfId="36" applyFont="true" applyBorder="false" applyAlignment="false" applyProtection="false">
      <alignment horizontal="general" vertical="bottom" textRotation="0" wrapText="false" indent="0" shrinkToFit="false"/>
      <protection locked="true" hidden="false"/>
    </xf>
    <xf numFmtId="164" fontId="30" fillId="0" borderId="0" xfId="36" applyFont="true" applyBorder="false" applyAlignment="false" applyProtection="false">
      <alignment horizontal="general" vertical="bottom" textRotation="0" wrapText="false" indent="0" shrinkToFit="false"/>
      <protection locked="true" hidden="false"/>
    </xf>
    <xf numFmtId="164" fontId="13" fillId="0" borderId="0" xfId="36" applyFont="true" applyBorder="false" applyAlignment="true" applyProtection="false">
      <alignment horizontal="right" vertical="bottom" textRotation="0" wrapText="false" indent="0" shrinkToFit="false"/>
      <protection locked="true" hidden="false"/>
    </xf>
    <xf numFmtId="194" fontId="30" fillId="0" borderId="0" xfId="36" applyFont="true" applyBorder="false" applyAlignment="false" applyProtection="false">
      <alignment horizontal="general" vertical="bottom" textRotation="0" wrapText="false" indent="0" shrinkToFit="false"/>
      <protection locked="true" hidden="false"/>
    </xf>
    <xf numFmtId="184" fontId="13" fillId="0" borderId="0" xfId="36" applyFont="true" applyBorder="false" applyAlignment="true" applyProtection="false">
      <alignment horizontal="left" vertical="bottom" textRotation="0" wrapText="false" indent="0" shrinkToFit="false"/>
      <protection locked="true" hidden="false"/>
    </xf>
    <xf numFmtId="164" fontId="13" fillId="0" borderId="0" xfId="36" applyFont="true" applyBorder="false" applyAlignment="true" applyProtection="false">
      <alignment horizontal="left" vertical="center" textRotation="0" wrapText="false" indent="0" shrinkToFit="false"/>
      <protection locked="true" hidden="false"/>
    </xf>
    <xf numFmtId="195" fontId="30" fillId="0" borderId="0" xfId="36" applyFont="true" applyBorder="false" applyAlignment="false" applyProtection="false">
      <alignment horizontal="general" vertical="bottom" textRotation="0" wrapText="false" indent="0" shrinkToFit="false"/>
      <protection locked="true" hidden="false"/>
    </xf>
    <xf numFmtId="167" fontId="30" fillId="0" borderId="0" xfId="43" applyFont="true" applyBorder="true" applyAlignment="true" applyProtection="true">
      <alignment horizontal="general" vertical="bottom" textRotation="0" wrapText="false" indent="0" shrinkToFit="false"/>
      <protection locked="true" hidden="false"/>
    </xf>
    <xf numFmtId="196" fontId="11" fillId="0" borderId="0" xfId="36" applyFont="true" applyBorder="false" applyAlignment="false" applyProtection="false">
      <alignment horizontal="general" vertical="bottom" textRotation="0" wrapText="false" indent="0" shrinkToFit="false"/>
      <protection locked="true" hidden="false"/>
    </xf>
    <xf numFmtId="197" fontId="11" fillId="0" borderId="0" xfId="36" applyFont="true" applyBorder="false" applyAlignment="false" applyProtection="false">
      <alignment horizontal="general" vertical="bottom" textRotation="0" wrapText="false" indent="0" shrinkToFit="false"/>
      <protection locked="true" hidden="false"/>
    </xf>
    <xf numFmtId="164" fontId="8" fillId="0" borderId="0" xfId="30" applyFont="true" applyBorder="true" applyAlignment="true" applyProtection="true">
      <alignment horizontal="general" vertical="bottom" textRotation="0" wrapText="false" indent="0" shrinkToFit="false"/>
      <protection locked="true" hidden="false"/>
    </xf>
    <xf numFmtId="164" fontId="11" fillId="0" borderId="0" xfId="36" applyFont="true" applyBorder="false" applyAlignment="true" applyProtection="false">
      <alignment horizontal="right" vertical="bottom" textRotation="0" wrapText="false" indent="0" shrinkToFit="false"/>
      <protection locked="true" hidden="false"/>
    </xf>
    <xf numFmtId="186" fontId="11" fillId="0" borderId="0" xfId="36" applyFont="true" applyBorder="false" applyAlignment="false" applyProtection="false">
      <alignment horizontal="general" vertical="bottom" textRotation="0" wrapText="false" indent="0" shrinkToFit="false"/>
      <protection locked="true" hidden="false"/>
    </xf>
    <xf numFmtId="180" fontId="11" fillId="0" borderId="0" xfId="36" applyFont="true" applyBorder="false" applyAlignment="false" applyProtection="false">
      <alignment horizontal="general" vertical="bottom" textRotation="0" wrapText="false" indent="0" shrinkToFit="false"/>
      <protection locked="true" hidden="false"/>
    </xf>
    <xf numFmtId="164" fontId="11" fillId="0" borderId="0" xfId="37" applyFont="false" applyBorder="false" applyAlignment="false" applyProtection="false">
      <alignment horizontal="general" vertical="bottom" textRotation="0" wrapText="false" indent="0" shrinkToFit="false"/>
      <protection locked="true" hidden="false"/>
    </xf>
    <xf numFmtId="164" fontId="29" fillId="0" borderId="0" xfId="37" applyFont="true" applyBorder="false" applyAlignment="true" applyProtection="false">
      <alignment horizontal="general" vertical="center" textRotation="0" wrapText="false" indent="0" shrinkToFit="false"/>
      <protection locked="true" hidden="false"/>
    </xf>
    <xf numFmtId="164" fontId="17" fillId="0" borderId="0" xfId="37" applyFont="true" applyBorder="false" applyAlignment="true" applyProtection="false">
      <alignment horizontal="right" vertical="bottom" textRotation="0" wrapText="false" indent="0" shrinkToFit="false"/>
      <protection locked="true" hidden="false"/>
    </xf>
    <xf numFmtId="164" fontId="17" fillId="0" borderId="1" xfId="37" applyFont="true" applyBorder="true" applyAlignment="true" applyProtection="false">
      <alignment horizontal="right" vertical="bottom" textRotation="0" wrapText="true" indent="0" shrinkToFit="false"/>
      <protection locked="true" hidden="false"/>
    </xf>
    <xf numFmtId="193" fontId="17" fillId="0" borderId="1" xfId="37" applyFont="true" applyBorder="true" applyAlignment="true" applyProtection="false">
      <alignment horizontal="right" vertical="bottom" textRotation="0" wrapText="true" indent="0" shrinkToFit="false"/>
      <protection locked="true" hidden="false"/>
    </xf>
    <xf numFmtId="166" fontId="13" fillId="0" borderId="0" xfId="22" applyFont="true" applyBorder="true" applyAlignment="true" applyProtection="true">
      <alignment horizontal="left" vertical="center" textRotation="0" wrapText="false" indent="0" shrinkToFit="false"/>
      <protection locked="true" hidden="false"/>
    </xf>
    <xf numFmtId="173" fontId="13" fillId="0" borderId="0" xfId="37" applyFont="true" applyBorder="false" applyAlignment="false" applyProtection="false">
      <alignment horizontal="general" vertical="bottom" textRotation="0" wrapText="false" indent="0" shrinkToFit="false"/>
      <protection locked="true" hidden="false"/>
    </xf>
    <xf numFmtId="173" fontId="13" fillId="0" borderId="0" xfId="36" applyFont="true" applyBorder="false" applyAlignment="false" applyProtection="false">
      <alignment horizontal="general" vertical="bottom" textRotation="0" wrapText="false" indent="0" shrinkToFit="false"/>
      <protection locked="true" hidden="false"/>
    </xf>
    <xf numFmtId="164" fontId="30" fillId="0" borderId="0" xfId="37" applyFont="true" applyBorder="false" applyAlignment="false" applyProtection="false">
      <alignment horizontal="general" vertical="bottom" textRotation="0" wrapText="false" indent="0" shrinkToFit="false"/>
      <protection locked="true" hidden="false"/>
    </xf>
    <xf numFmtId="166" fontId="13" fillId="0" borderId="0" xfId="38" applyFont="true" applyBorder="true" applyAlignment="false" applyProtection="true">
      <alignment horizontal="left" vertical="center" textRotation="0" wrapText="false" indent="0" shrinkToFit="false"/>
      <protection locked="true" hidden="false"/>
    </xf>
    <xf numFmtId="164" fontId="13" fillId="0" borderId="0" xfId="37" applyFont="true" applyBorder="false" applyAlignment="true" applyProtection="false">
      <alignment horizontal="left" vertical="center" textRotation="0" wrapText="false" indent="0" shrinkToFit="false"/>
      <protection locked="true" hidden="false"/>
    </xf>
    <xf numFmtId="173" fontId="13" fillId="0" borderId="0" xfId="37" applyFont="true" applyBorder="false" applyAlignment="true" applyProtection="false">
      <alignment horizontal="right" vertical="bottom" textRotation="0" wrapText="false" indent="0" shrinkToFit="false"/>
      <protection locked="true" hidden="false"/>
    </xf>
    <xf numFmtId="164" fontId="41" fillId="0" borderId="0" xfId="37" applyFont="true" applyBorder="false" applyAlignment="false" applyProtection="false">
      <alignment horizontal="general" vertical="bottom" textRotation="0" wrapText="false" indent="0" shrinkToFit="false"/>
      <protection locked="true" hidden="false"/>
    </xf>
    <xf numFmtId="198" fontId="30" fillId="0" borderId="0" xfId="37" applyFont="true" applyBorder="false" applyAlignment="false" applyProtection="false">
      <alignment horizontal="general" vertical="bottom" textRotation="0" wrapText="false" indent="0" shrinkToFit="false"/>
      <protection locked="true" hidden="false"/>
    </xf>
    <xf numFmtId="164" fontId="13" fillId="0" borderId="0" xfId="37" applyFont="true" applyBorder="false" applyAlignment="false" applyProtection="false">
      <alignment horizontal="general" vertical="bottom" textRotation="0" wrapText="false" indent="0" shrinkToFit="false"/>
      <protection locked="true" hidden="false"/>
    </xf>
    <xf numFmtId="164" fontId="17" fillId="0" borderId="9" xfId="37" applyFont="true" applyBorder="true" applyAlignment="false" applyProtection="false">
      <alignment horizontal="general" vertical="bottom" textRotation="0" wrapText="false" indent="0" shrinkToFit="false"/>
      <protection locked="true" hidden="false"/>
    </xf>
    <xf numFmtId="164" fontId="17" fillId="0" borderId="9" xfId="37" applyFont="true" applyBorder="true" applyAlignment="true" applyProtection="false">
      <alignment horizontal="left" vertical="bottom" textRotation="0" wrapText="false" indent="0" shrinkToFit="false"/>
      <protection locked="true" hidden="false"/>
    </xf>
    <xf numFmtId="164" fontId="17" fillId="0" borderId="9" xfId="37" applyFont="true" applyBorder="true" applyAlignment="true" applyProtection="false">
      <alignment horizontal="right" vertical="bottom" textRotation="0" wrapText="true" indent="0" shrinkToFit="false"/>
      <protection locked="true" hidden="false"/>
    </xf>
    <xf numFmtId="193" fontId="17" fillId="0" borderId="9" xfId="37" applyFont="true" applyBorder="true" applyAlignment="true" applyProtection="false">
      <alignment horizontal="right" vertical="bottom" textRotation="0" wrapText="true" indent="0" shrinkToFit="false"/>
      <protection locked="true" hidden="false"/>
    </xf>
    <xf numFmtId="193" fontId="17" fillId="0" borderId="9" xfId="36" applyFont="true" applyBorder="true" applyAlignment="true" applyProtection="false">
      <alignment horizontal="right" vertical="bottom" textRotation="0" wrapText="true" indent="0" shrinkToFit="false"/>
      <protection locked="true" hidden="false"/>
    </xf>
    <xf numFmtId="173" fontId="13" fillId="0" borderId="0" xfId="36" applyFont="true" applyBorder="false" applyAlignment="true" applyProtection="false">
      <alignment horizontal="right" vertical="bottom" textRotation="0" wrapText="false" indent="0" shrinkToFit="false"/>
      <protection locked="true" hidden="false"/>
    </xf>
    <xf numFmtId="164" fontId="13" fillId="0" borderId="0" xfId="37" applyFont="true" applyBorder="false" applyAlignment="true" applyProtection="false">
      <alignment horizontal="left" vertical="bottom" textRotation="0" wrapText="false" indent="0" shrinkToFit="false"/>
      <protection locked="true" hidden="false"/>
    </xf>
    <xf numFmtId="184" fontId="13" fillId="0" borderId="0" xfId="37"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73" fontId="30" fillId="0" borderId="0" xfId="37" applyFont="true" applyBorder="false" applyAlignment="false" applyProtection="false">
      <alignment horizontal="general" vertical="bottom" textRotation="0" wrapText="false" indent="0" shrinkToFit="false"/>
      <protection locked="true" hidden="false"/>
    </xf>
    <xf numFmtId="164" fontId="13" fillId="0" borderId="1" xfId="38" applyFont="true" applyBorder="true" applyAlignment="false" applyProtection="true">
      <alignment horizontal="left" vertical="center" textRotation="0" wrapText="false" indent="0" shrinkToFit="false"/>
      <protection locked="true" hidden="false"/>
    </xf>
    <xf numFmtId="164" fontId="13" fillId="0" borderId="1" xfId="37" applyFont="true" applyBorder="true" applyAlignment="true" applyProtection="false">
      <alignment horizontal="left" vertical="center" textRotation="0" wrapText="false" indent="0" shrinkToFit="false"/>
      <protection locked="true" hidden="false"/>
    </xf>
    <xf numFmtId="173" fontId="13" fillId="0" borderId="1" xfId="37" applyFont="true" applyBorder="true" applyAlignment="true" applyProtection="false">
      <alignment horizontal="right" vertical="bottom" textRotation="0" wrapText="false" indent="0" shrinkToFit="false"/>
      <protection locked="true" hidden="false"/>
    </xf>
    <xf numFmtId="164" fontId="13" fillId="0" borderId="0" xfId="37" applyFont="true" applyBorder="false" applyAlignment="true" applyProtection="false">
      <alignment horizontal="right" vertical="bottom" textRotation="0" wrapText="false" indent="0" shrinkToFit="false"/>
      <protection locked="true" hidden="false"/>
    </xf>
    <xf numFmtId="164" fontId="17" fillId="0" borderId="1" xfId="37" applyFont="true" applyBorder="true" applyAlignment="false" applyProtection="false">
      <alignment horizontal="general" vertical="bottom" textRotation="0" wrapText="false" indent="0" shrinkToFit="false"/>
      <protection locked="true" hidden="false"/>
    </xf>
    <xf numFmtId="164" fontId="17" fillId="0" borderId="1" xfId="37" applyFont="true" applyBorder="true" applyAlignment="true" applyProtection="false">
      <alignment horizontal="left" vertical="bottom" textRotation="0" wrapText="false" indent="0" shrinkToFit="false"/>
      <protection locked="true" hidden="false"/>
    </xf>
    <xf numFmtId="193" fontId="17" fillId="0" borderId="1" xfId="36" applyFont="true" applyBorder="true" applyAlignment="true" applyProtection="false">
      <alignment horizontal="right" vertical="bottom" textRotation="0" wrapText="true" indent="0" shrinkToFit="false"/>
      <protection locked="true" hidden="false"/>
    </xf>
    <xf numFmtId="173" fontId="13" fillId="0" borderId="0" xfId="37" applyFont="true" applyBorder="false" applyAlignment="true" applyProtection="false">
      <alignment horizontal="right" vertical="center" textRotation="0" wrapText="false" indent="0" shrinkToFit="false"/>
      <protection locked="true" hidden="false"/>
    </xf>
    <xf numFmtId="164" fontId="30" fillId="0" borderId="0" xfId="37" applyFont="true" applyBorder="false" applyAlignment="true" applyProtection="false">
      <alignment horizontal="right" vertical="center" textRotation="0" wrapText="false" indent="0" shrinkToFit="false"/>
      <protection locked="true" hidden="false"/>
    </xf>
    <xf numFmtId="164" fontId="30" fillId="0" borderId="0" xfId="37" applyFont="true" applyBorder="false" applyAlignment="true" applyProtection="false">
      <alignment horizontal="right" vertical="bottom" textRotation="0" wrapText="false" indent="0" shrinkToFit="false"/>
      <protection locked="true" hidden="false"/>
    </xf>
    <xf numFmtId="164" fontId="13" fillId="0" borderId="0" xfId="37" applyFont="true" applyBorder="false" applyAlignment="true" applyProtection="false">
      <alignment horizontal="general" vertical="center" textRotation="0" wrapText="false" indent="0" shrinkToFit="false"/>
      <protection locked="true" hidden="false"/>
    </xf>
    <xf numFmtId="199" fontId="11" fillId="0" borderId="0" xfId="37" applyFont="false" applyBorder="false" applyAlignment="false" applyProtection="false">
      <alignment horizontal="general" vertical="bottom" textRotation="0" wrapText="false" indent="0" shrinkToFit="false"/>
      <protection locked="true" hidden="false"/>
    </xf>
    <xf numFmtId="169" fontId="11" fillId="0" borderId="0" xfId="37" applyFont="false" applyBorder="false" applyAlignment="false" applyProtection="false">
      <alignment horizontal="general" vertical="bottom" textRotation="0" wrapText="false" indent="0" shrinkToFit="false"/>
      <protection locked="true" hidden="false"/>
    </xf>
    <xf numFmtId="178" fontId="11" fillId="0" borderId="0" xfId="37" applyFont="false" applyBorder="false" applyAlignment="false" applyProtection="false">
      <alignment horizontal="general" vertical="bottom" textRotation="0" wrapText="false" indent="0" shrinkToFit="false"/>
      <protection locked="true" hidden="false"/>
    </xf>
    <xf numFmtId="200" fontId="11" fillId="0" borderId="0" xfId="37" applyFont="false" applyBorder="false" applyAlignment="false" applyProtection="false">
      <alignment horizontal="general" vertical="bottom" textRotation="0" wrapText="false" indent="0" shrinkToFit="false"/>
      <protection locked="true" hidden="false"/>
    </xf>
    <xf numFmtId="201" fontId="11" fillId="0" borderId="0" xfId="37" applyFont="false" applyBorder="false" applyAlignment="false" applyProtection="false">
      <alignment horizontal="general" vertical="bottom" textRotation="0" wrapText="false" indent="0" shrinkToFit="false"/>
      <protection locked="true" hidden="false"/>
    </xf>
    <xf numFmtId="173" fontId="11" fillId="0" borderId="0" xfId="37" applyFont="false" applyBorder="false" applyAlignment="false" applyProtection="false">
      <alignment horizontal="general" vertical="bottom" textRotation="0" wrapText="false" indent="0" shrinkToFit="false"/>
      <protection locked="true" hidden="false"/>
    </xf>
    <xf numFmtId="170" fontId="11" fillId="0" borderId="0" xfId="37" applyFont="false" applyBorder="false" applyAlignment="false" applyProtection="false">
      <alignment horizontal="general" vertical="bottom" textRotation="0" wrapText="false" indent="0" shrinkToFit="false"/>
      <protection locked="true" hidden="false"/>
    </xf>
    <xf numFmtId="176" fontId="11" fillId="0" borderId="0" xfId="37" applyFont="false" applyBorder="false" applyAlignment="false" applyProtection="false">
      <alignment horizontal="general" vertical="bottom" textRotation="0" wrapText="false" indent="0" shrinkToFit="false"/>
      <protection locked="true" hidden="false"/>
    </xf>
    <xf numFmtId="164" fontId="32" fillId="4" borderId="10" xfId="36" applyFont="true" applyBorder="true" applyAlignment="true" applyProtection="false">
      <alignment horizontal="center" vertical="bottom" textRotation="0" wrapText="false" indent="0" shrinkToFit="false"/>
      <protection locked="true" hidden="false"/>
    </xf>
    <xf numFmtId="164" fontId="32" fillId="4" borderId="11" xfId="36" applyFont="true" applyBorder="true" applyAlignment="true" applyProtection="false">
      <alignment horizontal="center" vertical="bottom" textRotation="0" wrapText="false" indent="0" shrinkToFit="false"/>
      <protection locked="true" hidden="false"/>
    </xf>
    <xf numFmtId="164" fontId="32" fillId="4" borderId="12" xfId="36" applyFont="true" applyBorder="true" applyAlignment="true" applyProtection="false">
      <alignment horizontal="center" vertical="bottom" textRotation="0" wrapText="false" indent="0" shrinkToFit="false"/>
      <protection locked="true" hidden="false"/>
    </xf>
    <xf numFmtId="164" fontId="32" fillId="4" borderId="13" xfId="36" applyFont="true" applyBorder="true" applyAlignment="true" applyProtection="false">
      <alignment horizontal="center" vertical="bottom" textRotation="0" wrapText="false" indent="0" shrinkToFit="false"/>
      <protection locked="true" hidden="false"/>
    </xf>
    <xf numFmtId="181" fontId="32" fillId="4" borderId="0" xfId="36" applyFont="true" applyBorder="false" applyAlignment="false" applyProtection="false">
      <alignment horizontal="general" vertical="bottom" textRotation="0" wrapText="false" indent="0" shrinkToFit="false"/>
      <protection locked="true" hidden="false"/>
    </xf>
    <xf numFmtId="170" fontId="32" fillId="4" borderId="0" xfId="36" applyFont="true" applyBorder="false" applyAlignment="false" applyProtection="false">
      <alignment horizontal="general" vertical="bottom" textRotation="0" wrapText="false" indent="0" shrinkToFit="false"/>
      <protection locked="true" hidden="false"/>
    </xf>
    <xf numFmtId="170" fontId="30" fillId="0" borderId="0" xfId="36" applyFont="true" applyBorder="false" applyAlignment="false" applyProtection="false">
      <alignment horizontal="general" vertical="bottom" textRotation="0" wrapText="false" indent="0" shrinkToFit="false"/>
      <protection locked="true" hidden="false"/>
    </xf>
    <xf numFmtId="164" fontId="32" fillId="0" borderId="0" xfId="36" applyFont="true" applyBorder="false" applyAlignment="false" applyProtection="false">
      <alignment horizontal="general" vertical="bottom" textRotation="0" wrapText="false" indent="0" shrinkToFit="false"/>
      <protection locked="true" hidden="false"/>
    </xf>
    <xf numFmtId="164" fontId="32" fillId="0" borderId="0" xfId="36" applyFont="true" applyBorder="false" applyAlignment="true" applyProtection="false">
      <alignment horizontal="left" vertical="bottom" textRotation="0" wrapText="false" indent="0" shrinkToFit="false"/>
      <protection locked="true" hidden="false"/>
    </xf>
    <xf numFmtId="166" fontId="30" fillId="0" borderId="0" xfId="22" applyFont="true" applyBorder="true" applyAlignment="true" applyProtection="true">
      <alignment horizontal="left" vertical="bottom" textRotation="0" wrapText="false" indent="0" shrinkToFit="false"/>
      <protection locked="true" hidden="false"/>
    </xf>
    <xf numFmtId="164" fontId="33" fillId="0" borderId="0" xfId="36" applyFont="true" applyBorder="false" applyAlignment="true" applyProtection="false">
      <alignment horizontal="left" vertical="bottom" textRotation="0" wrapText="false" indent="0" shrinkToFit="false"/>
      <protection locked="true" hidden="false"/>
    </xf>
    <xf numFmtId="164" fontId="30" fillId="0" borderId="0" xfId="36" applyFont="true" applyBorder="false" applyAlignment="true" applyProtection="false">
      <alignment horizontal="left" vertical="bottom" textRotation="0" wrapText="false" indent="0" shrinkToFit="false"/>
      <protection locked="true" hidden="false"/>
    </xf>
    <xf numFmtId="164" fontId="11" fillId="0" borderId="0" xfId="36" applyFont="true" applyBorder="false" applyAlignment="true" applyProtection="false">
      <alignment horizontal="left" vertical="center" textRotation="0" wrapText="false" indent="0" shrinkToFit="false"/>
      <protection locked="true" hidden="false"/>
    </xf>
    <xf numFmtId="164" fontId="30" fillId="0" borderId="0" xfId="36" applyFont="true" applyBorder="false" applyAlignment="true" applyProtection="false">
      <alignment horizontal="general" vertical="center" textRotation="0" wrapText="false" indent="0" shrinkToFit="false"/>
      <protection locked="true" hidden="false"/>
    </xf>
    <xf numFmtId="164" fontId="30" fillId="0" borderId="0" xfId="36" applyFont="true" applyBorder="false" applyAlignment="true" applyProtection="false">
      <alignment horizontal="general" vertical="center" textRotation="0" wrapText="true" indent="0" shrinkToFit="false"/>
      <protection locked="true" hidden="false"/>
    </xf>
  </cellXfs>
  <cellStyles count="34">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omma 3" xfId="21"/>
    <cellStyle name="Currency 2" xfId="22"/>
    <cellStyle name="Currency 2 2" xfId="23"/>
    <cellStyle name="Currency 3" xfId="24"/>
    <cellStyle name="Currency 4" xfId="25"/>
    <cellStyle name="Currency 5" xfId="26"/>
    <cellStyle name="Heading 1 2" xfId="27"/>
    <cellStyle name="Heading 2 2" xfId="28"/>
    <cellStyle name="Heading 3 2" xfId="29"/>
    <cellStyle name="Hyperlink 2" xfId="30"/>
    <cellStyle name="Hyperlink 2 2" xfId="31"/>
    <cellStyle name="Normal 2" xfId="32"/>
    <cellStyle name="Normal 2 2" xfId="33"/>
    <cellStyle name="Normal 2 2 2" xfId="34"/>
    <cellStyle name="Normal 2 3" xfId="35"/>
    <cellStyle name="Normal 3" xfId="36"/>
    <cellStyle name="Normal 3 2" xfId="37"/>
    <cellStyle name="Normal 4" xfId="38"/>
    <cellStyle name="Normal 4 2" xfId="39"/>
    <cellStyle name="Normal 5" xfId="40"/>
    <cellStyle name="Normal 8" xfId="41"/>
    <cellStyle name="Percent 2" xfId="42"/>
    <cellStyle name="Percent 2 2" xfId="43"/>
    <cellStyle name="Percent 3" xfId="44"/>
    <cellStyle name="Percent 4" xfId="45"/>
    <cellStyle name="Percent 5" xfId="46"/>
    <cellStyle name="Title 2" xfId="47"/>
  </cellStyles>
  <dxfs count="1">
    <dxf>
      <font>
        <b val="1"/>
        <i val="0"/>
        <color rgb="FF92D05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tables/table1.xml><?xml version="1.0" encoding="utf-8"?>
<table xmlns="http://schemas.openxmlformats.org/spreadsheetml/2006/main" id="1" name="Contents" displayName="Contents" ref="A4:B11" headerRowCount="1" totalsRowCount="0" totalsRowShown="0">
  <tableColumns count="2">
    <tableColumn id="1" name="Worksheet description"/>
    <tableColumn id="2" name="Link"/>
  </tableColumns>
</table>
</file>

<file path=xl/tables/table10.xml><?xml version="1.0" encoding="utf-8"?>
<table xmlns="http://schemas.openxmlformats.org/spreadsheetml/2006/main" id="10" name="Table5a_fuel_used_in_electricity_generation_1998_to_2020_Mtoe" displayName="Table5a_fuel_used_in_electricity_generation_1998_to_2020_Mtoe" ref="A6:Y43" headerRowCount="1" totalsRowCount="0" totalsRowShown="0">
  <autoFilter ref="A6:Y43"/>
  <tableColumns count="25">
    <tableColumn id="1" name="Generator type"/>
    <tableColumn id="2" name="Fuel"/>
    <tableColumn id="3" name="1998"/>
    <tableColumn id="4" name="1999"/>
    <tableColumn id="5" name="2000"/>
    <tableColumn id="6" name="2001"/>
    <tableColumn id="7" name="2002"/>
    <tableColumn id="8" name="2003"/>
    <tableColumn id="9" name="2004"/>
    <tableColumn id="10" name="2005"/>
    <tableColumn id="11" name="2006"/>
    <tableColumn id="12" name="2007"/>
    <tableColumn id="13" name="2008"/>
    <tableColumn id="14" name="2009"/>
    <tableColumn id="15" name="2010"/>
    <tableColumn id="16" name="2011"/>
    <tableColumn id="17" name="2012"/>
    <tableColumn id="18" name="2013"/>
    <tableColumn id="19" name="2014"/>
    <tableColumn id="20" name="2015"/>
    <tableColumn id="21" name="2016"/>
    <tableColumn id="22" name="2017"/>
    <tableColumn id="23" name="2018"/>
    <tableColumn id="24" name="2019"/>
    <tableColumn id="25" name="2020"/>
  </tableColumns>
</table>
</file>

<file path=xl/tables/table11.xml><?xml version="1.0" encoding="utf-8"?>
<table xmlns="http://schemas.openxmlformats.org/spreadsheetml/2006/main" id="11" name="Table5b_electricity_generated_by_fuel_1998_to_2020_TWh" displayName="Table5b_electricity_generated_by_fuel_1998_to_2020_TWh" ref="A45:Y84" headerRowCount="1" totalsRowCount="0" totalsRowShown="0">
  <autoFilter ref="A45:Y84"/>
  <tableColumns count="25">
    <tableColumn id="1" name="Generator type"/>
    <tableColumn id="2" name="Fuel"/>
    <tableColumn id="3" name="1998"/>
    <tableColumn id="4" name="1999"/>
    <tableColumn id="5" name="2000"/>
    <tableColumn id="6" name="2001"/>
    <tableColumn id="7" name="2002"/>
    <tableColumn id="8" name="2003"/>
    <tableColumn id="9" name="2004"/>
    <tableColumn id="10" name="2005"/>
    <tableColumn id="11" name="2006"/>
    <tableColumn id="12" name="2007"/>
    <tableColumn id="13" name="2008"/>
    <tableColumn id="14" name="2009"/>
    <tableColumn id="15" name="2010"/>
    <tableColumn id="16" name="2011"/>
    <tableColumn id="17" name="2012"/>
    <tableColumn id="18" name="2013"/>
    <tableColumn id="19" name="2014"/>
    <tableColumn id="20" name="2015"/>
    <tableColumn id="21" name="2016"/>
    <tableColumn id="22" name="2017"/>
    <tableColumn id="23" name="2018"/>
    <tableColumn id="24" name="2019"/>
    <tableColumn id="25" name="2020"/>
  </tableColumns>
</table>
</file>

<file path=xl/tables/table12.xml><?xml version="1.0" encoding="utf-8"?>
<table xmlns="http://schemas.openxmlformats.org/spreadsheetml/2006/main" id="12" name="Table5c_electricity_supplied_by_fuel_1998_to_2020_TWh" displayName="Table5c_electricity_supplied_by_fuel_1998_to_2020_TWh" ref="A86:Y127" headerRowCount="1" totalsRowCount="0" totalsRowShown="0">
  <autoFilter ref="A86:Y127"/>
  <tableColumns count="25">
    <tableColumn id="1" name="Generator type"/>
    <tableColumn id="2" name="Fuel"/>
    <tableColumn id="3" name="1998"/>
    <tableColumn id="4" name="1999"/>
    <tableColumn id="5" name="2000"/>
    <tableColumn id="6" name="2001"/>
    <tableColumn id="7" name="2002"/>
    <tableColumn id="8" name="2003"/>
    <tableColumn id="9" name="2004"/>
    <tableColumn id="10" name="2005"/>
    <tableColumn id="11" name="2006"/>
    <tableColumn id="12" name="2007"/>
    <tableColumn id="13" name="2008"/>
    <tableColumn id="14" name="2009"/>
    <tableColumn id="15" name="2010"/>
    <tableColumn id="16" name="2011"/>
    <tableColumn id="17" name="2012"/>
    <tableColumn id="18" name="2013"/>
    <tableColumn id="19" name="2014"/>
    <tableColumn id="20" name="2015"/>
    <tableColumn id="21" name="2016"/>
    <tableColumn id="22" name="2017"/>
    <tableColumn id="23" name="2018"/>
    <tableColumn id="24" name="2019"/>
    <tableColumn id="25" name="2020"/>
  </tableColumns>
</table>
</file>

<file path=xl/tables/table2.xml><?xml version="1.0" encoding="utf-8"?>
<table xmlns="http://schemas.openxmlformats.org/spreadsheetml/2006/main" id="2" name="Electricity_generated_main_table" displayName="Electricity_generated_main_table" ref="A49:O91" headerRowCount="1" totalsRowCount="0" totalsRowShown="0">
  <autoFilter ref="A49:O91"/>
  <tableColumns count="15">
    <tableColumn id="1" name="Generator type"/>
    <tableColumn id="2" name="Fuel"/>
    <tableColumn id="3" name="2019"/>
    <tableColumn id="4" name="2020"/>
    <tableColumn id="5" name="Annual per cent change"/>
    <tableColumn id="6" name="2019&#10;3rd quarter"/>
    <tableColumn id="7" name="2019&#10;4th quarter"/>
    <tableColumn id="8" name="2020&#10;1st quarter"/>
    <tableColumn id="9" name="2020&#10;2nd quarter"/>
    <tableColumn id="10" name="2020&#10;3rd quarter"/>
    <tableColumn id="11" name="2020&#10;4th quarter"/>
    <tableColumn id="12" name="2021&#10;1st quarter"/>
    <tableColumn id="13" name="2021&#10;2nd quarter"/>
    <tableColumn id="14" name="2021&#10;3rd quarter&#10;[provisional]"/>
    <tableColumn id="15" name="Per cent change&#10;[note 6]"/>
  </tableColumns>
</table>
</file>

<file path=xl/tables/table3.xml><?xml version="1.0" encoding="utf-8"?>
<table xmlns="http://schemas.openxmlformats.org/spreadsheetml/2006/main" id="3" name="Electricity_supplied_main_table" displayName="Electricity_supplied_main_table" ref="A110:O151" headerRowCount="1" totalsRowCount="0" totalsRowShown="0">
  <autoFilter ref="A110:O151"/>
  <tableColumns count="15">
    <tableColumn id="1" name="Generator type"/>
    <tableColumn id="2" name="Fuel"/>
    <tableColumn id="3" name="2019"/>
    <tableColumn id="4" name="2020"/>
    <tableColumn id="5" name="Annual per cent change"/>
    <tableColumn id="6" name="2019&#10;3rd quarter"/>
    <tableColumn id="7" name="2019&#10;4th quarter"/>
    <tableColumn id="8" name="2020&#10;1st quarter"/>
    <tableColumn id="9" name="2020&#10;2nd quarter"/>
    <tableColumn id="10" name="2020&#10;3rd quarter"/>
    <tableColumn id="11" name="2020&#10;4th quarter"/>
    <tableColumn id="12" name="2021&#10;1st quarter"/>
    <tableColumn id="13" name="2021&#10;2nd quarter"/>
    <tableColumn id="14" name="2021&#10;3rd quarter&#10;[provisional]"/>
    <tableColumn id="15" name="Per cent change&#10;[note 6]"/>
  </tableColumns>
</table>
</file>

<file path=xl/tables/table4.xml><?xml version="1.0" encoding="utf-8"?>
<table xmlns="http://schemas.openxmlformats.org/spreadsheetml/2006/main" id="4" name="Fuel_used_main_table" displayName="Fuel_used_main_table" ref="A7:O47" headerRowCount="1" totalsRowCount="0" totalsRowShown="0">
  <autoFilter ref="A7:O47"/>
  <tableColumns count="15">
    <tableColumn id="1" name="Generator type"/>
    <tableColumn id="2" name="Fuel"/>
    <tableColumn id="3" name="2019"/>
    <tableColumn id="4" name="2020"/>
    <tableColumn id="5" name="Annual per cent change"/>
    <tableColumn id="6" name="2019&#10;3rd quarter"/>
    <tableColumn id="7" name="2019&#10;4th quarter"/>
    <tableColumn id="8" name="2020&#10;1st quarter"/>
    <tableColumn id="9" name="2020&#10;2nd quarter"/>
    <tableColumn id="10" name="2020&#10;3rd quarter"/>
    <tableColumn id="11" name="2020&#10;4th quarter"/>
    <tableColumn id="12" name="2021&#10;1st quarter"/>
    <tableColumn id="13" name="2021&#10;2nd quarter"/>
    <tableColumn id="14" name="2021&#10;3rd quarter&#10;[provisional]"/>
    <tableColumn id="15" name="Per cent change&#10;[note 6]"/>
  </tableColumns>
</table>
</file>

<file path=xl/tables/table5.xml><?xml version="1.0" encoding="utf-8"?>
<table xmlns="http://schemas.openxmlformats.org/spreadsheetml/2006/main" id="5" name="Generation_shares_main_table" displayName="Generation_shares_main_table" ref="A93:O108" headerRowCount="1" totalsRowCount="0" totalsRowShown="0">
  <autoFilter ref="A93:O108"/>
  <tableColumns count="15">
    <tableColumn id="1" name="Generator type"/>
    <tableColumn id="2" name="Fuel"/>
    <tableColumn id="3" name="2019"/>
    <tableColumn id="4" name="2020"/>
    <tableColumn id="5" name="Annual percentage point change"/>
    <tableColumn id="6" name="2019&#10;3rd quarter"/>
    <tableColumn id="7" name="2019&#10;4th quarter"/>
    <tableColumn id="8" name="2020&#10;1st quarter"/>
    <tableColumn id="9" name="2020&#10;2nd quarter"/>
    <tableColumn id="10" name="2020&#10;3rd quarter"/>
    <tableColumn id="11" name="2020&#10;4th quarter"/>
    <tableColumn id="12" name="2021&#10;1st quarter"/>
    <tableColumn id="13" name="2021&#10;2nd quarter"/>
    <tableColumn id="14" name="2021&#10;3rd quarter [provisional]"/>
    <tableColumn id="15" name="Percentage point change&#10;[note 7]"/>
  </tableColumns>
</table>
</file>

<file path=xl/tables/table6.xml><?xml version="1.0" encoding="utf-8"?>
<table xmlns="http://schemas.openxmlformats.org/spreadsheetml/2006/main" id="6" name="Notes" displayName="Notes" ref="A4:B17" headerRowCount="1" totalsRowCount="0" totalsRowShown="0">
  <tableColumns count="2">
    <tableColumn id="1" name="Note "/>
    <tableColumn id="2" name="Description"/>
  </tableColumns>
</table>
</file>

<file path=xl/tables/table7.xml><?xml version="1.0" encoding="utf-8"?>
<table xmlns="http://schemas.openxmlformats.org/spreadsheetml/2006/main" id="7" name="Table5.1a_fuel_used_in_electricity_generation_quarter_1_1998_to_quarter_2_2021_Mtoe" displayName="Table5.1a_fuel_used_in_electricity_generation_quarter_1_1998_to_quarter_2_2021_Mtoe" ref="A6:CS43" headerRowCount="1" totalsRowCount="0" totalsRowShown="0">
  <autoFilter ref="A6:CS43"/>
  <tableColumns count="97">
    <tableColumn id="1" name="Generator type"/>
    <tableColumn id="2" name="Fuel"/>
    <tableColumn id="3" name="Quarter 1 1998"/>
    <tableColumn id="4" name="Quarter 2 1998"/>
    <tableColumn id="5" name="Quarter 3 1998"/>
    <tableColumn id="6" name="Quarter 4 1998"/>
    <tableColumn id="7" name="Quarter 1 1999"/>
    <tableColumn id="8" name="Quarter 2 1999"/>
    <tableColumn id="9" name="Quarter 3 1999"/>
    <tableColumn id="10" name="Quarter 4 1999"/>
    <tableColumn id="11" name="Quarter 1 2000"/>
    <tableColumn id="12" name="Quarter 2 2000"/>
    <tableColumn id="13" name="Quarter 3 2000"/>
    <tableColumn id="14" name="Quarter 4 2000"/>
    <tableColumn id="15" name="Quarter 1 2001"/>
    <tableColumn id="16" name="Quarter 2 2001"/>
    <tableColumn id="17" name="Quarter 3 2001"/>
    <tableColumn id="18" name="Quarter 4 2001"/>
    <tableColumn id="19" name="Quarter 1 2002"/>
    <tableColumn id="20" name="Quarter 2 2002"/>
    <tableColumn id="21" name="Quarter 3 2002"/>
    <tableColumn id="22" name="Quarter 4 2002"/>
    <tableColumn id="23" name="Quarter 1 2003"/>
    <tableColumn id="24" name="Quarter 2 2003"/>
    <tableColumn id="25" name="Quarter 3 2003"/>
    <tableColumn id="26" name="Quarter 4 2003"/>
    <tableColumn id="27" name="Quarter 1 2004"/>
    <tableColumn id="28" name="Quarter 2 2004"/>
    <tableColumn id="29" name="Quarter 3 2004"/>
    <tableColumn id="30" name="Quarter 4 2004"/>
    <tableColumn id="31" name="Quarter 1 2005"/>
    <tableColumn id="32" name="Quarter 2 2005"/>
    <tableColumn id="33" name="Quarter 3 2005"/>
    <tableColumn id="34" name="Quarter 4 2005"/>
    <tableColumn id="35" name="Quarter 1 2006"/>
    <tableColumn id="36" name="Quarter 2 2006"/>
    <tableColumn id="37" name="Quarter 3 2006"/>
    <tableColumn id="38" name="Quarter 4 2006"/>
    <tableColumn id="39" name="Quarter 1 2007"/>
    <tableColumn id="40" name="Quarter 2 2007"/>
    <tableColumn id="41" name="Quarter 3 2007"/>
    <tableColumn id="42" name="Quarter 4 2007"/>
    <tableColumn id="43" name="Quarter 1 2008"/>
    <tableColumn id="44" name="Quarter 2 2008"/>
    <tableColumn id="45" name="Quarter 3 2008"/>
    <tableColumn id="46" name="Quarter 4 2008"/>
    <tableColumn id="47" name="Quarter 1 2009"/>
    <tableColumn id="48" name="Quarter 2 2009"/>
    <tableColumn id="49" name="Quarter 3 2009"/>
    <tableColumn id="50" name="Quarter 4 2009"/>
    <tableColumn id="51" name="Quarter 1 2010"/>
    <tableColumn id="52" name="Quarter 2 2010"/>
    <tableColumn id="53" name="Quarter 3 2010"/>
    <tableColumn id="54" name="Quarter 4 2010"/>
    <tableColumn id="55" name="Quarter 1 2011"/>
    <tableColumn id="56" name="Quarter 2 2011"/>
    <tableColumn id="57" name="Quarter 3 2011"/>
    <tableColumn id="58" name="Quarter 4 2011"/>
    <tableColumn id="59" name="Quarter 1 2012"/>
    <tableColumn id="60" name="Quarter 2 2012"/>
    <tableColumn id="61" name="Quarter 3 2012"/>
    <tableColumn id="62" name="Quarter 4 2012"/>
    <tableColumn id="63" name="Quarter 1 2013"/>
    <tableColumn id="64" name="Quarter 2 2013"/>
    <tableColumn id="65" name="Quarter 3 2013"/>
    <tableColumn id="66" name="Quarter 4 2013"/>
    <tableColumn id="67" name="Quarter 1 2014"/>
    <tableColumn id="68" name="Quarter 2 2014"/>
    <tableColumn id="69" name="Quarter 3 2014"/>
    <tableColumn id="70" name="Quarter 4 2014"/>
    <tableColumn id="71" name="Quarter 1 2015"/>
    <tableColumn id="72" name="Quarter 2 2015"/>
    <tableColumn id="73" name="Quarter 3 2015"/>
    <tableColumn id="74" name="Quarter 4 2015"/>
    <tableColumn id="75" name="Quarter 1 2016"/>
    <tableColumn id="76" name="Quarter 2 2016"/>
    <tableColumn id="77" name="Quarter 3 2016"/>
    <tableColumn id="78" name="Quarter 4 2016"/>
    <tableColumn id="79" name="Quarter 1 2017"/>
    <tableColumn id="80" name="Quarter 2 2017"/>
    <tableColumn id="81" name="Quarter 3 2017"/>
    <tableColumn id="82" name="Quarter 4 2017"/>
    <tableColumn id="83" name="Quarter 1 2018"/>
    <tableColumn id="84" name="Quarter 2 2018"/>
    <tableColumn id="85" name="Quarter 3 2018"/>
    <tableColumn id="86" name="Quarter 4 2018"/>
    <tableColumn id="87" name="Quarter 1 2019"/>
    <tableColumn id="88" name="Quarter 2 2019"/>
    <tableColumn id="89" name="Quarter 3 2019"/>
    <tableColumn id="90" name="Quarter 4 2019"/>
    <tableColumn id="91" name="Quarter 1 2020"/>
    <tableColumn id="92" name="Quarter 2 2020"/>
    <tableColumn id="93" name="Quarter 3 2020"/>
    <tableColumn id="94" name="Quarter 4 2020"/>
    <tableColumn id="95" name="Quarter 1 2021"/>
    <tableColumn id="96" name="Quarter 2 2021"/>
    <tableColumn id="97" name="Quarter 3 2021 [provisional]"/>
  </tableColumns>
</table>
</file>

<file path=xl/tables/table8.xml><?xml version="1.0" encoding="utf-8"?>
<table xmlns="http://schemas.openxmlformats.org/spreadsheetml/2006/main" id="8" name="Table5.1b_electricity_generated_by_fuel_quarter_1_1998_to_quarter_2_2021_TWh" displayName="Table5.1b_electricity_generated_by_fuel_quarter_1_1998_to_quarter_2_2021_TWh" ref="A45:CS84" headerRowCount="1" totalsRowCount="0" totalsRowShown="0">
  <autoFilter ref="A45:CS84"/>
  <tableColumns count="97">
    <tableColumn id="1" name="Generator type"/>
    <tableColumn id="2" name="Fuel"/>
    <tableColumn id="3" name="Quarter 1 1998"/>
    <tableColumn id="4" name="Quarter 2 1998"/>
    <tableColumn id="5" name="Quarter 3 1998"/>
    <tableColumn id="6" name="Quarter 4 1998"/>
    <tableColumn id="7" name="Quarter 1 1999"/>
    <tableColumn id="8" name="Quarter 2 1999"/>
    <tableColumn id="9" name="Quarter 3 1999"/>
    <tableColumn id="10" name="Quarter 4 1999"/>
    <tableColumn id="11" name="Quarter 1 2000"/>
    <tableColumn id="12" name="Quarter 2 2000"/>
    <tableColumn id="13" name="Quarter 3 2000"/>
    <tableColumn id="14" name="Quarter 4 2000"/>
    <tableColumn id="15" name="Quarter 1 2001"/>
    <tableColumn id="16" name="Quarter 2 2001"/>
    <tableColumn id="17" name="Quarter 3 2001"/>
    <tableColumn id="18" name="Quarter 4 2001"/>
    <tableColumn id="19" name="Quarter 1 2002"/>
    <tableColumn id="20" name="Quarter 2 2002"/>
    <tableColumn id="21" name="Quarter 3 2002"/>
    <tableColumn id="22" name="Quarter 4 2002"/>
    <tableColumn id="23" name="Quarter 1 2003"/>
    <tableColumn id="24" name="Quarter 2 2003"/>
    <tableColumn id="25" name="Quarter 3 2003"/>
    <tableColumn id="26" name="Quarter 4 2003"/>
    <tableColumn id="27" name="Quarter 1 2004"/>
    <tableColumn id="28" name="Quarter 2 2004"/>
    <tableColumn id="29" name="Quarter 3 2004"/>
    <tableColumn id="30" name="Quarter 4 2004"/>
    <tableColumn id="31" name="Quarter 1 2005"/>
    <tableColumn id="32" name="Quarter 2 2005"/>
    <tableColumn id="33" name="Quarter 3 2005"/>
    <tableColumn id="34" name="Quarter 4 2005"/>
    <tableColumn id="35" name="Quarter 1 2006"/>
    <tableColumn id="36" name="Quarter 2 2006"/>
    <tableColumn id="37" name="Quarter 3 2006"/>
    <tableColumn id="38" name="Quarter 4 2006"/>
    <tableColumn id="39" name="Quarter 1 2007"/>
    <tableColumn id="40" name="Quarter 2 2007"/>
    <tableColumn id="41" name="Quarter 3 2007"/>
    <tableColumn id="42" name="Quarter 4 2007"/>
    <tableColumn id="43" name="Quarter 1 2008"/>
    <tableColumn id="44" name="Quarter 2 2008"/>
    <tableColumn id="45" name="Quarter 3 2008"/>
    <tableColumn id="46" name="Quarter 4 2008"/>
    <tableColumn id="47" name="Quarter 1 2009"/>
    <tableColumn id="48" name="Quarter 2 2009"/>
    <tableColumn id="49" name="Quarter 3 2009"/>
    <tableColumn id="50" name="Quarter 4 2009"/>
    <tableColumn id="51" name="Quarter 1 2010"/>
    <tableColumn id="52" name="Quarter 2 2010"/>
    <tableColumn id="53" name="Quarter 3 2010"/>
    <tableColumn id="54" name="Quarter 4 2010"/>
    <tableColumn id="55" name="Quarter 1 2011"/>
    <tableColumn id="56" name="Quarter 2 2011"/>
    <tableColumn id="57" name="Quarter 3 2011"/>
    <tableColumn id="58" name="Quarter 4 2011"/>
    <tableColumn id="59" name="Quarter 1 2012"/>
    <tableColumn id="60" name="Quarter 2 2012"/>
    <tableColumn id="61" name="Quarter 3 2012"/>
    <tableColumn id="62" name="Quarter 4 2012"/>
    <tableColumn id="63" name="Quarter 1 2013"/>
    <tableColumn id="64" name="Quarter 2 2013"/>
    <tableColumn id="65" name="Quarter 3 2013"/>
    <tableColumn id="66" name="Quarter 4 2013"/>
    <tableColumn id="67" name="Quarter 1 2014"/>
    <tableColumn id="68" name="Quarter 2 2014"/>
    <tableColumn id="69" name="Quarter 3 2014"/>
    <tableColumn id="70" name="Quarter 4 2014"/>
    <tableColumn id="71" name="Quarter 1 2015"/>
    <tableColumn id="72" name="Quarter 2 2015"/>
    <tableColumn id="73" name="Quarter 3 2015"/>
    <tableColumn id="74" name="Quarter 4 2015"/>
    <tableColumn id="75" name="Quarter 1 2016"/>
    <tableColumn id="76" name="Quarter 2 2016"/>
    <tableColumn id="77" name="Quarter 3 2016"/>
    <tableColumn id="78" name="Quarter 4 2016"/>
    <tableColumn id="79" name="Quarter 1 2017"/>
    <tableColumn id="80" name="Quarter 2 2017"/>
    <tableColumn id="81" name="Quarter 3 2017"/>
    <tableColumn id="82" name="Quarter 4 2017"/>
    <tableColumn id="83" name="Quarter 1 2018"/>
    <tableColumn id="84" name="Quarter 2 2018"/>
    <tableColumn id="85" name="Quarter 3 2018"/>
    <tableColumn id="86" name="Quarter 4 2018"/>
    <tableColumn id="87" name="Quarter 1 2019"/>
    <tableColumn id="88" name="Quarter 2 2019"/>
    <tableColumn id="89" name="Quarter 3 2019"/>
    <tableColumn id="90" name="Quarter 4 2019"/>
    <tableColumn id="91" name="Quarter 1 2020"/>
    <tableColumn id="92" name="Quarter 2 2020"/>
    <tableColumn id="93" name="Quarter 3 2020"/>
    <tableColumn id="94" name="Quarter 4 2020"/>
    <tableColumn id="95" name="Quarter 1 2021"/>
    <tableColumn id="96" name="Quarter 2 2021"/>
    <tableColumn id="97" name="Quarter 3 2021 [provisional]"/>
  </tableColumns>
</table>
</file>

<file path=xl/tables/table9.xml><?xml version="1.0" encoding="utf-8"?>
<table xmlns="http://schemas.openxmlformats.org/spreadsheetml/2006/main" id="9" name="Table5.1c_electricity_supplied_by_fuel_quarter_1_1998_to_quarter_2_2021_TWh" displayName="Table5.1c_electricity_supplied_by_fuel_quarter_1_1998_to_quarter_2_2021_TWh" ref="A86:CS127" headerRowCount="1" totalsRowCount="0" totalsRowShown="0">
  <autoFilter ref="A86:CS127"/>
  <tableColumns count="97">
    <tableColumn id="1" name="Generator type"/>
    <tableColumn id="2" name="Fuel"/>
    <tableColumn id="3" name="Quarter 1 1998"/>
    <tableColumn id="4" name="Quarter 2 1998"/>
    <tableColumn id="5" name="Quarter 3 1998"/>
    <tableColumn id="6" name="Quarter 4 1998"/>
    <tableColumn id="7" name="Quarter 1 1999"/>
    <tableColumn id="8" name="Quarter 2 1999"/>
    <tableColumn id="9" name="Quarter 3 1999"/>
    <tableColumn id="10" name="Quarter 4 1999"/>
    <tableColumn id="11" name="Quarter 1 2000"/>
    <tableColumn id="12" name="Quarter 2 2000"/>
    <tableColumn id="13" name="Quarter 3 2000"/>
    <tableColumn id="14" name="Quarter 4 2000"/>
    <tableColumn id="15" name="Quarter 1 2001"/>
    <tableColumn id="16" name="Quarter 2 2001"/>
    <tableColumn id="17" name="Quarter 3 2001"/>
    <tableColumn id="18" name="Quarter 4 2001"/>
    <tableColumn id="19" name="Quarter 1 2002"/>
    <tableColumn id="20" name="Quarter 2 2002"/>
    <tableColumn id="21" name="Quarter 3 2002"/>
    <tableColumn id="22" name="Quarter 4 2002"/>
    <tableColumn id="23" name="Quarter 1 2003"/>
    <tableColumn id="24" name="Quarter 2 2003"/>
    <tableColumn id="25" name="Quarter 3 2003"/>
    <tableColumn id="26" name="Quarter 4 2003"/>
    <tableColumn id="27" name="Quarter 1 2004"/>
    <tableColumn id="28" name="Quarter 2 2004"/>
    <tableColumn id="29" name="Quarter 3 2004"/>
    <tableColumn id="30" name="Quarter 4 2004"/>
    <tableColumn id="31" name="Quarter 1 2005"/>
    <tableColumn id="32" name="Quarter 2 2005"/>
    <tableColumn id="33" name="Quarter 3 2005"/>
    <tableColumn id="34" name="Quarter 4 2005"/>
    <tableColumn id="35" name="Quarter 1 2006"/>
    <tableColumn id="36" name="Quarter 2 2006"/>
    <tableColumn id="37" name="Quarter 3 2006"/>
    <tableColumn id="38" name="Quarter 4 2006"/>
    <tableColumn id="39" name="Quarter 1 2007"/>
    <tableColumn id="40" name="Quarter 2 2007"/>
    <tableColumn id="41" name="Quarter 3 2007"/>
    <tableColumn id="42" name="Quarter 4 2007"/>
    <tableColumn id="43" name="Quarter 1 2008"/>
    <tableColumn id="44" name="Quarter 2 2008"/>
    <tableColumn id="45" name="Quarter 3 2008"/>
    <tableColumn id="46" name="Quarter 4 2008"/>
    <tableColumn id="47" name="Quarter 1 2009"/>
    <tableColumn id="48" name="Quarter 2 2009"/>
    <tableColumn id="49" name="Quarter 3 2009"/>
    <tableColumn id="50" name="Quarter 4 2009"/>
    <tableColumn id="51" name="Quarter 1 2010"/>
    <tableColumn id="52" name="Quarter 2 2010"/>
    <tableColumn id="53" name="Quarter 3 2010"/>
    <tableColumn id="54" name="Quarter 4 2010"/>
    <tableColumn id="55" name="Quarter 1 2011"/>
    <tableColumn id="56" name="Quarter 2 2011"/>
    <tableColumn id="57" name="Quarter 3 2011"/>
    <tableColumn id="58" name="Quarter 4 2011"/>
    <tableColumn id="59" name="Quarter 1 2012"/>
    <tableColumn id="60" name="Quarter 2 2012"/>
    <tableColumn id="61" name="Quarter 3 2012"/>
    <tableColumn id="62" name="Quarter 4 2012"/>
    <tableColumn id="63" name="Quarter 1 2013"/>
    <tableColumn id="64" name="Quarter 2 2013"/>
    <tableColumn id="65" name="Quarter 3 2013"/>
    <tableColumn id="66" name="Quarter 4 2013"/>
    <tableColumn id="67" name="Quarter 1 2014"/>
    <tableColumn id="68" name="Quarter 2 2014"/>
    <tableColumn id="69" name="Quarter 3 2014"/>
    <tableColumn id="70" name="Quarter 4 2014"/>
    <tableColumn id="71" name="Quarter 1 2015"/>
    <tableColumn id="72" name="Quarter 2 2015"/>
    <tableColumn id="73" name="Quarter 3 2015"/>
    <tableColumn id="74" name="Quarter 4 2015"/>
    <tableColumn id="75" name="Quarter 1 2016"/>
    <tableColumn id="76" name="Quarter 2 2016"/>
    <tableColumn id="77" name="Quarter 3 2016"/>
    <tableColumn id="78" name="Quarter 4 2016"/>
    <tableColumn id="79" name="Quarter 1 2017"/>
    <tableColumn id="80" name="Quarter 2 2017"/>
    <tableColumn id="81" name="Quarter 3 2017"/>
    <tableColumn id="82" name="Quarter 4 2017"/>
    <tableColumn id="83" name="Quarter 1 2018"/>
    <tableColumn id="84" name="Quarter 2 2018"/>
    <tableColumn id="85" name="Quarter 3 2018"/>
    <tableColumn id="86" name="Quarter 4 2018"/>
    <tableColumn id="87" name="Quarter 1 2019"/>
    <tableColumn id="88" name="Quarter 2 2019"/>
    <tableColumn id="89" name="Quarter 3 2019"/>
    <tableColumn id="90" name="Quarter 4 2019"/>
    <tableColumn id="91" name="Quarter 1 2020"/>
    <tableColumn id="92" name="Quarter 2 2020"/>
    <tableColumn id="93" name="Quarter 3 2020"/>
    <tableColumn id="94" name="Quarter 4 2020"/>
    <tableColumn id="95" name="Quarter 1 2021"/>
    <tableColumn id="96" name="Quarter 2 2021"/>
    <tableColumn id="97" name="Quarter 3 2021 [provisional]"/>
  </tableColumns>
</table>
</file>

<file path=xl/worksheets/_rels/sheet1.xml.rels><?xml version="1.0" encoding="UTF-8"?>
<Relationships xmlns="http://schemas.openxmlformats.org/package/2006/relationships"><Relationship Id="rId1" Type="http://schemas.openxmlformats.org/officeDocument/2006/relationships/hyperlink" Target="https://www.gov.uk/government/collections/energy-trends" TargetMode="External"/><Relationship Id="rId2" Type="http://schemas.openxmlformats.org/officeDocument/2006/relationships/hyperlink" Target="https://www.gov.uk/government/publications/electricity-statistics-data-sources-and-methodologies" TargetMode="External"/><Relationship Id="rId3"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statistics/digest-of-uk-energy-statistics-dukes-2019" TargetMode="External"/><Relationship Id="rId5" Type="http://schemas.openxmlformats.org/officeDocument/2006/relationships/hyperlink" Target="mailto:electricitystatistics@beis.gov.uk" TargetMode="External"/><Relationship Id="rId6" Type="http://schemas.openxmlformats.org/officeDocument/2006/relationships/hyperlink" Target="mailto:newsdesk@beis.gov.uk" TargetMode="Externa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6.xml"/>
</Relationships>
</file>

<file path=xl/worksheets/_rels/sheet5.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Relationship Id="rId3" Type="http://schemas.openxmlformats.org/officeDocument/2006/relationships/table" Target="../tables/table4.xml"/><Relationship Id="rId4"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 Id="rId3" Type="http://schemas.openxmlformats.org/officeDocument/2006/relationships/table" Target="../tables/table12.xml"/>
</Relationships>
</file>

<file path=xl/worksheets/_rels/sheet7.xml.rels><?xml version="1.0" encoding="UTF-8"?>
<Relationships xmlns="http://schemas.openxmlformats.org/package/2006/relationships"><Relationship Id="rId1" Type="http://schemas.openxmlformats.org/officeDocument/2006/relationships/table" Target="../tables/table7.xml"/><Relationship Id="rId2" Type="http://schemas.openxmlformats.org/officeDocument/2006/relationships/table" Target="../tables/table8.xml"/><Relationship Id="rId3" Type="http://schemas.openxmlformats.org/officeDocument/2006/relationships/table" Target="../tables/table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5:D91 A1"/>
    </sheetView>
  </sheetViews>
  <sheetFormatPr defaultColWidth="3.2734375" defaultRowHeight="15.5" zeroHeight="false" outlineLevelRow="0" outlineLevelCol="0"/>
  <cols>
    <col collapsed="false" customWidth="true" hidden="false" outlineLevel="0" max="1" min="1" style="1" width="138.73"/>
    <col collapsed="false" customWidth="true" hidden="false" outlineLevel="0" max="2" min="2" style="2" width="8.27"/>
    <col collapsed="false" customWidth="true" hidden="false" outlineLevel="0" max="3" min="3" style="2" width="13.27"/>
    <col collapsed="false" customWidth="true" hidden="false" outlineLevel="0" max="4" min="4" style="2" width="10.27"/>
    <col collapsed="false" customWidth="true" hidden="false" outlineLevel="0" max="5" min="5" style="2" width="21.27"/>
    <col collapsed="false" customWidth="true" hidden="false" outlineLevel="0" max="6" min="6" style="2" width="11"/>
    <col collapsed="false" customWidth="true" hidden="false" outlineLevel="0" max="8" min="7" style="2" width="8.27"/>
    <col collapsed="false" customWidth="true" hidden="false" outlineLevel="0" max="9" min="9" style="2" width="22.27"/>
    <col collapsed="false" customWidth="false" hidden="false" outlineLevel="0" max="16" min="10" style="2" width="3.27"/>
    <col collapsed="false" customWidth="true" hidden="false" outlineLevel="0" max="17" min="17" style="2" width="18.55"/>
    <col collapsed="false" customWidth="false" hidden="false" outlineLevel="0" max="1024" min="18" style="2" width="3.27"/>
  </cols>
  <sheetData>
    <row r="1" customFormat="false" ht="45" hidden="false" customHeight="true" outlineLevel="0" collapsed="false">
      <c r="A1" s="3" t="s">
        <v>0</v>
      </c>
    </row>
    <row r="2" customFormat="false" ht="62" hidden="false" customHeight="false" outlineLevel="0" collapsed="false">
      <c r="A2" s="4" t="s">
        <v>1</v>
      </c>
    </row>
    <row r="3" customFormat="false" ht="30" hidden="false" customHeight="true" outlineLevel="0" collapsed="false">
      <c r="A3" s="5" t="s">
        <v>2</v>
      </c>
    </row>
    <row r="4" customFormat="false" ht="31" hidden="false" customHeight="false" outlineLevel="0" collapsed="false">
      <c r="A4" s="6" t="s">
        <v>3</v>
      </c>
    </row>
    <row r="5" customFormat="false" ht="30" hidden="false" customHeight="true" outlineLevel="0" collapsed="false">
      <c r="A5" s="5" t="s">
        <v>4</v>
      </c>
    </row>
    <row r="6" customFormat="false" ht="20.15" hidden="false" customHeight="true" outlineLevel="0" collapsed="false">
      <c r="A6" s="7" t="s">
        <v>5</v>
      </c>
    </row>
    <row r="7" customFormat="false" ht="30" hidden="false" customHeight="true" outlineLevel="0" collapsed="false">
      <c r="A7" s="5" t="s">
        <v>6</v>
      </c>
      <c r="B7" s="8"/>
    </row>
    <row r="8" customFormat="false" ht="31" hidden="false" customHeight="false" outlineLevel="0" collapsed="false">
      <c r="A8" s="6" t="s">
        <v>7</v>
      </c>
    </row>
    <row r="9" customFormat="false" ht="30" hidden="false" customHeight="true" outlineLevel="0" collapsed="false">
      <c r="A9" s="5" t="s">
        <v>8</v>
      </c>
      <c r="C9" s="9"/>
      <c r="D9" s="9"/>
      <c r="E9" s="10"/>
    </row>
    <row r="10" customFormat="false" ht="31" hidden="false" customHeight="false" outlineLevel="0" collapsed="false">
      <c r="A10" s="6" t="s">
        <v>9</v>
      </c>
      <c r="C10" s="9"/>
      <c r="D10" s="9"/>
      <c r="E10" s="10"/>
    </row>
    <row r="11" customFormat="false" ht="20.15" hidden="false" customHeight="true" outlineLevel="0" collapsed="false">
      <c r="A11" s="11" t="s">
        <v>10</v>
      </c>
      <c r="C11" s="9"/>
      <c r="D11" s="9"/>
      <c r="E11" s="10"/>
    </row>
    <row r="12" customFormat="false" ht="31" hidden="false" customHeight="false" outlineLevel="0" collapsed="false">
      <c r="A12" s="6" t="s">
        <v>11</v>
      </c>
      <c r="C12" s="9"/>
      <c r="D12" s="9"/>
      <c r="E12" s="10"/>
    </row>
    <row r="13" customFormat="false" ht="31" hidden="false" customHeight="false" outlineLevel="0" collapsed="false">
      <c r="A13" s="6" t="s">
        <v>12</v>
      </c>
      <c r="C13" s="9"/>
      <c r="D13" s="9"/>
      <c r="E13" s="10"/>
    </row>
    <row r="14" customFormat="false" ht="20.15" hidden="false" customHeight="true" outlineLevel="0" collapsed="false">
      <c r="A14" s="6" t="s">
        <v>13</v>
      </c>
      <c r="B14" s="12"/>
      <c r="C14" s="9"/>
      <c r="D14" s="9"/>
      <c r="E14" s="13"/>
    </row>
    <row r="15" customFormat="false" ht="20.15" hidden="false" customHeight="true" outlineLevel="0" collapsed="false">
      <c r="A15" s="11" t="s">
        <v>14</v>
      </c>
      <c r="E15" s="14"/>
    </row>
    <row r="16" customFormat="false" ht="20.15" hidden="false" customHeight="true" outlineLevel="0" collapsed="false">
      <c r="A16" s="11" t="s">
        <v>15</v>
      </c>
      <c r="C16" s="7"/>
      <c r="E16" s="14"/>
    </row>
    <row r="17" customFormat="false" ht="20.15" hidden="false" customHeight="true" outlineLevel="0" collapsed="false">
      <c r="A17" s="11" t="s">
        <v>16</v>
      </c>
      <c r="E17" s="14"/>
    </row>
    <row r="18" customFormat="false" ht="20.15" hidden="false" customHeight="true" outlineLevel="0" collapsed="false">
      <c r="A18" s="11" t="s">
        <v>17</v>
      </c>
      <c r="E18" s="14"/>
    </row>
    <row r="19" customFormat="false" ht="30" hidden="false" customHeight="true" outlineLevel="0" collapsed="false">
      <c r="A19" s="5" t="s">
        <v>18</v>
      </c>
    </row>
    <row r="20" customFormat="false" ht="20.15" hidden="false" customHeight="true" outlineLevel="0" collapsed="false">
      <c r="A20" s="15" t="s">
        <v>19</v>
      </c>
      <c r="B20" s="12"/>
    </row>
    <row r="21" customFormat="false" ht="20.15" hidden="false" customHeight="true" outlineLevel="0" collapsed="false">
      <c r="A21" s="6" t="s">
        <v>20</v>
      </c>
      <c r="B21" s="16"/>
      <c r="C21" s="17"/>
      <c r="D21" s="17"/>
      <c r="E21" s="17"/>
      <c r="F21" s="17"/>
      <c r="G21" s="17"/>
      <c r="H21" s="17"/>
      <c r="I21" s="17"/>
      <c r="J21" s="17"/>
      <c r="K21" s="17"/>
      <c r="L21" s="17"/>
      <c r="M21" s="17"/>
      <c r="N21" s="17"/>
    </row>
    <row r="22" customFormat="false" ht="20.15" hidden="false" customHeight="true" outlineLevel="0" collapsed="false">
      <c r="A22" s="11" t="s">
        <v>21</v>
      </c>
    </row>
    <row r="23" customFormat="false" ht="20.15" hidden="false" customHeight="true" outlineLevel="0" collapsed="false">
      <c r="A23" s="6" t="s">
        <v>22</v>
      </c>
      <c r="B23" s="12"/>
    </row>
    <row r="24" customFormat="false" ht="20.15" hidden="false" customHeight="true" outlineLevel="0" collapsed="false">
      <c r="A24" s="15" t="s">
        <v>23</v>
      </c>
      <c r="E24" s="18"/>
      <c r="F24" s="18"/>
      <c r="G24" s="18"/>
      <c r="H24" s="18"/>
      <c r="I24" s="18"/>
      <c r="J24" s="18"/>
      <c r="K24" s="18"/>
      <c r="L24" s="18"/>
    </row>
    <row r="25" customFormat="false" ht="20.15" hidden="false" customHeight="true" outlineLevel="0" collapsed="false">
      <c r="A25" s="19" t="s">
        <v>24</v>
      </c>
      <c r="E25" s="18"/>
      <c r="F25" s="18"/>
      <c r="G25" s="18"/>
      <c r="H25" s="18"/>
      <c r="I25" s="18"/>
      <c r="J25" s="18"/>
      <c r="K25" s="18"/>
      <c r="L25" s="18"/>
    </row>
    <row r="26" customFormat="false" ht="20.15" hidden="false" customHeight="true" outlineLevel="0" collapsed="false">
      <c r="A26" s="20" t="s">
        <v>25</v>
      </c>
      <c r="E26" s="18"/>
      <c r="F26" s="18"/>
      <c r="G26" s="18"/>
      <c r="H26" s="18"/>
      <c r="I26" s="18"/>
      <c r="J26" s="18"/>
      <c r="K26" s="18"/>
      <c r="L26" s="18"/>
    </row>
    <row r="27" s="21" customFormat="true" ht="15.5" hidden="false" customHeight="false" outlineLevel="0" collapsed="false">
      <c r="A27" s="1"/>
      <c r="E27" s="18"/>
      <c r="F27" s="18"/>
      <c r="G27" s="18"/>
      <c r="H27" s="18"/>
      <c r="I27" s="18"/>
      <c r="J27" s="18"/>
      <c r="K27" s="18"/>
      <c r="L27" s="18"/>
    </row>
    <row r="28" customFormat="false" ht="15.5" hidden="false" customHeight="false" outlineLevel="0" collapsed="false">
      <c r="E28" s="22"/>
      <c r="F28" s="23"/>
      <c r="G28" s="23"/>
      <c r="H28" s="23"/>
      <c r="I28" s="23"/>
      <c r="J28" s="23"/>
      <c r="K28" s="23"/>
      <c r="L28" s="23"/>
    </row>
    <row r="29" customFormat="false" ht="15.5" hidden="false" customHeight="false" outlineLevel="0" collapsed="false">
      <c r="B29" s="12"/>
    </row>
    <row r="32" customFormat="false" ht="15.5" hidden="false" customHeight="false" outlineLevel="0" collapsed="false">
      <c r="E32" s="24"/>
      <c r="L32" s="23"/>
      <c r="M32" s="23"/>
      <c r="N32" s="23"/>
      <c r="O32" s="23"/>
      <c r="P32" s="23"/>
      <c r="Q32" s="23"/>
    </row>
    <row r="33" customFormat="false" ht="15.5" hidden="false" customHeight="false" outlineLevel="0" collapsed="false">
      <c r="L33" s="25"/>
      <c r="M33" s="18"/>
      <c r="N33" s="18"/>
      <c r="O33" s="18"/>
      <c r="P33" s="18"/>
      <c r="Q33" s="18"/>
    </row>
    <row r="34" customFormat="false" ht="15.5" hidden="false" customHeight="false" outlineLevel="0" collapsed="false">
      <c r="F34" s="23"/>
      <c r="G34" s="23"/>
      <c r="H34" s="23"/>
      <c r="I34" s="23"/>
      <c r="J34" s="23"/>
      <c r="K34" s="23"/>
      <c r="L34" s="25"/>
      <c r="M34" s="18"/>
      <c r="N34" s="18"/>
      <c r="O34" s="18"/>
      <c r="P34" s="18"/>
      <c r="Q34" s="18"/>
    </row>
    <row r="35" customFormat="false" ht="15.5" hidden="false" customHeight="false" outlineLevel="0" collapsed="false">
      <c r="L35" s="23"/>
      <c r="M35" s="23"/>
      <c r="N35" s="23"/>
      <c r="O35" s="23"/>
      <c r="P35" s="23"/>
      <c r="Q35" s="23"/>
    </row>
  </sheetData>
  <hyperlinks>
    <hyperlink ref="A15" r:id="rId1" display="Energy trends publication (opens in a new window)"/>
    <hyperlink ref="A16" r:id="rId2" display="Data sources and methodology for electricity statistics (opens in a new window)"/>
    <hyperlink ref="A17" r:id="rId3" location="energy-statistics" display="Energy statistics revisions policy (opens in a new window)"/>
    <hyperlink ref="A18" r:id="rId4" display="Glossary and acronyms (opens in a new window)"/>
    <hyperlink ref="A22" r:id="rId5" display="electricitystatistics@beis.gov.uk"/>
    <hyperlink ref="A25" r:id="rId6" display="newsdesk@beis.gov.uk"/>
  </hyperlinks>
  <printOptions headings="false" gridLines="false" gridLinesSet="true" horizontalCentered="false" verticalCentered="false"/>
  <pageMargins left="0.7" right="0.7" top="0.75" bottom="0.75" header="0.511811023622047" footer="0.511811023622047"/>
  <pageSetup paperSize="9" scale="46"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5:D91 A1"/>
    </sheetView>
  </sheetViews>
  <sheetFormatPr defaultColWidth="8.71484375" defaultRowHeight="13" zeroHeight="false" outlineLevelRow="0" outlineLevelCol="0"/>
  <cols>
    <col collapsed="false" customWidth="true" hidden="false" outlineLevel="0" max="1" min="1" style="26" width="92.55"/>
    <col collapsed="false" customWidth="true" hidden="false" outlineLevel="0" max="2" min="2" style="26" width="31.45"/>
    <col collapsed="false" customWidth="false" hidden="false" outlineLevel="0" max="1024" min="3" style="26" width="8.73"/>
  </cols>
  <sheetData>
    <row r="1" customFormat="false" ht="45" hidden="false" customHeight="true" outlineLevel="0" collapsed="false">
      <c r="A1" s="3" t="s">
        <v>26</v>
      </c>
    </row>
    <row r="2" customFormat="false" ht="20.15" hidden="false" customHeight="true" outlineLevel="0" collapsed="false">
      <c r="A2" s="27" t="s">
        <v>27</v>
      </c>
    </row>
    <row r="3" customFormat="false" ht="20.15" hidden="false" customHeight="true" outlineLevel="0" collapsed="false">
      <c r="A3" s="20" t="s">
        <v>28</v>
      </c>
    </row>
    <row r="4" customFormat="false" ht="30" hidden="false" customHeight="true" outlineLevel="0" collapsed="false">
      <c r="A4" s="28" t="s">
        <v>29</v>
      </c>
      <c r="B4" s="28" t="s">
        <v>30</v>
      </c>
    </row>
    <row r="5" customFormat="false" ht="20.15" hidden="false" customHeight="true" outlineLevel="0" collapsed="false">
      <c r="A5" s="27" t="s">
        <v>31</v>
      </c>
      <c r="B5" s="19" t="s">
        <v>32</v>
      </c>
    </row>
    <row r="6" customFormat="false" ht="20.15" hidden="false" customHeight="true" outlineLevel="0" collapsed="false">
      <c r="A6" s="27" t="s">
        <v>33</v>
      </c>
      <c r="B6" s="19" t="s">
        <v>26</v>
      </c>
    </row>
    <row r="7" customFormat="false" ht="20.15" hidden="false" customHeight="true" outlineLevel="0" collapsed="false">
      <c r="A7" s="27" t="s">
        <v>34</v>
      </c>
      <c r="B7" s="19" t="s">
        <v>35</v>
      </c>
    </row>
    <row r="8" customFormat="false" ht="20.15" hidden="false" customHeight="true" outlineLevel="0" collapsed="false">
      <c r="A8" s="27" t="s">
        <v>36</v>
      </c>
      <c r="B8" s="19" t="s">
        <v>37</v>
      </c>
    </row>
    <row r="9" customFormat="false" ht="20.15" hidden="false" customHeight="true" outlineLevel="0" collapsed="false">
      <c r="A9" s="27" t="s">
        <v>38</v>
      </c>
      <c r="B9" s="19" t="s">
        <v>39</v>
      </c>
    </row>
    <row r="10" s="29" customFormat="true" ht="20.15" hidden="false" customHeight="true" outlineLevel="0" collapsed="false">
      <c r="A10" s="27" t="s">
        <v>40</v>
      </c>
      <c r="B10" s="19" t="s">
        <v>41</v>
      </c>
    </row>
    <row r="11" customFormat="false" ht="20.15" hidden="false" customHeight="true" outlineLevel="0" collapsed="false">
      <c r="A11" s="27" t="s">
        <v>42</v>
      </c>
      <c r="B11" s="19" t="s">
        <v>43</v>
      </c>
    </row>
  </sheetData>
  <hyperlinks>
    <hyperlink ref="B5" location="'Cover Sheet'!A1" display="Cover Sheet"/>
    <hyperlink ref="B6" location="Contents!A1" display="Contents"/>
    <hyperlink ref="B7" location="Notes!A1" display="Notes"/>
    <hyperlink ref="B8" location="Commentary!A1" display="Commentary"/>
    <hyperlink ref="B9" location="'Main Table'!A1" display="Main tables (Mtoe, TWh, %)"/>
    <hyperlink ref="B10" location="Annual!A1" display="Annual (Mtoe, TWh)"/>
    <hyperlink ref="B11" location="Quarter!A1" display="Quarter (Mtoe, TWh)"/>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5:D91 A1"/>
    </sheetView>
  </sheetViews>
  <sheetFormatPr defaultColWidth="8.71484375" defaultRowHeight="13" zeroHeight="false" outlineLevelRow="0" outlineLevelCol="0"/>
  <cols>
    <col collapsed="false" customWidth="true" hidden="false" outlineLevel="0" max="1" min="1" style="26" width="15.54"/>
    <col collapsed="false" customWidth="true" hidden="false" outlineLevel="0" max="2" min="2" style="26" width="125.18"/>
    <col collapsed="false" customWidth="false" hidden="false" outlineLevel="0" max="1024" min="3" style="26" width="8.73"/>
  </cols>
  <sheetData>
    <row r="1" customFormat="false" ht="40" hidden="false" customHeight="true" outlineLevel="0" collapsed="false">
      <c r="A1" s="3" t="s">
        <v>35</v>
      </c>
      <c r="B1" s="27"/>
    </row>
    <row r="2" customFormat="false" ht="20.15" hidden="false" customHeight="true" outlineLevel="0" collapsed="false">
      <c r="A2" s="27" t="s">
        <v>44</v>
      </c>
      <c r="B2" s="20"/>
    </row>
    <row r="3" customFormat="false" ht="20.15" hidden="false" customHeight="true" outlineLevel="0" collapsed="false">
      <c r="A3" s="20" t="s">
        <v>45</v>
      </c>
      <c r="B3" s="20"/>
    </row>
    <row r="4" customFormat="false" ht="33" hidden="false" customHeight="true" outlineLevel="0" collapsed="false">
      <c r="A4" s="28" t="s">
        <v>46</v>
      </c>
      <c r="B4" s="28" t="s">
        <v>47</v>
      </c>
    </row>
    <row r="5" customFormat="false" ht="31" hidden="false" customHeight="false" outlineLevel="0" collapsed="false">
      <c r="A5" s="27" t="s">
        <v>48</v>
      </c>
      <c r="B5" s="4" t="s">
        <v>49</v>
      </c>
    </row>
    <row r="6" customFormat="false" ht="31" hidden="false" customHeight="false" outlineLevel="0" collapsed="false">
      <c r="A6" s="27" t="s">
        <v>50</v>
      </c>
      <c r="B6" s="4" t="s">
        <v>51</v>
      </c>
    </row>
    <row r="7" customFormat="false" ht="20.15" hidden="false" customHeight="true" outlineLevel="0" collapsed="false">
      <c r="A7" s="27" t="s">
        <v>52</v>
      </c>
      <c r="B7" s="7" t="s">
        <v>53</v>
      </c>
    </row>
    <row r="8" customFormat="false" ht="20.15" hidden="false" customHeight="true" outlineLevel="0" collapsed="false">
      <c r="A8" s="27" t="s">
        <v>54</v>
      </c>
      <c r="B8" s="7" t="s">
        <v>55</v>
      </c>
    </row>
    <row r="9" customFormat="false" ht="31" hidden="false" customHeight="false" outlineLevel="0" collapsed="false">
      <c r="A9" s="7" t="s">
        <v>56</v>
      </c>
      <c r="B9" s="4" t="s">
        <v>57</v>
      </c>
    </row>
    <row r="10" customFormat="false" ht="31" hidden="false" customHeight="false" outlineLevel="0" collapsed="false">
      <c r="A10" s="7" t="s">
        <v>58</v>
      </c>
      <c r="B10" s="27" t="s">
        <v>59</v>
      </c>
    </row>
    <row r="11" customFormat="false" ht="33" hidden="false" customHeight="true" outlineLevel="0" collapsed="false">
      <c r="A11" s="7" t="s">
        <v>60</v>
      </c>
      <c r="B11" s="27" t="s">
        <v>61</v>
      </c>
    </row>
    <row r="12" customFormat="false" ht="31" hidden="false" customHeight="false" outlineLevel="0" collapsed="false">
      <c r="A12" s="7" t="s">
        <v>62</v>
      </c>
      <c r="B12" s="27" t="s">
        <v>63</v>
      </c>
    </row>
    <row r="13" customFormat="false" ht="20.15" hidden="false" customHeight="true" outlineLevel="0" collapsed="false">
      <c r="A13" s="7" t="s">
        <v>64</v>
      </c>
      <c r="B13" s="27" t="s">
        <v>65</v>
      </c>
    </row>
    <row r="14" customFormat="false" ht="31" hidden="false" customHeight="false" outlineLevel="0" collapsed="false">
      <c r="A14" s="7" t="s">
        <v>66</v>
      </c>
      <c r="B14" s="27" t="s">
        <v>67</v>
      </c>
    </row>
    <row r="15" customFormat="false" ht="20.15" hidden="false" customHeight="true" outlineLevel="0" collapsed="false">
      <c r="A15" s="7" t="s">
        <v>68</v>
      </c>
      <c r="B15" s="27" t="s">
        <v>69</v>
      </c>
    </row>
    <row r="16" customFormat="false" ht="20.15" hidden="false" customHeight="true" outlineLevel="0" collapsed="false">
      <c r="A16" s="7" t="s">
        <v>70</v>
      </c>
      <c r="B16" s="27" t="s">
        <v>71</v>
      </c>
    </row>
    <row r="17" customFormat="false" ht="31" hidden="false" customHeight="false" outlineLevel="0" collapsed="false">
      <c r="A17" s="7" t="s">
        <v>72</v>
      </c>
      <c r="B17" s="27" t="s">
        <v>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5:D91 A1"/>
    </sheetView>
  </sheetViews>
  <sheetFormatPr defaultColWidth="3.54296875" defaultRowHeight="13" zeroHeight="false" outlineLevelRow="0" outlineLevelCol="0"/>
  <cols>
    <col collapsed="false" customWidth="true" hidden="false" outlineLevel="0" max="1" min="1" style="30" width="131.82"/>
    <col collapsed="false" customWidth="true" hidden="false" outlineLevel="0" max="2" min="2" style="31" width="5.27"/>
    <col collapsed="false" customWidth="false" hidden="false" outlineLevel="0" max="7" min="3" style="31" width="3.55"/>
    <col collapsed="false" customWidth="true" hidden="false" outlineLevel="0" max="8" min="8" style="31" width="5.82"/>
    <col collapsed="false" customWidth="false" hidden="false" outlineLevel="0" max="1024" min="9" style="31" width="3.55"/>
  </cols>
  <sheetData>
    <row r="1" customFormat="false" ht="45" hidden="false" customHeight="true" outlineLevel="0" collapsed="false">
      <c r="A1" s="32" t="s">
        <v>37</v>
      </c>
    </row>
    <row r="2" s="33" customFormat="true" ht="30" hidden="false" customHeight="true" outlineLevel="0" collapsed="false">
      <c r="A2" s="33" t="s">
        <v>74</v>
      </c>
    </row>
    <row r="3" s="34" customFormat="true" ht="30" hidden="false" customHeight="true" outlineLevel="0" collapsed="false">
      <c r="A3" s="34" t="s">
        <v>75</v>
      </c>
    </row>
    <row r="4" s="37" customFormat="true" ht="139.5" hidden="false" customHeight="false" outlineLevel="0" collapsed="false">
      <c r="A4" s="35" t="s">
        <v>76</v>
      </c>
      <c r="B4" s="36"/>
    </row>
    <row r="5" s="37" customFormat="true" ht="37" hidden="false" customHeight="false" outlineLevel="0" collapsed="false">
      <c r="A5" s="38" t="s">
        <v>77</v>
      </c>
      <c r="B5" s="36"/>
    </row>
    <row r="6" s="37" customFormat="true" ht="139.5" hidden="false" customHeight="false" outlineLevel="0" collapsed="false">
      <c r="A6" s="35" t="s">
        <v>78</v>
      </c>
      <c r="B6" s="36"/>
    </row>
    <row r="7" s="34" customFormat="true" ht="30" hidden="false" customHeight="true" outlineLevel="0" collapsed="false">
      <c r="A7" s="34" t="s">
        <v>79</v>
      </c>
      <c r="G7" s="39"/>
      <c r="H7" s="37"/>
    </row>
    <row r="8" s="37" customFormat="true" ht="77.5" hidden="false" customHeight="false" outlineLevel="0" collapsed="false">
      <c r="A8" s="35" t="s">
        <v>80</v>
      </c>
      <c r="B8" s="36"/>
      <c r="G8" s="40"/>
    </row>
    <row r="9" s="37" customFormat="true" ht="17.5" hidden="false" customHeight="false" outlineLevel="0" collapsed="false">
      <c r="A9" s="41"/>
      <c r="B9" s="36"/>
      <c r="G9" s="40"/>
    </row>
    <row r="10" s="42" customFormat="true" ht="13" hidden="false" customHeight="false" outlineLevel="0" collapsed="false">
      <c r="D10" s="43"/>
      <c r="E10" s="43"/>
      <c r="F10" s="43"/>
      <c r="G10" s="43"/>
      <c r="H10" s="43"/>
    </row>
    <row r="11" customFormat="false" ht="14.25" hidden="false" customHeight="true" outlineLevel="0" collapsed="false">
      <c r="A11" s="44"/>
    </row>
    <row r="12" customFormat="false" ht="14" hidden="false" customHeight="false" outlineLevel="0" collapsed="false">
      <c r="A12" s="45"/>
    </row>
    <row r="20" customFormat="false" ht="18" hidden="false" customHeight="true" outlineLevel="0" collapsed="false">
      <c r="A20" s="46"/>
    </row>
    <row r="21" customFormat="false" ht="20.25" hidden="false" customHeight="true" outlineLevel="0" collapsed="false">
      <c r="A21" s="46"/>
    </row>
    <row r="22" customFormat="false" ht="13" hidden="false" customHeight="false" outlineLevel="0" collapsed="false">
      <c r="A22" s="46"/>
    </row>
    <row r="24" customFormat="false" ht="34.5" hidden="false" customHeight="true" outlineLevel="0" collapsed="false">
      <c r="A24" s="46"/>
    </row>
    <row r="25" customFormat="false" ht="20.25" hidden="false" customHeight="true" outlineLevel="0" collapsed="false">
      <c r="A25" s="46"/>
    </row>
    <row r="26" customFormat="false" ht="20.25" hidden="false" customHeight="true" outlineLevel="0" collapsed="false">
      <c r="A26" s="46"/>
    </row>
    <row r="27" customFormat="false" ht="20.25" hidden="false" customHeight="true" outlineLevel="0" collapsed="false">
      <c r="A27" s="46"/>
    </row>
    <row r="28" customFormat="false" ht="34.5" hidden="false" customHeight="true" outlineLevel="0" collapsed="false">
      <c r="A28" s="4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S212"/>
  <sheetViews>
    <sheetView showFormulas="false" showGridLines="false" showRowColHeaders="true" showZeros="true" rightToLeft="false" tabSelected="true" showOutlineSymbols="true" defaultGridColor="true" view="normal" topLeftCell="A43" colorId="64" zoomScale="100" zoomScaleNormal="100" zoomScalePageLayoutView="100" workbookViewId="0">
      <selection pane="topLeft" activeCell="B75" activeCellId="0" sqref="B75:D91"/>
    </sheetView>
  </sheetViews>
  <sheetFormatPr defaultColWidth="4.17578125" defaultRowHeight="12.5" zeroHeight="false" outlineLevelRow="0" outlineLevelCol="0"/>
  <cols>
    <col collapsed="false" customWidth="true" hidden="false" outlineLevel="0" max="1" min="1" style="47" width="23.73"/>
    <col collapsed="false" customWidth="true" hidden="false" outlineLevel="0" max="2" min="2" style="47" width="39.82"/>
    <col collapsed="false" customWidth="true" hidden="true" outlineLevel="0" max="3" min="3" style="47" width="11.27"/>
    <col collapsed="false" customWidth="true" hidden="false" outlineLevel="0" max="4" min="4" style="47" width="10.82"/>
    <col collapsed="false" customWidth="true" hidden="false" outlineLevel="0" max="5" min="5" style="48" width="13"/>
    <col collapsed="false" customWidth="true" hidden="false" outlineLevel="0" max="6" min="6" style="47" width="11.46"/>
    <col collapsed="false" customWidth="true" hidden="false" outlineLevel="0" max="7" min="7" style="47" width="12.27"/>
    <col collapsed="false" customWidth="true" hidden="false" outlineLevel="0" max="8" min="8" style="47" width="13.55"/>
    <col collapsed="false" customWidth="true" hidden="false" outlineLevel="0" max="9" min="9" style="47" width="11.82"/>
    <col collapsed="false" customWidth="true" hidden="false" outlineLevel="0" max="10" min="10" style="47" width="12.46"/>
    <col collapsed="false" customWidth="true" hidden="false" outlineLevel="0" max="12" min="11" style="47" width="11.46"/>
    <col collapsed="false" customWidth="true" hidden="false" outlineLevel="0" max="13" min="13" style="47" width="12.46"/>
    <col collapsed="false" customWidth="true" hidden="false" outlineLevel="0" max="14" min="14" style="47" width="13.45"/>
    <col collapsed="false" customWidth="true" hidden="false" outlineLevel="0" max="15" min="15" style="48" width="12.73"/>
    <col collapsed="false" customWidth="true" hidden="false" outlineLevel="0" max="16" min="16" style="47" width="9"/>
    <col collapsed="false" customWidth="true" hidden="false" outlineLevel="0" max="17" min="17" style="47" width="8.18"/>
    <col collapsed="false" customWidth="true" hidden="false" outlineLevel="0" max="18" min="18" style="47" width="8.73"/>
    <col collapsed="false" customWidth="true" hidden="false" outlineLevel="0" max="19" min="19" style="47" width="7"/>
    <col collapsed="false" customWidth="true" hidden="false" outlineLevel="0" max="21" min="20" style="47" width="8.18"/>
    <col collapsed="false" customWidth="true" hidden="false" outlineLevel="0" max="24" min="22" style="47" width="6.55"/>
    <col collapsed="false" customWidth="true" hidden="false" outlineLevel="0" max="25" min="25" style="47" width="8"/>
    <col collapsed="false" customWidth="true" hidden="false" outlineLevel="0" max="27" min="26" style="47" width="6.55"/>
    <col collapsed="false" customWidth="false" hidden="false" outlineLevel="0" max="256" min="28" style="47" width="4.18"/>
    <col collapsed="false" customWidth="true" hidden="false" outlineLevel="0" max="257" min="257" style="47" width="1.54"/>
    <col collapsed="false" customWidth="true" hidden="false" outlineLevel="0" max="258" min="258" style="47" width="35.55"/>
    <col collapsed="false" customWidth="true" hidden="false" outlineLevel="0" max="260" min="259" style="47" width="9"/>
    <col collapsed="false" customWidth="true" hidden="false" outlineLevel="0" max="261" min="261" style="47" width="10.73"/>
    <col collapsed="false" customWidth="true" hidden="false" outlineLevel="0" max="270" min="262" style="47" width="8.73"/>
    <col collapsed="false" customWidth="true" hidden="false" outlineLevel="0" max="271" min="271" style="47" width="10.45"/>
    <col collapsed="false" customWidth="true" hidden="false" outlineLevel="0" max="272" min="272" style="47" width="9"/>
    <col collapsed="false" customWidth="true" hidden="false" outlineLevel="0" max="274" min="273" style="47" width="8.18"/>
    <col collapsed="false" customWidth="true" hidden="false" outlineLevel="0" max="275" min="275" style="47" width="7"/>
    <col collapsed="false" customWidth="true" hidden="false" outlineLevel="0" max="277" min="276" style="47" width="8.18"/>
    <col collapsed="false" customWidth="true" hidden="false" outlineLevel="0" max="280" min="278" style="47" width="6.55"/>
    <col collapsed="false" customWidth="true" hidden="false" outlineLevel="0" max="281" min="281" style="47" width="8"/>
    <col collapsed="false" customWidth="true" hidden="false" outlineLevel="0" max="283" min="282" style="47" width="6.55"/>
    <col collapsed="false" customWidth="false" hidden="false" outlineLevel="0" max="512" min="284" style="47" width="4.18"/>
    <col collapsed="false" customWidth="true" hidden="false" outlineLevel="0" max="513" min="513" style="47" width="1.54"/>
    <col collapsed="false" customWidth="true" hidden="false" outlineLevel="0" max="514" min="514" style="47" width="35.55"/>
    <col collapsed="false" customWidth="true" hidden="false" outlineLevel="0" max="516" min="515" style="47" width="9"/>
    <col collapsed="false" customWidth="true" hidden="false" outlineLevel="0" max="517" min="517" style="47" width="10.73"/>
    <col collapsed="false" customWidth="true" hidden="false" outlineLevel="0" max="526" min="518" style="47" width="8.73"/>
    <col collapsed="false" customWidth="true" hidden="false" outlineLevel="0" max="527" min="527" style="47" width="10.45"/>
    <col collapsed="false" customWidth="true" hidden="false" outlineLevel="0" max="528" min="528" style="47" width="9"/>
    <col collapsed="false" customWidth="true" hidden="false" outlineLevel="0" max="530" min="529" style="47" width="8.18"/>
    <col collapsed="false" customWidth="true" hidden="false" outlineLevel="0" max="531" min="531" style="47" width="7"/>
    <col collapsed="false" customWidth="true" hidden="false" outlineLevel="0" max="533" min="532" style="47" width="8.18"/>
    <col collapsed="false" customWidth="true" hidden="false" outlineLevel="0" max="536" min="534" style="47" width="6.55"/>
    <col collapsed="false" customWidth="true" hidden="false" outlineLevel="0" max="537" min="537" style="47" width="8"/>
    <col collapsed="false" customWidth="true" hidden="false" outlineLevel="0" max="539" min="538" style="47" width="6.55"/>
    <col collapsed="false" customWidth="false" hidden="false" outlineLevel="0" max="768" min="540" style="47" width="4.18"/>
    <col collapsed="false" customWidth="true" hidden="false" outlineLevel="0" max="769" min="769" style="47" width="1.54"/>
    <col collapsed="false" customWidth="true" hidden="false" outlineLevel="0" max="770" min="770" style="47" width="35.55"/>
    <col collapsed="false" customWidth="true" hidden="false" outlineLevel="0" max="772" min="771" style="47" width="9"/>
    <col collapsed="false" customWidth="true" hidden="false" outlineLevel="0" max="773" min="773" style="47" width="10.73"/>
    <col collapsed="false" customWidth="true" hidden="false" outlineLevel="0" max="782" min="774" style="47" width="8.73"/>
    <col collapsed="false" customWidth="true" hidden="false" outlineLevel="0" max="783" min="783" style="47" width="10.45"/>
    <col collapsed="false" customWidth="true" hidden="false" outlineLevel="0" max="784" min="784" style="47" width="9"/>
    <col collapsed="false" customWidth="true" hidden="false" outlineLevel="0" max="786" min="785" style="47" width="8.18"/>
    <col collapsed="false" customWidth="true" hidden="false" outlineLevel="0" max="787" min="787" style="47" width="7"/>
    <col collapsed="false" customWidth="true" hidden="false" outlineLevel="0" max="789" min="788" style="47" width="8.18"/>
    <col collapsed="false" customWidth="true" hidden="false" outlineLevel="0" max="792" min="790" style="47" width="6.55"/>
    <col collapsed="false" customWidth="true" hidden="false" outlineLevel="0" max="793" min="793" style="47" width="8"/>
    <col collapsed="false" customWidth="true" hidden="false" outlineLevel="0" max="795" min="794" style="47" width="6.55"/>
    <col collapsed="false" customWidth="false" hidden="false" outlineLevel="0" max="1024" min="796" style="47" width="4.18"/>
  </cols>
  <sheetData>
    <row r="1" customFormat="false" ht="45" hidden="false" customHeight="true" outlineLevel="0" collapsed="false">
      <c r="A1" s="3" t="s">
        <v>81</v>
      </c>
      <c r="B1" s="49"/>
    </row>
    <row r="2" s="20" customFormat="true" ht="20.15" hidden="false" customHeight="true" outlineLevel="0" collapsed="false">
      <c r="A2" s="20" t="s">
        <v>82</v>
      </c>
    </row>
    <row r="3" s="27" customFormat="true" ht="20.15" hidden="false" customHeight="true" outlineLevel="0" collapsed="false">
      <c r="A3" s="20" t="s">
        <v>83</v>
      </c>
    </row>
    <row r="4" s="27" customFormat="true" ht="20.15" hidden="false" customHeight="true" outlineLevel="0" collapsed="false">
      <c r="A4" s="20" t="s">
        <v>84</v>
      </c>
    </row>
    <row r="5" s="27" customFormat="true" ht="20.15" hidden="false" customHeight="true" outlineLevel="0" collapsed="false">
      <c r="A5" s="20" t="s">
        <v>85</v>
      </c>
    </row>
    <row r="6" s="56" customFormat="true" ht="30" hidden="false" customHeight="true" outlineLevel="0" collapsed="false">
      <c r="A6" s="50" t="s">
        <v>86</v>
      </c>
      <c r="B6" s="51"/>
      <c r="C6" s="51"/>
      <c r="D6" s="51"/>
      <c r="E6" s="52"/>
      <c r="F6" s="53"/>
      <c r="G6" s="53"/>
      <c r="H6" s="53"/>
      <c r="I6" s="53"/>
      <c r="J6" s="53"/>
      <c r="K6" s="53"/>
      <c r="L6" s="53"/>
      <c r="M6" s="53"/>
      <c r="N6" s="54"/>
      <c r="O6" s="52"/>
      <c r="P6" s="55"/>
      <c r="U6" s="57"/>
    </row>
    <row r="7" s="64" customFormat="true" ht="45.65" hidden="false" customHeight="true" outlineLevel="0" collapsed="false">
      <c r="A7" s="58" t="s">
        <v>87</v>
      </c>
      <c r="B7" s="59" t="s">
        <v>88</v>
      </c>
      <c r="C7" s="60" t="s">
        <v>89</v>
      </c>
      <c r="D7" s="61" t="s">
        <v>90</v>
      </c>
      <c r="E7" s="62" t="s">
        <v>91</v>
      </c>
      <c r="F7" s="61" t="s">
        <v>92</v>
      </c>
      <c r="G7" s="61" t="s">
        <v>93</v>
      </c>
      <c r="H7" s="61" t="s">
        <v>94</v>
      </c>
      <c r="I7" s="61" t="s">
        <v>95</v>
      </c>
      <c r="J7" s="61" t="s">
        <v>96</v>
      </c>
      <c r="K7" s="61" t="s">
        <v>97</v>
      </c>
      <c r="L7" s="61" t="s">
        <v>98</v>
      </c>
      <c r="M7" s="61" t="s">
        <v>99</v>
      </c>
      <c r="N7" s="61" t="s">
        <v>100</v>
      </c>
      <c r="O7" s="63" t="s">
        <v>101</v>
      </c>
      <c r="P7" s="55"/>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row>
    <row r="8" s="76" customFormat="true" ht="20.15" hidden="false" customHeight="true" outlineLevel="0" collapsed="false">
      <c r="A8" s="65" t="s">
        <v>102</v>
      </c>
      <c r="B8" s="66" t="s">
        <v>103</v>
      </c>
      <c r="C8" s="67" t="n">
        <f aca="true">INDIRECT(Calculation!E10,FALSE())</f>
        <v>2.8905</v>
      </c>
      <c r="D8" s="68" t="n">
        <f aca="true">INDIRECT(Calculation!F10,FALSE())</f>
        <v>2.3084</v>
      </c>
      <c r="E8" s="69" t="n">
        <f aca="false">((D8/C8)-1)*100</f>
        <v>-20.138384362567</v>
      </c>
      <c r="F8" s="68" t="n">
        <f aca="true">INDIRECT(Calculation!H10,FALSE())</f>
        <v>0.3132</v>
      </c>
      <c r="G8" s="68" t="n">
        <f aca="true">INDIRECT(Calculation!I10,FALSE())</f>
        <v>1.1345</v>
      </c>
      <c r="H8" s="68" t="n">
        <f aca="true">INDIRECT(Calculation!J10,FALSE())</f>
        <v>1.3621</v>
      </c>
      <c r="I8" s="68" t="n">
        <f aca="true">INDIRECT(Calculation!K10,FALSE())</f>
        <v>0.1617</v>
      </c>
      <c r="J8" s="68" t="n">
        <f aca="true">INDIRECT(Calculation!L10,FALSE())</f>
        <v>0.2352</v>
      </c>
      <c r="K8" s="68" t="n">
        <f aca="true">INDIRECT(Calculation!M10,FALSE())</f>
        <v>0.5494</v>
      </c>
      <c r="L8" s="70" t="n">
        <f aca="true">INDIRECT(Calculation!N10,FALSE())</f>
        <v>0.9499</v>
      </c>
      <c r="M8" s="70" t="n">
        <f aca="true">INDIRECT(Calculation!O10,FALSE())</f>
        <v>0.3252</v>
      </c>
      <c r="N8" s="71" t="n">
        <f aca="true">INDIRECT(Calculation!P10,FALSE())</f>
        <v>0.6064</v>
      </c>
      <c r="O8" s="72" t="str">
        <f aca="false">IF(((N8-J8)/J8)*100&gt;100,"(+)  ",IF(((N8-J8)/J8)*100&lt;-100,"(-)  ",IF(ROUND((((N8-J8)/J8)*100),1)=0,"-  ",((N8-J8)/J8)*100)))</f>
        <v>(+)  </v>
      </c>
      <c r="P8" s="73"/>
      <c r="Q8" s="74"/>
      <c r="R8" s="75"/>
      <c r="S8" s="75"/>
      <c r="T8" s="75"/>
      <c r="U8" s="75"/>
      <c r="V8" s="75"/>
      <c r="W8" s="75"/>
      <c r="X8" s="75"/>
      <c r="Y8" s="75"/>
      <c r="Z8" s="75"/>
      <c r="AA8" s="75"/>
      <c r="AB8" s="75"/>
      <c r="AC8" s="75"/>
      <c r="AD8" s="75"/>
      <c r="AE8" s="75"/>
      <c r="AF8" s="57"/>
      <c r="AG8" s="57"/>
      <c r="AH8" s="57"/>
      <c r="AI8" s="57"/>
      <c r="AJ8" s="57"/>
      <c r="AK8" s="57"/>
      <c r="AL8" s="57"/>
      <c r="AM8" s="57"/>
      <c r="AN8" s="57"/>
      <c r="AO8" s="57"/>
      <c r="AP8" s="57"/>
      <c r="AQ8" s="57"/>
      <c r="AR8" s="57"/>
    </row>
    <row r="9" s="76" customFormat="true" ht="20.15" hidden="false" customHeight="true" outlineLevel="0" collapsed="false">
      <c r="A9" s="77"/>
      <c r="B9" s="78" t="s">
        <v>104</v>
      </c>
      <c r="C9" s="79" t="n">
        <f aca="true">INDIRECT(Calculation!E11,FALSE())</f>
        <v>0.1028</v>
      </c>
      <c r="D9" s="80" t="n">
        <f aca="true">INDIRECT(Calculation!F11,FALSE())</f>
        <v>0.0938</v>
      </c>
      <c r="E9" s="81" t="n">
        <f aca="false">((D9/C9)-1)*100</f>
        <v>-8.75486381322957</v>
      </c>
      <c r="F9" s="80" t="n">
        <f aca="true">INDIRECT(Calculation!H11,FALSE())</f>
        <v>0.018</v>
      </c>
      <c r="G9" s="80" t="n">
        <f aca="true">INDIRECT(Calculation!I11,FALSE())</f>
        <v>0.0317</v>
      </c>
      <c r="H9" s="80" t="n">
        <f aca="true">INDIRECT(Calculation!J11,FALSE())</f>
        <v>0.0301</v>
      </c>
      <c r="I9" s="80" t="n">
        <f aca="true">INDIRECT(Calculation!K11,FALSE())</f>
        <v>0.0144</v>
      </c>
      <c r="J9" s="80" t="n">
        <f aca="true">INDIRECT(Calculation!L11,FALSE())</f>
        <v>0.0167</v>
      </c>
      <c r="K9" s="82" t="n">
        <f aca="true">INDIRECT(Calculation!M11,FALSE())</f>
        <v>0.0326</v>
      </c>
      <c r="L9" s="82" t="n">
        <f aca="true">INDIRECT(Calculation!N11,FALSE())</f>
        <v>0.0379</v>
      </c>
      <c r="M9" s="82" t="n">
        <f aca="true">INDIRECT(Calculation!O11,FALSE())</f>
        <v>0.022</v>
      </c>
      <c r="N9" s="83" t="n">
        <f aca="true">INDIRECT(Calculation!P11,FALSE())</f>
        <v>0.0224</v>
      </c>
      <c r="O9" s="84" t="n">
        <f aca="false">IF(((N9-J9)/J9)*100&gt;100,"(+)  ",IF(((N9-J9)/J9)*100&lt;-100,"(-)  ",IF(ROUND((((N9-J9)/J9)*100),1)=0,"-  ",((N9-J9)/J9)*100)))</f>
        <v>34.1317365269461</v>
      </c>
      <c r="P9" s="73"/>
      <c r="Q9" s="74"/>
      <c r="R9" s="75"/>
      <c r="S9" s="75"/>
      <c r="T9" s="75"/>
      <c r="U9" s="75"/>
      <c r="V9" s="75"/>
      <c r="W9" s="75"/>
      <c r="X9" s="75"/>
      <c r="Y9" s="75"/>
      <c r="Z9" s="75"/>
      <c r="AA9" s="57"/>
      <c r="AB9" s="57"/>
      <c r="AC9" s="57"/>
      <c r="AD9" s="57"/>
      <c r="AE9" s="57"/>
      <c r="AF9" s="57"/>
      <c r="AG9" s="57"/>
      <c r="AH9" s="57"/>
      <c r="AI9" s="57"/>
      <c r="AJ9" s="57"/>
      <c r="AK9" s="57"/>
      <c r="AL9" s="57"/>
      <c r="AM9" s="57"/>
      <c r="AN9" s="57"/>
      <c r="AO9" s="57"/>
      <c r="AP9" s="57"/>
      <c r="AQ9" s="57"/>
      <c r="AR9" s="57"/>
    </row>
    <row r="10" s="76" customFormat="true" ht="20.15" hidden="false" customHeight="true" outlineLevel="0" collapsed="false">
      <c r="A10" s="77"/>
      <c r="B10" s="78" t="s">
        <v>105</v>
      </c>
      <c r="C10" s="79" t="n">
        <f aca="true">INDIRECT(Calculation!E12,FALSE())</f>
        <v>245.1121</v>
      </c>
      <c r="D10" s="85" t="n">
        <f aca="true">INDIRECT(Calculation!F12,FALSE())</f>
        <v>206.5564</v>
      </c>
      <c r="E10" s="81" t="n">
        <f aca="false">((D10/C10)-1)*100</f>
        <v>-15.729823211502</v>
      </c>
      <c r="F10" s="80" t="n">
        <f aca="true">INDIRECT(Calculation!H12,FALSE())</f>
        <v>53.1248</v>
      </c>
      <c r="G10" s="80" t="n">
        <f aca="true">INDIRECT(Calculation!I12,FALSE())</f>
        <v>62.7561</v>
      </c>
      <c r="H10" s="80" t="n">
        <f aca="true">INDIRECT(Calculation!J12,FALSE())</f>
        <v>50.7591</v>
      </c>
      <c r="I10" s="80" t="n">
        <f aca="true">INDIRECT(Calculation!K12,FALSE())</f>
        <v>41.9154</v>
      </c>
      <c r="J10" s="82" t="n">
        <f aca="true">INDIRECT(Calculation!L12,FALSE())</f>
        <v>55.9162</v>
      </c>
      <c r="K10" s="82" t="n">
        <f aca="true">INDIRECT(Calculation!M12,FALSE())</f>
        <v>57.9657</v>
      </c>
      <c r="L10" s="82" t="n">
        <f aca="true">INDIRECT(Calculation!N12,FALSE())</f>
        <v>60.6153</v>
      </c>
      <c r="M10" s="82" t="n">
        <f aca="true">INDIRECT(Calculation!O12,FALSE())</f>
        <v>57.2532</v>
      </c>
      <c r="N10" s="83" t="n">
        <f aca="true">INDIRECT(Calculation!P12,FALSE())</f>
        <v>54.4322</v>
      </c>
      <c r="O10" s="84" t="n">
        <f aca="false">IF(((N10-J10)/J10)*100&gt;100,"(+)  ",IF(((N10-J10)/J10)*100&lt;-100,"(-)  ",IF(ROUND((((N10-J10)/J10)*100),1)=0,"-  ",((N10-J10)/J10)*100)))</f>
        <v>-2.65397147874856</v>
      </c>
      <c r="P10" s="73"/>
      <c r="Q10" s="74"/>
      <c r="R10" s="75"/>
      <c r="S10" s="75"/>
      <c r="T10" s="75"/>
      <c r="U10" s="75"/>
      <c r="V10" s="75"/>
      <c r="W10" s="75"/>
      <c r="X10" s="75"/>
      <c r="Y10" s="75"/>
      <c r="Z10" s="75"/>
      <c r="AA10" s="57"/>
      <c r="AB10" s="57"/>
      <c r="AC10" s="57"/>
      <c r="AD10" s="57"/>
      <c r="AE10" s="57"/>
      <c r="AF10" s="57"/>
      <c r="AG10" s="57"/>
      <c r="AH10" s="57"/>
      <c r="AI10" s="57"/>
      <c r="AJ10" s="57"/>
      <c r="AK10" s="57"/>
      <c r="AL10" s="57"/>
      <c r="AM10" s="57"/>
      <c r="AN10" s="57"/>
      <c r="AO10" s="57"/>
      <c r="AP10" s="57"/>
      <c r="AQ10" s="57"/>
      <c r="AR10" s="57"/>
    </row>
    <row r="11" s="56" customFormat="true" ht="20.15" hidden="false" customHeight="true" outlineLevel="0" collapsed="false">
      <c r="A11" s="86" t="s">
        <v>106</v>
      </c>
      <c r="B11" s="87" t="s">
        <v>103</v>
      </c>
      <c r="C11" s="79" t="n">
        <f aca="true">INDIRECT(Calculation!E14,FALSE())</f>
        <v>0.0156</v>
      </c>
      <c r="D11" s="85" t="n">
        <f aca="true">INDIRECT(Calculation!F14,FALSE())</f>
        <v>0.0186</v>
      </c>
      <c r="E11" s="81" t="n">
        <f aca="false">((D11/C11)-1)*100</f>
        <v>19.2307692307692</v>
      </c>
      <c r="F11" s="80" t="n">
        <f aca="true">INDIRECT(Calculation!H14,FALSE())</f>
        <v>0.0039</v>
      </c>
      <c r="G11" s="80" t="n">
        <f aca="true">INDIRECT(Calculation!I14,FALSE())</f>
        <v>0.0039</v>
      </c>
      <c r="H11" s="80" t="n">
        <f aca="true">INDIRECT(Calculation!J14,FALSE())</f>
        <v>0.0045</v>
      </c>
      <c r="I11" s="80" t="n">
        <f aca="true">INDIRECT(Calculation!K14,FALSE())</f>
        <v>0.0045</v>
      </c>
      <c r="J11" s="82" t="n">
        <f aca="true">INDIRECT(Calculation!L14,FALSE())</f>
        <v>0.0045</v>
      </c>
      <c r="K11" s="82" t="n">
        <f aca="true">INDIRECT(Calculation!M14,FALSE())</f>
        <v>0.0051</v>
      </c>
      <c r="L11" s="82" t="n">
        <f aca="true">INDIRECT(Calculation!N14,FALSE())</f>
        <v>0.0048</v>
      </c>
      <c r="M11" s="82" t="n">
        <f aca="true">INDIRECT(Calculation!O14,FALSE())</f>
        <v>0.0045</v>
      </c>
      <c r="N11" s="83" t="n">
        <f aca="true">INDIRECT(Calculation!P14,FALSE())</f>
        <v>0.0045</v>
      </c>
      <c r="O11" s="84" t="str">
        <f aca="false">IF(((N11-J11)/J11)*100&gt;100,"(+)  ",IF(((N11-J11)/J11)*100&lt;-100,"(-)  ",IF(ROUND((((N11-J11)/J11)*100),1)=0,"-  ",((N11-J11)/J11)*100)))</f>
        <v>-  </v>
      </c>
      <c r="P11" s="73"/>
      <c r="Q11" s="74"/>
      <c r="R11" s="75"/>
      <c r="S11" s="75"/>
      <c r="T11" s="75"/>
      <c r="U11" s="75"/>
      <c r="V11" s="75"/>
      <c r="W11" s="75"/>
      <c r="X11" s="75"/>
      <c r="Y11" s="75"/>
      <c r="Z11" s="75"/>
      <c r="AA11" s="57"/>
      <c r="AB11" s="57"/>
      <c r="AC11" s="57"/>
      <c r="AD11" s="57"/>
      <c r="AE11" s="57"/>
      <c r="AF11" s="57"/>
      <c r="AG11" s="57"/>
      <c r="AH11" s="57"/>
      <c r="AI11" s="57"/>
      <c r="AJ11" s="57"/>
      <c r="AK11" s="57"/>
      <c r="AL11" s="57"/>
      <c r="AM11" s="57"/>
      <c r="AN11" s="57"/>
      <c r="AO11" s="57"/>
      <c r="AP11" s="57"/>
      <c r="AQ11" s="57"/>
      <c r="AR11" s="57"/>
    </row>
    <row r="12" s="56" customFormat="true" ht="20.15" hidden="false" customHeight="true" outlineLevel="0" collapsed="false">
      <c r="A12" s="88"/>
      <c r="B12" s="87" t="s">
        <v>107</v>
      </c>
      <c r="C12" s="89" t="n">
        <f aca="true">INDIRECT(Calculation!E15,FALSE())</f>
        <v>0.1801</v>
      </c>
      <c r="D12" s="85" t="n">
        <f aca="true">INDIRECT(Calculation!F15,FALSE())</f>
        <v>0.1699</v>
      </c>
      <c r="E12" s="81" t="n">
        <f aca="false">((D12/C12)-1)*100</f>
        <v>-5.6635202665186</v>
      </c>
      <c r="F12" s="80" t="n">
        <f aca="true">INDIRECT(Calculation!H15,FALSE())</f>
        <v>0.0507</v>
      </c>
      <c r="G12" s="82" t="n">
        <f aca="true">INDIRECT(Calculation!I15,FALSE())</f>
        <v>0.0344</v>
      </c>
      <c r="H12" s="80" t="n">
        <f aca="true">INDIRECT(Calculation!J15,FALSE())</f>
        <v>0.01</v>
      </c>
      <c r="I12" s="80" t="n">
        <f aca="true">INDIRECT(Calculation!K15,FALSE())</f>
        <v>0.0365</v>
      </c>
      <c r="J12" s="82" t="n">
        <f aca="true">INDIRECT(Calculation!L15,FALSE())</f>
        <v>0.0651</v>
      </c>
      <c r="K12" s="82" t="n">
        <f aca="true">INDIRECT(Calculation!M15,FALSE())</f>
        <v>0.0583</v>
      </c>
      <c r="L12" s="82" t="n">
        <f aca="true">INDIRECT(Calculation!N15,FALSE())</f>
        <v>0.0871</v>
      </c>
      <c r="M12" s="82" t="n">
        <f aca="true">INDIRECT(Calculation!O15,FALSE())</f>
        <v>0.0947</v>
      </c>
      <c r="N12" s="83" t="n">
        <f aca="true">INDIRECT(Calculation!P15,FALSE())</f>
        <v>0.0972</v>
      </c>
      <c r="O12" s="84" t="n">
        <f aca="false">IF(((N12-J12)/J12)*100&gt;100,"(+)  ",IF(((N12-J12)/J12)*100&lt;-100,"(-)  ",IF(ROUND((((N12-J12)/J12)*100),1)=0,"-  ",((N12-J12)/J12)*100)))</f>
        <v>49.3087557603687</v>
      </c>
      <c r="P12" s="73"/>
      <c r="Q12" s="74"/>
      <c r="R12" s="75"/>
      <c r="S12" s="75"/>
      <c r="T12" s="75"/>
      <c r="U12" s="75"/>
      <c r="V12" s="75"/>
      <c r="W12" s="75"/>
      <c r="X12" s="75"/>
      <c r="Y12" s="75"/>
      <c r="Z12" s="75"/>
      <c r="AA12" s="57"/>
      <c r="AB12" s="57"/>
      <c r="AC12" s="57"/>
      <c r="AD12" s="57"/>
      <c r="AE12" s="57"/>
      <c r="AF12" s="57"/>
      <c r="AG12" s="57"/>
      <c r="AH12" s="57"/>
      <c r="AI12" s="57"/>
      <c r="AJ12" s="57"/>
      <c r="AK12" s="57"/>
      <c r="AL12" s="57"/>
      <c r="AM12" s="57"/>
      <c r="AN12" s="57"/>
      <c r="AO12" s="57"/>
      <c r="AP12" s="57"/>
      <c r="AQ12" s="57"/>
      <c r="AR12" s="57"/>
    </row>
    <row r="13" s="56" customFormat="true" ht="20.15" hidden="false" customHeight="true" outlineLevel="0" collapsed="false">
      <c r="A13" s="90"/>
      <c r="B13" s="59" t="s">
        <v>105</v>
      </c>
      <c r="C13" s="91" t="n">
        <f aca="true">INDIRECT(Calculation!E16,FALSE())</f>
        <v>27.2194</v>
      </c>
      <c r="D13" s="92" t="n">
        <f aca="true">INDIRECT(Calculation!F16,FALSE())</f>
        <v>25.0507</v>
      </c>
      <c r="E13" s="93" t="n">
        <f aca="false">((D13/C13)-1)*100</f>
        <v>-7.96747907742272</v>
      </c>
      <c r="F13" s="94" t="n">
        <f aca="true">INDIRECT(Calculation!H16,FALSE())</f>
        <v>6.227</v>
      </c>
      <c r="G13" s="95" t="n">
        <f aca="true">INDIRECT(Calculation!I16,FALSE())</f>
        <v>7.0462</v>
      </c>
      <c r="H13" s="94" t="n">
        <f aca="true">INDIRECT(Calculation!J16,FALSE())</f>
        <v>5.9036</v>
      </c>
      <c r="I13" s="94" t="n">
        <f aca="true">INDIRECT(Calculation!K16,FALSE())</f>
        <v>6.2146</v>
      </c>
      <c r="J13" s="95" t="n">
        <f aca="true">INDIRECT(Calculation!L16,FALSE())</f>
        <v>5.928</v>
      </c>
      <c r="K13" s="95" t="n">
        <f aca="true">INDIRECT(Calculation!M16,FALSE())</f>
        <v>7.0045</v>
      </c>
      <c r="L13" s="95" t="n">
        <f aca="true">INDIRECT(Calculation!N16,FALSE())</f>
        <v>7.6061</v>
      </c>
      <c r="M13" s="95" t="n">
        <f aca="true">INDIRECT(Calculation!O16,FALSE())</f>
        <v>12.6139</v>
      </c>
      <c r="N13" s="96" t="n">
        <f aca="true">INDIRECT(Calculation!P16,FALSE())</f>
        <v>11.5522</v>
      </c>
      <c r="O13" s="97" t="n">
        <f aca="false">IF(((N13-J13)/J13)*100&gt;100,"(+)  ",IF(((N13-J13)/J13)*100&lt;-100,"(-)  ",IF(ROUND((((N13-J13)/J13)*100),1)=0,"-  ",((N13-J13)/J13)*100)))</f>
        <v>94.8751686909582</v>
      </c>
      <c r="P13" s="73"/>
      <c r="Q13" s="74"/>
      <c r="R13" s="75"/>
      <c r="S13" s="75"/>
      <c r="T13" s="75"/>
      <c r="U13" s="75"/>
      <c r="V13" s="75"/>
      <c r="W13" s="75"/>
      <c r="X13" s="75"/>
      <c r="Y13" s="75"/>
      <c r="Z13" s="75"/>
      <c r="AA13" s="57"/>
      <c r="AB13" s="57"/>
      <c r="AC13" s="57"/>
      <c r="AD13" s="57"/>
      <c r="AE13" s="57"/>
      <c r="AF13" s="57"/>
      <c r="AG13" s="57"/>
      <c r="AH13" s="57"/>
      <c r="AI13" s="57"/>
      <c r="AJ13" s="57"/>
      <c r="AK13" s="57"/>
      <c r="AL13" s="57"/>
      <c r="AM13" s="57"/>
      <c r="AN13" s="57"/>
      <c r="AO13" s="57"/>
      <c r="AP13" s="57"/>
      <c r="AQ13" s="57"/>
      <c r="AR13" s="57"/>
    </row>
    <row r="14" s="56" customFormat="true" ht="20.15" hidden="false" customHeight="true" outlineLevel="0" collapsed="false">
      <c r="A14" s="86" t="s">
        <v>102</v>
      </c>
      <c r="B14" s="87" t="s">
        <v>108</v>
      </c>
      <c r="C14" s="79" t="n">
        <f aca="true">INDIRECT(Calculation!E19,FALSE())</f>
        <v>1.842</v>
      </c>
      <c r="D14" s="80" t="n">
        <f aca="true">INDIRECT(Calculation!F19,FALSE())</f>
        <v>1.4612</v>
      </c>
      <c r="E14" s="81" t="n">
        <f aca="false">IF(((D14-C14)/C14)*100&gt;100,"(+)  ",IF(((D14-C14)/C14)*100&lt;-100,"(-)  ",IF(ROUND((((D14-C14)/C14)*100),1)=0,"-  ",((D14-C14)/C14)*100)))</f>
        <v>-20.6731813246471</v>
      </c>
      <c r="F14" s="80" t="n">
        <f aca="true">INDIRECT(Calculation!H19,FALSE())</f>
        <v>0.1996</v>
      </c>
      <c r="G14" s="80" t="n">
        <f aca="true">INDIRECT(Calculation!I19,FALSE())</f>
        <v>0.723</v>
      </c>
      <c r="H14" s="80" t="n">
        <f aca="true">INDIRECT(Calculation!J19,FALSE())</f>
        <v>0.8622</v>
      </c>
      <c r="I14" s="80" t="n">
        <f aca="true">INDIRECT(Calculation!K19,FALSE())</f>
        <v>0.1024</v>
      </c>
      <c r="J14" s="80" t="n">
        <f aca="true">INDIRECT(Calculation!L19,FALSE())</f>
        <v>0.1489</v>
      </c>
      <c r="K14" s="80" t="n">
        <f aca="true">INDIRECT(Calculation!M19,FALSE())</f>
        <v>0.3477</v>
      </c>
      <c r="L14" s="80" t="n">
        <f aca="true">INDIRECT(Calculation!N19,FALSE())</f>
        <v>0.6013</v>
      </c>
      <c r="M14" s="80" t="n">
        <f aca="true">INDIRECT(Calculation!O19,FALSE())</f>
        <v>0.2059</v>
      </c>
      <c r="N14" s="98" t="n">
        <f aca="true">INDIRECT(Calculation!P19,FALSE())</f>
        <v>0.3838</v>
      </c>
      <c r="O14" s="84" t="str">
        <f aca="false">IF(((N14-J14)/J14)*100&gt;100,"(+)  ",IF(((N14-J14)/J14)*100&lt;-100,"(-)  ",IF(ROUND((((N14-J14)/J14)*100),1)=0,"-  ",((N14-J14)/J14)*100)))</f>
        <v>(+)  </v>
      </c>
      <c r="P14" s="73"/>
      <c r="Q14" s="74"/>
      <c r="R14" s="75"/>
      <c r="S14" s="75"/>
      <c r="T14" s="75"/>
      <c r="U14" s="75"/>
      <c r="V14" s="75"/>
      <c r="W14" s="75"/>
      <c r="X14" s="75"/>
      <c r="Y14" s="75"/>
      <c r="Z14" s="57"/>
      <c r="AA14" s="57"/>
      <c r="AB14" s="57"/>
      <c r="AC14" s="57"/>
      <c r="AD14" s="57"/>
      <c r="AE14" s="57"/>
      <c r="AF14" s="57"/>
      <c r="AG14" s="57"/>
      <c r="AH14" s="57"/>
      <c r="AI14" s="57"/>
      <c r="AJ14" s="57"/>
      <c r="AK14" s="57"/>
      <c r="AL14" s="57"/>
      <c r="AM14" s="57"/>
      <c r="AN14" s="57"/>
      <c r="AO14" s="57"/>
      <c r="AP14" s="57"/>
      <c r="AQ14" s="57"/>
      <c r="AR14" s="57"/>
    </row>
    <row r="15" s="56" customFormat="true" ht="20.15" hidden="false" customHeight="true" outlineLevel="0" collapsed="false">
      <c r="A15" s="88"/>
      <c r="B15" s="87" t="s">
        <v>109</v>
      </c>
      <c r="C15" s="89" t="n">
        <f aca="true">INDIRECT(Calculation!E20,FALSE())</f>
        <v>0.1538</v>
      </c>
      <c r="D15" s="80" t="n">
        <f aca="true">INDIRECT(Calculation!F20,FALSE())</f>
        <v>0.1254</v>
      </c>
      <c r="E15" s="81" t="n">
        <f aca="false">IF(((D15-C15)/C15)*100&gt;100,"(+)  ",IF(((D15-C15)/C15)*100&lt;-100,"(-)  ",IF(ROUND((((D15-C15)/C15)*100),1)=0,"-  ",((D15-C15)/C15)*100)))</f>
        <v>-18.4655396618986</v>
      </c>
      <c r="F15" s="80" t="n">
        <f aca="true">INDIRECT(Calculation!H20,FALSE())</f>
        <v>0.0356</v>
      </c>
      <c r="G15" s="80" t="n">
        <f aca="true">INDIRECT(Calculation!I20,FALSE())</f>
        <v>0.0431</v>
      </c>
      <c r="H15" s="80" t="n">
        <f aca="true">INDIRECT(Calculation!J20,FALSE())</f>
        <v>0.039</v>
      </c>
      <c r="I15" s="82" t="n">
        <f aca="true">INDIRECT(Calculation!K20,FALSE())</f>
        <v>0.0184</v>
      </c>
      <c r="J15" s="80" t="n">
        <f aca="true">INDIRECT(Calculation!L20,FALSE())</f>
        <v>0.0241</v>
      </c>
      <c r="K15" s="82" t="n">
        <f aca="true">INDIRECT(Calculation!M20,FALSE())</f>
        <v>0.0439</v>
      </c>
      <c r="L15" s="82" t="n">
        <f aca="true">INDIRECT(Calculation!N20,FALSE())</f>
        <v>0.045</v>
      </c>
      <c r="M15" s="80" t="n">
        <f aca="true">INDIRECT(Calculation!O20,FALSE())</f>
        <v>0.0369</v>
      </c>
      <c r="N15" s="98" t="n">
        <f aca="true">INDIRECT(Calculation!P20,FALSE())</f>
        <v>0.0428</v>
      </c>
      <c r="O15" s="84" t="n">
        <f aca="false">IF(((N15-J15)/J15)*100&gt;100,"(+)  ",IF(((N15-J15)/J15)*100&lt;-100,"(-)  ",IF(ROUND((((N15-J15)/J15)*100),1)=0,"-  ",((N15-J15)/J15)*100)))</f>
        <v>77.5933609958506</v>
      </c>
      <c r="P15" s="73"/>
      <c r="Q15" s="74"/>
      <c r="R15" s="75"/>
      <c r="S15" s="75"/>
      <c r="T15" s="75"/>
      <c r="U15" s="75"/>
      <c r="V15" s="75"/>
      <c r="W15" s="75"/>
      <c r="X15" s="75"/>
      <c r="Y15" s="75"/>
      <c r="Z15" s="57"/>
      <c r="AA15" s="57"/>
      <c r="AB15" s="57"/>
      <c r="AC15" s="57"/>
      <c r="AD15" s="57"/>
      <c r="AE15" s="57"/>
      <c r="AF15" s="57"/>
      <c r="AG15" s="57"/>
      <c r="AH15" s="57"/>
      <c r="AI15" s="57"/>
      <c r="AJ15" s="57"/>
      <c r="AK15" s="57"/>
      <c r="AL15" s="57"/>
      <c r="AM15" s="57"/>
      <c r="AN15" s="57"/>
      <c r="AO15" s="57"/>
      <c r="AP15" s="57"/>
      <c r="AQ15" s="57"/>
      <c r="AR15" s="57"/>
    </row>
    <row r="16" s="56" customFormat="true" ht="20.15" hidden="false" customHeight="true" outlineLevel="0" collapsed="false">
      <c r="A16" s="88"/>
      <c r="B16" s="87" t="s">
        <v>110</v>
      </c>
      <c r="C16" s="79" t="n">
        <f aca="true">INDIRECT(Calculation!E21,FALSE())</f>
        <v>21.0759</v>
      </c>
      <c r="D16" s="85" t="n">
        <f aca="true">INDIRECT(Calculation!F21,FALSE())</f>
        <v>17.7607</v>
      </c>
      <c r="E16" s="81" t="n">
        <f aca="false">IF(((D16-C16)/C16)*100&gt;100,"(+)  ",IF(((D16-C16)/C16)*100&lt;-100,"(-)  ",IF(ROUND((((D16-C16)/C16)*100),1)=0,"-  ",((D16-C16)/C16)*100)))</f>
        <v>-15.7298146223886</v>
      </c>
      <c r="F16" s="80" t="n">
        <f aca="true">INDIRECT(Calculation!H21,FALSE())</f>
        <v>4.5679</v>
      </c>
      <c r="G16" s="80" t="n">
        <f aca="true">INDIRECT(Calculation!I21,FALSE())</f>
        <v>5.3961</v>
      </c>
      <c r="H16" s="80" t="n">
        <f aca="true">INDIRECT(Calculation!J21,FALSE())</f>
        <v>4.3645</v>
      </c>
      <c r="I16" s="80" t="n">
        <f aca="true">INDIRECT(Calculation!K21,FALSE())</f>
        <v>3.6041</v>
      </c>
      <c r="J16" s="82" t="n">
        <f aca="true">INDIRECT(Calculation!L21,FALSE())</f>
        <v>4.8079</v>
      </c>
      <c r="K16" s="82" t="n">
        <f aca="true">INDIRECT(Calculation!M21,FALSE())</f>
        <v>4.9842</v>
      </c>
      <c r="L16" s="82" t="n">
        <f aca="true">INDIRECT(Calculation!N21,FALSE())</f>
        <v>5.212</v>
      </c>
      <c r="M16" s="80" t="n">
        <f aca="true">INDIRECT(Calculation!O21,FALSE())</f>
        <v>4.9229</v>
      </c>
      <c r="N16" s="98" t="n">
        <f aca="true">INDIRECT(Calculation!P21,FALSE())</f>
        <v>4.6803</v>
      </c>
      <c r="O16" s="84" t="n">
        <f aca="false">IF(((N16-J16)/J16)*100&gt;100,"(+)  ",IF(((N16-J16)/J16)*100&lt;-100,"(-)  ",IF(ROUND((((N16-J16)/J16)*100),1)=0,"-  ",((N16-J16)/J16)*100)))</f>
        <v>-2.65396534869694</v>
      </c>
      <c r="P16" s="73"/>
      <c r="Q16" s="74"/>
      <c r="R16" s="75"/>
      <c r="S16" s="75"/>
      <c r="T16" s="75"/>
      <c r="U16" s="75"/>
      <c r="V16" s="75"/>
      <c r="W16" s="75"/>
      <c r="X16" s="75"/>
      <c r="Y16" s="75"/>
      <c r="Z16" s="57"/>
      <c r="AA16" s="57"/>
      <c r="AB16" s="57"/>
      <c r="AC16" s="57"/>
      <c r="AD16" s="57"/>
      <c r="AE16" s="57"/>
      <c r="AF16" s="57"/>
      <c r="AG16" s="57"/>
      <c r="AH16" s="57"/>
      <c r="AI16" s="57"/>
      <c r="AJ16" s="57"/>
      <c r="AK16" s="57"/>
      <c r="AL16" s="57"/>
      <c r="AM16" s="57"/>
      <c r="AN16" s="57"/>
      <c r="AO16" s="57"/>
      <c r="AP16" s="57"/>
      <c r="AQ16" s="57"/>
      <c r="AR16" s="57"/>
    </row>
    <row r="17" s="56" customFormat="true" ht="20.15" hidden="false" customHeight="true" outlineLevel="0" collapsed="false">
      <c r="A17" s="88"/>
      <c r="B17" s="87" t="s">
        <v>111</v>
      </c>
      <c r="C17" s="89" t="n">
        <f aca="true">INDIRECT(Calculation!E22,FALSE())</f>
        <v>12.087</v>
      </c>
      <c r="D17" s="85" t="n">
        <f aca="true">INDIRECT(Calculation!F22,FALSE())</f>
        <v>10.72</v>
      </c>
      <c r="E17" s="81" t="n">
        <f aca="false">IF(((D17-C17)/C17)*100&gt;100,"(+)  ",IF(((D17-C17)/C17)*100&lt;-100,"(-)  ",IF(ROUND((((D17-C17)/C17)*100),1)=0,"-  ",((D17-C17)/C17)*100)))</f>
        <v>-11.3096715479441</v>
      </c>
      <c r="F17" s="82" t="n">
        <f aca="true">INDIRECT(Calculation!H22,FALSE())</f>
        <v>2.9242</v>
      </c>
      <c r="G17" s="82" t="n">
        <f aca="true">INDIRECT(Calculation!I22,FALSE())</f>
        <v>3.3601</v>
      </c>
      <c r="H17" s="82" t="n">
        <f aca="true">INDIRECT(Calculation!J22,FALSE())</f>
        <v>2.7944</v>
      </c>
      <c r="I17" s="82" t="n">
        <f aca="true">INDIRECT(Calculation!K22,FALSE())</f>
        <v>2.531</v>
      </c>
      <c r="J17" s="82" t="n">
        <f aca="true">INDIRECT(Calculation!L22,FALSE())</f>
        <v>2.3306</v>
      </c>
      <c r="K17" s="82" t="n">
        <f aca="true">INDIRECT(Calculation!M22,FALSE())</f>
        <v>3.064</v>
      </c>
      <c r="L17" s="82" t="n">
        <f aca="true">INDIRECT(Calculation!N22,FALSE())</f>
        <v>2.463</v>
      </c>
      <c r="M17" s="80" t="n">
        <f aca="true">INDIRECT(Calculation!O22,FALSE())</f>
        <v>2.433</v>
      </c>
      <c r="N17" s="98" t="n">
        <f aca="true">INDIRECT(Calculation!P22,FALSE())</f>
        <v>2.2612</v>
      </c>
      <c r="O17" s="84" t="n">
        <f aca="false">IF(((N17-J17)/J17)*100&gt;100,"(+)  ",IF(((N17-J17)/J17)*100&lt;-100,"(-)  ",IF(ROUND((((N17-J17)/J17)*100),1)=0,"-  ",((N17-J17)/J17)*100)))</f>
        <v>-2.97777396378615</v>
      </c>
      <c r="P17" s="73"/>
      <c r="Q17" s="74"/>
      <c r="R17" s="75"/>
      <c r="S17" s="75"/>
      <c r="T17" s="75"/>
      <c r="U17" s="75"/>
      <c r="V17" s="75"/>
      <c r="W17" s="75"/>
      <c r="X17" s="75"/>
      <c r="Y17" s="75"/>
      <c r="Z17" s="57"/>
      <c r="AA17" s="57"/>
      <c r="AB17" s="57"/>
      <c r="AC17" s="57"/>
      <c r="AD17" s="57"/>
      <c r="AE17" s="57"/>
      <c r="AF17" s="57"/>
      <c r="AG17" s="57"/>
      <c r="AH17" s="57"/>
      <c r="AI17" s="57"/>
      <c r="AJ17" s="57"/>
      <c r="AK17" s="57"/>
      <c r="AL17" s="57"/>
      <c r="AM17" s="57"/>
      <c r="AN17" s="57"/>
      <c r="AO17" s="57"/>
      <c r="AP17" s="57"/>
      <c r="AQ17" s="57"/>
      <c r="AR17" s="57"/>
    </row>
    <row r="18" s="56" customFormat="true" ht="20.15" hidden="false" customHeight="true" outlineLevel="0" collapsed="false">
      <c r="A18" s="88"/>
      <c r="B18" s="87" t="s">
        <v>112</v>
      </c>
      <c r="C18" s="79" t="n">
        <f aca="true">INDIRECT(Calculation!E23,FALSE())</f>
        <v>0.3603</v>
      </c>
      <c r="D18" s="85" t="n">
        <f aca="true">INDIRECT(Calculation!F23,FALSE())</f>
        <v>0.4297</v>
      </c>
      <c r="E18" s="81" t="n">
        <f aca="false">IF(((D18-C18)/C18)*100&gt;100,"(+)  ",IF(((D18-C18)/C18)*100&lt;-100,"(-)  ",IF(ROUND((((D18-C18)/C18)*100),1)=0,"-  ",((D18-C18)/C18)*100)))</f>
        <v>19.2617263391618</v>
      </c>
      <c r="F18" s="80" t="n">
        <f aca="true">INDIRECT(Calculation!H23,FALSE())</f>
        <v>0.0871</v>
      </c>
      <c r="G18" s="80" t="n">
        <f aca="true">INDIRECT(Calculation!I23,FALSE())</f>
        <v>0.1103</v>
      </c>
      <c r="H18" s="80" t="n">
        <f aca="true">INDIRECT(Calculation!J23,FALSE())</f>
        <v>0.1551</v>
      </c>
      <c r="I18" s="80" t="n">
        <f aca="true">INDIRECT(Calculation!K23,FALSE())</f>
        <v>0.0651</v>
      </c>
      <c r="J18" s="80" t="n">
        <f aca="true">INDIRECT(Calculation!L23,FALSE())</f>
        <v>0.073</v>
      </c>
      <c r="K18" s="82" t="n">
        <f aca="true">INDIRECT(Calculation!M23,FALSE())</f>
        <v>0.1365</v>
      </c>
      <c r="L18" s="80" t="n">
        <f aca="true">INDIRECT(Calculation!N23,FALSE())</f>
        <v>0.1036</v>
      </c>
      <c r="M18" s="80" t="n">
        <f aca="true">INDIRECT(Calculation!O23,FALSE())</f>
        <v>0.0604</v>
      </c>
      <c r="N18" s="98" t="n">
        <f aca="true">INDIRECT(Calculation!P23,FALSE())</f>
        <v>0.0311</v>
      </c>
      <c r="O18" s="84" t="n">
        <f aca="false">IF(((N18-J18)/J18)*100&gt;100,"(+)  ",IF(((N18-J18)/J18)*100&lt;-100,"(-)  ",IF(ROUND((((N18-J18)/J18)*100),1)=0,"-  ",((N18-J18)/J18)*100)))</f>
        <v>-57.3972602739726</v>
      </c>
      <c r="P18" s="73"/>
      <c r="Q18" s="74"/>
      <c r="R18" s="75"/>
      <c r="S18" s="75"/>
      <c r="T18" s="75"/>
      <c r="U18" s="75"/>
      <c r="V18" s="75"/>
      <c r="W18" s="75"/>
      <c r="X18" s="75"/>
      <c r="Y18" s="75"/>
      <c r="Z18" s="57"/>
      <c r="AA18" s="57"/>
      <c r="AB18" s="57"/>
      <c r="AC18" s="57"/>
      <c r="AD18" s="57"/>
      <c r="AE18" s="57"/>
      <c r="AF18" s="57"/>
      <c r="AG18" s="57"/>
      <c r="AH18" s="57"/>
      <c r="AI18" s="57"/>
      <c r="AJ18" s="57"/>
      <c r="AK18" s="57"/>
      <c r="AL18" s="57"/>
      <c r="AM18" s="57"/>
      <c r="AN18" s="57"/>
      <c r="AO18" s="57"/>
      <c r="AP18" s="57"/>
      <c r="AQ18" s="57"/>
      <c r="AR18" s="57"/>
    </row>
    <row r="19" s="56" customFormat="true" ht="20.15" hidden="false" customHeight="true" outlineLevel="0" collapsed="false">
      <c r="A19" s="88"/>
      <c r="B19" s="87" t="s">
        <v>113</v>
      </c>
      <c r="C19" s="79" t="n">
        <f aca="true">INDIRECT(Calculation!E24,FALSE())</f>
        <v>4.7355</v>
      </c>
      <c r="D19" s="85" t="n">
        <f aca="true">INDIRECT(Calculation!F24,FALSE())</f>
        <v>5.6794</v>
      </c>
      <c r="E19" s="81" t="n">
        <f aca="false">IF(((D19-C19)/C19)*100&gt;100,"(+)  ",IF(((D19-C19)/C19)*100&lt;-100,"(-)  ",IF(ROUND((((D19-C19)/C19)*100),1)=0,"-  ",((D19-C19)/C19)*100)))</f>
        <v>19.9324252982789</v>
      </c>
      <c r="F19" s="80" t="n">
        <f aca="true">INDIRECT(Calculation!H24,FALSE())</f>
        <v>1.045</v>
      </c>
      <c r="G19" s="80" t="n">
        <f aca="true">INDIRECT(Calculation!I24,FALSE())</f>
        <v>1.446</v>
      </c>
      <c r="H19" s="80" t="n">
        <f aca="true">INDIRECT(Calculation!J24,FALSE())</f>
        <v>1.9644</v>
      </c>
      <c r="I19" s="80" t="n">
        <f aca="true">INDIRECT(Calculation!K24,FALSE())</f>
        <v>1.0106</v>
      </c>
      <c r="J19" s="82" t="n">
        <f aca="true">INDIRECT(Calculation!L24,FALSE())</f>
        <v>1.1129</v>
      </c>
      <c r="K19" s="82" t="n">
        <f aca="true">INDIRECT(Calculation!M24,FALSE())</f>
        <v>1.5915</v>
      </c>
      <c r="L19" s="82" t="n">
        <f aca="true">INDIRECT(Calculation!N24,FALSE())</f>
        <v>1.6038</v>
      </c>
      <c r="M19" s="80" t="n">
        <f aca="true">INDIRECT(Calculation!O24,FALSE())</f>
        <v>0.8743</v>
      </c>
      <c r="N19" s="98" t="n">
        <f aca="true">INDIRECT(Calculation!P24,FALSE())</f>
        <v>0.7769</v>
      </c>
      <c r="O19" s="84" t="n">
        <f aca="false">IF(((N19-J19)/J19)*100&gt;100,"(+)  ",IF(((N19-J19)/J19)*100&lt;-100,"(-)  ",IF(ROUND((((N19-J19)/J19)*100),1)=0,"-  ",((N19-J19)/J19)*100)))</f>
        <v>-30.1913918591068</v>
      </c>
      <c r="P19" s="73"/>
      <c r="Q19" s="74"/>
      <c r="R19" s="75"/>
      <c r="S19" s="75"/>
      <c r="T19" s="75"/>
      <c r="U19" s="75"/>
      <c r="V19" s="75"/>
      <c r="W19" s="75"/>
      <c r="X19" s="75"/>
      <c r="Y19" s="75"/>
      <c r="Z19" s="57"/>
      <c r="AA19" s="57"/>
      <c r="AB19" s="57"/>
      <c r="AC19" s="57"/>
      <c r="AD19" s="57"/>
      <c r="AE19" s="57"/>
      <c r="AF19" s="57"/>
      <c r="AG19" s="57"/>
      <c r="AH19" s="57"/>
      <c r="AI19" s="57"/>
      <c r="AJ19" s="57"/>
      <c r="AK19" s="57"/>
      <c r="AL19" s="57"/>
      <c r="AM19" s="57"/>
      <c r="AN19" s="57"/>
      <c r="AO19" s="57"/>
      <c r="AP19" s="57"/>
      <c r="AQ19" s="57"/>
      <c r="AR19" s="57"/>
    </row>
    <row r="20" s="56" customFormat="true" ht="20.15" hidden="false" customHeight="true" outlineLevel="0" collapsed="false">
      <c r="A20" s="88"/>
      <c r="B20" s="87" t="s">
        <v>114</v>
      </c>
      <c r="C20" s="79" t="n">
        <f aca="true">INDIRECT(Calculation!E25,FALSE())</f>
        <v>0.3319</v>
      </c>
      <c r="D20" s="85" t="n">
        <f aca="true">INDIRECT(Calculation!F25,FALSE())</f>
        <v>0.3691</v>
      </c>
      <c r="E20" s="81" t="n">
        <f aca="false">IF(((D20-C20)/C20)*100&gt;100,"(+)  ",IF(((D20-C20)/C20)*100&lt;-100,"(-)  ",IF(ROUND((((D20-C20)/C20)*100),1)=0,"-  ",((D20-C20)/C20)*100)))</f>
        <v>11.20819523953</v>
      </c>
      <c r="F20" s="80" t="n">
        <f aca="true">INDIRECT(Calculation!H25,FALSE())</f>
        <v>0.1173</v>
      </c>
      <c r="G20" s="80" t="n">
        <f aca="true">INDIRECT(Calculation!I25,FALSE())</f>
        <v>0.0337</v>
      </c>
      <c r="H20" s="80" t="n">
        <f aca="true">INDIRECT(Calculation!J25,FALSE())</f>
        <v>0.0591</v>
      </c>
      <c r="I20" s="80" t="n">
        <f aca="true">INDIRECT(Calculation!K25,FALSE())</f>
        <v>0.1559</v>
      </c>
      <c r="J20" s="82" t="n">
        <f aca="true">INDIRECT(Calculation!L25,FALSE())</f>
        <v>0.1187</v>
      </c>
      <c r="K20" s="82" t="n">
        <f aca="true">INDIRECT(Calculation!M25,FALSE())</f>
        <v>0.0354</v>
      </c>
      <c r="L20" s="82" t="n">
        <f aca="true">INDIRECT(Calculation!N25,FALSE())</f>
        <v>0.0547</v>
      </c>
      <c r="M20" s="80" t="n">
        <f aca="true">INDIRECT(Calculation!O25,FALSE())</f>
        <v>0.1481</v>
      </c>
      <c r="N20" s="98" t="n">
        <f aca="true">INDIRECT(Calculation!P25,FALSE())</f>
        <v>0.123</v>
      </c>
      <c r="O20" s="84" t="n">
        <f aca="false">IF(((N20-J20)/J20)*100&gt;100,"(+)  ",IF(((N20-J20)/J20)*100&lt;-100,"(-)  ",IF(ROUND((((N20-J20)/J20)*100),1)=0,"-  ",((N20-J20)/J20)*100)))</f>
        <v>3.62257792754844</v>
      </c>
      <c r="P20" s="73"/>
      <c r="Q20" s="74"/>
      <c r="R20" s="75"/>
      <c r="S20" s="75"/>
      <c r="T20" s="75"/>
      <c r="U20" s="75"/>
      <c r="V20" s="75"/>
      <c r="W20" s="75"/>
      <c r="X20" s="75"/>
      <c r="Y20" s="75"/>
      <c r="Z20" s="57"/>
      <c r="AA20" s="57"/>
      <c r="AB20" s="57"/>
      <c r="AC20" s="57"/>
      <c r="AD20" s="57"/>
      <c r="AE20" s="57"/>
      <c r="AF20" s="57"/>
      <c r="AG20" s="57"/>
      <c r="AH20" s="57"/>
      <c r="AI20" s="57"/>
      <c r="AJ20" s="57"/>
      <c r="AK20" s="57"/>
      <c r="AL20" s="57"/>
      <c r="AM20" s="57"/>
      <c r="AN20" s="57"/>
      <c r="AO20" s="57"/>
      <c r="AP20" s="57"/>
      <c r="AQ20" s="57"/>
      <c r="AR20" s="57"/>
    </row>
    <row r="21" s="56" customFormat="true" ht="20.15" hidden="false" customHeight="true" outlineLevel="0" collapsed="false">
      <c r="A21" s="99"/>
      <c r="B21" s="87" t="s">
        <v>115</v>
      </c>
      <c r="C21" s="79" t="n">
        <f aca="true">INDIRECT(Calculation!E26,FALSE())</f>
        <v>4.7243</v>
      </c>
      <c r="D21" s="85" t="n">
        <f aca="true">INDIRECT(Calculation!F26,FALSE())</f>
        <v>4.8685</v>
      </c>
      <c r="E21" s="81" t="n">
        <f aca="false">IF(((D21-C21)/C21)*100&gt;100,"(+)  ",IF(((D21-C21)/C21)*100&lt;-100,"(-)  ",IF(ROUND((((D21-C21)/C21)*100),1)=0,"-  ",((D21-C21)/C21)*100)))</f>
        <v>3.05230404504372</v>
      </c>
      <c r="F21" s="80" t="n">
        <f aca="true">INDIRECT(Calculation!H26,FALSE())</f>
        <v>1.1014</v>
      </c>
      <c r="G21" s="80" t="n">
        <f aca="true">INDIRECT(Calculation!I26,FALSE())</f>
        <v>1.3587</v>
      </c>
      <c r="H21" s="80" t="n">
        <f aca="true">INDIRECT(Calculation!J26,FALSE())</f>
        <v>1.3161</v>
      </c>
      <c r="I21" s="80" t="n">
        <f aca="true">INDIRECT(Calculation!K26,FALSE())</f>
        <v>1.2534</v>
      </c>
      <c r="J21" s="82" t="n">
        <f aca="true">INDIRECT(Calculation!L26,FALSE())</f>
        <v>1.0813</v>
      </c>
      <c r="K21" s="82" t="n">
        <f aca="true">INDIRECT(Calculation!M26,FALSE())</f>
        <v>1.2177</v>
      </c>
      <c r="L21" s="82" t="n">
        <f aca="true">INDIRECT(Calculation!N26,FALSE())</f>
        <v>1.3781</v>
      </c>
      <c r="M21" s="80" t="n">
        <f aca="true">INDIRECT(Calculation!O26,FALSE())</f>
        <v>1.2342</v>
      </c>
      <c r="N21" s="98" t="n">
        <f aca="true">INDIRECT(Calculation!P26,FALSE())</f>
        <v>1.1065</v>
      </c>
      <c r="O21" s="84" t="n">
        <f aca="false">IF(((N21-J21)/J21)*100&gt;100,"(+)  ",IF(((N21-J21)/J21)*100&lt;-100,"(-)  ",IF(ROUND((((N21-J21)/J21)*100),1)=0,"-  ",((N21-J21)/J21)*100)))</f>
        <v>2.33052806806623</v>
      </c>
      <c r="P21" s="73"/>
      <c r="Q21" s="74"/>
      <c r="R21" s="75"/>
      <c r="S21" s="75"/>
      <c r="T21" s="75"/>
      <c r="U21" s="75"/>
      <c r="V21" s="75"/>
      <c r="W21" s="75"/>
      <c r="X21" s="75"/>
      <c r="Y21" s="75"/>
      <c r="Z21" s="57"/>
      <c r="AA21" s="57"/>
      <c r="AB21" s="57"/>
      <c r="AC21" s="57"/>
      <c r="AD21" s="57"/>
      <c r="AE21" s="57"/>
      <c r="AF21" s="57"/>
      <c r="AG21" s="57"/>
      <c r="AH21" s="57"/>
      <c r="AI21" s="57"/>
      <c r="AJ21" s="57"/>
      <c r="AK21" s="57"/>
      <c r="AL21" s="57"/>
      <c r="AM21" s="57"/>
      <c r="AN21" s="57"/>
      <c r="AO21" s="57"/>
      <c r="AP21" s="57"/>
      <c r="AQ21" s="57"/>
      <c r="AR21" s="57"/>
    </row>
    <row r="22" s="56" customFormat="true" ht="20.15" hidden="false" customHeight="true" outlineLevel="0" collapsed="false">
      <c r="A22" s="99"/>
      <c r="B22" s="87" t="s">
        <v>116</v>
      </c>
      <c r="C22" s="79" t="n">
        <f aca="true">INDIRECT(Calculation!E27,FALSE())</f>
        <v>0.4684</v>
      </c>
      <c r="D22" s="85" t="n">
        <f aca="true">INDIRECT(Calculation!F27,FALSE())</f>
        <v>0.5173</v>
      </c>
      <c r="E22" s="81" t="n">
        <f aca="false">IF(((D22-C22)/C22)*100&gt;100,"(+)  ",IF(((D22-C22)/C22)*100&lt;-100,"(-)  ",IF(ROUND((((D22-C22)/C22)*100),1)=0,"-  ",((D22-C22)/C22)*100)))</f>
        <v>10.4397950469684</v>
      </c>
      <c r="F22" s="80" t="n">
        <f aca="true">INDIRECT(Calculation!H27,FALSE())</f>
        <v>0.1124</v>
      </c>
      <c r="G22" s="80" t="n">
        <f aca="true">INDIRECT(Calculation!I27,FALSE())</f>
        <v>0.1242</v>
      </c>
      <c r="H22" s="80" t="n">
        <f aca="true">INDIRECT(Calculation!J27,FALSE())</f>
        <v>0.1328</v>
      </c>
      <c r="I22" s="80" t="n">
        <f aca="true">INDIRECT(Calculation!K27,FALSE())</f>
        <v>0.1293</v>
      </c>
      <c r="J22" s="82" t="n">
        <f aca="true">INDIRECT(Calculation!L27,FALSE())</f>
        <v>0.1226</v>
      </c>
      <c r="K22" s="82" t="n">
        <f aca="true">INDIRECT(Calculation!M27,FALSE())</f>
        <v>0.1326</v>
      </c>
      <c r="L22" s="82" t="n">
        <f aca="true">INDIRECT(Calculation!N27,FALSE())</f>
        <v>0.1264</v>
      </c>
      <c r="M22" s="80" t="n">
        <f aca="true">INDIRECT(Calculation!O27,FALSE())</f>
        <v>0.1161</v>
      </c>
      <c r="N22" s="98" t="n">
        <f aca="true">INDIRECT(Calculation!P27,FALSE())</f>
        <v>0.1203</v>
      </c>
      <c r="O22" s="84" t="n">
        <f aca="false">IF(((N22-J22)/J22)*100&gt;100,"(+)  ",IF(((N22-J22)/J22)*100&lt;-100,"(-)  ",IF(ROUND((((N22-J22)/J22)*100),1)=0,"-  ",((N22-J22)/J22)*100)))</f>
        <v>-1.87601957585644</v>
      </c>
      <c r="P22" s="73"/>
      <c r="Q22" s="74"/>
      <c r="R22" s="75"/>
      <c r="S22" s="75"/>
      <c r="T22" s="75"/>
      <c r="U22" s="75"/>
      <c r="V22" s="75"/>
      <c r="W22" s="75"/>
      <c r="X22" s="75"/>
      <c r="Y22" s="75"/>
      <c r="Z22" s="57"/>
      <c r="AA22" s="57"/>
      <c r="AB22" s="57"/>
      <c r="AC22" s="57"/>
      <c r="AD22" s="57"/>
      <c r="AE22" s="57"/>
      <c r="AF22" s="57"/>
      <c r="AG22" s="57"/>
      <c r="AH22" s="57"/>
      <c r="AI22" s="57"/>
      <c r="AJ22" s="57"/>
      <c r="AK22" s="57"/>
      <c r="AL22" s="57"/>
      <c r="AM22" s="57"/>
      <c r="AN22" s="57"/>
      <c r="AO22" s="57"/>
      <c r="AP22" s="57"/>
      <c r="AQ22" s="57"/>
      <c r="AR22" s="57"/>
    </row>
    <row r="23" s="56" customFormat="true" ht="20.15" hidden="false" customHeight="true" outlineLevel="0" collapsed="false">
      <c r="A23" s="88"/>
      <c r="B23" s="87" t="s">
        <v>117</v>
      </c>
      <c r="C23" s="79" t="n">
        <f aca="true">INDIRECT(Calculation!E28,FALSE())</f>
        <v>1.8203</v>
      </c>
      <c r="D23" s="80" t="n">
        <f aca="true">INDIRECT(Calculation!F28,FALSE())</f>
        <v>1.5401</v>
      </c>
      <c r="E23" s="81" t="n">
        <f aca="false">IF(((D23-C23)/C23)*100&gt;100,"(+)  ",IF(((D23-C23)/C23)*100&lt;-100,"(-)  ",IF(ROUND((((D23-C23)/C23)*100),1)=0,"-  ",((D23-C23)/C23)*100)))</f>
        <v>-15.3930670768555</v>
      </c>
      <c r="F23" s="80" t="n">
        <f aca="true">INDIRECT(Calculation!H28,FALSE())</f>
        <v>0.3826</v>
      </c>
      <c r="G23" s="80" t="n">
        <f aca="true">INDIRECT(Calculation!I28,FALSE())</f>
        <v>0.434</v>
      </c>
      <c r="H23" s="80" t="n">
        <f aca="true">INDIRECT(Calculation!J28,FALSE())</f>
        <v>0.4989</v>
      </c>
      <c r="I23" s="80" t="n">
        <f aca="true">INDIRECT(Calculation!K28,FALSE())</f>
        <v>0.3836</v>
      </c>
      <c r="J23" s="80" t="n">
        <f aca="true">INDIRECT(Calculation!L28,FALSE())</f>
        <v>0.2012</v>
      </c>
      <c r="K23" s="80" t="n">
        <f aca="true">INDIRECT(Calculation!M28,FALSE())</f>
        <v>0.4564</v>
      </c>
      <c r="L23" s="100" t="n">
        <f aca="true">INDIRECT(Calculation!N28,FALSE())</f>
        <v>0.5427</v>
      </c>
      <c r="M23" s="80" t="n">
        <f aca="true">INDIRECT(Calculation!O28,FALSE())</f>
        <v>0.5234</v>
      </c>
      <c r="N23" s="98" t="n">
        <f aca="true">INDIRECT(Calculation!P28,FALSE())</f>
        <v>0.6576</v>
      </c>
      <c r="O23" s="84" t="str">
        <f aca="false">IF(((N23-J23)/J23)*100&gt;100,"(+)  ",IF(((N23-J23)/J23)*100&lt;-100,"(-)  ",IF(ROUND((((N23-J23)/J23)*100),1)=0,"-  ",((N23-J23)/J23)*100)))</f>
        <v>(+)  </v>
      </c>
      <c r="P23" s="73"/>
      <c r="Q23" s="74"/>
      <c r="R23" s="75"/>
      <c r="S23" s="75"/>
      <c r="T23" s="75"/>
      <c r="U23" s="75"/>
      <c r="V23" s="75"/>
      <c r="W23" s="75"/>
      <c r="X23" s="75"/>
      <c r="Y23" s="75"/>
      <c r="Z23" s="57"/>
      <c r="AA23" s="57"/>
      <c r="AB23" s="57"/>
      <c r="AC23" s="57"/>
      <c r="AD23" s="57"/>
      <c r="AE23" s="57"/>
      <c r="AF23" s="57"/>
      <c r="AG23" s="57"/>
      <c r="AH23" s="57"/>
      <c r="AI23" s="57"/>
      <c r="AJ23" s="57"/>
      <c r="AK23" s="57"/>
      <c r="AL23" s="57"/>
      <c r="AM23" s="57"/>
      <c r="AN23" s="57"/>
      <c r="AO23" s="57"/>
      <c r="AP23" s="57"/>
      <c r="AQ23" s="57"/>
      <c r="AR23" s="57"/>
    </row>
    <row r="24" s="56" customFormat="true" ht="20.15" hidden="false" customHeight="true" outlineLevel="0" collapsed="false">
      <c r="A24" s="88"/>
      <c r="B24" s="101" t="s">
        <v>118</v>
      </c>
      <c r="C24" s="102" t="n">
        <f aca="true">INDIRECT(Calculation!E29,FALSE())</f>
        <v>47.5992</v>
      </c>
      <c r="D24" s="103" t="n">
        <f aca="true">INDIRECT(Calculation!F29,FALSE())</f>
        <v>43.4715</v>
      </c>
      <c r="E24" s="104" t="n">
        <f aca="false">IF(((D24-C24)/C24)*100&gt;100,"(+)  ",IF(((D24-C24)/C24)*100&lt;-100,"(-)  ",IF(ROUND((((D24-C24)/C24)*100),1)=0,"-  ",((D24-C24)/C24)*100)))</f>
        <v>-8.67178439973781</v>
      </c>
      <c r="F24" s="105" t="n">
        <f aca="true">INDIRECT(Calculation!H29,FALSE())</f>
        <v>10.573</v>
      </c>
      <c r="G24" s="105" t="n">
        <f aca="true">INDIRECT(Calculation!I29,FALSE())</f>
        <v>13.029</v>
      </c>
      <c r="H24" s="105" t="n">
        <f aca="true">INDIRECT(Calculation!J29,FALSE())</f>
        <v>12.1865</v>
      </c>
      <c r="I24" s="105" t="n">
        <f aca="true">INDIRECT(Calculation!K29,FALSE())</f>
        <v>9.2538</v>
      </c>
      <c r="J24" s="105" t="n">
        <f aca="true">INDIRECT(Calculation!L29,FALSE())</f>
        <v>10.0214</v>
      </c>
      <c r="K24" s="105" t="n">
        <f aca="true">INDIRECT(Calculation!M29,FALSE())</f>
        <v>12.0098</v>
      </c>
      <c r="L24" s="105" t="n">
        <f aca="true">INDIRECT(Calculation!N29,FALSE())</f>
        <v>12.1305</v>
      </c>
      <c r="M24" s="105" t="n">
        <f aca="true">INDIRECT(Calculation!O29,FALSE())</f>
        <v>10.5552</v>
      </c>
      <c r="N24" s="106" t="n">
        <f aca="true">INDIRECT(Calculation!P29,FALSE())</f>
        <v>10.1835</v>
      </c>
      <c r="O24" s="107" t="n">
        <f aca="false">IF(((N24-J24)/J24)*100&gt;100,"(+)  ",IF(((N24-J24)/J24)*100&lt;-100,"(-)  ",IF(ROUND((((N24-J24)/J24)*100),1)=0,"-  ",((N24-J24)/J24)*100)))</f>
        <v>1.61753846767917</v>
      </c>
      <c r="P24" s="73"/>
      <c r="Q24" s="74"/>
      <c r="R24" s="75"/>
      <c r="S24" s="74"/>
      <c r="T24" s="74"/>
      <c r="U24" s="74"/>
      <c r="V24" s="74"/>
      <c r="W24" s="74"/>
      <c r="X24" s="74"/>
      <c r="Y24" s="74"/>
      <c r="Z24" s="74"/>
      <c r="AA24" s="57"/>
      <c r="AB24" s="57"/>
      <c r="AC24" s="57"/>
      <c r="AD24" s="57"/>
      <c r="AE24" s="57"/>
      <c r="AF24" s="57"/>
      <c r="AG24" s="57"/>
      <c r="AH24" s="57"/>
      <c r="AI24" s="57"/>
      <c r="AJ24" s="57"/>
      <c r="AK24" s="57"/>
      <c r="AL24" s="57"/>
      <c r="AM24" s="57"/>
      <c r="AN24" s="57"/>
      <c r="AO24" s="57"/>
      <c r="AP24" s="57"/>
      <c r="AQ24" s="57"/>
      <c r="AR24" s="57"/>
    </row>
    <row r="25" s="56" customFormat="true" ht="20.15" hidden="false" customHeight="true" outlineLevel="0" collapsed="false">
      <c r="A25" s="86" t="s">
        <v>106</v>
      </c>
      <c r="B25" s="87" t="s">
        <v>119</v>
      </c>
      <c r="C25" s="79" t="n">
        <f aca="true">INDIRECT(Calculation!E31,FALSE())</f>
        <v>0.0096</v>
      </c>
      <c r="D25" s="85" t="n">
        <f aca="true">INDIRECT(Calculation!F31,FALSE())</f>
        <v>0.0116</v>
      </c>
      <c r="E25" s="81" t="n">
        <f aca="false">IF(((D25-C25)/C25)*100&gt;100,"(+)  ",IF(((D25-C25)/C25)*100&lt;-100,"(-)  ",IF(ROUND((((D25-C25)/C25)*100),1)=0,"-  ",((D25-C25)/C25)*100)))</f>
        <v>20.8333333333333</v>
      </c>
      <c r="F25" s="80" t="n">
        <f aca="true">INDIRECT(Calculation!H31,FALSE())</f>
        <v>0.0024</v>
      </c>
      <c r="G25" s="80" t="n">
        <f aca="true">INDIRECT(Calculation!I31,FALSE())</f>
        <v>0.0024</v>
      </c>
      <c r="H25" s="80" t="n">
        <f aca="true">INDIRECT(Calculation!J31,FALSE())</f>
        <v>0.0028</v>
      </c>
      <c r="I25" s="80" t="n">
        <f aca="true">INDIRECT(Calculation!K31,FALSE())</f>
        <v>0.0028</v>
      </c>
      <c r="J25" s="82" t="n">
        <f aca="true">INDIRECT(Calculation!L31,FALSE())</f>
        <v>0.0028</v>
      </c>
      <c r="K25" s="82" t="n">
        <f aca="true">INDIRECT(Calculation!M31,FALSE())</f>
        <v>0.0032</v>
      </c>
      <c r="L25" s="82" t="n">
        <f aca="true">INDIRECT(Calculation!N31,FALSE())</f>
        <v>0.003</v>
      </c>
      <c r="M25" s="80" t="n">
        <f aca="true">INDIRECT(Calculation!O31,FALSE())</f>
        <v>0.0028</v>
      </c>
      <c r="N25" s="80" t="n">
        <f aca="true">INDIRECT(Calculation!P31,FALSE())</f>
        <v>0.0028</v>
      </c>
      <c r="O25" s="84" t="str">
        <f aca="false">IF(((N25-J25)/J25)*100&gt;100,"(+)  ",IF(((N25-J25)/J25)*100&lt;-100,"(-)  ",IF(ROUND((((N25-J25)/J25)*100),1)=0,"-  ",((N25-J25)/J25)*100)))</f>
        <v>-  </v>
      </c>
      <c r="P25" s="73"/>
      <c r="Q25" s="74"/>
      <c r="R25" s="75"/>
      <c r="S25" s="75"/>
      <c r="T25" s="75"/>
      <c r="U25" s="75"/>
      <c r="V25" s="75"/>
      <c r="W25" s="75"/>
      <c r="X25" s="75"/>
      <c r="Y25" s="75"/>
      <c r="Z25" s="57"/>
      <c r="AA25" s="57"/>
      <c r="AB25" s="57"/>
      <c r="AC25" s="57"/>
      <c r="AD25" s="57"/>
      <c r="AE25" s="57"/>
      <c r="AF25" s="57"/>
      <c r="AG25" s="57"/>
      <c r="AH25" s="57"/>
      <c r="AI25" s="57"/>
      <c r="AJ25" s="57"/>
      <c r="AK25" s="57"/>
      <c r="AL25" s="57"/>
      <c r="AM25" s="57"/>
      <c r="AN25" s="57"/>
      <c r="AO25" s="57"/>
      <c r="AP25" s="57"/>
      <c r="AQ25" s="57"/>
      <c r="AR25" s="57"/>
    </row>
    <row r="26" s="56" customFormat="true" ht="20.15" hidden="false" customHeight="true" outlineLevel="0" collapsed="false">
      <c r="A26" s="88"/>
      <c r="B26" s="87" t="s">
        <v>120</v>
      </c>
      <c r="C26" s="89" t="n">
        <f aca="true">INDIRECT(Calculation!E32,FALSE())</f>
        <v>0.2061</v>
      </c>
      <c r="D26" s="85" t="n">
        <f aca="true">INDIRECT(Calculation!F32,FALSE())</f>
        <v>0.1944</v>
      </c>
      <c r="E26" s="81" t="n">
        <f aca="false">IF(((D26-C26)/C26)*100&gt;100,"(+)  ",IF(((D26-C26)/C26)*100&lt;-100,"(-)  ",IF(ROUND((((D26-C26)/C26)*100),1)=0,"-  ",((D26-C26)/C26)*100)))</f>
        <v>-5.67685589519652</v>
      </c>
      <c r="F26" s="80" t="n">
        <f aca="true">INDIRECT(Calculation!H32,FALSE())</f>
        <v>0.058</v>
      </c>
      <c r="G26" s="82" t="n">
        <f aca="true">INDIRECT(Calculation!I32,FALSE())</f>
        <v>0.0394</v>
      </c>
      <c r="H26" s="80" t="n">
        <f aca="true">INDIRECT(Calculation!J32,FALSE())</f>
        <v>0.0115</v>
      </c>
      <c r="I26" s="80" t="n">
        <f aca="true">INDIRECT(Calculation!K32,FALSE())</f>
        <v>0.0417</v>
      </c>
      <c r="J26" s="82" t="n">
        <f aca="true">INDIRECT(Calculation!L32,FALSE())</f>
        <v>0.0745</v>
      </c>
      <c r="K26" s="82" t="n">
        <f aca="true">INDIRECT(Calculation!M32,FALSE())</f>
        <v>0.0667</v>
      </c>
      <c r="L26" s="82" t="n">
        <f aca="true">INDIRECT(Calculation!N32,FALSE())</f>
        <v>0.0997</v>
      </c>
      <c r="M26" s="80" t="n">
        <f aca="true">INDIRECT(Calculation!O32,FALSE())</f>
        <v>0.1084</v>
      </c>
      <c r="N26" s="80" t="n">
        <f aca="true">INDIRECT(Calculation!P32,FALSE())</f>
        <v>0.1112</v>
      </c>
      <c r="O26" s="84" t="n">
        <f aca="false">IF(((N26-J26)/J26)*100&gt;100,"(+)  ",IF(((N26-J26)/J26)*100&lt;-100,"(-)  ",IF(ROUND((((N26-J26)/J26)*100),1)=0,"-  ",((N26-J26)/J26)*100)))</f>
        <v>49.261744966443</v>
      </c>
      <c r="P26" s="73"/>
      <c r="Q26" s="74"/>
      <c r="R26" s="75"/>
      <c r="S26" s="75"/>
      <c r="T26" s="75"/>
      <c r="U26" s="75"/>
      <c r="V26" s="75"/>
      <c r="W26" s="75"/>
      <c r="X26" s="75"/>
      <c r="Y26" s="75"/>
      <c r="Z26" s="57"/>
      <c r="AA26" s="57"/>
      <c r="AB26" s="57"/>
      <c r="AC26" s="57"/>
      <c r="AD26" s="57"/>
      <c r="AE26" s="57"/>
      <c r="AF26" s="57"/>
      <c r="AG26" s="57"/>
      <c r="AH26" s="57"/>
      <c r="AI26" s="57"/>
      <c r="AJ26" s="57"/>
      <c r="AK26" s="57"/>
      <c r="AL26" s="57"/>
      <c r="AM26" s="57"/>
      <c r="AN26" s="57"/>
      <c r="AO26" s="57"/>
      <c r="AP26" s="57"/>
      <c r="AQ26" s="57"/>
      <c r="AR26" s="57"/>
    </row>
    <row r="27" s="56" customFormat="true" ht="20.15" hidden="false" customHeight="true" outlineLevel="0" collapsed="false">
      <c r="A27" s="88"/>
      <c r="B27" s="87" t="s">
        <v>110</v>
      </c>
      <c r="C27" s="89" t="n">
        <f aca="true">INDIRECT(Calculation!E33,FALSE())</f>
        <v>2.3404</v>
      </c>
      <c r="D27" s="85" t="n">
        <f aca="true">INDIRECT(Calculation!F33,FALSE())</f>
        <v>2.154</v>
      </c>
      <c r="E27" s="81" t="n">
        <f aca="false">IF(((D27-C27)/C27)*100&gt;100,"(+)  ",IF(((D27-C27)/C27)*100&lt;-100,"(-)  ",IF(ROUND((((D27-C27)/C27)*100),1)=0,"-  ",((D27-C27)/C27)*100)))</f>
        <v>-7.96445052127843</v>
      </c>
      <c r="F27" s="80" t="n">
        <f aca="true">INDIRECT(Calculation!H33,FALSE())</f>
        <v>0.5354</v>
      </c>
      <c r="G27" s="82" t="n">
        <f aca="true">INDIRECT(Calculation!I33,FALSE())</f>
        <v>0.6059</v>
      </c>
      <c r="H27" s="80" t="n">
        <f aca="true">INDIRECT(Calculation!J33,FALSE())</f>
        <v>0.5076</v>
      </c>
      <c r="I27" s="80" t="n">
        <f aca="true">INDIRECT(Calculation!K33,FALSE())</f>
        <v>0.5344</v>
      </c>
      <c r="J27" s="82" t="n">
        <f aca="true">INDIRECT(Calculation!L33,FALSE())</f>
        <v>0.5097</v>
      </c>
      <c r="K27" s="82" t="n">
        <f aca="true">INDIRECT(Calculation!M33,FALSE())</f>
        <v>0.6023</v>
      </c>
      <c r="L27" s="82" t="n">
        <f aca="true">INDIRECT(Calculation!N33,FALSE())</f>
        <v>0.654</v>
      </c>
      <c r="M27" s="80" t="n">
        <f aca="true">INDIRECT(Calculation!O33,FALSE())</f>
        <v>1.0846</v>
      </c>
      <c r="N27" s="80" t="n">
        <f aca="true">INDIRECT(Calculation!P33,FALSE())</f>
        <v>0.9933</v>
      </c>
      <c r="O27" s="84" t="n">
        <f aca="false">IF(((N27-J27)/J27)*100&gt;100,"(+)  ",IF(((N27-J27)/J27)*100&lt;-100,"(-)  ",IF(ROUND((((N27-J27)/J27)*100),1)=0,"-  ",((N27-J27)/J27)*100)))</f>
        <v>94.8793407886992</v>
      </c>
      <c r="P27" s="73"/>
      <c r="Q27" s="74"/>
      <c r="R27" s="75"/>
      <c r="S27" s="75"/>
      <c r="T27" s="75"/>
      <c r="U27" s="75"/>
      <c r="V27" s="75"/>
      <c r="W27" s="75"/>
      <c r="X27" s="75"/>
      <c r="Y27" s="75"/>
      <c r="Z27" s="57"/>
      <c r="AA27" s="57"/>
      <c r="AB27" s="57"/>
      <c r="AC27" s="57"/>
      <c r="AD27" s="57"/>
      <c r="AE27" s="57"/>
      <c r="AF27" s="57"/>
      <c r="AG27" s="57"/>
      <c r="AH27" s="57"/>
      <c r="AI27" s="57"/>
      <c r="AJ27" s="57"/>
      <c r="AK27" s="57"/>
      <c r="AL27" s="57"/>
      <c r="AM27" s="57"/>
      <c r="AN27" s="57"/>
      <c r="AO27" s="57"/>
      <c r="AP27" s="57"/>
      <c r="AQ27" s="57"/>
      <c r="AR27" s="57"/>
    </row>
    <row r="28" s="56" customFormat="true" ht="20.15" hidden="false" customHeight="true" outlineLevel="0" collapsed="false">
      <c r="A28" s="88"/>
      <c r="B28" s="87" t="s">
        <v>112</v>
      </c>
      <c r="C28" s="89" t="n">
        <f aca="true">INDIRECT(Calculation!E34,FALSE())</f>
        <v>0.1176</v>
      </c>
      <c r="D28" s="85" t="n">
        <f aca="true">INDIRECT(Calculation!F34,FALSE())</f>
        <v>0.1466</v>
      </c>
      <c r="E28" s="81" t="n">
        <f aca="false">IF(((D28-C28)/C28)*100&gt;100,"(+)  ",IF(((D28-C28)/C28)*100&lt;-100,"(-)  ",IF(ROUND((((D28-C28)/C28)*100),1)=0,"-  ",((D28-C28)/C28)*100)))</f>
        <v>24.6598639455782</v>
      </c>
      <c r="F28" s="82" t="n">
        <f aca="true">INDIRECT(Calculation!H34,FALSE())</f>
        <v>0.0268</v>
      </c>
      <c r="G28" s="82" t="n">
        <f aca="true">INDIRECT(Calculation!I34,FALSE())</f>
        <v>0.0341</v>
      </c>
      <c r="H28" s="82" t="n">
        <f aca="true">INDIRECT(Calculation!J34,FALSE())</f>
        <v>0.0483</v>
      </c>
      <c r="I28" s="82" t="n">
        <f aca="true">INDIRECT(Calculation!K34,FALSE())</f>
        <v>0.0251</v>
      </c>
      <c r="J28" s="82" t="n">
        <f aca="true">INDIRECT(Calculation!L34,FALSE())</f>
        <v>0.0277</v>
      </c>
      <c r="K28" s="82" t="n">
        <f aca="true">INDIRECT(Calculation!M34,FALSE())</f>
        <v>0.0455</v>
      </c>
      <c r="L28" s="82" t="n">
        <f aca="true">INDIRECT(Calculation!N34,FALSE())</f>
        <v>0.0329</v>
      </c>
      <c r="M28" s="80" t="n">
        <f aca="true">INDIRECT(Calculation!O34,FALSE())</f>
        <v>0.024</v>
      </c>
      <c r="N28" s="80" t="n">
        <f aca="true">INDIRECT(Calculation!P34,FALSE())</f>
        <v>0.0245</v>
      </c>
      <c r="O28" s="84" t="n">
        <f aca="false">IF(((N28-J28)/J28)*100&gt;100,"(+)  ",IF(((N28-J28)/J28)*100&lt;-100,"(-)  ",IF(ROUND((((N28-J28)/J28)*100),1)=0,"-  ",((N28-J28)/J28)*100)))</f>
        <v>-11.5523465703971</v>
      </c>
      <c r="P28" s="73"/>
      <c r="Q28" s="74"/>
      <c r="R28" s="75"/>
      <c r="S28" s="75"/>
      <c r="T28" s="75"/>
      <c r="U28" s="75"/>
      <c r="V28" s="75"/>
      <c r="W28" s="75"/>
      <c r="X28" s="75"/>
      <c r="Y28" s="75"/>
      <c r="Z28" s="57"/>
      <c r="AA28" s="57"/>
      <c r="AB28" s="57"/>
      <c r="AC28" s="57"/>
      <c r="AD28" s="57"/>
      <c r="AE28" s="57"/>
      <c r="AF28" s="57"/>
      <c r="AG28" s="57"/>
      <c r="AH28" s="57"/>
      <c r="AI28" s="57"/>
      <c r="AJ28" s="57"/>
      <c r="AK28" s="57"/>
      <c r="AL28" s="57"/>
      <c r="AM28" s="57"/>
      <c r="AN28" s="57"/>
      <c r="AO28" s="57"/>
      <c r="AP28" s="57"/>
      <c r="AQ28" s="57"/>
      <c r="AR28" s="57"/>
    </row>
    <row r="29" s="56" customFormat="true" ht="20.15" hidden="false" customHeight="true" outlineLevel="0" collapsed="false">
      <c r="A29" s="88"/>
      <c r="B29" s="87" t="s">
        <v>113</v>
      </c>
      <c r="C29" s="89" t="n">
        <f aca="true">INDIRECT(Calculation!E35,FALSE())</f>
        <v>0.8266</v>
      </c>
      <c r="D29" s="85" t="n">
        <f aca="true">INDIRECT(Calculation!F35,FALSE())</f>
        <v>0.8021</v>
      </c>
      <c r="E29" s="81" t="n">
        <f aca="false">IF(((D29-C29)/C29)*100&gt;100,"(+)  ",IF(((D29-C29)/C29)*100&lt;-100,"(-)  ",IF(ROUND((((D29-C29)/C29)*100),1)=0,"-  ",((D29-C29)/C29)*100)))</f>
        <v>-2.96394870554077</v>
      </c>
      <c r="F29" s="82" t="n">
        <f aca="true">INDIRECT(Calculation!H35,FALSE())</f>
        <v>0.1726</v>
      </c>
      <c r="G29" s="82" t="n">
        <f aca="true">INDIRECT(Calculation!I35,FALSE())</f>
        <v>0.2299</v>
      </c>
      <c r="H29" s="82" t="n">
        <f aca="true">INDIRECT(Calculation!J35,FALSE())</f>
        <v>0.2918</v>
      </c>
      <c r="I29" s="82" t="n">
        <f aca="true">INDIRECT(Calculation!K35,FALSE())</f>
        <v>0.1389</v>
      </c>
      <c r="J29" s="82" t="n">
        <f aca="true">INDIRECT(Calculation!L35,FALSE())</f>
        <v>0.1478</v>
      </c>
      <c r="K29" s="82" t="n">
        <f aca="true">INDIRECT(Calculation!M35,FALSE())</f>
        <v>0.2236</v>
      </c>
      <c r="L29" s="82" t="n">
        <f aca="true">INDIRECT(Calculation!N35,FALSE())</f>
        <v>0.2147</v>
      </c>
      <c r="M29" s="80" t="n">
        <f aca="true">INDIRECT(Calculation!O35,FALSE())</f>
        <v>0.1161</v>
      </c>
      <c r="N29" s="80" t="n">
        <f aca="true">INDIRECT(Calculation!P35,FALSE())</f>
        <v>0.1001</v>
      </c>
      <c r="O29" s="84" t="n">
        <f aca="false">IF(((N29-J29)/J29)*100&gt;100,"(+)  ",IF(((N29-J29)/J29)*100&lt;-100,"(-)  ",IF(ROUND((((N29-J29)/J29)*100),1)=0,"-  ",((N29-J29)/J29)*100)))</f>
        <v>-32.2733423545331</v>
      </c>
      <c r="P29" s="73"/>
      <c r="Q29" s="74"/>
      <c r="R29" s="75"/>
      <c r="S29" s="75"/>
      <c r="T29" s="75"/>
      <c r="U29" s="75"/>
      <c r="V29" s="75"/>
      <c r="W29" s="75"/>
      <c r="X29" s="75"/>
      <c r="Y29" s="75"/>
      <c r="Z29" s="57"/>
      <c r="AA29" s="57"/>
      <c r="AB29" s="57"/>
      <c r="AC29" s="57"/>
      <c r="AD29" s="57"/>
      <c r="AE29" s="57"/>
      <c r="AF29" s="57"/>
      <c r="AG29" s="57"/>
      <c r="AH29" s="57"/>
      <c r="AI29" s="57"/>
      <c r="AJ29" s="57"/>
      <c r="AK29" s="57"/>
      <c r="AL29" s="57"/>
      <c r="AM29" s="57"/>
      <c r="AN29" s="57"/>
      <c r="AO29" s="57"/>
      <c r="AP29" s="57"/>
      <c r="AQ29" s="57"/>
      <c r="AR29" s="57"/>
    </row>
    <row r="30" s="56" customFormat="true" ht="20.15" hidden="false" customHeight="true" outlineLevel="0" collapsed="false">
      <c r="A30" s="88"/>
      <c r="B30" s="87" t="s">
        <v>114</v>
      </c>
      <c r="C30" s="89" t="n">
        <f aca="true">INDIRECT(Calculation!E36,FALSE())</f>
        <v>0.7498</v>
      </c>
      <c r="D30" s="85" t="n">
        <f aca="true">INDIRECT(Calculation!F36,FALSE())</f>
        <v>0.7624</v>
      </c>
      <c r="E30" s="81" t="n">
        <f aca="false">IF(((D30-C30)/C30)*100&gt;100,"(+)  ",IF(((D30-C30)/C30)*100&lt;-100,"(-)  ",IF(ROUND((((D30-C30)/C30)*100),1)=0,"-  ",((D30-C30)/C30)*100)))</f>
        <v>1.68044811949853</v>
      </c>
      <c r="F30" s="82" t="n">
        <f aca="true">INDIRECT(Calculation!H36,FALSE())</f>
        <v>0.2727</v>
      </c>
      <c r="G30" s="82" t="n">
        <f aca="true">INDIRECT(Calculation!I36,FALSE())</f>
        <v>0.0856</v>
      </c>
      <c r="H30" s="82" t="n">
        <f aca="true">INDIRECT(Calculation!J36,FALSE())</f>
        <v>0.1289</v>
      </c>
      <c r="I30" s="82" t="n">
        <f aca="true">INDIRECT(Calculation!K36,FALSE())</f>
        <v>0.3158</v>
      </c>
      <c r="J30" s="82" t="n">
        <f aca="true">INDIRECT(Calculation!L36,FALSE())</f>
        <v>0.2468</v>
      </c>
      <c r="K30" s="82" t="n">
        <f aca="true">INDIRECT(Calculation!M36,FALSE())</f>
        <v>0.0709</v>
      </c>
      <c r="L30" s="82" t="n">
        <f aca="true">INDIRECT(Calculation!N36,FALSE())</f>
        <v>0.0938</v>
      </c>
      <c r="M30" s="80" t="n">
        <f aca="true">INDIRECT(Calculation!O36,FALSE())</f>
        <v>0.268</v>
      </c>
      <c r="N30" s="80" t="n">
        <f aca="true">INDIRECT(Calculation!P36,FALSE())</f>
        <v>0.2358</v>
      </c>
      <c r="O30" s="84" t="n">
        <f aca="false">IF(((N30-J30)/J30)*100&gt;100,"(+)  ",IF(((N30-J30)/J30)*100&lt;-100,"(-)  ",IF(ROUND((((N30-J30)/J30)*100),1)=0,"-  ",((N30-J30)/J30)*100)))</f>
        <v>-4.45705024311182</v>
      </c>
      <c r="P30" s="73"/>
      <c r="Q30" s="74"/>
      <c r="R30" s="75"/>
      <c r="S30" s="75"/>
      <c r="T30" s="75"/>
      <c r="U30" s="75"/>
      <c r="V30" s="75"/>
      <c r="W30" s="75"/>
      <c r="X30" s="75"/>
      <c r="Y30" s="75"/>
      <c r="Z30" s="57"/>
      <c r="AA30" s="57"/>
      <c r="AB30" s="57"/>
      <c r="AC30" s="57"/>
      <c r="AD30" s="57"/>
      <c r="AE30" s="57"/>
      <c r="AF30" s="57"/>
      <c r="AG30" s="57"/>
      <c r="AH30" s="57"/>
      <c r="AI30" s="57"/>
      <c r="AJ30" s="57"/>
      <c r="AK30" s="57"/>
      <c r="AL30" s="57"/>
      <c r="AM30" s="57"/>
      <c r="AN30" s="57"/>
      <c r="AO30" s="57"/>
      <c r="AP30" s="57"/>
      <c r="AQ30" s="57"/>
      <c r="AR30" s="57"/>
    </row>
    <row r="31" s="56" customFormat="true" ht="20.15" hidden="false" customHeight="true" outlineLevel="0" collapsed="false">
      <c r="A31" s="88"/>
      <c r="B31" s="87" t="s">
        <v>115</v>
      </c>
      <c r="C31" s="89" t="n">
        <f aca="true">INDIRECT(Calculation!E37,FALSE())</f>
        <v>7.838</v>
      </c>
      <c r="D31" s="108" t="n">
        <f aca="true">INDIRECT(Calculation!F37,FALSE())</f>
        <v>8.3374</v>
      </c>
      <c r="E31" s="81" t="n">
        <f aca="false">IF(((D31-C31)/C31)*100&gt;100,"(+)  ",IF(((D31-C31)/C31)*100&lt;-100,"(-)  ",IF(ROUND((((D31-C31)/C31)*100),1)=0,"-  ",((D31-C31)/C31)*100)))</f>
        <v>6.37152334779282</v>
      </c>
      <c r="F31" s="80" t="n">
        <f aca="true">INDIRECT(Calculation!H37,FALSE())</f>
        <v>1.9834</v>
      </c>
      <c r="G31" s="80" t="n">
        <f aca="true">INDIRECT(Calculation!I37,FALSE())</f>
        <v>1.9971</v>
      </c>
      <c r="H31" s="80" t="n">
        <f aca="true">INDIRECT(Calculation!J37,FALSE())</f>
        <v>2.0931</v>
      </c>
      <c r="I31" s="80" t="n">
        <f aca="true">INDIRECT(Calculation!K37,FALSE())</f>
        <v>2.0931</v>
      </c>
      <c r="J31" s="80" t="n">
        <f aca="true">INDIRECT(Calculation!L37,FALSE())</f>
        <v>2.0756</v>
      </c>
      <c r="K31" s="80" t="n">
        <f aca="true">INDIRECT(Calculation!M37,FALSE())</f>
        <v>2.0756</v>
      </c>
      <c r="L31" s="80" t="n">
        <f aca="true">INDIRECT(Calculation!N37,FALSE())</f>
        <v>2.1383</v>
      </c>
      <c r="M31" s="80" t="n">
        <f aca="true">INDIRECT(Calculation!O37,FALSE())</f>
        <v>2.1812</v>
      </c>
      <c r="N31" s="80" t="n">
        <f aca="true">INDIRECT(Calculation!P37,FALSE())</f>
        <v>2.2192</v>
      </c>
      <c r="O31" s="84" t="n">
        <f aca="false">IF(((N31-J31)/J31)*100&gt;100,"(+)  ",IF(((N31-J31)/J31)*100&lt;-100,"(-)  ",IF(ROUND((((N31-J31)/J31)*100),1)=0,"-  ",((N31-J31)/J31)*100)))</f>
        <v>6.9184814029678</v>
      </c>
      <c r="P31" s="73"/>
      <c r="Q31" s="74"/>
      <c r="R31" s="75"/>
      <c r="S31" s="75"/>
      <c r="T31" s="75"/>
      <c r="U31" s="75"/>
      <c r="V31" s="75"/>
      <c r="W31" s="75"/>
      <c r="X31" s="75"/>
      <c r="Y31" s="75"/>
      <c r="Z31" s="57"/>
      <c r="AA31" s="57"/>
      <c r="AB31" s="57"/>
      <c r="AC31" s="57"/>
      <c r="AD31" s="57"/>
      <c r="AE31" s="57"/>
      <c r="AF31" s="57"/>
      <c r="AG31" s="57"/>
      <c r="AH31" s="57"/>
      <c r="AI31" s="57"/>
      <c r="AJ31" s="57"/>
      <c r="AK31" s="57"/>
      <c r="AL31" s="57"/>
      <c r="AM31" s="57"/>
      <c r="AN31" s="57"/>
      <c r="AO31" s="57"/>
      <c r="AP31" s="57"/>
      <c r="AQ31" s="57"/>
      <c r="AR31" s="57"/>
    </row>
    <row r="32" s="56" customFormat="true" ht="20.15" hidden="false" customHeight="true" outlineLevel="0" collapsed="false">
      <c r="A32" s="88"/>
      <c r="B32" s="87" t="s">
        <v>116</v>
      </c>
      <c r="C32" s="89" t="n">
        <f aca="true">INDIRECT(Calculation!E38,FALSE())</f>
        <v>2.0444</v>
      </c>
      <c r="D32" s="85" t="n">
        <f aca="true">INDIRECT(Calculation!F38,FALSE())</f>
        <v>2.8466</v>
      </c>
      <c r="E32" s="81" t="n">
        <f aca="false">IF(((D32-C32)/C32)*100&gt;100,"(+)  ",IF(((D32-C32)/C32)*100&lt;-100,"(-)  ",IF(ROUND((((D32-C32)/C32)*100),1)=0,"-  ",((D32-C32)/C32)*100)))</f>
        <v>39.2388964977499</v>
      </c>
      <c r="F32" s="80" t="n">
        <f aca="true">INDIRECT(Calculation!H38,FALSE())</f>
        <v>0.4516</v>
      </c>
      <c r="G32" s="82" t="n">
        <f aca="true">INDIRECT(Calculation!I38,FALSE())</f>
        <v>0.4932</v>
      </c>
      <c r="H32" s="80" t="n">
        <f aca="true">INDIRECT(Calculation!J38,FALSE())</f>
        <v>0.78</v>
      </c>
      <c r="I32" s="80" t="n">
        <f aca="true">INDIRECT(Calculation!K38,FALSE())</f>
        <v>0.5893</v>
      </c>
      <c r="J32" s="82" t="n">
        <f aca="true">INDIRECT(Calculation!L38,FALSE())</f>
        <v>0.7356</v>
      </c>
      <c r="K32" s="82" t="n">
        <f aca="true">INDIRECT(Calculation!M38,FALSE())</f>
        <v>0.7417</v>
      </c>
      <c r="L32" s="82" t="n">
        <f aca="true">INDIRECT(Calculation!N38,FALSE())</f>
        <v>0.7235</v>
      </c>
      <c r="M32" s="80" t="n">
        <f aca="true">INDIRECT(Calculation!O38,FALSE())</f>
        <v>0.6731</v>
      </c>
      <c r="N32" s="80" t="n">
        <f aca="true">INDIRECT(Calculation!P38,FALSE())</f>
        <v>0.5371</v>
      </c>
      <c r="O32" s="84" t="n">
        <f aca="false">IF(((N32-J32)/J32)*100&gt;100,"(+)  ",IF(((N32-J32)/J32)*100&lt;-100,"(-)  ",IF(ROUND((((N32-J32)/J32)*100),1)=0,"-  ",((N32-J32)/J32)*100)))</f>
        <v>-26.9847743338771</v>
      </c>
      <c r="P32" s="73"/>
      <c r="Q32" s="74"/>
      <c r="R32" s="75"/>
      <c r="S32" s="75"/>
      <c r="T32" s="75"/>
      <c r="U32" s="75"/>
      <c r="V32" s="75"/>
      <c r="W32" s="75"/>
      <c r="X32" s="75"/>
      <c r="Y32" s="75"/>
      <c r="Z32" s="57"/>
      <c r="AA32" s="57"/>
      <c r="AB32" s="57"/>
      <c r="AC32" s="57"/>
      <c r="AD32" s="57"/>
      <c r="AE32" s="57"/>
      <c r="AF32" s="57"/>
      <c r="AG32" s="57"/>
      <c r="AH32" s="57"/>
      <c r="AI32" s="57"/>
      <c r="AJ32" s="57"/>
      <c r="AK32" s="57"/>
      <c r="AL32" s="57"/>
      <c r="AM32" s="57"/>
      <c r="AN32" s="57"/>
      <c r="AO32" s="57"/>
      <c r="AP32" s="57"/>
      <c r="AQ32" s="57"/>
      <c r="AR32" s="57"/>
    </row>
    <row r="33" s="56" customFormat="true" ht="20.15" hidden="false" customHeight="true" outlineLevel="0" collapsed="false">
      <c r="A33" s="88"/>
      <c r="B33" s="101" t="s">
        <v>121</v>
      </c>
      <c r="C33" s="102" t="n">
        <f aca="true">INDIRECT(Calculation!E39,FALSE())</f>
        <v>14.1327</v>
      </c>
      <c r="D33" s="103" t="n">
        <f aca="true">INDIRECT(Calculation!F39,FALSE())</f>
        <v>15.255</v>
      </c>
      <c r="E33" s="104" t="n">
        <f aca="false">IF(((D33-C33)/C33)*100&gt;100,"(+)  ",IF(((D33-C33)/C33)*100&lt;-100,"(-)  ",IF(ROUND((((D33-C33)/C33)*100),1)=0,"-  ",((D33-C33)/C33)*100)))</f>
        <v>7.94115774055912</v>
      </c>
      <c r="F33" s="105" t="n">
        <f aca="true">INDIRECT(Calculation!H39,FALSE())</f>
        <v>3.503</v>
      </c>
      <c r="G33" s="105" t="n">
        <f aca="true">INDIRECT(Calculation!I39,FALSE())</f>
        <v>3.4877</v>
      </c>
      <c r="H33" s="105" t="n">
        <f aca="true">INDIRECT(Calculation!J39,FALSE())</f>
        <v>3.8639</v>
      </c>
      <c r="I33" s="105" t="n">
        <f aca="true">INDIRECT(Calculation!K39,FALSE())</f>
        <v>3.7411</v>
      </c>
      <c r="J33" s="105" t="n">
        <f aca="true">INDIRECT(Calculation!L39,FALSE())</f>
        <v>3.8205</v>
      </c>
      <c r="K33" s="105" t="n">
        <f aca="true">INDIRECT(Calculation!M39,FALSE())</f>
        <v>3.8295</v>
      </c>
      <c r="L33" s="105" t="n">
        <f aca="true">INDIRECT(Calculation!N39,FALSE())</f>
        <v>3.9599</v>
      </c>
      <c r="M33" s="105" t="n">
        <f aca="true">INDIRECT(Calculation!O39,FALSE())</f>
        <v>4.4581</v>
      </c>
      <c r="N33" s="109" t="n">
        <f aca="true">INDIRECT(Calculation!P39,FALSE())</f>
        <v>4.224</v>
      </c>
      <c r="O33" s="107" t="n">
        <f aca="false">IF(((N33-J33)/J33)*100&gt;100,"(+)  ",IF(((N33-J33)/J33)*100&lt;-100,"(-)  ",IF(ROUND((((N33-J33)/J33)*100),1)=0,"-  ",((N33-J33)/J33)*100)))</f>
        <v>10.5614448370632</v>
      </c>
      <c r="P33" s="73"/>
      <c r="Q33" s="74"/>
      <c r="R33" s="74"/>
      <c r="S33" s="74"/>
      <c r="T33" s="74"/>
      <c r="U33" s="74"/>
      <c r="V33" s="74"/>
      <c r="W33" s="74"/>
      <c r="X33" s="74"/>
      <c r="Y33" s="74"/>
      <c r="Z33" s="74"/>
      <c r="AA33" s="74"/>
      <c r="AB33" s="74"/>
      <c r="AC33" s="74"/>
      <c r="AD33" s="74"/>
      <c r="AE33" s="74"/>
      <c r="AF33" s="74"/>
      <c r="AG33" s="74"/>
      <c r="AH33" s="74"/>
      <c r="AI33" s="74"/>
      <c r="AJ33" s="74"/>
      <c r="AK33" s="57"/>
      <c r="AL33" s="57"/>
      <c r="AM33" s="57"/>
      <c r="AN33" s="57"/>
      <c r="AO33" s="57"/>
      <c r="AP33" s="57"/>
      <c r="AQ33" s="57"/>
      <c r="AR33" s="57"/>
    </row>
    <row r="34" s="56" customFormat="true" ht="30" hidden="false" customHeight="true" outlineLevel="0" collapsed="false">
      <c r="A34" s="86" t="s">
        <v>122</v>
      </c>
      <c r="B34" s="87" t="s">
        <v>119</v>
      </c>
      <c r="C34" s="79" t="n">
        <f aca="true">INDIRECT(Calculation!E41,FALSE())</f>
        <v>1.8516</v>
      </c>
      <c r="D34" s="85" t="n">
        <f aca="true">INDIRECT(Calculation!F41,FALSE())</f>
        <v>1.4726</v>
      </c>
      <c r="E34" s="110" t="n">
        <f aca="false">IF(((D34-C34)/C34)*100&gt;100,"(+)  ",IF(((D34-C34)/C34)*100&lt;-100,"(-)  ",IF(ROUND((((D34-C34)/C34)*100),1)=0,"-  ",((D34-C34)/C34)*100)))</f>
        <v>-20.4687837545906</v>
      </c>
      <c r="F34" s="80" t="n">
        <f aca="true">INDIRECT(Calculation!H41,FALSE())</f>
        <v>0.202</v>
      </c>
      <c r="G34" s="80" t="n">
        <f aca="true">INDIRECT(Calculation!I41,FALSE())</f>
        <v>0.7254</v>
      </c>
      <c r="H34" s="80" t="n">
        <f aca="true">INDIRECT(Calculation!J41,FALSE())</f>
        <v>0.865</v>
      </c>
      <c r="I34" s="80" t="n">
        <f aca="true">INDIRECT(Calculation!K41,FALSE())</f>
        <v>0.1051</v>
      </c>
      <c r="J34" s="82" t="n">
        <f aca="true">INDIRECT(Calculation!L41,FALSE())</f>
        <v>0.1516</v>
      </c>
      <c r="K34" s="82" t="n">
        <f aca="true">INDIRECT(Calculation!M41,FALSE())</f>
        <v>0.3509</v>
      </c>
      <c r="L34" s="82" t="n">
        <f aca="true">INDIRECT(Calculation!N41,FALSE())</f>
        <v>0.6043</v>
      </c>
      <c r="M34" s="80" t="n">
        <f aca="true">INDIRECT(Calculation!O41,FALSE())</f>
        <v>0.2087</v>
      </c>
      <c r="N34" s="98" t="n">
        <f aca="true">INDIRECT(Calculation!P41,FALSE())</f>
        <v>0.3866</v>
      </c>
      <c r="O34" s="84" t="str">
        <f aca="false">IF(((N34-J34)/J34)*100&gt;100,"(+)  ",IF(((N34-J34)/J34)*100&lt;-100,"(-)  ",IF(ROUND((((N34-J34)/J34)*100),1)=0,"-  ",((N34-J34)/J34)*100)))</f>
        <v>(+)  </v>
      </c>
      <c r="P34" s="73"/>
      <c r="Q34" s="74"/>
      <c r="R34" s="75"/>
      <c r="S34" s="75"/>
      <c r="T34" s="75"/>
      <c r="U34" s="75"/>
      <c r="V34" s="75"/>
      <c r="W34" s="75"/>
      <c r="X34" s="75"/>
      <c r="Y34" s="75"/>
      <c r="Z34" s="57"/>
      <c r="AA34" s="57"/>
      <c r="AB34" s="57"/>
      <c r="AC34" s="57"/>
      <c r="AD34" s="57"/>
      <c r="AE34" s="57"/>
      <c r="AF34" s="57"/>
      <c r="AG34" s="57"/>
      <c r="AH34" s="57"/>
      <c r="AI34" s="57"/>
      <c r="AJ34" s="57"/>
      <c r="AK34" s="57"/>
      <c r="AL34" s="57"/>
      <c r="AM34" s="57"/>
      <c r="AN34" s="57"/>
      <c r="AO34" s="57"/>
      <c r="AP34" s="57"/>
      <c r="AQ34" s="57"/>
      <c r="AR34" s="57"/>
    </row>
    <row r="35" s="56" customFormat="true" ht="20.15" hidden="false" customHeight="true" outlineLevel="0" collapsed="false">
      <c r="A35" s="88"/>
      <c r="B35" s="87" t="s">
        <v>120</v>
      </c>
      <c r="C35" s="89" t="n">
        <f aca="true">INDIRECT(Calculation!E42,FALSE())</f>
        <v>0.3599</v>
      </c>
      <c r="D35" s="85" t="n">
        <f aca="true">INDIRECT(Calculation!F42,FALSE())</f>
        <v>0.3198</v>
      </c>
      <c r="E35" s="110" t="n">
        <f aca="false">IF(((D35-C35)/C35)*100&gt;100,"(+)  ",IF(((D35-C35)/C35)*100&lt;-100,"(-)  ",IF(ROUND((((D35-C35)/C35)*100),1)=0,"-  ",((D35-C35)/C35)*100)))</f>
        <v>-11.1419838844124</v>
      </c>
      <c r="F35" s="80" t="n">
        <f aca="true">INDIRECT(Calculation!H42,FALSE())</f>
        <v>0.0936</v>
      </c>
      <c r="G35" s="82" t="n">
        <f aca="true">INDIRECT(Calculation!I42,FALSE())</f>
        <v>0.0825</v>
      </c>
      <c r="H35" s="80" t="n">
        <f aca="true">INDIRECT(Calculation!J42,FALSE())</f>
        <v>0.0505</v>
      </c>
      <c r="I35" s="80" t="n">
        <f aca="true">INDIRECT(Calculation!K42,FALSE())</f>
        <v>0.0601</v>
      </c>
      <c r="J35" s="82" t="n">
        <f aca="true">INDIRECT(Calculation!L42,FALSE())</f>
        <v>0.0986</v>
      </c>
      <c r="K35" s="82" t="n">
        <f aca="true">INDIRECT(Calculation!M42,FALSE())</f>
        <v>0.1106</v>
      </c>
      <c r="L35" s="82" t="n">
        <f aca="true">INDIRECT(Calculation!N42,FALSE())</f>
        <v>0.1447</v>
      </c>
      <c r="M35" s="80" t="n">
        <f aca="true">INDIRECT(Calculation!O42,FALSE())</f>
        <v>0.1454</v>
      </c>
      <c r="N35" s="98" t="n">
        <f aca="true">INDIRECT(Calculation!P42,FALSE())</f>
        <v>0.1541</v>
      </c>
      <c r="O35" s="84" t="n">
        <f aca="false">IF(((N35-J35)/J35)*100&gt;100,"(+)  ",IF(((N35-J35)/J35)*100&lt;-100,"(-)  ",IF(ROUND((((N35-J35)/J35)*100),1)=0,"-  ",((N35-J35)/J35)*100)))</f>
        <v>56.2880324543611</v>
      </c>
      <c r="P35" s="73"/>
      <c r="Q35" s="74"/>
      <c r="R35" s="75"/>
      <c r="S35" s="75"/>
      <c r="T35" s="75"/>
      <c r="U35" s="75"/>
      <c r="V35" s="75"/>
      <c r="W35" s="75"/>
      <c r="X35" s="75"/>
      <c r="Y35" s="75"/>
      <c r="Z35" s="57"/>
      <c r="AA35" s="57"/>
      <c r="AB35" s="57"/>
      <c r="AC35" s="57"/>
      <c r="AD35" s="57"/>
      <c r="AE35" s="57"/>
      <c r="AF35" s="57"/>
      <c r="AG35" s="57"/>
      <c r="AH35" s="57"/>
      <c r="AI35" s="57"/>
      <c r="AJ35" s="57"/>
      <c r="AK35" s="57"/>
      <c r="AL35" s="57"/>
      <c r="AM35" s="57"/>
      <c r="AN35" s="57"/>
      <c r="AO35" s="57"/>
      <c r="AP35" s="57"/>
      <c r="AQ35" s="57"/>
      <c r="AR35" s="57"/>
    </row>
    <row r="36" s="56" customFormat="true" ht="20.15" hidden="false" customHeight="true" outlineLevel="0" collapsed="false">
      <c r="A36" s="88"/>
      <c r="B36" s="87" t="s">
        <v>110</v>
      </c>
      <c r="C36" s="89" t="n">
        <f aca="true">INDIRECT(Calculation!E43,FALSE())</f>
        <v>23.4162</v>
      </c>
      <c r="D36" s="85" t="n">
        <f aca="true">INDIRECT(Calculation!F43,FALSE())</f>
        <v>19.9145</v>
      </c>
      <c r="E36" s="110" t="n">
        <f aca="false">IF(((D36-C36)/C36)*100&gt;100,"(+)  ",IF(((D36-C36)/C36)*100&lt;-100,"(-)  ",IF(ROUND((((D36-C36)/C36)*100),1)=0,"-  ",((D36-C36)/C36)*100)))</f>
        <v>-14.9541770227449</v>
      </c>
      <c r="F36" s="80" t="n">
        <f aca="true">INDIRECT(Calculation!H43,FALSE())</f>
        <v>5.1033</v>
      </c>
      <c r="G36" s="82" t="n">
        <f aca="true">INDIRECT(Calculation!I43,FALSE())</f>
        <v>6.0019</v>
      </c>
      <c r="H36" s="80" t="n">
        <f aca="true">INDIRECT(Calculation!J43,FALSE())</f>
        <v>4.8721</v>
      </c>
      <c r="I36" s="80" t="n">
        <f aca="true">INDIRECT(Calculation!K43,FALSE())</f>
        <v>4.1384</v>
      </c>
      <c r="J36" s="82" t="n">
        <f aca="true">INDIRECT(Calculation!L43,FALSE())</f>
        <v>5.3176</v>
      </c>
      <c r="K36" s="82" t="n">
        <f aca="true">INDIRECT(Calculation!M43,FALSE())</f>
        <v>5.5864</v>
      </c>
      <c r="L36" s="82" t="n">
        <f aca="true">INDIRECT(Calculation!N43,FALSE())</f>
        <v>5.866</v>
      </c>
      <c r="M36" s="80" t="n">
        <f aca="true">INDIRECT(Calculation!O43,FALSE())</f>
        <v>6.0075</v>
      </c>
      <c r="N36" s="98" t="n">
        <f aca="true">INDIRECT(Calculation!P43,FALSE())</f>
        <v>5.6736</v>
      </c>
      <c r="O36" s="84" t="n">
        <f aca="false">IF(((N36-J36)/J36)*100&gt;100,"(+)  ",IF(((N36-J36)/J36)*100&lt;-100,"(-)  ",IF(ROUND((((N36-J36)/J36)*100),1)=0,"-  ",((N36-J36)/J36)*100)))</f>
        <v>6.69474951105764</v>
      </c>
      <c r="P36" s="73"/>
      <c r="Q36" s="74"/>
      <c r="R36" s="75"/>
      <c r="S36" s="75"/>
      <c r="T36" s="75"/>
      <c r="U36" s="75"/>
      <c r="V36" s="75"/>
      <c r="W36" s="75"/>
      <c r="X36" s="75"/>
      <c r="Y36" s="75"/>
      <c r="Z36" s="57"/>
      <c r="AA36" s="57"/>
      <c r="AB36" s="57"/>
      <c r="AC36" s="57"/>
      <c r="AD36" s="57"/>
      <c r="AE36" s="57"/>
      <c r="AF36" s="57"/>
      <c r="AG36" s="57"/>
      <c r="AH36" s="57"/>
      <c r="AI36" s="57"/>
      <c r="AJ36" s="57"/>
      <c r="AK36" s="57"/>
      <c r="AL36" s="57"/>
      <c r="AM36" s="57"/>
      <c r="AN36" s="57"/>
      <c r="AO36" s="57"/>
      <c r="AP36" s="57"/>
      <c r="AQ36" s="57"/>
      <c r="AR36" s="57"/>
    </row>
    <row r="37" s="56" customFormat="true" ht="20.15" hidden="false" customHeight="true" outlineLevel="0" collapsed="false">
      <c r="A37" s="88"/>
      <c r="B37" s="87" t="s">
        <v>111</v>
      </c>
      <c r="C37" s="89" t="n">
        <f aca="true">INDIRECT(Calculation!E44,FALSE())</f>
        <v>12.087</v>
      </c>
      <c r="D37" s="85" t="n">
        <f aca="true">INDIRECT(Calculation!F44,FALSE())</f>
        <v>10.72</v>
      </c>
      <c r="E37" s="110" t="n">
        <f aca="false">IF(((D37-C37)/C37)*100&gt;100,"(+)  ",IF(((D37-C37)/C37)*100&lt;-100,"(-)  ",IF(ROUND((((D37-C37)/C37)*100),1)=0,"-  ",((D37-C37)/C37)*100)))</f>
        <v>-11.3096715479441</v>
      </c>
      <c r="F37" s="82" t="n">
        <f aca="true">INDIRECT(Calculation!H44,FALSE())</f>
        <v>2.9242</v>
      </c>
      <c r="G37" s="82" t="n">
        <f aca="true">INDIRECT(Calculation!I44,FALSE())</f>
        <v>3.3601</v>
      </c>
      <c r="H37" s="82" t="n">
        <f aca="true">INDIRECT(Calculation!J44,FALSE())</f>
        <v>2.7944</v>
      </c>
      <c r="I37" s="82" t="n">
        <f aca="true">INDIRECT(Calculation!K44,FALSE())</f>
        <v>2.531</v>
      </c>
      <c r="J37" s="82" t="n">
        <f aca="true">INDIRECT(Calculation!L44,FALSE())</f>
        <v>2.3306</v>
      </c>
      <c r="K37" s="82" t="n">
        <f aca="true">INDIRECT(Calculation!M44,FALSE())</f>
        <v>3.064</v>
      </c>
      <c r="L37" s="82" t="n">
        <f aca="true">INDIRECT(Calculation!N44,FALSE())</f>
        <v>2.463</v>
      </c>
      <c r="M37" s="80" t="n">
        <f aca="true">INDIRECT(Calculation!O44,FALSE())</f>
        <v>2.433</v>
      </c>
      <c r="N37" s="98" t="n">
        <f aca="true">INDIRECT(Calculation!P44,FALSE())</f>
        <v>2.2612</v>
      </c>
      <c r="O37" s="84" t="n">
        <f aca="false">IF(((N37-J37)/J37)*100&gt;100,"(+)  ",IF(((N37-J37)/J37)*100&lt;-100,"(-)  ",IF(ROUND((((N37-J37)/J37)*100),1)=0,"-  ",((N37-J37)/J37)*100)))</f>
        <v>-2.97777396378615</v>
      </c>
      <c r="P37" s="73"/>
      <c r="Q37" s="74"/>
      <c r="R37" s="75"/>
      <c r="S37" s="75"/>
      <c r="T37" s="75"/>
      <c r="U37" s="75"/>
      <c r="V37" s="75"/>
      <c r="W37" s="75"/>
      <c r="X37" s="75"/>
      <c r="Y37" s="75"/>
      <c r="Z37" s="57"/>
      <c r="AA37" s="57"/>
      <c r="AB37" s="57"/>
      <c r="AC37" s="57"/>
      <c r="AD37" s="57"/>
      <c r="AE37" s="57"/>
      <c r="AF37" s="57"/>
      <c r="AG37" s="57"/>
      <c r="AH37" s="57"/>
      <c r="AI37" s="57"/>
      <c r="AJ37" s="57"/>
      <c r="AK37" s="57"/>
      <c r="AL37" s="57"/>
      <c r="AM37" s="57"/>
      <c r="AN37" s="57"/>
      <c r="AO37" s="57"/>
      <c r="AP37" s="57"/>
      <c r="AQ37" s="57"/>
      <c r="AR37" s="57"/>
    </row>
    <row r="38" s="56" customFormat="true" ht="20.15" hidden="false" customHeight="true" outlineLevel="0" collapsed="false">
      <c r="A38" s="88"/>
      <c r="B38" s="87" t="s">
        <v>112</v>
      </c>
      <c r="C38" s="89" t="n">
        <f aca="true">INDIRECT(Calculation!E45,FALSE())</f>
        <v>0.4778</v>
      </c>
      <c r="D38" s="85" t="n">
        <f aca="true">INDIRECT(Calculation!F45,FALSE())</f>
        <v>0.5763</v>
      </c>
      <c r="E38" s="110" t="n">
        <f aca="false">IF(((D38-C38)/C38)*100&gt;100,"(+)  ",IF(((D38-C38)/C38)*100&lt;-100,"(-)  ",IF(ROUND((((D38-C38)/C38)*100),1)=0,"-  ",((D38-C38)/C38)*100)))</f>
        <v>20.6153202176643</v>
      </c>
      <c r="F38" s="82" t="n">
        <f aca="true">INDIRECT(Calculation!H45,FALSE())</f>
        <v>0.1139</v>
      </c>
      <c r="G38" s="82" t="n">
        <f aca="true">INDIRECT(Calculation!I45,FALSE())</f>
        <v>0.1444</v>
      </c>
      <c r="H38" s="82" t="n">
        <f aca="true">INDIRECT(Calculation!J45,FALSE())</f>
        <v>0.2034</v>
      </c>
      <c r="I38" s="82" t="n">
        <f aca="true">INDIRECT(Calculation!K45,FALSE())</f>
        <v>0.0902</v>
      </c>
      <c r="J38" s="82" t="n">
        <f aca="true">INDIRECT(Calculation!L45,FALSE())</f>
        <v>0.1007</v>
      </c>
      <c r="K38" s="82" t="n">
        <f aca="true">INDIRECT(Calculation!M45,FALSE())</f>
        <v>0.182</v>
      </c>
      <c r="L38" s="82" t="n">
        <f aca="true">INDIRECT(Calculation!N45,FALSE())</f>
        <v>0.1364</v>
      </c>
      <c r="M38" s="80" t="n">
        <f aca="true">INDIRECT(Calculation!O45,FALSE())</f>
        <v>0.0844</v>
      </c>
      <c r="N38" s="98" t="n">
        <f aca="true">INDIRECT(Calculation!P45,FALSE())</f>
        <v>0.0557</v>
      </c>
      <c r="O38" s="84" t="n">
        <f aca="false">IF(((N38-J38)/J38)*100&gt;100,"(+)  ",IF(((N38-J38)/J38)*100&lt;-100,"(-)  ",IF(ROUND((((N38-J38)/J38)*100),1)=0,"-  ",((N38-J38)/J38)*100)))</f>
        <v>-44.6871896722939</v>
      </c>
      <c r="P38" s="73"/>
      <c r="Q38" s="74"/>
      <c r="R38" s="75"/>
      <c r="S38" s="75"/>
      <c r="T38" s="75"/>
      <c r="U38" s="75"/>
      <c r="V38" s="75"/>
      <c r="W38" s="75"/>
      <c r="X38" s="75"/>
      <c r="Y38" s="75"/>
      <c r="Z38" s="57"/>
      <c r="AA38" s="57"/>
      <c r="AB38" s="57"/>
      <c r="AC38" s="57"/>
      <c r="AD38" s="57"/>
      <c r="AE38" s="57"/>
      <c r="AF38" s="57"/>
      <c r="AG38" s="57"/>
      <c r="AH38" s="57"/>
      <c r="AI38" s="57"/>
      <c r="AJ38" s="57"/>
      <c r="AK38" s="57"/>
      <c r="AL38" s="57"/>
      <c r="AM38" s="57"/>
      <c r="AN38" s="57"/>
      <c r="AO38" s="57"/>
      <c r="AP38" s="57"/>
      <c r="AQ38" s="57"/>
      <c r="AR38" s="57"/>
    </row>
    <row r="39" s="56" customFormat="true" ht="20.15" hidden="false" customHeight="true" outlineLevel="0" collapsed="false">
      <c r="A39" s="88"/>
      <c r="B39" s="87" t="s">
        <v>113</v>
      </c>
      <c r="C39" s="89" t="n">
        <f aca="true">INDIRECT(Calculation!E46,FALSE())</f>
        <v>5.5621</v>
      </c>
      <c r="D39" s="85" t="n">
        <f aca="true">INDIRECT(Calculation!F46,FALSE())</f>
        <v>6.4815</v>
      </c>
      <c r="E39" s="110" t="n">
        <f aca="false">IF(((D39-C39)/C39)*100&gt;100,"(+)  ",IF(((D39-C39)/C39)*100&lt;-100,"(-)  ",IF(ROUND((((D39-C39)/C39)*100),1)=0,"-  ",((D39-C39)/C39)*100)))</f>
        <v>16.5297279804391</v>
      </c>
      <c r="F39" s="82" t="n">
        <f aca="true">INDIRECT(Calculation!H46,FALSE())</f>
        <v>1.2176</v>
      </c>
      <c r="G39" s="82" t="n">
        <f aca="true">INDIRECT(Calculation!I46,FALSE())</f>
        <v>1.6759</v>
      </c>
      <c r="H39" s="82" t="n">
        <f aca="true">INDIRECT(Calculation!J46,FALSE())</f>
        <v>2.2562</v>
      </c>
      <c r="I39" s="82" t="n">
        <f aca="true">INDIRECT(Calculation!K46,FALSE())</f>
        <v>1.1496</v>
      </c>
      <c r="J39" s="82" t="n">
        <f aca="true">INDIRECT(Calculation!L46,FALSE())</f>
        <v>1.2607</v>
      </c>
      <c r="K39" s="82" t="n">
        <f aca="true">INDIRECT(Calculation!M46,FALSE())</f>
        <v>1.815</v>
      </c>
      <c r="L39" s="82" t="n">
        <f aca="true">INDIRECT(Calculation!N46,FALSE())</f>
        <v>1.8186</v>
      </c>
      <c r="M39" s="80" t="n">
        <f aca="true">INDIRECT(Calculation!O46,FALSE())</f>
        <v>0.9903</v>
      </c>
      <c r="N39" s="98" t="n">
        <f aca="true">INDIRECT(Calculation!P46,FALSE())</f>
        <v>0.877</v>
      </c>
      <c r="O39" s="84" t="n">
        <f aca="false">IF(((N39-J39)/J39)*100&gt;100,"(+)  ",IF(((N39-J39)/J39)*100&lt;-100,"(-)  ",IF(ROUND((((N39-J39)/J39)*100),1)=0,"-  ",((N39-J39)/J39)*100)))</f>
        <v>-30.4354723566273</v>
      </c>
      <c r="P39" s="73"/>
      <c r="Q39" s="74"/>
      <c r="R39" s="75"/>
      <c r="S39" s="75"/>
      <c r="T39" s="75"/>
      <c r="U39" s="75"/>
      <c r="V39" s="75"/>
      <c r="W39" s="75"/>
      <c r="X39" s="75"/>
      <c r="Y39" s="75"/>
      <c r="Z39" s="57"/>
      <c r="AA39" s="57"/>
      <c r="AB39" s="57"/>
      <c r="AC39" s="57"/>
      <c r="AD39" s="57"/>
      <c r="AE39" s="57"/>
      <c r="AF39" s="57"/>
      <c r="AG39" s="57"/>
      <c r="AH39" s="57"/>
      <c r="AI39" s="57"/>
      <c r="AJ39" s="57"/>
      <c r="AK39" s="57"/>
      <c r="AL39" s="57"/>
      <c r="AM39" s="57"/>
      <c r="AN39" s="57"/>
      <c r="AO39" s="57"/>
      <c r="AP39" s="57"/>
      <c r="AQ39" s="57"/>
      <c r="AR39" s="57"/>
    </row>
    <row r="40" s="56" customFormat="true" ht="20.15" hidden="false" customHeight="true" outlineLevel="0" collapsed="false">
      <c r="A40" s="88"/>
      <c r="B40" s="87" t="s">
        <v>114</v>
      </c>
      <c r="C40" s="89" t="n">
        <f aca="true">INDIRECT(Calculation!E47,FALSE())</f>
        <v>1.0816</v>
      </c>
      <c r="D40" s="85" t="n">
        <f aca="true">INDIRECT(Calculation!F47,FALSE())</f>
        <v>1.1314</v>
      </c>
      <c r="E40" s="110" t="n">
        <f aca="false">IF(((D40-C40)/C40)*100&gt;100,"(+)  ",IF(((D40-C40)/C40)*100&lt;-100,"(-)  ",IF(ROUND((((D40-C40)/C40)*100),1)=0,"-  ",((D40-C40)/C40)*100)))</f>
        <v>4.60428994082839</v>
      </c>
      <c r="F40" s="82" t="n">
        <f aca="true">INDIRECT(Calculation!H47,FALSE())</f>
        <v>0.3899</v>
      </c>
      <c r="G40" s="82" t="n">
        <f aca="true">INDIRECT(Calculation!I47,FALSE())</f>
        <v>0.1193</v>
      </c>
      <c r="H40" s="82" t="n">
        <f aca="true">INDIRECT(Calculation!J47,FALSE())</f>
        <v>0.1879</v>
      </c>
      <c r="I40" s="82" t="n">
        <f aca="true">INDIRECT(Calculation!K47,FALSE())</f>
        <v>0.4717</v>
      </c>
      <c r="J40" s="82" t="n">
        <f aca="true">INDIRECT(Calculation!L47,FALSE())</f>
        <v>0.3655</v>
      </c>
      <c r="K40" s="82" t="n">
        <f aca="true">INDIRECT(Calculation!M47,FALSE())</f>
        <v>0.1063</v>
      </c>
      <c r="L40" s="82" t="n">
        <f aca="true">INDIRECT(Calculation!N47,FALSE())</f>
        <v>0.1484</v>
      </c>
      <c r="M40" s="80" t="n">
        <f aca="true">INDIRECT(Calculation!O47,FALSE())</f>
        <v>0.416</v>
      </c>
      <c r="N40" s="98" t="n">
        <f aca="true">INDIRECT(Calculation!P47,FALSE())</f>
        <v>0.3588</v>
      </c>
      <c r="O40" s="84" t="n">
        <f aca="false">IF(((N40-J40)/J40)*100&gt;100,"(+)  ",IF(((N40-J40)/J40)*100&lt;-100,"(-)  ",IF(ROUND((((N40-J40)/J40)*100),1)=0,"-  ",((N40-J40)/J40)*100)))</f>
        <v>-1.83310533515731</v>
      </c>
      <c r="P40" s="73"/>
      <c r="Q40" s="74"/>
      <c r="R40" s="75"/>
      <c r="S40" s="75"/>
      <c r="T40" s="75"/>
      <c r="U40" s="75"/>
      <c r="V40" s="75"/>
      <c r="W40" s="75"/>
      <c r="X40" s="75"/>
      <c r="Y40" s="75"/>
      <c r="Z40" s="57"/>
      <c r="AA40" s="57"/>
      <c r="AB40" s="57"/>
      <c r="AC40" s="57"/>
      <c r="AD40" s="57"/>
      <c r="AE40" s="57"/>
      <c r="AF40" s="57"/>
      <c r="AG40" s="57"/>
      <c r="AH40" s="57"/>
      <c r="AI40" s="57"/>
      <c r="AJ40" s="57"/>
      <c r="AK40" s="57"/>
      <c r="AL40" s="57"/>
      <c r="AM40" s="57"/>
      <c r="AN40" s="57"/>
      <c r="AO40" s="57"/>
      <c r="AP40" s="57"/>
      <c r="AQ40" s="57"/>
      <c r="AR40" s="57"/>
    </row>
    <row r="41" s="56" customFormat="true" ht="20.15" hidden="false" customHeight="true" outlineLevel="0" collapsed="false">
      <c r="A41" s="88"/>
      <c r="B41" s="87" t="s">
        <v>123</v>
      </c>
      <c r="C41" s="89" t="n">
        <f aca="true">INDIRECT(Calculation!E48,FALSE())</f>
        <v>12.5622</v>
      </c>
      <c r="D41" s="85" t="n">
        <f aca="true">INDIRECT(Calculation!F48,FALSE())</f>
        <v>13.206</v>
      </c>
      <c r="E41" s="110" t="n">
        <f aca="false">IF(((D41-C41)/C41)*100&gt;100,"(+)  ",IF(((D41-C41)/C41)*100&lt;-100,"(-)  ",IF(ROUND((((D41-C41)/C41)*100),1)=0,"-  ",((D41-C41)/C41)*100)))</f>
        <v>5.12489850503892</v>
      </c>
      <c r="F41" s="82" t="n">
        <f aca="true">INDIRECT(Calculation!H48,FALSE())</f>
        <v>3.0848</v>
      </c>
      <c r="G41" s="82" t="n">
        <f aca="true">INDIRECT(Calculation!I48,FALSE())</f>
        <v>3.3557</v>
      </c>
      <c r="H41" s="82" t="n">
        <f aca="true">INDIRECT(Calculation!J48,FALSE())</f>
        <v>3.4092</v>
      </c>
      <c r="I41" s="82" t="n">
        <f aca="true">INDIRECT(Calculation!K48,FALSE())</f>
        <v>3.3465</v>
      </c>
      <c r="J41" s="82" t="n">
        <f aca="true">INDIRECT(Calculation!L48,FALSE())</f>
        <v>3.157</v>
      </c>
      <c r="K41" s="82" t="n">
        <f aca="true">INDIRECT(Calculation!M48,FALSE())</f>
        <v>3.2933</v>
      </c>
      <c r="L41" s="82" t="n">
        <f aca="true">INDIRECT(Calculation!N48,FALSE())</f>
        <v>3.5164</v>
      </c>
      <c r="M41" s="80" t="n">
        <f aca="true">INDIRECT(Calculation!O48,FALSE())</f>
        <v>3.4154</v>
      </c>
      <c r="N41" s="98" t="n">
        <f aca="true">INDIRECT(Calculation!P48,FALSE())</f>
        <v>3.3257</v>
      </c>
      <c r="O41" s="84" t="n">
        <f aca="false">IF(((N41-J41)/J41)*100&gt;100,"(+)  ",IF(((N41-J41)/J41)*100&lt;-100,"(-)  ",IF(ROUND((((N41-J41)/J41)*100),1)=0,"-  ",((N41-J41)/J41)*100)))</f>
        <v>5.34368070953436</v>
      </c>
      <c r="P41" s="73"/>
      <c r="Q41" s="74"/>
      <c r="R41" s="75"/>
      <c r="S41" s="75"/>
      <c r="T41" s="75"/>
      <c r="U41" s="75"/>
      <c r="V41" s="75"/>
      <c r="W41" s="75"/>
      <c r="X41" s="75"/>
      <c r="Y41" s="75"/>
      <c r="Z41" s="57"/>
      <c r="AA41" s="57"/>
      <c r="AB41" s="57"/>
      <c r="AC41" s="57"/>
      <c r="AD41" s="57"/>
      <c r="AE41" s="57"/>
      <c r="AF41" s="57"/>
      <c r="AG41" s="57"/>
      <c r="AH41" s="57"/>
      <c r="AI41" s="57"/>
      <c r="AJ41" s="57"/>
      <c r="AK41" s="57"/>
      <c r="AL41" s="57"/>
      <c r="AM41" s="57"/>
      <c r="AN41" s="57"/>
      <c r="AO41" s="57"/>
      <c r="AP41" s="57"/>
      <c r="AQ41" s="57"/>
      <c r="AR41" s="57"/>
    </row>
    <row r="42" s="56" customFormat="true" ht="20.15" hidden="false" customHeight="true" outlineLevel="0" collapsed="false">
      <c r="A42" s="88"/>
      <c r="B42" s="87" t="s">
        <v>116</v>
      </c>
      <c r="C42" s="89" t="n">
        <f aca="true">INDIRECT(Calculation!E49,FALSE())</f>
        <v>2.5127</v>
      </c>
      <c r="D42" s="85" t="n">
        <f aca="true">INDIRECT(Calculation!F49,FALSE())</f>
        <v>3.364</v>
      </c>
      <c r="E42" s="110" t="n">
        <f aca="false">IF(((D42-C42)/C42)*100&gt;100,"(+)  ",IF(((D42-C42)/C42)*100&lt;-100,"(-)  ",IF(ROUND((((D42-C42)/C42)*100),1)=0,"-  ",((D42-C42)/C42)*100)))</f>
        <v>33.8798901579974</v>
      </c>
      <c r="F42" s="80" t="n">
        <f aca="true">INDIRECT(Calculation!H49,FALSE())</f>
        <v>0.564</v>
      </c>
      <c r="G42" s="82" t="n">
        <f aca="true">INDIRECT(Calculation!I49,FALSE())</f>
        <v>0.6174</v>
      </c>
      <c r="H42" s="80" t="n">
        <f aca="true">INDIRECT(Calculation!J49,FALSE())</f>
        <v>0.9128</v>
      </c>
      <c r="I42" s="80" t="n">
        <f aca="true">INDIRECT(Calculation!K49,FALSE())</f>
        <v>0.7186</v>
      </c>
      <c r="J42" s="82" t="n">
        <f aca="true">INDIRECT(Calculation!L49,FALSE())</f>
        <v>0.8583</v>
      </c>
      <c r="K42" s="82" t="n">
        <f aca="true">INDIRECT(Calculation!M49,FALSE())</f>
        <v>0.8743</v>
      </c>
      <c r="L42" s="82" t="n">
        <f aca="true">INDIRECT(Calculation!N49,FALSE())</f>
        <v>0.8499</v>
      </c>
      <c r="M42" s="80" t="n">
        <f aca="true">INDIRECT(Calculation!O49,FALSE())</f>
        <v>0.7892</v>
      </c>
      <c r="N42" s="98" t="n">
        <f aca="true">INDIRECT(Calculation!P49,FALSE())</f>
        <v>0.6573</v>
      </c>
      <c r="O42" s="84" t="n">
        <f aca="false">IF(((N42-J42)/J42)*100&gt;100,"(+)  ",IF(((N42-J42)/J42)*100&lt;-100,"(-)  ",IF(ROUND((((N42-J42)/J42)*100),1)=0,"-  ",((N42-J42)/J42)*100)))</f>
        <v>-23.418385180007</v>
      </c>
      <c r="P42" s="73"/>
      <c r="Q42" s="74"/>
      <c r="R42" s="75"/>
      <c r="S42" s="75"/>
      <c r="T42" s="75"/>
      <c r="U42" s="75"/>
      <c r="V42" s="75"/>
      <c r="W42" s="75"/>
      <c r="X42" s="75"/>
      <c r="Y42" s="75"/>
      <c r="Z42" s="57"/>
      <c r="AA42" s="57"/>
      <c r="AB42" s="57"/>
      <c r="AC42" s="57"/>
      <c r="AD42" s="57"/>
      <c r="AE42" s="57"/>
      <c r="AF42" s="57"/>
      <c r="AG42" s="57"/>
      <c r="AH42" s="57"/>
      <c r="AI42" s="57"/>
      <c r="AJ42" s="57"/>
      <c r="AK42" s="57"/>
      <c r="AL42" s="57"/>
      <c r="AM42" s="57"/>
      <c r="AN42" s="57"/>
      <c r="AO42" s="57"/>
      <c r="AP42" s="57"/>
      <c r="AQ42" s="57"/>
      <c r="AR42" s="57"/>
    </row>
    <row r="43" s="56" customFormat="true" ht="20.15" hidden="false" customHeight="true" outlineLevel="0" collapsed="false">
      <c r="A43" s="88"/>
      <c r="B43" s="87" t="s">
        <v>117</v>
      </c>
      <c r="C43" s="79" t="n">
        <f aca="true">INDIRECT(Calculation!E50,FALSE())</f>
        <v>1.8203</v>
      </c>
      <c r="D43" s="80" t="n">
        <f aca="true">INDIRECT(Calculation!F50,FALSE())</f>
        <v>1.5401</v>
      </c>
      <c r="E43" s="110" t="n">
        <f aca="false">IF(((D43-C43)/C43)*100&gt;100,"(+)  ",IF(((D43-C43)/C43)*100&lt;-100,"(-)  ",IF(ROUND((((D43-C43)/C43)*100),1)=0,"-  ",((D43-C43)/C43)*100)))</f>
        <v>-15.3930670768555</v>
      </c>
      <c r="F43" s="80" t="n">
        <f aca="true">INDIRECT(Calculation!H50,FALSE())</f>
        <v>0.3826</v>
      </c>
      <c r="G43" s="80" t="n">
        <f aca="true">INDIRECT(Calculation!I50,FALSE())</f>
        <v>0.434</v>
      </c>
      <c r="H43" s="80" t="n">
        <f aca="true">INDIRECT(Calculation!J50,FALSE())</f>
        <v>0.4989</v>
      </c>
      <c r="I43" s="80" t="n">
        <f aca="true">INDIRECT(Calculation!K50,FALSE())</f>
        <v>0.3836</v>
      </c>
      <c r="J43" s="80" t="n">
        <f aca="true">INDIRECT(Calculation!L50,FALSE())</f>
        <v>0.2012</v>
      </c>
      <c r="K43" s="80" t="n">
        <f aca="true">INDIRECT(Calculation!M50,FALSE())</f>
        <v>0.4564</v>
      </c>
      <c r="L43" s="98" t="n">
        <f aca="true">INDIRECT(Calculation!N50,FALSE())</f>
        <v>0.5427</v>
      </c>
      <c r="M43" s="80" t="n">
        <f aca="true">INDIRECT(Calculation!O50,FALSE())</f>
        <v>0.5234</v>
      </c>
      <c r="N43" s="98" t="n">
        <f aca="true">INDIRECT(Calculation!P50,FALSE())</f>
        <v>0.6576</v>
      </c>
      <c r="O43" s="84" t="str">
        <f aca="false">IF(((N43-J43)/J43)*100&gt;100,"(+)  ",IF(((N43-J43)/J43)*100&lt;-100,"(-)  ",IF(ROUND((((N43-J43)/J43)*100),1)=0,"-  ",((N43-J43)/J43)*100)))</f>
        <v>(+)  </v>
      </c>
      <c r="P43" s="73"/>
      <c r="Q43" s="74"/>
      <c r="R43" s="75"/>
      <c r="S43" s="75"/>
      <c r="T43" s="75"/>
      <c r="U43" s="75"/>
      <c r="V43" s="75"/>
      <c r="W43" s="75"/>
      <c r="X43" s="75"/>
      <c r="Y43" s="75"/>
      <c r="Z43" s="57"/>
      <c r="AA43" s="57"/>
      <c r="AB43" s="57"/>
      <c r="AC43" s="57"/>
      <c r="AD43" s="57"/>
      <c r="AE43" s="57"/>
      <c r="AF43" s="57"/>
      <c r="AG43" s="57"/>
      <c r="AH43" s="57"/>
      <c r="AI43" s="57"/>
      <c r="AJ43" s="57"/>
      <c r="AK43" s="57"/>
      <c r="AL43" s="57"/>
      <c r="AM43" s="57"/>
      <c r="AN43" s="57"/>
      <c r="AO43" s="57"/>
      <c r="AP43" s="57"/>
      <c r="AQ43" s="57"/>
      <c r="AR43" s="57"/>
    </row>
    <row r="44" s="56" customFormat="true" ht="20.15" hidden="false" customHeight="true" outlineLevel="0" collapsed="false">
      <c r="A44" s="111"/>
      <c r="B44" s="87" t="s">
        <v>124</v>
      </c>
      <c r="C44" s="89" t="n">
        <f aca="false">SUM(C39,C40,C38,C41)</f>
        <v>19.6837</v>
      </c>
      <c r="D44" s="85" t="n">
        <f aca="false">SUM(D39,D40,D38,D41)</f>
        <v>21.3952</v>
      </c>
      <c r="E44" s="110" t="n">
        <f aca="false">IF(((D44-C44)/C44)*100&gt;100,"(+)  ",IF(((D44-C44)/C44)*100&lt;-100,"(-)  ",IF(ROUND((((D44-C44)/C44)*100),1)=0,"-  ",((D44-C44)/C44)*100)))</f>
        <v>8.69501160858983</v>
      </c>
      <c r="F44" s="80" t="n">
        <f aca="false">SUM(F38,F39,F40,F41)</f>
        <v>4.8062</v>
      </c>
      <c r="G44" s="80" t="n">
        <f aca="false">SUM(G38,G39,G40,G41)</f>
        <v>5.2953</v>
      </c>
      <c r="H44" s="80" t="n">
        <f aca="false">SUM(H38,H39,H40,H41)</f>
        <v>6.0567</v>
      </c>
      <c r="I44" s="80" t="n">
        <f aca="false">SUM(I38,I39,I40,I41)</f>
        <v>5.058</v>
      </c>
      <c r="J44" s="80" t="n">
        <f aca="false">SUM(J38,J39,J40,J41)</f>
        <v>4.8839</v>
      </c>
      <c r="K44" s="80" t="n">
        <f aca="false">SUM(K38,K39,K40,K41)</f>
        <v>5.3966</v>
      </c>
      <c r="L44" s="80" t="n">
        <f aca="false">SUM(L38,L39,L40,L41)</f>
        <v>5.6198</v>
      </c>
      <c r="M44" s="80" t="n">
        <f aca="false">SUM(M38,M39,M40,M41)</f>
        <v>4.9061</v>
      </c>
      <c r="N44" s="80" t="n">
        <f aca="false">SUM(N38,N39,N40,N41)</f>
        <v>4.6172</v>
      </c>
      <c r="O44" s="112" t="n">
        <f aca="false">IF(((N44-J44)/J44)*100&gt;100,"(+)  ",IF(((N44-J44)/J44)*100&lt;-100,"(-)  ",IF(ROUND((((N44-J44)/J44)*100),1)=0,"-  ",((N44-J44)/J44)*100)))</f>
        <v>-5.46079977067508</v>
      </c>
      <c r="P44" s="73"/>
      <c r="Q44" s="74"/>
      <c r="R44" s="75"/>
      <c r="S44" s="75"/>
      <c r="T44" s="75"/>
      <c r="U44" s="75"/>
      <c r="V44" s="75"/>
      <c r="W44" s="75"/>
      <c r="X44" s="75"/>
      <c r="Y44" s="75"/>
      <c r="Z44" s="57"/>
      <c r="AA44" s="57"/>
      <c r="AB44" s="57"/>
      <c r="AC44" s="57"/>
      <c r="AD44" s="57"/>
      <c r="AE44" s="57"/>
      <c r="AF44" s="57"/>
      <c r="AG44" s="57"/>
      <c r="AH44" s="57"/>
      <c r="AI44" s="57"/>
      <c r="AJ44" s="57"/>
      <c r="AK44" s="57"/>
      <c r="AL44" s="57"/>
      <c r="AM44" s="57"/>
      <c r="AN44" s="57"/>
      <c r="AO44" s="57"/>
      <c r="AP44" s="57"/>
      <c r="AQ44" s="57"/>
      <c r="AR44" s="57"/>
    </row>
    <row r="45" s="56" customFormat="true" ht="20.15" hidden="false" customHeight="true" outlineLevel="0" collapsed="false">
      <c r="A45" s="111"/>
      <c r="B45" s="87" t="s">
        <v>125</v>
      </c>
      <c r="C45" s="89" t="n">
        <f aca="false">SUM(C37,C38,C39,C40,C41)</f>
        <v>31.7707</v>
      </c>
      <c r="D45" s="85" t="n">
        <f aca="false">SUM(D37,D38,D39,D40,D41)</f>
        <v>32.1152</v>
      </c>
      <c r="E45" s="110" t="n">
        <f aca="false">IF(((D45-C45)/C45)*100&gt;100,"(+)  ",IF(((D45-C45)/C45)*100&lt;-100,"(-)  ",IF(ROUND((((D45-C45)/C45)*100),1)=0,"-  ",((D45-C45)/C45)*100)))</f>
        <v>1.08433241949344</v>
      </c>
      <c r="F45" s="80" t="n">
        <f aca="false">SUM(F37,F38,F39,F40,F41)</f>
        <v>7.7304</v>
      </c>
      <c r="G45" s="80" t="n">
        <f aca="false">SUM(G37,G38,G39,G40,G41)</f>
        <v>8.6554</v>
      </c>
      <c r="H45" s="80" t="n">
        <f aca="false">SUM(H37,H38,H39,H40,H41)</f>
        <v>8.8511</v>
      </c>
      <c r="I45" s="80" t="n">
        <f aca="false">SUM(I37,I38,I39,I40,I41)</f>
        <v>7.589</v>
      </c>
      <c r="J45" s="80" t="n">
        <f aca="false">SUM(J37,J38,J39,J40,J41)</f>
        <v>7.2145</v>
      </c>
      <c r="K45" s="80" t="n">
        <f aca="false">SUM(K37,K38,K39,K40,K41)</f>
        <v>8.4606</v>
      </c>
      <c r="L45" s="80" t="n">
        <f aca="false">SUM(L37,L38,L39,L40,L41)</f>
        <v>8.0828</v>
      </c>
      <c r="M45" s="80" t="n">
        <f aca="false">SUM(M37,M38,M39,M40,M41)</f>
        <v>7.3391</v>
      </c>
      <c r="N45" s="80" t="n">
        <f aca="false">SUM(N37,N38,N39,N40,N41)</f>
        <v>6.8784</v>
      </c>
      <c r="O45" s="112" t="n">
        <f aca="false">IF(((N45-J45)/J45)*100&gt;100,"(+)  ",IF(((N45-J45)/J45)*100&lt;-100,"(-)  ",IF(ROUND((((N45-J45)/J45)*100),1)=0,"-  ",((N45-J45)/J45)*100)))</f>
        <v>-4.65867350474738</v>
      </c>
      <c r="P45" s="73"/>
      <c r="Q45" s="74"/>
      <c r="R45" s="75"/>
      <c r="S45" s="75"/>
      <c r="T45" s="75"/>
      <c r="U45" s="75"/>
      <c r="V45" s="75"/>
      <c r="W45" s="75"/>
      <c r="X45" s="75"/>
      <c r="Y45" s="75"/>
      <c r="Z45" s="57"/>
      <c r="AA45" s="57"/>
      <c r="AB45" s="57"/>
      <c r="AC45" s="57"/>
      <c r="AD45" s="57"/>
      <c r="AE45" s="57"/>
      <c r="AF45" s="57"/>
      <c r="AG45" s="57"/>
      <c r="AH45" s="57"/>
      <c r="AI45" s="57"/>
      <c r="AJ45" s="57"/>
      <c r="AK45" s="57"/>
      <c r="AL45" s="57"/>
      <c r="AM45" s="57"/>
      <c r="AN45" s="57"/>
      <c r="AO45" s="57"/>
      <c r="AP45" s="57"/>
      <c r="AQ45" s="57"/>
      <c r="AR45" s="57"/>
    </row>
    <row r="46" s="56" customFormat="true" ht="20.15" hidden="false" customHeight="true" outlineLevel="0" collapsed="false">
      <c r="A46" s="111"/>
      <c r="B46" s="87" t="s">
        <v>126</v>
      </c>
      <c r="C46" s="89" t="n">
        <f aca="false">SUM(C34:C36)</f>
        <v>25.6277</v>
      </c>
      <c r="D46" s="85" t="n">
        <f aca="false">SUM(D34:D36)</f>
        <v>21.7069</v>
      </c>
      <c r="E46" s="110" t="n">
        <f aca="false">IF(((D46-C46)/C46)*100&gt;100,"(+)  ",IF(((D46-C46)/C46)*100&lt;-100,"(-)  ",IF(ROUND((((D46-C46)/C46)*100),1)=0,"-  ",((D46-C46)/C46)*100)))</f>
        <v>-15.2990709271608</v>
      </c>
      <c r="F46" s="80" t="n">
        <f aca="false">SUM(F34:F36)</f>
        <v>5.3989</v>
      </c>
      <c r="G46" s="80" t="n">
        <f aca="false">SUM(G34:G36)</f>
        <v>6.8098</v>
      </c>
      <c r="H46" s="80" t="n">
        <f aca="false">SUM(H34:H36)</f>
        <v>5.7876</v>
      </c>
      <c r="I46" s="80" t="n">
        <f aca="false">SUM(I34:I36)</f>
        <v>4.3036</v>
      </c>
      <c r="J46" s="80" t="n">
        <f aca="false">SUM(J34:J36)</f>
        <v>5.5678</v>
      </c>
      <c r="K46" s="80" t="n">
        <f aca="false">SUM(K34:K36)</f>
        <v>6.0479</v>
      </c>
      <c r="L46" s="80" t="n">
        <f aca="false">SUM(L34:L36)</f>
        <v>6.615</v>
      </c>
      <c r="M46" s="80" t="n">
        <f aca="false">SUM(M34:M36)</f>
        <v>6.3616</v>
      </c>
      <c r="N46" s="80" t="n">
        <f aca="false">SUM(N34:N36)</f>
        <v>6.2143</v>
      </c>
      <c r="O46" s="112" t="n">
        <f aca="false">IF(((N46-J46)/J46)*100&gt;100,"(+)  ",IF(((N46-J46)/J46)*100&lt;-100,"(-)  ",IF(ROUND((((N46-J46)/J46)*100),1)=0,"-  ",((N46-J46)/J46)*100)))</f>
        <v>11.6114084557635</v>
      </c>
      <c r="P46" s="73"/>
      <c r="Q46" s="74"/>
      <c r="R46" s="75"/>
      <c r="S46" s="75"/>
      <c r="T46" s="75"/>
      <c r="U46" s="75"/>
      <c r="V46" s="75"/>
      <c r="W46" s="75"/>
      <c r="X46" s="75"/>
      <c r="Y46" s="75"/>
      <c r="Z46" s="57"/>
      <c r="AA46" s="57"/>
      <c r="AB46" s="57"/>
      <c r="AC46" s="57"/>
      <c r="AD46" s="57"/>
      <c r="AE46" s="57"/>
      <c r="AF46" s="57"/>
      <c r="AG46" s="57"/>
      <c r="AH46" s="57"/>
      <c r="AI46" s="57"/>
      <c r="AJ46" s="57"/>
      <c r="AK46" s="57"/>
      <c r="AL46" s="57"/>
      <c r="AM46" s="57"/>
      <c r="AN46" s="57"/>
      <c r="AO46" s="57"/>
      <c r="AP46" s="57"/>
      <c r="AQ46" s="57"/>
      <c r="AR46" s="57"/>
    </row>
    <row r="47" s="56" customFormat="true" ht="20.15" hidden="false" customHeight="true" outlineLevel="0" collapsed="false">
      <c r="A47" s="88"/>
      <c r="B47" s="101" t="s">
        <v>127</v>
      </c>
      <c r="C47" s="102" t="n">
        <f aca="true">INDIRECT(Calculation!E51,FALSE())</f>
        <v>61.732</v>
      </c>
      <c r="D47" s="103" t="n">
        <f aca="true">INDIRECT(Calculation!F51,FALSE())</f>
        <v>58.7265</v>
      </c>
      <c r="E47" s="113" t="n">
        <f aca="false">IF(((D47-C47)/C47)*100&gt;100,"(+)  ",IF(((D47-C47)/C47)*100&lt;-100,"(-)  ",IF(ROUND((((D47-C47)/C47)*100),1)=0,"-  ",((D47-C47)/C47)*100)))</f>
        <v>-4.86862567226074</v>
      </c>
      <c r="F47" s="105" t="n">
        <f aca="true">INDIRECT(Calculation!H51,FALSE())</f>
        <v>14.0761</v>
      </c>
      <c r="G47" s="105" t="n">
        <f aca="true">INDIRECT(Calculation!I51,FALSE())</f>
        <v>16.5167</v>
      </c>
      <c r="H47" s="105" t="n">
        <f aca="true">INDIRECT(Calculation!J51,FALSE())</f>
        <v>16.0504</v>
      </c>
      <c r="I47" s="105" t="n">
        <f aca="true">INDIRECT(Calculation!K51,FALSE())</f>
        <v>12.9949</v>
      </c>
      <c r="J47" s="105" t="n">
        <f aca="true">INDIRECT(Calculation!L51,FALSE())</f>
        <v>13.8419</v>
      </c>
      <c r="K47" s="105" t="n">
        <f aca="true">INDIRECT(Calculation!M51,FALSE())</f>
        <v>15.8393</v>
      </c>
      <c r="L47" s="105" t="n">
        <f aca="true">INDIRECT(Calculation!N51,FALSE())</f>
        <v>16.0904</v>
      </c>
      <c r="M47" s="105" t="n">
        <f aca="true">INDIRECT(Calculation!O51,FALSE())</f>
        <v>15.0133</v>
      </c>
      <c r="N47" s="109" t="n">
        <f aca="true">INDIRECT(Calculation!P51,FALSE())</f>
        <v>14.4076</v>
      </c>
      <c r="O47" s="107" t="n">
        <f aca="false">IF(((N47-J47)/J47)*100&gt;100,"(+)  ",IF(((N47-J47)/J47)*100&lt;-100,"(-)  ",IF(ROUND((((N47-J47)/J47)*100),1)=0,"-  ",((N47-J47)/J47)*100)))</f>
        <v>4.08686668737673</v>
      </c>
      <c r="P47" s="73"/>
      <c r="Q47" s="74"/>
      <c r="R47" s="75"/>
      <c r="S47" s="75"/>
      <c r="T47" s="75"/>
      <c r="U47" s="75"/>
      <c r="V47" s="75"/>
      <c r="W47" s="75"/>
      <c r="X47" s="75"/>
      <c r="Y47" s="75"/>
      <c r="Z47" s="75"/>
      <c r="AA47" s="57"/>
      <c r="AB47" s="57"/>
      <c r="AC47" s="57"/>
      <c r="AD47" s="57"/>
      <c r="AE47" s="57"/>
      <c r="AF47" s="57"/>
      <c r="AG47" s="57"/>
      <c r="AH47" s="57"/>
      <c r="AI47" s="57"/>
      <c r="AJ47" s="57"/>
      <c r="AK47" s="57"/>
      <c r="AL47" s="57"/>
      <c r="AM47" s="57"/>
      <c r="AN47" s="57"/>
      <c r="AO47" s="57"/>
      <c r="AP47" s="57"/>
      <c r="AQ47" s="57"/>
      <c r="AR47" s="57"/>
    </row>
    <row r="48" s="56" customFormat="true" ht="30" hidden="false" customHeight="true" outlineLevel="0" collapsed="false">
      <c r="A48" s="50" t="s">
        <v>128</v>
      </c>
      <c r="B48" s="114"/>
      <c r="C48" s="115"/>
      <c r="D48" s="115"/>
      <c r="E48" s="116"/>
      <c r="F48" s="117"/>
      <c r="G48" s="117"/>
      <c r="H48" s="117"/>
      <c r="I48" s="117"/>
      <c r="J48" s="117"/>
      <c r="K48" s="115"/>
      <c r="L48" s="117"/>
      <c r="M48" s="117"/>
      <c r="N48" s="117"/>
      <c r="O48" s="117"/>
      <c r="P48" s="73"/>
      <c r="Q48" s="74"/>
      <c r="R48" s="75"/>
      <c r="S48" s="75"/>
      <c r="T48" s="75"/>
      <c r="U48" s="75"/>
      <c r="V48" s="75"/>
      <c r="W48" s="75"/>
      <c r="X48" s="75"/>
      <c r="Y48" s="75"/>
      <c r="Z48" s="57"/>
      <c r="AA48" s="57"/>
      <c r="AB48" s="57"/>
      <c r="AC48" s="57"/>
      <c r="AD48" s="57"/>
      <c r="AE48" s="57"/>
      <c r="AF48" s="57"/>
      <c r="AG48" s="57"/>
      <c r="AH48" s="57"/>
      <c r="AI48" s="57"/>
      <c r="AJ48" s="57"/>
      <c r="AK48" s="57"/>
      <c r="AL48" s="57"/>
      <c r="AM48" s="57"/>
      <c r="AN48" s="57"/>
      <c r="AO48" s="57"/>
      <c r="AP48" s="57"/>
      <c r="AQ48" s="57"/>
      <c r="AR48" s="57"/>
    </row>
    <row r="49" s="56" customFormat="true" ht="46.5" hidden="false" customHeight="false" outlineLevel="0" collapsed="false">
      <c r="A49" s="118" t="s">
        <v>87</v>
      </c>
      <c r="B49" s="119" t="s">
        <v>88</v>
      </c>
      <c r="C49" s="120" t="s">
        <v>89</v>
      </c>
      <c r="D49" s="121" t="s">
        <v>90</v>
      </c>
      <c r="E49" s="122" t="s">
        <v>91</v>
      </c>
      <c r="F49" s="61" t="s">
        <v>92</v>
      </c>
      <c r="G49" s="61" t="s">
        <v>93</v>
      </c>
      <c r="H49" s="61" t="s">
        <v>94</v>
      </c>
      <c r="I49" s="61" t="s">
        <v>95</v>
      </c>
      <c r="J49" s="61" t="s">
        <v>96</v>
      </c>
      <c r="K49" s="61" t="s">
        <v>97</v>
      </c>
      <c r="L49" s="61" t="s">
        <v>98</v>
      </c>
      <c r="M49" s="61" t="s">
        <v>99</v>
      </c>
      <c r="N49" s="61" t="s">
        <v>100</v>
      </c>
      <c r="O49" s="123" t="s">
        <v>101</v>
      </c>
      <c r="P49" s="73"/>
      <c r="Q49" s="74"/>
      <c r="R49" s="75"/>
      <c r="S49" s="75"/>
      <c r="T49" s="75"/>
      <c r="U49" s="75"/>
      <c r="V49" s="75"/>
      <c r="W49" s="75"/>
      <c r="X49" s="75"/>
      <c r="Y49" s="75"/>
      <c r="Z49" s="57"/>
      <c r="AA49" s="57"/>
      <c r="AB49" s="57"/>
      <c r="AC49" s="57"/>
      <c r="AD49" s="57"/>
      <c r="AE49" s="57"/>
      <c r="AF49" s="57"/>
      <c r="AG49" s="57"/>
      <c r="AH49" s="57"/>
      <c r="AI49" s="57"/>
      <c r="AJ49" s="57"/>
      <c r="AK49" s="57"/>
      <c r="AL49" s="57"/>
      <c r="AM49" s="57"/>
      <c r="AN49" s="57"/>
      <c r="AO49" s="57"/>
      <c r="AP49" s="57"/>
      <c r="AQ49" s="57"/>
      <c r="AR49" s="57"/>
    </row>
    <row r="50" s="56" customFormat="true" ht="20.15" hidden="false" customHeight="true" outlineLevel="0" collapsed="false">
      <c r="A50" s="124" t="s">
        <v>102</v>
      </c>
      <c r="B50" s="125" t="s">
        <v>108</v>
      </c>
      <c r="C50" s="126" t="n">
        <f aca="true">INDIRECT(Calculation!E55,FALSE())</f>
        <v>6.9038</v>
      </c>
      <c r="D50" s="82" t="n">
        <f aca="true">INDIRECT(Calculation!F55,FALSE())</f>
        <v>5.453</v>
      </c>
      <c r="E50" s="127" t="n">
        <f aca="false">IF(((D50-C50)/C50)*100&gt;100,"(+)  ",IF(((D50-C50)/C50)*100&lt;-100,"(-)  ",IF(ROUND((((D50-C50)/C50)*100),1)=0,"-  ",((D50-C50)/C50)*100)))</f>
        <v>-21.0145137460529</v>
      </c>
      <c r="F50" s="82" t="n">
        <f aca="true">INDIRECT(Calculation!H55,FALSE())</f>
        <v>0.7307</v>
      </c>
      <c r="G50" s="82" t="n">
        <f aca="true">INDIRECT(Calculation!I55,FALSE())</f>
        <v>2.6606</v>
      </c>
      <c r="H50" s="82" t="n">
        <f aca="true">INDIRECT(Calculation!J55,FALSE())</f>
        <v>3.2831</v>
      </c>
      <c r="I50" s="82" t="n">
        <f aca="true">INDIRECT(Calculation!K55,FALSE())</f>
        <v>0.3682</v>
      </c>
      <c r="J50" s="82" t="n">
        <f aca="true">INDIRECT(Calculation!L55,FALSE())</f>
        <v>0.5246</v>
      </c>
      <c r="K50" s="82" t="n">
        <f aca="true">INDIRECT(Calculation!M55,FALSE())</f>
        <v>1.2771</v>
      </c>
      <c r="L50" s="82" t="n">
        <f aca="true">INDIRECT(Calculation!N55,FALSE())</f>
        <v>2.3796</v>
      </c>
      <c r="M50" s="82" t="n">
        <f aca="true">INDIRECT(Calculation!O55,FALSE())</f>
        <v>0.7522</v>
      </c>
      <c r="N50" s="98" t="n">
        <f aca="true">INDIRECT(Calculation!P55,FALSE())</f>
        <v>1.4977</v>
      </c>
      <c r="O50" s="84" t="str">
        <f aca="false">IF(((N50-J50)/J50)*100&gt;100,"(+)  ",IF(((N50-J50)/J50)*100&lt;-100,"(-)  ",IF(ROUND((((N50-J50)/J50)*100),1)=0,"-  ",((N50-J50)/J50)*100)))</f>
        <v>(+)  </v>
      </c>
      <c r="P50" s="73"/>
      <c r="Q50" s="74"/>
      <c r="R50" s="75"/>
      <c r="S50" s="75"/>
      <c r="T50" s="75"/>
      <c r="U50" s="75"/>
      <c r="V50" s="75"/>
      <c r="W50" s="75"/>
      <c r="X50" s="75"/>
      <c r="Y50" s="75"/>
      <c r="Z50" s="57"/>
      <c r="AA50" s="57"/>
      <c r="AB50" s="57"/>
      <c r="AC50" s="57"/>
      <c r="AD50" s="57"/>
      <c r="AE50" s="57"/>
      <c r="AF50" s="57"/>
      <c r="AG50" s="57"/>
      <c r="AH50" s="57"/>
      <c r="AI50" s="57"/>
      <c r="AJ50" s="57"/>
      <c r="AK50" s="57"/>
      <c r="AL50" s="57"/>
      <c r="AM50" s="57"/>
      <c r="AN50" s="57"/>
      <c r="AO50" s="57"/>
      <c r="AP50" s="57"/>
      <c r="AQ50" s="57"/>
      <c r="AR50" s="57"/>
    </row>
    <row r="51" s="56" customFormat="true" ht="20.15" hidden="false" customHeight="true" outlineLevel="0" collapsed="false">
      <c r="A51" s="128"/>
      <c r="B51" s="125" t="s">
        <v>120</v>
      </c>
      <c r="C51" s="126" t="n">
        <f aca="true">INDIRECT(Calculation!E56,FALSE())</f>
        <v>0.6475</v>
      </c>
      <c r="D51" s="82" t="n">
        <f aca="true">INDIRECT(Calculation!F56,FALSE())</f>
        <v>0.5365</v>
      </c>
      <c r="E51" s="127" t="n">
        <f aca="false">IF(((D51-C51)/C51)*100&gt;100,"(+)  ",IF(((D51-C51)/C51)*100&lt;-100,"(-)  ",IF(ROUND((((D51-C51)/C51)*100),1)=0,"-  ",((D51-C51)/C51)*100)))</f>
        <v>-17.1428571428571</v>
      </c>
      <c r="F51" s="82" t="n">
        <f aca="true">INDIRECT(Calculation!H56,FALSE())</f>
        <v>0.1497</v>
      </c>
      <c r="G51" s="82" t="n">
        <f aca="true">INDIRECT(Calculation!I56,FALSE())</f>
        <v>0.1802</v>
      </c>
      <c r="H51" s="82" t="n">
        <f aca="true">INDIRECT(Calculation!J56,FALSE())</f>
        <v>0.1708</v>
      </c>
      <c r="I51" s="82" t="n">
        <f aca="true">INDIRECT(Calculation!K56,FALSE())</f>
        <v>0.0678</v>
      </c>
      <c r="J51" s="82" t="n">
        <f aca="true">INDIRECT(Calculation!L56,FALSE())</f>
        <v>0.1006</v>
      </c>
      <c r="K51" s="82" t="n">
        <f aca="true">INDIRECT(Calculation!M56,FALSE())</f>
        <v>0.1973</v>
      </c>
      <c r="L51" s="82" t="n">
        <f aca="true">INDIRECT(Calculation!N56,FALSE())</f>
        <v>0.1989</v>
      </c>
      <c r="M51" s="80" t="n">
        <f aca="true">INDIRECT(Calculation!O56,FALSE())</f>
        <v>0.1641</v>
      </c>
      <c r="N51" s="98" t="n">
        <f aca="true">INDIRECT(Calculation!P56,FALSE())</f>
        <v>0.1827</v>
      </c>
      <c r="O51" s="84" t="n">
        <f aca="false">IF(((N51-J51)/J51)*100&gt;100,"(+)  ",IF(((N51-J51)/J51)*100&lt;-100,"(-)  ",IF(ROUND((((N51-J51)/J51)*100),1)=0,"-  ",((N51-J51)/J51)*100)))</f>
        <v>81.610337972167</v>
      </c>
      <c r="P51" s="73"/>
      <c r="Q51" s="74"/>
      <c r="R51" s="75"/>
      <c r="S51" s="75"/>
      <c r="T51" s="75"/>
      <c r="U51" s="75"/>
      <c r="V51" s="75"/>
      <c r="W51" s="75"/>
      <c r="X51" s="75"/>
      <c r="Y51" s="75"/>
      <c r="Z51" s="57"/>
      <c r="AA51" s="57"/>
      <c r="AB51" s="57"/>
      <c r="AC51" s="57"/>
      <c r="AD51" s="57"/>
      <c r="AE51" s="57"/>
      <c r="AF51" s="57"/>
      <c r="AG51" s="57"/>
      <c r="AH51" s="57"/>
      <c r="AI51" s="57"/>
      <c r="AJ51" s="57"/>
      <c r="AK51" s="57"/>
      <c r="AL51" s="57"/>
      <c r="AM51" s="57"/>
      <c r="AN51" s="57"/>
      <c r="AO51" s="57"/>
      <c r="AP51" s="57"/>
      <c r="AQ51" s="57"/>
      <c r="AR51" s="57"/>
    </row>
    <row r="52" s="56" customFormat="true" ht="20.15" hidden="false" customHeight="true" outlineLevel="0" collapsed="false">
      <c r="A52" s="128"/>
      <c r="B52" s="125" t="s">
        <v>110</v>
      </c>
      <c r="C52" s="126" t="n">
        <f aca="true">INDIRECT(Calculation!E57,FALSE())</f>
        <v>118.5932</v>
      </c>
      <c r="D52" s="82" t="n">
        <f aca="true">INDIRECT(Calculation!F57,FALSE())</f>
        <v>98.9651</v>
      </c>
      <c r="E52" s="127" t="n">
        <f aca="false">IF(((D52-C52)/C52)*100&gt;100,"(+)  ",IF(((D52-C52)/C52)*100&lt;-100,"(-)  ",IF(ROUND((((D52-C52)/C52)*100),1)=0,"-  ",((D52-C52)/C52)*100)))</f>
        <v>-16.5507803145543</v>
      </c>
      <c r="F52" s="82" t="n">
        <f aca="true">INDIRECT(Calculation!H57,FALSE())</f>
        <v>25.4441</v>
      </c>
      <c r="G52" s="82" t="n">
        <f aca="true">INDIRECT(Calculation!I57,FALSE())</f>
        <v>30.2142</v>
      </c>
      <c r="H52" s="82" t="n">
        <f aca="true">INDIRECT(Calculation!J57,FALSE())</f>
        <v>24.1465</v>
      </c>
      <c r="I52" s="82" t="n">
        <f aca="true">INDIRECT(Calculation!K57,FALSE())</f>
        <v>19.8119</v>
      </c>
      <c r="J52" s="82" t="n">
        <f aca="true">INDIRECT(Calculation!L57,FALSE())</f>
        <v>27.0431</v>
      </c>
      <c r="K52" s="82" t="n">
        <f aca="true">INDIRECT(Calculation!M57,FALSE())</f>
        <v>27.9636</v>
      </c>
      <c r="L52" s="82" t="n">
        <f aca="true">INDIRECT(Calculation!N57,FALSE())</f>
        <v>29.3784</v>
      </c>
      <c r="M52" s="80" t="n">
        <f aca="true">INDIRECT(Calculation!O57,FALSE())</f>
        <v>27.9995</v>
      </c>
      <c r="N52" s="98" t="n">
        <f aca="true">INDIRECT(Calculation!P57,FALSE())</f>
        <v>26.1667</v>
      </c>
      <c r="O52" s="84" t="n">
        <f aca="false">IF(((N52-J52)/J52)*100&gt;100,"(+)  ",IF(((N52-J52)/J52)*100&lt;-100,"(-)  ",IF(ROUND((((N52-J52)/J52)*100),1)=0,"-  ",((N52-J52)/J52)*100)))</f>
        <v>-3.24075272435483</v>
      </c>
      <c r="P52" s="73"/>
      <c r="Q52" s="74"/>
      <c r="R52" s="75"/>
      <c r="S52" s="75"/>
      <c r="T52" s="75"/>
      <c r="U52" s="75"/>
      <c r="V52" s="75"/>
      <c r="W52" s="75"/>
      <c r="X52" s="75"/>
      <c r="Y52" s="75"/>
      <c r="Z52" s="57"/>
      <c r="AA52" s="57"/>
      <c r="AB52" s="57"/>
      <c r="AC52" s="57"/>
      <c r="AD52" s="57"/>
      <c r="AE52" s="57"/>
      <c r="AF52" s="57"/>
      <c r="AG52" s="57"/>
      <c r="AH52" s="57"/>
      <c r="AI52" s="57"/>
      <c r="AJ52" s="57"/>
      <c r="AK52" s="57"/>
      <c r="AL52" s="57"/>
      <c r="AM52" s="57"/>
      <c r="AN52" s="57"/>
      <c r="AO52" s="57"/>
      <c r="AP52" s="57"/>
      <c r="AQ52" s="57"/>
      <c r="AR52" s="57"/>
    </row>
    <row r="53" s="56" customFormat="true" ht="20.15" hidden="false" customHeight="true" outlineLevel="0" collapsed="false">
      <c r="A53" s="128"/>
      <c r="B53" s="125" t="s">
        <v>111</v>
      </c>
      <c r="C53" s="126" t="n">
        <f aca="true">INDIRECT(Calculation!E58,FALSE())</f>
        <v>56.184</v>
      </c>
      <c r="D53" s="82" t="n">
        <f aca="true">INDIRECT(Calculation!F58,FALSE())</f>
        <v>50.2783</v>
      </c>
      <c r="E53" s="127" t="n">
        <f aca="false">IF(((D53-C53)/C53)*100&gt;100,"(+)  ",IF(((D53-C53)/C53)*100&lt;-100,"(-)  ",IF(ROUND((((D53-C53)/C53)*100),1)=0,"-  ",((D53-C53)/C53)*100)))</f>
        <v>-10.5113555460629</v>
      </c>
      <c r="F53" s="82" t="n">
        <f aca="true">INDIRECT(Calculation!H58,FALSE())</f>
        <v>13.5927</v>
      </c>
      <c r="G53" s="82" t="n">
        <f aca="true">INDIRECT(Calculation!I58,FALSE())</f>
        <v>15.6186</v>
      </c>
      <c r="H53" s="82" t="n">
        <f aca="true">INDIRECT(Calculation!J58,FALSE())</f>
        <v>13.106</v>
      </c>
      <c r="I53" s="82" t="n">
        <f aca="true">INDIRECT(Calculation!K58,FALSE())</f>
        <v>11.8709</v>
      </c>
      <c r="J53" s="82" t="n">
        <f aca="true">INDIRECT(Calculation!L58,FALSE())</f>
        <v>10.9309</v>
      </c>
      <c r="K53" s="82" t="n">
        <f aca="true">INDIRECT(Calculation!M58,FALSE())</f>
        <v>14.3705</v>
      </c>
      <c r="L53" s="82" t="n">
        <f aca="true">INDIRECT(Calculation!N58,FALSE())</f>
        <v>11.5516</v>
      </c>
      <c r="M53" s="80" t="n">
        <f aca="true">INDIRECT(Calculation!O58,FALSE())</f>
        <v>11.411</v>
      </c>
      <c r="N53" s="98" t="n">
        <f aca="true">INDIRECT(Calculation!P58,FALSE())</f>
        <v>10.6053</v>
      </c>
      <c r="O53" s="84" t="n">
        <f aca="false">IF(((N53-J53)/J53)*100&gt;100,"(+)  ",IF(((N53-J53)/J53)*100&lt;-100,"(-)  ",IF(ROUND((((N53-J53)/J53)*100),1)=0,"-  ",((N53-J53)/J53)*100)))</f>
        <v>-2.97871172547548</v>
      </c>
      <c r="P53" s="73"/>
      <c r="Q53" s="74"/>
      <c r="R53" s="75"/>
      <c r="S53" s="75"/>
      <c r="T53" s="75"/>
      <c r="U53" s="75"/>
      <c r="V53" s="75"/>
      <c r="W53" s="75"/>
      <c r="X53" s="75"/>
      <c r="Y53" s="75"/>
      <c r="Z53" s="57"/>
      <c r="AA53" s="57"/>
      <c r="AB53" s="57"/>
      <c r="AC53" s="57"/>
      <c r="AD53" s="57"/>
      <c r="AE53" s="57"/>
      <c r="AF53" s="57"/>
      <c r="AG53" s="57"/>
      <c r="AH53" s="57"/>
      <c r="AI53" s="57"/>
      <c r="AJ53" s="57"/>
      <c r="AK53" s="57"/>
      <c r="AL53" s="57"/>
      <c r="AM53" s="57"/>
      <c r="AN53" s="57"/>
      <c r="AO53" s="57"/>
      <c r="AP53" s="57"/>
      <c r="AQ53" s="57"/>
      <c r="AR53" s="57"/>
    </row>
    <row r="54" s="56" customFormat="true" ht="20.15" hidden="false" customHeight="true" outlineLevel="0" collapsed="false">
      <c r="A54" s="128"/>
      <c r="B54" s="125" t="s">
        <v>112</v>
      </c>
      <c r="C54" s="126" t="n">
        <f aca="true">INDIRECT(Calculation!E59,FALSE())</f>
        <v>4.1898</v>
      </c>
      <c r="D54" s="82" t="n">
        <f aca="true">INDIRECT(Calculation!F59,FALSE())</f>
        <v>4.9977</v>
      </c>
      <c r="E54" s="127" t="n">
        <f aca="false">IF(((D54-C54)/C54)*100&gt;100,"(+)  ",IF(((D54-C54)/C54)*100&lt;-100,"(-)  ",IF(ROUND((((D54-C54)/C54)*100),1)=0,"-  ",((D54-C54)/C54)*100)))</f>
        <v>19.2825433194902</v>
      </c>
      <c r="F54" s="82" t="n">
        <f aca="true">INDIRECT(Calculation!H59,FALSE())</f>
        <v>1.0126</v>
      </c>
      <c r="G54" s="82" t="n">
        <f aca="true">INDIRECT(Calculation!I59,FALSE())</f>
        <v>1.283</v>
      </c>
      <c r="H54" s="82" t="n">
        <f aca="true">INDIRECT(Calculation!J59,FALSE())</f>
        <v>1.804</v>
      </c>
      <c r="I54" s="82" t="n">
        <f aca="true">INDIRECT(Calculation!K59,FALSE())</f>
        <v>0.7567</v>
      </c>
      <c r="J54" s="82" t="n">
        <f aca="true">INDIRECT(Calculation!L59,FALSE())</f>
        <v>0.8494</v>
      </c>
      <c r="K54" s="82" t="n">
        <f aca="true">INDIRECT(Calculation!M59,FALSE())</f>
        <v>1.5876</v>
      </c>
      <c r="L54" s="82" t="n">
        <f aca="true">INDIRECT(Calculation!N59,FALSE())</f>
        <v>1.2011</v>
      </c>
      <c r="M54" s="80" t="n">
        <f aca="true">INDIRECT(Calculation!O59,FALSE())</f>
        <v>0.701</v>
      </c>
      <c r="N54" s="98" t="n">
        <f aca="true">INDIRECT(Calculation!P59,FALSE())</f>
        <v>0.3609</v>
      </c>
      <c r="O54" s="84" t="n">
        <f aca="false">IF(((N54-J54)/J54)*100&gt;100,"(+)  ",IF(((N54-J54)/J54)*100&lt;-100,"(-)  ",IF(ROUND((((N54-J54)/J54)*100),1)=0,"-  ",((N54-J54)/J54)*100)))</f>
        <v>-57.5111843654344</v>
      </c>
      <c r="P54" s="73"/>
      <c r="Q54" s="74"/>
      <c r="R54" s="75"/>
      <c r="S54" s="75"/>
      <c r="T54" s="75"/>
      <c r="U54" s="75"/>
      <c r="V54" s="75"/>
      <c r="W54" s="75"/>
      <c r="X54" s="75"/>
      <c r="Y54" s="75"/>
      <c r="Z54" s="57"/>
      <c r="AA54" s="57"/>
      <c r="AB54" s="57"/>
      <c r="AC54" s="57"/>
      <c r="AD54" s="57"/>
      <c r="AE54" s="57"/>
      <c r="AF54" s="57"/>
      <c r="AG54" s="57"/>
      <c r="AH54" s="57"/>
      <c r="AI54" s="57"/>
      <c r="AJ54" s="57"/>
      <c r="AK54" s="57"/>
      <c r="AL54" s="57"/>
      <c r="AM54" s="57"/>
      <c r="AN54" s="57"/>
      <c r="AO54" s="57"/>
      <c r="AP54" s="57"/>
      <c r="AQ54" s="57"/>
      <c r="AR54" s="57"/>
    </row>
    <row r="55" s="56" customFormat="true" ht="20.15" hidden="false" customHeight="true" outlineLevel="0" collapsed="false">
      <c r="A55" s="128"/>
      <c r="B55" s="125" t="s">
        <v>129</v>
      </c>
      <c r="C55" s="126" t="n">
        <f aca="true">INDIRECT(Calculation!E60,FALSE())</f>
        <v>55.0737</v>
      </c>
      <c r="D55" s="82" t="n">
        <f aca="true">INDIRECT(Calculation!F60,FALSE())</f>
        <v>66.0522</v>
      </c>
      <c r="E55" s="127" t="n">
        <f aca="false">IF(((D55-C55)/C55)*100&gt;100,"(+)  ",IF(((D55-C55)/C55)*100&lt;-100,"(-)  ",IF(ROUND((((D55-C55)/C55)*100),1)=0,"-  ",((D55-C55)/C55)*100)))</f>
        <v>19.9341972665719</v>
      </c>
      <c r="F55" s="82" t="n">
        <f aca="true">INDIRECT(Calculation!H60,FALSE())</f>
        <v>12.1531</v>
      </c>
      <c r="G55" s="82" t="n">
        <f aca="true">INDIRECT(Calculation!I60,FALSE())</f>
        <v>16.8163</v>
      </c>
      <c r="H55" s="82" t="n">
        <f aca="true">INDIRECT(Calculation!J60,FALSE())</f>
        <v>22.8463</v>
      </c>
      <c r="I55" s="82" t="n">
        <f aca="true">INDIRECT(Calculation!K60,FALSE())</f>
        <v>11.7537</v>
      </c>
      <c r="J55" s="82" t="n">
        <f aca="true">INDIRECT(Calculation!L60,FALSE())</f>
        <v>12.9435</v>
      </c>
      <c r="K55" s="82" t="n">
        <f aca="true">INDIRECT(Calculation!M60,FALSE())</f>
        <v>18.5087</v>
      </c>
      <c r="L55" s="82" t="n">
        <f aca="true">INDIRECT(Calculation!N60,FALSE())</f>
        <v>18.6524</v>
      </c>
      <c r="M55" s="80" t="n">
        <f aca="true">INDIRECT(Calculation!O60,FALSE())</f>
        <v>10.1675</v>
      </c>
      <c r="N55" s="98" t="n">
        <f aca="true">INDIRECT(Calculation!P60,FALSE())</f>
        <v>9.0347</v>
      </c>
      <c r="O55" s="84" t="n">
        <f aca="false">IF(((N55-J55)/J55)*100&gt;100,"(+)  ",IF(((N55-J55)/J55)*100&lt;-100,"(-)  ",IF(ROUND((((N55-J55)/J55)*100),1)=0,"-  ",((N55-J55)/J55)*100)))</f>
        <v>-30.1989415536756</v>
      </c>
      <c r="P55" s="73"/>
      <c r="Q55" s="74"/>
      <c r="R55" s="75"/>
      <c r="S55" s="75"/>
      <c r="T55" s="75"/>
      <c r="U55" s="75"/>
      <c r="V55" s="75"/>
      <c r="W55" s="75"/>
      <c r="X55" s="75"/>
      <c r="Y55" s="75"/>
      <c r="Z55" s="57"/>
      <c r="AA55" s="57"/>
      <c r="AB55" s="57"/>
      <c r="AC55" s="57"/>
      <c r="AD55" s="57"/>
      <c r="AE55" s="57"/>
      <c r="AF55" s="57"/>
      <c r="AG55" s="57"/>
      <c r="AH55" s="57"/>
      <c r="AI55" s="57"/>
      <c r="AJ55" s="57"/>
      <c r="AK55" s="57"/>
      <c r="AL55" s="57"/>
      <c r="AM55" s="57"/>
      <c r="AN55" s="57"/>
      <c r="AO55" s="57"/>
      <c r="AP55" s="57"/>
      <c r="AQ55" s="57"/>
      <c r="AR55" s="57"/>
    </row>
    <row r="56" s="56" customFormat="true" ht="20.15" hidden="false" customHeight="true" outlineLevel="0" collapsed="false">
      <c r="A56" s="128"/>
      <c r="B56" s="129" t="s">
        <v>130</v>
      </c>
      <c r="C56" s="126" t="n">
        <f aca="true">INDIRECT(Calculation!E61,FALSE())</f>
        <v>23.2459</v>
      </c>
      <c r="D56" s="82" t="n">
        <f aca="true">INDIRECT(Calculation!F61,FALSE())</f>
        <v>25.3949</v>
      </c>
      <c r="E56" s="127" t="n">
        <f aca="false">IF(((D56-C56)/C56)*100&gt;100,"(+)  ",IF(((D56-C56)/C56)*100&lt;-100,"(-)  ",IF(ROUND((((D56-C56)/C56)*100),1)=0,"-  ",((D56-C56)/C56)*100)))</f>
        <v>9.24464099045422</v>
      </c>
      <c r="F56" s="82" t="n">
        <f aca="true">INDIRECT(Calculation!H61,FALSE())</f>
        <v>4.9732</v>
      </c>
      <c r="G56" s="82" t="n">
        <f aca="true">INDIRECT(Calculation!I61,FALSE())</f>
        <v>6.6859</v>
      </c>
      <c r="H56" s="82" t="n">
        <f aca="true">INDIRECT(Calculation!J61,FALSE())</f>
        <v>9.4924</v>
      </c>
      <c r="I56" s="82" t="n">
        <f aca="true">INDIRECT(Calculation!K61,FALSE())</f>
        <v>4.4679</v>
      </c>
      <c r="J56" s="82" t="n">
        <f aca="true">INDIRECT(Calculation!L61,FALSE())</f>
        <v>4.9363</v>
      </c>
      <c r="K56" s="82" t="n">
        <f aca="true">INDIRECT(Calculation!M61,FALSE())</f>
        <v>6.4983</v>
      </c>
      <c r="L56" s="82" t="n">
        <f aca="true">INDIRECT(Calculation!N61,FALSE())</f>
        <v>7.4591</v>
      </c>
      <c r="M56" s="80" t="n">
        <f aca="true">INDIRECT(Calculation!O61,FALSE())</f>
        <v>3.987</v>
      </c>
      <c r="N56" s="98" t="n">
        <f aca="true">INDIRECT(Calculation!P61,FALSE())</f>
        <v>2.9741</v>
      </c>
      <c r="O56" s="84" t="n">
        <f aca="false">IF(((N56-J56)/J56)*100&gt;100,"(+)  ",IF(((N56-J56)/J56)*100&lt;-100,"(-)  ",IF(ROUND((((N56-J56)/J56)*100),1)=0,"-  ",((N56-J56)/J56)*100)))</f>
        <v>-39.7504203553269</v>
      </c>
      <c r="P56" s="73"/>
      <c r="Q56" s="74"/>
      <c r="R56" s="75"/>
      <c r="S56" s="75"/>
      <c r="T56" s="75"/>
      <c r="U56" s="75"/>
      <c r="V56" s="75"/>
      <c r="W56" s="75"/>
      <c r="X56" s="75"/>
      <c r="Y56" s="75"/>
      <c r="Z56" s="57"/>
      <c r="AA56" s="57"/>
      <c r="AB56" s="57"/>
      <c r="AC56" s="57"/>
      <c r="AD56" s="57"/>
      <c r="AE56" s="57"/>
      <c r="AF56" s="57"/>
      <c r="AG56" s="57"/>
      <c r="AH56" s="57"/>
      <c r="AI56" s="57"/>
      <c r="AJ56" s="57"/>
      <c r="AK56" s="57"/>
      <c r="AL56" s="57"/>
      <c r="AM56" s="57"/>
      <c r="AN56" s="57"/>
      <c r="AO56" s="57"/>
      <c r="AP56" s="57"/>
      <c r="AQ56" s="57"/>
      <c r="AR56" s="57"/>
    </row>
    <row r="57" s="56" customFormat="true" ht="20.15" hidden="false" customHeight="true" outlineLevel="0" collapsed="false">
      <c r="A57" s="128"/>
      <c r="B57" s="125" t="s">
        <v>131</v>
      </c>
      <c r="C57" s="126" t="n">
        <f aca="true">INDIRECT(Calculation!E62,FALSE())</f>
        <v>31.8278</v>
      </c>
      <c r="D57" s="82" t="n">
        <f aca="true">INDIRECT(Calculation!F62,FALSE())</f>
        <v>40.6572</v>
      </c>
      <c r="E57" s="127" t="n">
        <f aca="false">IF(((D57-C57)/C57)*100&gt;100,"(+)  ",IF(((D57-C57)/C57)*100&lt;-100,"(-)  ",IF(ROUND((((D57-C57)/C57)*100),1)=0,"-  ",((D57-C57)/C57)*100)))</f>
        <v>27.7411571016532</v>
      </c>
      <c r="F57" s="82" t="n">
        <f aca="true">INDIRECT(Calculation!H62,FALSE())</f>
        <v>7.1799</v>
      </c>
      <c r="G57" s="82" t="n">
        <f aca="true">INDIRECT(Calculation!I62,FALSE())</f>
        <v>10.1304</v>
      </c>
      <c r="H57" s="82" t="n">
        <f aca="true">INDIRECT(Calculation!J62,FALSE())</f>
        <v>13.3539</v>
      </c>
      <c r="I57" s="82" t="n">
        <f aca="true">INDIRECT(Calculation!K62,FALSE())</f>
        <v>7.2858</v>
      </c>
      <c r="J57" s="82" t="n">
        <f aca="true">INDIRECT(Calculation!L62,FALSE())</f>
        <v>8.0072</v>
      </c>
      <c r="K57" s="82" t="n">
        <f aca="true">INDIRECT(Calculation!M62,FALSE())</f>
        <v>12.0103</v>
      </c>
      <c r="L57" s="82" t="n">
        <f aca="true">INDIRECT(Calculation!N62,FALSE())</f>
        <v>11.1933</v>
      </c>
      <c r="M57" s="80" t="n">
        <f aca="true">INDIRECT(Calculation!O62,FALSE())</f>
        <v>6.1805</v>
      </c>
      <c r="N57" s="98" t="n">
        <f aca="true">INDIRECT(Calculation!P62,FALSE())</f>
        <v>6.0606</v>
      </c>
      <c r="O57" s="84" t="n">
        <f aca="false">IF(((N57-J57)/J57)*100&gt;100,"(+)  ",IF(((N57-J57)/J57)*100&lt;-100,"(-)  ",IF(ROUND((((N57-J57)/J57)*100),1)=0,"-  ",((N57-J57)/J57)*100)))</f>
        <v>-24.3106204416026</v>
      </c>
      <c r="P57" s="73"/>
      <c r="Q57" s="74"/>
      <c r="R57" s="75"/>
      <c r="S57" s="75"/>
      <c r="T57" s="75"/>
      <c r="U57" s="75"/>
      <c r="V57" s="75"/>
      <c r="W57" s="75"/>
      <c r="X57" s="75"/>
      <c r="Y57" s="75"/>
      <c r="Z57" s="57"/>
      <c r="AA57" s="57"/>
      <c r="AB57" s="57"/>
      <c r="AC57" s="57"/>
      <c r="AD57" s="57"/>
      <c r="AE57" s="57"/>
      <c r="AF57" s="57"/>
      <c r="AG57" s="57"/>
      <c r="AH57" s="57"/>
      <c r="AI57" s="57"/>
      <c r="AJ57" s="57"/>
      <c r="AK57" s="57"/>
      <c r="AL57" s="57"/>
      <c r="AM57" s="57"/>
      <c r="AN57" s="57"/>
      <c r="AO57" s="57"/>
      <c r="AP57" s="57"/>
      <c r="AQ57" s="57"/>
      <c r="AR57" s="57"/>
    </row>
    <row r="58" s="56" customFormat="true" ht="20.15" hidden="false" customHeight="true" outlineLevel="0" collapsed="false">
      <c r="A58" s="128"/>
      <c r="B58" s="125" t="s">
        <v>114</v>
      </c>
      <c r="C58" s="126" t="n">
        <f aca="true">INDIRECT(Calculation!E63,FALSE())</f>
        <v>3.8603</v>
      </c>
      <c r="D58" s="82" t="n">
        <f aca="true">INDIRECT(Calculation!F63,FALSE())</f>
        <v>4.2918</v>
      </c>
      <c r="E58" s="127" t="n">
        <f aca="false">IF(((D58-C58)/C58)*100&gt;100,"(+)  ",IF(((D58-C58)/C58)*100&lt;-100,"(-)  ",IF(ROUND((((D58-C58)/C58)*100),1)=0,"-  ",((D58-C58)/C58)*100)))</f>
        <v>11.177887728933</v>
      </c>
      <c r="F58" s="82" t="n">
        <f aca="true">INDIRECT(Calculation!H63,FALSE())</f>
        <v>1.3641</v>
      </c>
      <c r="G58" s="82" t="n">
        <f aca="true">INDIRECT(Calculation!I63,FALSE())</f>
        <v>0.3918</v>
      </c>
      <c r="H58" s="82" t="n">
        <f aca="true">INDIRECT(Calculation!J63,FALSE())</f>
        <v>0.6868</v>
      </c>
      <c r="I58" s="82" t="n">
        <f aca="true">INDIRECT(Calculation!K63,FALSE())</f>
        <v>1.8136</v>
      </c>
      <c r="J58" s="82" t="n">
        <f aca="true">INDIRECT(Calculation!L63,FALSE())</f>
        <v>1.3802</v>
      </c>
      <c r="K58" s="82" t="n">
        <f aca="true">INDIRECT(Calculation!M63,FALSE())</f>
        <v>0.4112</v>
      </c>
      <c r="L58" s="82" t="n">
        <f aca="true">INDIRECT(Calculation!N63,FALSE())</f>
        <v>0.6359</v>
      </c>
      <c r="M58" s="80" t="n">
        <f aca="true">INDIRECT(Calculation!O63,FALSE())</f>
        <v>1.7219</v>
      </c>
      <c r="N58" s="98" t="n">
        <f aca="true">INDIRECT(Calculation!P63,FALSE())</f>
        <v>1.4305</v>
      </c>
      <c r="O58" s="84" t="n">
        <f aca="false">IF(((N58-J58)/J58)*100&gt;100,"(+)  ",IF(((N58-J58)/J58)*100&lt;-100,"(-)  ",IF(ROUND((((N58-J58)/J58)*100),1)=0,"-  ",((N58-J58)/J58)*100)))</f>
        <v>3.64439936241124</v>
      </c>
      <c r="P58" s="73"/>
      <c r="Q58" s="74"/>
      <c r="R58" s="75"/>
      <c r="S58" s="75"/>
      <c r="T58" s="75"/>
      <c r="U58" s="75"/>
      <c r="V58" s="75"/>
      <c r="W58" s="75"/>
      <c r="X58" s="75"/>
      <c r="Y58" s="75"/>
      <c r="Z58" s="57"/>
      <c r="AA58" s="57"/>
      <c r="AB58" s="57"/>
      <c r="AC58" s="57"/>
      <c r="AD58" s="57"/>
      <c r="AE58" s="57"/>
      <c r="AF58" s="57"/>
      <c r="AG58" s="57"/>
      <c r="AH58" s="57"/>
      <c r="AI58" s="57"/>
      <c r="AJ58" s="57"/>
      <c r="AK58" s="57"/>
      <c r="AL58" s="57"/>
      <c r="AM58" s="57"/>
      <c r="AN58" s="57"/>
      <c r="AO58" s="57"/>
      <c r="AP58" s="57"/>
      <c r="AQ58" s="57"/>
      <c r="AR58" s="57"/>
    </row>
    <row r="59" s="56" customFormat="true" ht="20.15" hidden="false" customHeight="true" outlineLevel="0" collapsed="false">
      <c r="A59" s="128"/>
      <c r="B59" s="125" t="s">
        <v>115</v>
      </c>
      <c r="C59" s="126" t="n">
        <f aca="true">INDIRECT(Calculation!E64,FALSE())</f>
        <v>20.8376</v>
      </c>
      <c r="D59" s="82" t="n">
        <f aca="true">INDIRECT(Calculation!F64,FALSE())</f>
        <v>21.8983</v>
      </c>
      <c r="E59" s="127" t="n">
        <f aca="false">IF(((D59-C59)/C59)*100&gt;100,"(+)  ",IF(((D59-C59)/C59)*100&lt;-100,"(-)  ",IF(ROUND((((D59-C59)/C59)*100),1)=0,"-  ",((D59-C59)/C59)*100)))</f>
        <v>5.09031750297539</v>
      </c>
      <c r="F59" s="82" t="n">
        <f aca="true">INDIRECT(Calculation!H64,FALSE())</f>
        <v>4.8636</v>
      </c>
      <c r="G59" s="82" t="n">
        <f aca="true">INDIRECT(Calculation!I64,FALSE())</f>
        <v>6.1032</v>
      </c>
      <c r="H59" s="82" t="n">
        <f aca="true">INDIRECT(Calculation!J64,FALSE())</f>
        <v>5.9338</v>
      </c>
      <c r="I59" s="82" t="n">
        <f aca="true">INDIRECT(Calculation!K64,FALSE())</f>
        <v>5.6012</v>
      </c>
      <c r="J59" s="82" t="n">
        <f aca="true">INDIRECT(Calculation!L64,FALSE())</f>
        <v>4.8069</v>
      </c>
      <c r="K59" s="82" t="n">
        <f aca="true">INDIRECT(Calculation!M64,FALSE())</f>
        <v>5.5564</v>
      </c>
      <c r="L59" s="82" t="n">
        <f aca="true">INDIRECT(Calculation!N64,FALSE())</f>
        <v>5.998</v>
      </c>
      <c r="M59" s="80" t="n">
        <f aca="true">INDIRECT(Calculation!O64,FALSE())</f>
        <v>5.3568</v>
      </c>
      <c r="N59" s="98" t="n">
        <f aca="true">INDIRECT(Calculation!P64,FALSE())</f>
        <v>4.7453</v>
      </c>
      <c r="O59" s="84" t="n">
        <f aca="false">IF(((N59-J59)/J59)*100&gt;100,"(+)  ",IF(((N59-J59)/J59)*100&lt;-100,"(-)  ",IF(ROUND((((N59-J59)/J59)*100),1)=0,"-  ",((N59-J59)/J59)*100)))</f>
        <v>-1.28149118974806</v>
      </c>
      <c r="P59" s="73"/>
      <c r="Q59" s="74"/>
      <c r="R59" s="75"/>
      <c r="S59" s="75"/>
      <c r="T59" s="75"/>
      <c r="U59" s="75"/>
      <c r="V59" s="75"/>
      <c r="W59" s="75"/>
      <c r="X59" s="75"/>
      <c r="Y59" s="75"/>
      <c r="Z59" s="57"/>
      <c r="AA59" s="57"/>
      <c r="AB59" s="57"/>
      <c r="AC59" s="57"/>
      <c r="AD59" s="57"/>
      <c r="AE59" s="57"/>
      <c r="AF59" s="57"/>
      <c r="AG59" s="57"/>
      <c r="AH59" s="57"/>
      <c r="AI59" s="57"/>
      <c r="AJ59" s="57"/>
      <c r="AK59" s="57"/>
      <c r="AL59" s="57"/>
      <c r="AM59" s="57"/>
      <c r="AN59" s="57"/>
      <c r="AO59" s="57"/>
      <c r="AP59" s="57"/>
      <c r="AQ59" s="57"/>
      <c r="AR59" s="57"/>
    </row>
    <row r="60" s="56" customFormat="true" ht="20.15" hidden="false" customHeight="true" outlineLevel="0" collapsed="false">
      <c r="A60" s="128"/>
      <c r="B60" s="125" t="s">
        <v>116</v>
      </c>
      <c r="C60" s="126" t="n">
        <f aca="true">INDIRECT(Calculation!E65,FALSE())</f>
        <v>1.1612</v>
      </c>
      <c r="D60" s="82" t="n">
        <f aca="true">INDIRECT(Calculation!F65,FALSE())</f>
        <v>1.4331</v>
      </c>
      <c r="E60" s="127" t="n">
        <f aca="false">IF(((D60-C60)/C60)*100&gt;100,"(+)  ",IF(((D60-C60)/C60)*100&lt;-100,"(-)  ",IF(ROUND((((D60-C60)/C60)*100),1)=0,"-  ",((D60-C60)/C60)*100)))</f>
        <v>23.415432311402</v>
      </c>
      <c r="F60" s="82" t="n">
        <f aca="true">INDIRECT(Calculation!H65,FALSE())</f>
        <v>0.3099</v>
      </c>
      <c r="G60" s="82" t="n">
        <f aca="true">INDIRECT(Calculation!I65,FALSE())</f>
        <v>0.3433</v>
      </c>
      <c r="H60" s="82" t="n">
        <f aca="true">INDIRECT(Calculation!J65,FALSE())</f>
        <v>0.4113</v>
      </c>
      <c r="I60" s="82" t="n">
        <f aca="true">INDIRECT(Calculation!K65,FALSE())</f>
        <v>0.377</v>
      </c>
      <c r="J60" s="82" t="n">
        <f aca="true">INDIRECT(Calculation!L65,FALSE())</f>
        <v>0.3415</v>
      </c>
      <c r="K60" s="82" t="n">
        <f aca="true">INDIRECT(Calculation!M65,FALSE())</f>
        <v>0.3033</v>
      </c>
      <c r="L60" s="82" t="n">
        <f aca="true">INDIRECT(Calculation!N65,FALSE())</f>
        <v>0.396</v>
      </c>
      <c r="M60" s="80" t="n">
        <f aca="true">INDIRECT(Calculation!O65,FALSE())</f>
        <v>0.3689</v>
      </c>
      <c r="N60" s="98" t="n">
        <f aca="true">INDIRECT(Calculation!P65,FALSE())</f>
        <v>0.3764</v>
      </c>
      <c r="O60" s="84" t="n">
        <f aca="false">IF(((N60-J60)/J60)*100&gt;100,"(+)  ",IF(((N60-J60)/J60)*100&lt;-100,"(-)  ",IF(ROUND((((N60-J60)/J60)*100),1)=0,"-  ",((N60-J60)/J60)*100)))</f>
        <v>10.2196193265007</v>
      </c>
      <c r="P60" s="73"/>
      <c r="Q60" s="74"/>
      <c r="R60" s="75"/>
      <c r="S60" s="75"/>
      <c r="T60" s="75"/>
      <c r="U60" s="75"/>
      <c r="V60" s="75"/>
      <c r="W60" s="75"/>
      <c r="X60" s="75"/>
      <c r="Y60" s="75"/>
      <c r="Z60" s="57"/>
      <c r="AA60" s="57"/>
      <c r="AB60" s="57"/>
      <c r="AC60" s="57"/>
      <c r="AD60" s="57"/>
      <c r="AE60" s="57"/>
      <c r="AF60" s="57"/>
      <c r="AG60" s="57"/>
      <c r="AH60" s="57"/>
      <c r="AI60" s="57"/>
      <c r="AJ60" s="57"/>
      <c r="AK60" s="57"/>
      <c r="AL60" s="57"/>
      <c r="AM60" s="57"/>
      <c r="AN60" s="57"/>
      <c r="AO60" s="57"/>
      <c r="AP60" s="57"/>
      <c r="AQ60" s="57"/>
      <c r="AR60" s="57"/>
    </row>
    <row r="61" s="56" customFormat="true" ht="20.15" hidden="false" customHeight="true" outlineLevel="0" collapsed="false">
      <c r="A61" s="128"/>
      <c r="B61" s="125" t="s">
        <v>132</v>
      </c>
      <c r="C61" s="126" t="n">
        <f aca="true">INDIRECT(Calculation!E66,FALSE())</f>
        <v>1.7564</v>
      </c>
      <c r="D61" s="82" t="n">
        <f aca="true">INDIRECT(Calculation!F66,FALSE())</f>
        <v>1.4022</v>
      </c>
      <c r="E61" s="127" t="n">
        <f aca="false">IF(((D61-C61)/C61)*100&gt;100,"(+)  ",IF(((D61-C61)/C61)*100&lt;-100,"(-)  ",IF(ROUND((((D61-C61)/C61)*100),1)=0,"-  ",((D61-C61)/C61)*100)))</f>
        <v>-20.1662491459804</v>
      </c>
      <c r="F61" s="82" t="n">
        <f aca="true">INDIRECT(Calculation!H66,FALSE())</f>
        <v>0.3709</v>
      </c>
      <c r="G61" s="82" t="n">
        <f aca="true">INDIRECT(Calculation!I66,FALSE())</f>
        <v>0.4835</v>
      </c>
      <c r="H61" s="82" t="n">
        <f aca="true">INDIRECT(Calculation!J66,FALSE())</f>
        <v>0.4265</v>
      </c>
      <c r="I61" s="82" t="n">
        <f aca="true">INDIRECT(Calculation!K66,FALSE())</f>
        <v>0.2589</v>
      </c>
      <c r="J61" s="82" t="n">
        <f aca="true">INDIRECT(Calculation!L66,FALSE())</f>
        <v>0.2749</v>
      </c>
      <c r="K61" s="82" t="n">
        <f aca="true">INDIRECT(Calculation!M66,FALSE())</f>
        <v>0.4419</v>
      </c>
      <c r="L61" s="82" t="n">
        <f aca="true">INDIRECT(Calculation!N66,FALSE())</f>
        <v>0.455</v>
      </c>
      <c r="M61" s="80" t="n">
        <f aca="true">INDIRECT(Calculation!O66,FALSE())</f>
        <v>0.4297</v>
      </c>
      <c r="N61" s="98" t="n">
        <f aca="true">INDIRECT(Calculation!P66,FALSE())</f>
        <v>0.4208</v>
      </c>
      <c r="O61" s="84" t="n">
        <f aca="false">IF(((N61-J61)/J61)*100&gt;100,"(+)  ",IF(((N61-J61)/J61)*100&lt;-100,"(-)  ",IF(ROUND((((N61-J61)/J61)*100),1)=0,"-  ",((N61-J61)/J61)*100)))</f>
        <v>53.073845034558</v>
      </c>
      <c r="P61" s="73"/>
      <c r="Q61" s="74"/>
      <c r="R61" s="75"/>
      <c r="S61" s="75"/>
      <c r="T61" s="75"/>
      <c r="U61" s="75"/>
      <c r="V61" s="75"/>
      <c r="W61" s="75"/>
      <c r="X61" s="75"/>
      <c r="Y61" s="75"/>
      <c r="Z61" s="57"/>
      <c r="AA61" s="57"/>
      <c r="AB61" s="57"/>
      <c r="AC61" s="57"/>
      <c r="AD61" s="57"/>
      <c r="AE61" s="57"/>
      <c r="AF61" s="57"/>
      <c r="AG61" s="57"/>
      <c r="AH61" s="57"/>
      <c r="AI61" s="57"/>
      <c r="AJ61" s="57"/>
      <c r="AK61" s="57"/>
      <c r="AL61" s="57"/>
      <c r="AM61" s="57"/>
      <c r="AN61" s="57"/>
      <c r="AO61" s="57"/>
      <c r="AP61" s="57"/>
      <c r="AQ61" s="57"/>
      <c r="AR61" s="57"/>
    </row>
    <row r="62" s="56" customFormat="true" ht="20.15" hidden="false" customHeight="true" outlineLevel="0" collapsed="false">
      <c r="A62" s="128"/>
      <c r="B62" s="130" t="s">
        <v>118</v>
      </c>
      <c r="C62" s="131" t="n">
        <f aca="true">INDIRECT(Calculation!E67,FALSE())</f>
        <v>269.2075</v>
      </c>
      <c r="D62" s="105" t="n">
        <f aca="true">INDIRECT(Calculation!F67,FALSE())</f>
        <v>255.3083</v>
      </c>
      <c r="E62" s="132" t="n">
        <f aca="false">IF(((D62-C62)/C62)*100&gt;100,"(+)  ",IF(((D62-C62)/C62)*100&lt;-100,"(-)  ",IF(ROUND((((D62-C62)/C62)*100),1)=0,"-  ",((D62-C62)/C62)*100)))</f>
        <v>-5.16300623125283</v>
      </c>
      <c r="F62" s="105" t="n">
        <f aca="true">INDIRECT(Calculation!H67,FALSE())</f>
        <v>59.9914</v>
      </c>
      <c r="G62" s="105" t="n">
        <f aca="true">INDIRECT(Calculation!I67,FALSE())</f>
        <v>74.0947</v>
      </c>
      <c r="H62" s="105" t="n">
        <f aca="true">INDIRECT(Calculation!J67,FALSE())</f>
        <v>72.8152</v>
      </c>
      <c r="I62" s="105" t="n">
        <f aca="true">INDIRECT(Calculation!K67,FALSE())</f>
        <v>52.6798</v>
      </c>
      <c r="J62" s="105" t="n">
        <f aca="true">INDIRECT(Calculation!L67,FALSE())</f>
        <v>59.1956</v>
      </c>
      <c r="K62" s="105" t="n">
        <f aca="true">INDIRECT(Calculation!M67,FALSE())</f>
        <v>70.6177</v>
      </c>
      <c r="L62" s="105" t="n">
        <f aca="true">INDIRECT(Calculation!N67,FALSE())</f>
        <v>70.8468</v>
      </c>
      <c r="M62" s="105" t="n">
        <f aca="true">INDIRECT(Calculation!O67,FALSE())</f>
        <v>59.0727</v>
      </c>
      <c r="N62" s="109" t="n">
        <f aca="true">INDIRECT(Calculation!P67,FALSE())</f>
        <v>54.8209</v>
      </c>
      <c r="O62" s="107" t="n">
        <f aca="false">IF(((N62-J62)/J62)*100&gt;100,"(+)  ",IF(((N62-J62)/J62)*100&lt;-100,"(-)  ",IF(ROUND((((N62-J62)/J62)*100),1)=0,"-  ",((N62-J62)/J62)*100)))</f>
        <v>-7.39024522092858</v>
      </c>
      <c r="P62" s="73"/>
      <c r="Q62" s="74"/>
      <c r="R62" s="75"/>
      <c r="S62" s="74"/>
      <c r="T62" s="74"/>
      <c r="U62" s="74"/>
      <c r="V62" s="74"/>
      <c r="W62" s="74"/>
      <c r="X62" s="74"/>
      <c r="Y62" s="74"/>
      <c r="Z62" s="57"/>
      <c r="AA62" s="57"/>
      <c r="AB62" s="57"/>
      <c r="AC62" s="57"/>
      <c r="AD62" s="57"/>
      <c r="AE62" s="57"/>
      <c r="AF62" s="57"/>
      <c r="AG62" s="57"/>
      <c r="AH62" s="57"/>
      <c r="AI62" s="57"/>
      <c r="AJ62" s="57"/>
      <c r="AK62" s="57"/>
      <c r="AL62" s="57"/>
      <c r="AM62" s="57"/>
      <c r="AN62" s="57"/>
      <c r="AO62" s="57"/>
      <c r="AP62" s="57"/>
      <c r="AQ62" s="57"/>
      <c r="AR62" s="57"/>
    </row>
    <row r="63" s="56" customFormat="true" ht="20.15" hidden="false" customHeight="true" outlineLevel="0" collapsed="false">
      <c r="A63" s="124" t="s">
        <v>106</v>
      </c>
      <c r="B63" s="125" t="s">
        <v>119</v>
      </c>
      <c r="C63" s="133" t="n">
        <f aca="true">INDIRECT(Calculation!E69,FALSE())</f>
        <v>0.0499</v>
      </c>
      <c r="D63" s="85" t="n">
        <f aca="true">INDIRECT(Calculation!F69,FALSE())</f>
        <v>0.0515</v>
      </c>
      <c r="E63" s="127" t="n">
        <f aca="false">IF(((D63-C63)/C63)*100&gt;100,"(+)  ",IF(((D63-C63)/C63)*100&lt;-100,"(-)  ",IF(ROUND((((D63-C63)/C63)*100),1)=0,"-  ",((D63-C63)/C63)*100)))</f>
        <v>3.20641282565131</v>
      </c>
      <c r="F63" s="98" t="n">
        <f aca="true">INDIRECT(Calculation!H69,FALSE())</f>
        <v>0.0113</v>
      </c>
      <c r="G63" s="98" t="n">
        <f aca="true">INDIRECT(Calculation!I69,FALSE())</f>
        <v>0.014</v>
      </c>
      <c r="H63" s="98" t="n">
        <f aca="true">INDIRECT(Calculation!J69,FALSE())</f>
        <v>0.0141</v>
      </c>
      <c r="I63" s="98" t="n">
        <f aca="true">INDIRECT(Calculation!K69,FALSE())</f>
        <v>0.0131</v>
      </c>
      <c r="J63" s="82" t="n">
        <f aca="true">INDIRECT(Calculation!L69,FALSE())</f>
        <v>0.0105</v>
      </c>
      <c r="K63" s="82" t="n">
        <f aca="true">INDIRECT(Calculation!M69,FALSE())</f>
        <v>0.0138</v>
      </c>
      <c r="L63" s="82" t="n">
        <f aca="true">INDIRECT(Calculation!N69,FALSE())</f>
        <v>0.0135</v>
      </c>
      <c r="M63" s="82" t="n">
        <f aca="true">INDIRECT(Calculation!O69,FALSE())</f>
        <v>0.0093</v>
      </c>
      <c r="N63" s="98" t="n">
        <f aca="true">INDIRECT(Calculation!P69,FALSE())</f>
        <v>0.0099</v>
      </c>
      <c r="O63" s="84" t="n">
        <f aca="false">IF(((N63-J63)/J63)*100&gt;100,"(+)  ",IF(((N63-J63)/J63)*100&lt;-100,"(-)  ",IF(ROUND((((N63-J63)/J63)*100),1)=0,"-  ",((N63-J63)/J63)*100)))</f>
        <v>-5.71428571428571</v>
      </c>
      <c r="P63" s="73"/>
      <c r="Q63" s="74"/>
      <c r="R63" s="75"/>
      <c r="S63" s="75"/>
      <c r="T63" s="75"/>
      <c r="U63" s="75"/>
      <c r="V63" s="75"/>
      <c r="W63" s="75"/>
      <c r="X63" s="75"/>
      <c r="Y63" s="75"/>
      <c r="Z63" s="57"/>
      <c r="AA63" s="57"/>
      <c r="AB63" s="57"/>
      <c r="AC63" s="57"/>
      <c r="AD63" s="57"/>
      <c r="AE63" s="57"/>
      <c r="AF63" s="57"/>
      <c r="AG63" s="57"/>
      <c r="AH63" s="57"/>
      <c r="AI63" s="57"/>
      <c r="AJ63" s="57"/>
      <c r="AK63" s="57"/>
      <c r="AL63" s="57"/>
      <c r="AM63" s="57"/>
      <c r="AN63" s="57"/>
      <c r="AO63" s="57"/>
      <c r="AP63" s="57"/>
      <c r="AQ63" s="57"/>
      <c r="AR63" s="57"/>
    </row>
    <row r="64" s="56" customFormat="true" ht="20.15" hidden="false" customHeight="true" outlineLevel="0" collapsed="false">
      <c r="A64" s="128"/>
      <c r="B64" s="125" t="s">
        <v>120</v>
      </c>
      <c r="C64" s="133" t="n">
        <f aca="true">INDIRECT(Calculation!E70,FALSE())</f>
        <v>0.4245</v>
      </c>
      <c r="D64" s="85" t="n">
        <f aca="true">INDIRECT(Calculation!F70,FALSE())</f>
        <v>0.2982</v>
      </c>
      <c r="E64" s="127" t="n">
        <f aca="false">IF(((D64-C64)/C64)*100&gt;100,"(+)  ",IF(((D64-C64)/C64)*100&lt;-100,"(-)  ",IF(ROUND((((D64-C64)/C64)*100),1)=0,"-  ",((D64-C64)/C64)*100)))</f>
        <v>-29.7526501766784</v>
      </c>
      <c r="F64" s="98" t="n">
        <f aca="true">INDIRECT(Calculation!H70,FALSE())</f>
        <v>0.1028</v>
      </c>
      <c r="G64" s="98" t="n">
        <f aca="true">INDIRECT(Calculation!I70,FALSE())</f>
        <v>0.0479</v>
      </c>
      <c r="H64" s="98" t="n">
        <f aca="true">INDIRECT(Calculation!J70,FALSE())</f>
        <v>0.0111</v>
      </c>
      <c r="I64" s="98" t="n">
        <f aca="true">INDIRECT(Calculation!K70,FALSE())</f>
        <v>0.039</v>
      </c>
      <c r="J64" s="82" t="n">
        <f aca="true">INDIRECT(Calculation!L70,FALSE())</f>
        <v>0.1277</v>
      </c>
      <c r="K64" s="82" t="n">
        <f aca="true">INDIRECT(Calculation!M70,FALSE())</f>
        <v>0.1204</v>
      </c>
      <c r="L64" s="82" t="n">
        <f aca="true">INDIRECT(Calculation!N70,FALSE())</f>
        <v>0.2004</v>
      </c>
      <c r="M64" s="82" t="n">
        <f aca="true">INDIRECT(Calculation!O70,FALSE())</f>
        <v>0.1549</v>
      </c>
      <c r="N64" s="98" t="n">
        <f aca="true">INDIRECT(Calculation!P70,FALSE())</f>
        <v>0.1353</v>
      </c>
      <c r="O64" s="84" t="n">
        <f aca="false">IF(((N64-J64)/J64)*100&gt;100,"(+)  ",IF(((N64-J64)/J64)*100&lt;-100,"(-)  ",IF(ROUND((((N64-J64)/J64)*100),1)=0,"-  ",((N64-J64)/J64)*100)))</f>
        <v>5.95144870790916</v>
      </c>
      <c r="P64" s="73"/>
      <c r="Q64" s="74"/>
      <c r="R64" s="75"/>
      <c r="S64" s="75"/>
      <c r="T64" s="75"/>
      <c r="U64" s="75"/>
      <c r="V64" s="75"/>
      <c r="W64" s="75"/>
      <c r="X64" s="75"/>
      <c r="Y64" s="75"/>
      <c r="Z64" s="57"/>
      <c r="AA64" s="57"/>
      <c r="AB64" s="57"/>
      <c r="AC64" s="57"/>
      <c r="AD64" s="57"/>
      <c r="AE64" s="57"/>
      <c r="AF64" s="57"/>
      <c r="AG64" s="57"/>
      <c r="AH64" s="57"/>
      <c r="AI64" s="57"/>
      <c r="AJ64" s="57"/>
      <c r="AK64" s="57"/>
      <c r="AL64" s="57"/>
      <c r="AM64" s="57"/>
      <c r="AN64" s="57"/>
      <c r="AO64" s="57"/>
      <c r="AP64" s="57"/>
      <c r="AQ64" s="57"/>
      <c r="AR64" s="57"/>
    </row>
    <row r="65" s="56" customFormat="true" ht="20.15" hidden="false" customHeight="true" outlineLevel="0" collapsed="false">
      <c r="A65" s="128"/>
      <c r="B65" s="125" t="s">
        <v>110</v>
      </c>
      <c r="C65" s="133" t="n">
        <f aca="true">INDIRECT(Calculation!E71,FALSE())</f>
        <v>13.3382</v>
      </c>
      <c r="D65" s="85" t="n">
        <f aca="true">INDIRECT(Calculation!F71,FALSE())</f>
        <v>12.4661</v>
      </c>
      <c r="E65" s="127" t="n">
        <f aca="false">IF(((D65-C65)/C65)*100&gt;100,"(+)  ",IF(((D65-C65)/C65)*100&lt;-100,"(-)  ",IF(ROUND((((D65-C65)/C65)*100),1)=0,"-  ",((D65-C65)/C65)*100)))</f>
        <v>-6.53836349732349</v>
      </c>
      <c r="F65" s="98" t="n">
        <f aca="true">INDIRECT(Calculation!H71,FALSE())</f>
        <v>3.1489</v>
      </c>
      <c r="G65" s="98" t="n">
        <f aca="true">INDIRECT(Calculation!I71,FALSE())</f>
        <v>3.3938</v>
      </c>
      <c r="H65" s="98" t="n">
        <f aca="true">INDIRECT(Calculation!J71,FALSE())</f>
        <v>2.6312</v>
      </c>
      <c r="I65" s="98" t="n">
        <f aca="true">INDIRECT(Calculation!K71,FALSE())</f>
        <v>2.8163</v>
      </c>
      <c r="J65" s="82" t="n">
        <f aca="true">INDIRECT(Calculation!L71,FALSE())</f>
        <v>3.228</v>
      </c>
      <c r="K65" s="82" t="n">
        <f aca="true">INDIRECT(Calculation!M71,FALSE())</f>
        <v>3.7906</v>
      </c>
      <c r="L65" s="82" t="n">
        <f aca="true">INDIRECT(Calculation!N71,FALSE())</f>
        <v>2.5036</v>
      </c>
      <c r="M65" s="82" t="n">
        <f aca="true">INDIRECT(Calculation!O71,FALSE())</f>
        <v>2.2916</v>
      </c>
      <c r="N65" s="98" t="n">
        <f aca="true">INDIRECT(Calculation!P71,FALSE())</f>
        <v>2.3302</v>
      </c>
      <c r="O65" s="84" t="n">
        <f aca="false">IF(((N65-J65)/J65)*100&gt;100,"(+)  ",IF(((N65-J65)/J65)*100&lt;-100,"(-)  ",IF(ROUND((((N65-J65)/J65)*100),1)=0,"-  ",((N65-J65)/J65)*100)))</f>
        <v>-27.8128872366791</v>
      </c>
      <c r="P65" s="73"/>
      <c r="Q65" s="74"/>
      <c r="R65" s="75"/>
      <c r="S65" s="75"/>
      <c r="T65" s="75"/>
      <c r="U65" s="75"/>
      <c r="V65" s="75"/>
      <c r="W65" s="75"/>
      <c r="X65" s="75"/>
      <c r="Y65" s="75"/>
      <c r="Z65" s="57"/>
      <c r="AA65" s="57"/>
      <c r="AB65" s="57"/>
      <c r="AC65" s="57"/>
      <c r="AD65" s="57"/>
      <c r="AE65" s="57"/>
      <c r="AF65" s="57"/>
      <c r="AG65" s="57"/>
      <c r="AH65" s="57"/>
      <c r="AI65" s="57"/>
      <c r="AJ65" s="57"/>
      <c r="AK65" s="57"/>
      <c r="AL65" s="57"/>
      <c r="AM65" s="57"/>
      <c r="AN65" s="57"/>
      <c r="AO65" s="57"/>
      <c r="AP65" s="57"/>
      <c r="AQ65" s="57"/>
      <c r="AR65" s="57"/>
    </row>
    <row r="66" s="56" customFormat="true" ht="20.15" hidden="false" customHeight="true" outlineLevel="0" collapsed="false">
      <c r="A66" s="128"/>
      <c r="B66" s="125" t="s">
        <v>112</v>
      </c>
      <c r="C66" s="133" t="n">
        <f aca="true">INDIRECT(Calculation!E72,FALSE())</f>
        <v>1.6565</v>
      </c>
      <c r="D66" s="85" t="n">
        <f aca="true">INDIRECT(Calculation!F72,FALSE())</f>
        <v>1.7562</v>
      </c>
      <c r="E66" s="127" t="n">
        <f aca="false">IF(((D66-C66)/C66)*100&gt;100,"(+)  ",IF(((D66-C66)/C66)*100&lt;-100,"(-)  ",IF(ROUND((((D66-C66)/C66)*100),1)=0,"-  ",((D66-C66)/C66)*100)))</f>
        <v>6.01871415635375</v>
      </c>
      <c r="F66" s="98" t="n">
        <f aca="true">INDIRECT(Calculation!H72,FALSE())</f>
        <v>0.378</v>
      </c>
      <c r="G66" s="98" t="n">
        <f aca="true">INDIRECT(Calculation!I72,FALSE())</f>
        <v>0.4806</v>
      </c>
      <c r="H66" s="98" t="n">
        <f aca="true">INDIRECT(Calculation!J72,FALSE())</f>
        <v>0.5783</v>
      </c>
      <c r="I66" s="98" t="n">
        <f aca="true">INDIRECT(Calculation!K72,FALSE())</f>
        <v>0.3008</v>
      </c>
      <c r="J66" s="82" t="n">
        <f aca="true">INDIRECT(Calculation!L72,FALSE())</f>
        <v>0.3317</v>
      </c>
      <c r="K66" s="82" t="n">
        <f aca="true">INDIRECT(Calculation!M72,FALSE())</f>
        <v>0.5454</v>
      </c>
      <c r="L66" s="82" t="n">
        <f aca="true">INDIRECT(Calculation!N72,FALSE())</f>
        <v>0.3936</v>
      </c>
      <c r="M66" s="85" t="n">
        <f aca="true">INDIRECT(Calculation!O72,FALSE())</f>
        <v>0.2871</v>
      </c>
      <c r="N66" s="98" t="n">
        <f aca="true">INDIRECT(Calculation!P72,FALSE())</f>
        <v>0.294</v>
      </c>
      <c r="O66" s="84" t="n">
        <f aca="false">IF(((N66-J66)/J66)*100&gt;100,"(+)  ",IF(((N66-J66)/J66)*100&lt;-100,"(-)  ",IF(ROUND((((N66-J66)/J66)*100),1)=0,"-  ",((N66-J66)/J66)*100)))</f>
        <v>-11.3656918902623</v>
      </c>
      <c r="P66" s="73"/>
      <c r="Q66" s="74"/>
      <c r="R66" s="75"/>
      <c r="S66" s="75"/>
      <c r="T66" s="75"/>
      <c r="U66" s="75"/>
      <c r="V66" s="75"/>
      <c r="W66" s="75"/>
      <c r="X66" s="75"/>
      <c r="Y66" s="75"/>
      <c r="Z66" s="57"/>
      <c r="AA66" s="57"/>
      <c r="AB66" s="57"/>
      <c r="AC66" s="57"/>
      <c r="AD66" s="57"/>
      <c r="AE66" s="57"/>
      <c r="AF66" s="57"/>
      <c r="AG66" s="57"/>
      <c r="AH66" s="57"/>
      <c r="AI66" s="57"/>
      <c r="AJ66" s="57"/>
      <c r="AK66" s="57"/>
      <c r="AL66" s="57"/>
      <c r="AM66" s="57"/>
      <c r="AN66" s="57"/>
      <c r="AO66" s="57"/>
      <c r="AP66" s="57"/>
      <c r="AQ66" s="57"/>
      <c r="AR66" s="57"/>
    </row>
    <row r="67" s="56" customFormat="true" ht="20.15" hidden="false" customHeight="true" outlineLevel="0" collapsed="false">
      <c r="A67" s="128"/>
      <c r="B67" s="125" t="s">
        <v>129</v>
      </c>
      <c r="C67" s="133" t="n">
        <f aca="true">INDIRECT(Calculation!E73,FALSE())</f>
        <v>8.7214</v>
      </c>
      <c r="D67" s="85" t="n">
        <f aca="true">INDIRECT(Calculation!F73,FALSE())</f>
        <v>9.317</v>
      </c>
      <c r="E67" s="127" t="n">
        <f aca="false">IF(((D67-C67)/C67)*100&gt;100,"(+)  ",IF(((D67-C67)/C67)*100&lt;-100,"(-)  ",IF(ROUND((((D67-C67)/C67)*100),1)=0,"-  ",((D67-C67)/C67)*100)))</f>
        <v>6.82917880156857</v>
      </c>
      <c r="F67" s="98" t="n">
        <f aca="true">INDIRECT(Calculation!H73,FALSE())</f>
        <v>1.832</v>
      </c>
      <c r="G67" s="98" t="n">
        <f aca="true">INDIRECT(Calculation!I73,FALSE())</f>
        <v>2.5845</v>
      </c>
      <c r="H67" s="98" t="n">
        <f aca="true">INDIRECT(Calculation!J73,FALSE())</f>
        <v>3.3906</v>
      </c>
      <c r="I67" s="98" t="n">
        <f aca="true">INDIRECT(Calculation!K73,FALSE())</f>
        <v>1.6128</v>
      </c>
      <c r="J67" s="82" t="n">
        <f aca="true">INDIRECT(Calculation!L73,FALSE())</f>
        <v>1.7153</v>
      </c>
      <c r="K67" s="82" t="n">
        <f aca="true">INDIRECT(Calculation!M73,FALSE())</f>
        <v>2.5983</v>
      </c>
      <c r="L67" s="82" t="n">
        <f aca="true">INDIRECT(Calculation!N73,FALSE())</f>
        <v>2.4962</v>
      </c>
      <c r="M67" s="85" t="n">
        <f aca="true">INDIRECT(Calculation!O73,FALSE())</f>
        <v>1.3484</v>
      </c>
      <c r="N67" s="98" t="n">
        <f aca="true">INDIRECT(Calculation!P73,FALSE())</f>
        <v>1.1639</v>
      </c>
      <c r="O67" s="84" t="n">
        <f aca="false">IF(((N67-J67)/J67)*100&gt;100,"(+)  ",IF(((N67-J67)/J67)*100&lt;-100,"(-)  ",IF(ROUND((((N67-J67)/J67)*100),1)=0,"-  ",((N67-J67)/J67)*100)))</f>
        <v>-32.1459802949921</v>
      </c>
      <c r="P67" s="73"/>
      <c r="Q67" s="74"/>
      <c r="R67" s="75"/>
      <c r="S67" s="75"/>
      <c r="T67" s="75"/>
      <c r="U67" s="75"/>
      <c r="V67" s="75"/>
      <c r="W67" s="75"/>
      <c r="X67" s="75"/>
      <c r="Y67" s="75"/>
      <c r="Z67" s="57"/>
      <c r="AA67" s="57"/>
      <c r="AB67" s="57"/>
      <c r="AC67" s="57"/>
      <c r="AD67" s="57"/>
      <c r="AE67" s="57"/>
      <c r="AF67" s="57"/>
      <c r="AG67" s="57"/>
      <c r="AH67" s="57"/>
      <c r="AI67" s="57"/>
      <c r="AJ67" s="57"/>
      <c r="AK67" s="57"/>
      <c r="AL67" s="57"/>
      <c r="AM67" s="57"/>
      <c r="AN67" s="57"/>
      <c r="AO67" s="57"/>
      <c r="AP67" s="57"/>
      <c r="AQ67" s="57"/>
      <c r="AR67" s="57"/>
    </row>
    <row r="68" s="56" customFormat="true" ht="20.15" hidden="false" customHeight="true" outlineLevel="0" collapsed="false">
      <c r="A68" s="128"/>
      <c r="B68" s="129" t="s">
        <v>130</v>
      </c>
      <c r="C68" s="133" t="n">
        <f aca="true">INDIRECT(Calculation!E74,FALSE())</f>
        <v>8.5741</v>
      </c>
      <c r="D68" s="85" t="n">
        <f aca="true">INDIRECT(Calculation!F74,FALSE())</f>
        <v>9.2931</v>
      </c>
      <c r="E68" s="127" t="n">
        <f aca="false">IF(((D68-C68)/C68)*100&gt;100,"(+)  ",IF(((D68-C68)/C68)*100&lt;-100,"(-)  ",IF(ROUND((((D68-C68)/C68)*100),1)=0,"-  ",((D68-C68)/C68)*100)))</f>
        <v>8.38571978400065</v>
      </c>
      <c r="F68" s="98" t="n">
        <f aca="true">INDIRECT(Calculation!H74,FALSE())</f>
        <v>1.8236</v>
      </c>
      <c r="G68" s="98" t="n">
        <f aca="true">INDIRECT(Calculation!I74,FALSE())</f>
        <v>2.4642</v>
      </c>
      <c r="H68" s="98" t="n">
        <f aca="true">INDIRECT(Calculation!J74,FALSE())</f>
        <v>3.3825</v>
      </c>
      <c r="I68" s="98" t="n">
        <f aca="true">INDIRECT(Calculation!K74,FALSE())</f>
        <v>1.6084</v>
      </c>
      <c r="J68" s="82" t="n">
        <f aca="true">INDIRECT(Calculation!L74,FALSE())</f>
        <v>1.7109</v>
      </c>
      <c r="K68" s="82" t="n">
        <f aca="true">INDIRECT(Calculation!M74,FALSE())</f>
        <v>2.5913</v>
      </c>
      <c r="L68" s="82" t="n">
        <f aca="true">INDIRECT(Calculation!N74,FALSE())</f>
        <v>2.4889</v>
      </c>
      <c r="M68" s="85" t="n">
        <f aca="true">INDIRECT(Calculation!O74,FALSE())</f>
        <v>1.3382</v>
      </c>
      <c r="N68" s="98" t="n">
        <f aca="true">INDIRECT(Calculation!P74,FALSE())</f>
        <v>1.1578</v>
      </c>
      <c r="O68" s="84" t="n">
        <f aca="false">IF(((N68-J68)/J68)*100&gt;100,"(+)  ",IF(((N68-J68)/J68)*100&lt;-100,"(-)  ",IF(ROUND((((N68-J68)/J68)*100),1)=0,"-  ",((N68-J68)/J68)*100)))</f>
        <v>-32.3280144952949</v>
      </c>
      <c r="P68" s="73"/>
      <c r="Q68" s="74"/>
      <c r="R68" s="75"/>
      <c r="S68" s="75"/>
      <c r="T68" s="75"/>
      <c r="U68" s="75"/>
      <c r="V68" s="75"/>
      <c r="W68" s="75"/>
      <c r="X68" s="75"/>
      <c r="Y68" s="75"/>
      <c r="Z68" s="57"/>
      <c r="AA68" s="57"/>
      <c r="AB68" s="57"/>
      <c r="AC68" s="57"/>
      <c r="AD68" s="57"/>
      <c r="AE68" s="57"/>
      <c r="AF68" s="57"/>
      <c r="AG68" s="57"/>
      <c r="AH68" s="57"/>
      <c r="AI68" s="57"/>
      <c r="AJ68" s="57"/>
      <c r="AK68" s="57"/>
      <c r="AL68" s="57"/>
      <c r="AM68" s="57"/>
      <c r="AN68" s="57"/>
      <c r="AO68" s="57"/>
      <c r="AP68" s="57"/>
      <c r="AQ68" s="57"/>
      <c r="AR68" s="57"/>
    </row>
    <row r="69" s="56" customFormat="true" ht="20.15" hidden="false" customHeight="true" outlineLevel="0" collapsed="false">
      <c r="A69" s="128"/>
      <c r="B69" s="125" t="s">
        <v>131</v>
      </c>
      <c r="C69" s="133" t="n">
        <f aca="true">INDIRECT(Calculation!E75,FALSE())</f>
        <v>0.1473</v>
      </c>
      <c r="D69" s="85" t="n">
        <f aca="true">INDIRECT(Calculation!F75,FALSE())</f>
        <v>0.0239</v>
      </c>
      <c r="E69" s="127" t="n">
        <f aca="false">IF(((D69-C69)/C69)*100&gt;100,"(+)  ",IF(((D69-C69)/C69)*100&lt;-100,"(-)  ",IF(ROUND((((D69-C69)/C69)*100),1)=0,"-  ",((D69-C69)/C69)*100)))</f>
        <v>-83.7746096401901</v>
      </c>
      <c r="F69" s="98" t="n">
        <f aca="true">INDIRECT(Calculation!H75,FALSE())</f>
        <v>0.0084</v>
      </c>
      <c r="G69" s="98" t="n">
        <f aca="true">INDIRECT(Calculation!I75,FALSE())</f>
        <v>0.1203</v>
      </c>
      <c r="H69" s="98" t="n">
        <f aca="true">INDIRECT(Calculation!J75,FALSE())</f>
        <v>0.0081</v>
      </c>
      <c r="I69" s="98" t="n">
        <f aca="true">INDIRECT(Calculation!K75,FALSE())</f>
        <v>0.0043</v>
      </c>
      <c r="J69" s="82" t="n">
        <f aca="true">INDIRECT(Calculation!L75,FALSE())</f>
        <v>0.0044</v>
      </c>
      <c r="K69" s="82" t="n">
        <f aca="true">INDIRECT(Calculation!M75,FALSE())</f>
        <v>0.0071</v>
      </c>
      <c r="L69" s="82" t="n">
        <f aca="true">INDIRECT(Calculation!N75,FALSE())</f>
        <v>0.0073</v>
      </c>
      <c r="M69" s="85" t="n">
        <f aca="true">INDIRECT(Calculation!O75,FALSE())</f>
        <v>0.0102</v>
      </c>
      <c r="N69" s="98" t="n">
        <f aca="true">INDIRECT(Calculation!P75,FALSE())</f>
        <v>0.006</v>
      </c>
      <c r="O69" s="84" t="n">
        <f aca="false">IF(((N69-J69)/J69)*100&gt;100,"(+)  ",IF(((N69-J69)/J69)*100&lt;-100,"(-)  ",IF(ROUND((((N69-J69)/J69)*100),1)=0,"-  ",((N69-J69)/J69)*100)))</f>
        <v>36.3636363636364</v>
      </c>
      <c r="P69" s="73"/>
      <c r="Q69" s="74"/>
      <c r="R69" s="75"/>
      <c r="S69" s="75"/>
      <c r="T69" s="75"/>
      <c r="U69" s="75"/>
      <c r="V69" s="75"/>
      <c r="W69" s="75"/>
      <c r="X69" s="75"/>
      <c r="Y69" s="75"/>
      <c r="Z69" s="57"/>
      <c r="AA69" s="57"/>
      <c r="AB69" s="57"/>
      <c r="AC69" s="57"/>
      <c r="AD69" s="57"/>
      <c r="AE69" s="57"/>
      <c r="AF69" s="57"/>
      <c r="AG69" s="57"/>
      <c r="AH69" s="57"/>
      <c r="AI69" s="57"/>
      <c r="AJ69" s="57"/>
      <c r="AK69" s="57"/>
      <c r="AL69" s="57"/>
      <c r="AM69" s="57"/>
      <c r="AN69" s="57"/>
      <c r="AO69" s="57"/>
      <c r="AP69" s="57"/>
      <c r="AQ69" s="57"/>
      <c r="AR69" s="57"/>
    </row>
    <row r="70" s="56" customFormat="true" ht="20.15" hidden="false" customHeight="true" outlineLevel="0" collapsed="false">
      <c r="A70" s="128"/>
      <c r="B70" s="125" t="s">
        <v>133</v>
      </c>
      <c r="C70" s="133" t="n">
        <f aca="true">INDIRECT(Calculation!E76,FALSE())</f>
        <v>0.014</v>
      </c>
      <c r="D70" s="85" t="n">
        <f aca="true">INDIRECT(Calculation!F76,FALSE())</f>
        <v>0.0112</v>
      </c>
      <c r="E70" s="127" t="n">
        <f aca="false">IF(((D70-C70)/C70)*100&gt;100,"(+)  ",IF(((D70-C70)/C70)*100&lt;-100,"(-)  ",IF(ROUND((((D70-C70)/C70)*100),1)=0,"-  ",((D70-C70)/C70)*100)))</f>
        <v>-20</v>
      </c>
      <c r="F70" s="98" t="n">
        <f aca="true">INDIRECT(Calculation!H76,FALSE())</f>
        <v>0.004</v>
      </c>
      <c r="G70" s="98" t="n">
        <f aca="true">INDIRECT(Calculation!I76,FALSE())</f>
        <v>0.0029</v>
      </c>
      <c r="H70" s="98" t="n">
        <f aca="true">INDIRECT(Calculation!J76,FALSE())</f>
        <v>0.0029</v>
      </c>
      <c r="I70" s="98" t="n">
        <f aca="true">INDIRECT(Calculation!K76,FALSE())</f>
        <v>0.0031</v>
      </c>
      <c r="J70" s="82" t="n">
        <f aca="true">INDIRECT(Calculation!L76,FALSE())</f>
        <v>0.0034</v>
      </c>
      <c r="K70" s="82" t="n">
        <f aca="true">INDIRECT(Calculation!M76,FALSE())</f>
        <v>0.0018</v>
      </c>
      <c r="L70" s="82" t="n">
        <f aca="true">INDIRECT(Calculation!N76,FALSE())</f>
        <v>0.0013</v>
      </c>
      <c r="M70" s="85" t="n">
        <f aca="true">INDIRECT(Calculation!O76,FALSE())</f>
        <v>0.0012</v>
      </c>
      <c r="N70" s="98" t="n">
        <f aca="true">INDIRECT(Calculation!P76,FALSE())</f>
        <v>0.0009</v>
      </c>
      <c r="O70" s="84" t="n">
        <f aca="false">IF(((N70-J70)/J70)*100&gt;100,"(+)  ",IF(((N70-J70)/J70)*100&lt;-100,"(-)  ",IF(ROUND((((N70-J70)/J70)*100),1)=0,"-  ",((N70-J70)/J70)*100)))</f>
        <v>-73.5294117647059</v>
      </c>
      <c r="P70" s="73"/>
      <c r="Q70" s="74"/>
      <c r="R70" s="75"/>
      <c r="S70" s="75"/>
      <c r="T70" s="75"/>
      <c r="U70" s="75"/>
      <c r="V70" s="75"/>
      <c r="W70" s="75"/>
      <c r="X70" s="75"/>
      <c r="Y70" s="75"/>
      <c r="Z70" s="57"/>
      <c r="AA70" s="57"/>
      <c r="AB70" s="57"/>
      <c r="AC70" s="57"/>
      <c r="AD70" s="57"/>
      <c r="AE70" s="57"/>
      <c r="AF70" s="57"/>
      <c r="AG70" s="57"/>
      <c r="AH70" s="57"/>
      <c r="AI70" s="57"/>
      <c r="AJ70" s="57"/>
      <c r="AK70" s="57"/>
      <c r="AL70" s="57"/>
      <c r="AM70" s="57"/>
      <c r="AN70" s="57"/>
      <c r="AO70" s="57"/>
      <c r="AP70" s="57"/>
      <c r="AQ70" s="57"/>
      <c r="AR70" s="57"/>
    </row>
    <row r="71" s="56" customFormat="true" ht="20.15" hidden="false" customHeight="true" outlineLevel="0" collapsed="false">
      <c r="A71" s="128"/>
      <c r="B71" s="125" t="s">
        <v>114</v>
      </c>
      <c r="C71" s="133" t="n">
        <f aca="true">INDIRECT(Calculation!E77,FALSE())</f>
        <v>8.7199</v>
      </c>
      <c r="D71" s="85" t="n">
        <f aca="true">INDIRECT(Calculation!F77,FALSE())</f>
        <v>8.8662</v>
      </c>
      <c r="E71" s="127" t="n">
        <f aca="false">IF(((D71-C71)/C71)*100&gt;100,"(+)  ",IF(((D71-C71)/C71)*100&lt;-100,"(-)  ",IF(ROUND((((D71-C71)/C71)*100),1)=0,"-  ",((D71-C71)/C71)*100)))</f>
        <v>1.67777153407723</v>
      </c>
      <c r="F71" s="98" t="n">
        <f aca="true">INDIRECT(Calculation!H77,FALSE())</f>
        <v>3.1709</v>
      </c>
      <c r="G71" s="98" t="n">
        <f aca="true">INDIRECT(Calculation!I77,FALSE())</f>
        <v>0.9959</v>
      </c>
      <c r="H71" s="98" t="n">
        <f aca="true">INDIRECT(Calculation!J77,FALSE())</f>
        <v>1.4987</v>
      </c>
      <c r="I71" s="98" t="n">
        <f aca="true">INDIRECT(Calculation!K77,FALSE())</f>
        <v>3.6726</v>
      </c>
      <c r="J71" s="82" t="n">
        <f aca="true">INDIRECT(Calculation!L77,FALSE())</f>
        <v>2.8702</v>
      </c>
      <c r="K71" s="82" t="n">
        <f aca="true">INDIRECT(Calculation!M77,FALSE())</f>
        <v>0.8247</v>
      </c>
      <c r="L71" s="82" t="n">
        <f aca="true">INDIRECT(Calculation!N77,FALSE())</f>
        <v>1.0905</v>
      </c>
      <c r="M71" s="85" t="n">
        <f aca="true">INDIRECT(Calculation!O77,FALSE())</f>
        <v>3.1167</v>
      </c>
      <c r="N71" s="98" t="n">
        <f aca="true">INDIRECT(Calculation!P77,FALSE())</f>
        <v>2.7425</v>
      </c>
      <c r="O71" s="84" t="n">
        <f aca="false">IF(((N71-J71)/J71)*100&gt;100,"(+)  ",IF(((N71-J71)/J71)*100&lt;-100,"(-)  ",IF(ROUND((((N71-J71)/J71)*100),1)=0,"-  ",((N71-J71)/J71)*100)))</f>
        <v>-4.44916730541425</v>
      </c>
      <c r="P71" s="73"/>
      <c r="Q71" s="74"/>
      <c r="R71" s="75"/>
      <c r="S71" s="75"/>
      <c r="T71" s="75"/>
      <c r="U71" s="75"/>
      <c r="V71" s="75"/>
      <c r="W71" s="75"/>
      <c r="X71" s="75"/>
      <c r="Y71" s="75"/>
      <c r="Z71" s="57"/>
      <c r="AA71" s="57"/>
      <c r="AB71" s="57"/>
      <c r="AC71" s="57"/>
      <c r="AD71" s="57"/>
      <c r="AE71" s="57"/>
      <c r="AF71" s="57"/>
      <c r="AG71" s="57"/>
      <c r="AH71" s="57"/>
      <c r="AI71" s="57"/>
      <c r="AJ71" s="57"/>
      <c r="AK71" s="57"/>
      <c r="AL71" s="57"/>
      <c r="AM71" s="57"/>
      <c r="AN71" s="57"/>
      <c r="AO71" s="57"/>
      <c r="AP71" s="57"/>
      <c r="AQ71" s="57"/>
      <c r="AR71" s="57"/>
    </row>
    <row r="72" s="56" customFormat="true" ht="20.15" hidden="false" customHeight="true" outlineLevel="0" collapsed="false">
      <c r="A72" s="128"/>
      <c r="B72" s="125" t="s">
        <v>115</v>
      </c>
      <c r="C72" s="133" t="n">
        <f aca="true">INDIRECT(Calculation!E78,FALSE())</f>
        <v>16.468</v>
      </c>
      <c r="D72" s="85" t="n">
        <f aca="true">INDIRECT(Calculation!F78,FALSE())</f>
        <v>17.4127</v>
      </c>
      <c r="E72" s="127" t="n">
        <f aca="false">IF(((D72-C72)/C72)*100&gt;100,"(+)  ",IF(((D72-C72)/C72)*100&lt;-100,"(-)  ",IF(ROUND((((D72-C72)/C72)*100),1)=0,"-  ",((D72-C72)/C72)*100)))</f>
        <v>5.73658003400537</v>
      </c>
      <c r="F72" s="98" t="n">
        <f aca="true">INDIRECT(Calculation!H78,FALSE())</f>
        <v>4.1681</v>
      </c>
      <c r="G72" s="98" t="n">
        <f aca="true">INDIRECT(Calculation!I78,FALSE())</f>
        <v>4.1854</v>
      </c>
      <c r="H72" s="98" t="n">
        <f aca="true">INDIRECT(Calculation!J78,FALSE())</f>
        <v>4.3936</v>
      </c>
      <c r="I72" s="98" t="n">
        <f aca="true">INDIRECT(Calculation!K78,FALSE())</f>
        <v>4.2884</v>
      </c>
      <c r="J72" s="82" t="n">
        <f aca="true">INDIRECT(Calculation!L78,FALSE())</f>
        <v>4.3405</v>
      </c>
      <c r="K72" s="82" t="n">
        <f aca="true">INDIRECT(Calculation!M78,FALSE())</f>
        <v>4.3902</v>
      </c>
      <c r="L72" s="82" t="n">
        <f aca="true">INDIRECT(Calculation!N78,FALSE())</f>
        <v>4.404</v>
      </c>
      <c r="M72" s="85" t="n">
        <f aca="true">INDIRECT(Calculation!O78,FALSE())</f>
        <v>4.4945</v>
      </c>
      <c r="N72" s="98" t="n">
        <f aca="true">INDIRECT(Calculation!P78,FALSE())</f>
        <v>4.5239</v>
      </c>
      <c r="O72" s="84" t="n">
        <f aca="false">IF(((N72-J72)/J72)*100&gt;100,"(+)  ",IF(((N72-J72)/J72)*100&lt;-100,"(-)  ",IF(ROUND((((N72-J72)/J72)*100),1)=0,"-  ",((N72-J72)/J72)*100)))</f>
        <v>4.22531966363324</v>
      </c>
      <c r="P72" s="73"/>
      <c r="Q72" s="74"/>
      <c r="R72" s="75"/>
      <c r="S72" s="75"/>
      <c r="T72" s="75"/>
      <c r="U72" s="75"/>
      <c r="V72" s="75"/>
      <c r="W72" s="75"/>
      <c r="X72" s="75"/>
      <c r="Y72" s="75"/>
      <c r="Z72" s="57"/>
      <c r="AA72" s="57"/>
      <c r="AB72" s="57"/>
      <c r="AC72" s="57"/>
      <c r="AD72" s="57"/>
      <c r="AE72" s="57"/>
      <c r="AF72" s="57"/>
      <c r="AG72" s="57"/>
      <c r="AH72" s="57"/>
      <c r="AI72" s="57"/>
      <c r="AJ72" s="57"/>
      <c r="AK72" s="57"/>
      <c r="AL72" s="57"/>
      <c r="AM72" s="57"/>
      <c r="AN72" s="57"/>
      <c r="AO72" s="57"/>
      <c r="AP72" s="57"/>
      <c r="AQ72" s="57"/>
      <c r="AR72" s="57"/>
    </row>
    <row r="73" s="56" customFormat="true" ht="20.15" hidden="false" customHeight="true" outlineLevel="0" collapsed="false">
      <c r="A73" s="128"/>
      <c r="B73" s="125" t="s">
        <v>116</v>
      </c>
      <c r="C73" s="133" t="n">
        <f aca="true">INDIRECT(Calculation!E79,FALSE())</f>
        <v>5.201</v>
      </c>
      <c r="D73" s="85" t="n">
        <f aca="true">INDIRECT(Calculation!F79,FALSE())</f>
        <v>6.5096</v>
      </c>
      <c r="E73" s="127" t="n">
        <f aca="false">IF(((D73-C73)/C73)*100&gt;100,"(+)  ",IF(((D73-C73)/C73)*100&lt;-100,"(-)  ",IF(ROUND((((D73-C73)/C73)*100),1)=0,"-  ",((D73-C73)/C73)*100)))</f>
        <v>25.1605460488367</v>
      </c>
      <c r="F73" s="98" t="n">
        <f aca="true">INDIRECT(Calculation!H79,FALSE())</f>
        <v>1.2365</v>
      </c>
      <c r="G73" s="98" t="n">
        <f aca="true">INDIRECT(Calculation!I79,FALSE())</f>
        <v>1.3114</v>
      </c>
      <c r="H73" s="98" t="n">
        <f aca="true">INDIRECT(Calculation!J79,FALSE())</f>
        <v>1.8177</v>
      </c>
      <c r="I73" s="98" t="n">
        <f aca="true">INDIRECT(Calculation!K79,FALSE())</f>
        <v>1.6086</v>
      </c>
      <c r="J73" s="82" t="n">
        <f aca="true">INDIRECT(Calculation!L79,FALSE())</f>
        <v>1.5089</v>
      </c>
      <c r="K73" s="82" t="n">
        <f aca="true">INDIRECT(Calculation!M79,FALSE())</f>
        <v>1.5744</v>
      </c>
      <c r="L73" s="82" t="n">
        <f aca="true">INDIRECT(Calculation!N79,FALSE())</f>
        <v>1.6795</v>
      </c>
      <c r="M73" s="82" t="n">
        <f aca="true">INDIRECT(Calculation!O79,FALSE())</f>
        <v>1.7153</v>
      </c>
      <c r="N73" s="98" t="n">
        <f aca="true">INDIRECT(Calculation!P79,FALSE())</f>
        <v>1.685</v>
      </c>
      <c r="O73" s="84" t="n">
        <f aca="false">IF(((N73-J73)/J73)*100&gt;100,"(+)  ",IF(((N73-J73)/J73)*100&lt;-100,"(-)  ",IF(ROUND((((N73-J73)/J73)*100),1)=0,"-  ",((N73-J73)/J73)*100)))</f>
        <v>11.6707535290609</v>
      </c>
      <c r="P73" s="73"/>
      <c r="Q73" s="74"/>
      <c r="R73" s="75"/>
      <c r="S73" s="75"/>
      <c r="T73" s="75"/>
      <c r="U73" s="75"/>
      <c r="V73" s="75"/>
      <c r="W73" s="75"/>
      <c r="X73" s="75"/>
      <c r="Y73" s="75"/>
      <c r="Z73" s="57"/>
      <c r="AA73" s="57"/>
      <c r="AB73" s="57"/>
      <c r="AC73" s="57"/>
      <c r="AD73" s="57"/>
      <c r="AE73" s="57"/>
      <c r="AF73" s="57"/>
      <c r="AG73" s="57"/>
      <c r="AH73" s="57"/>
      <c r="AI73" s="57"/>
      <c r="AJ73" s="57"/>
      <c r="AK73" s="57"/>
      <c r="AL73" s="57"/>
      <c r="AM73" s="57"/>
      <c r="AN73" s="57"/>
      <c r="AO73" s="57"/>
      <c r="AP73" s="57"/>
      <c r="AQ73" s="57"/>
      <c r="AR73" s="57"/>
    </row>
    <row r="74" s="56" customFormat="true" ht="20.15" hidden="false" customHeight="true" outlineLevel="0" collapsed="false">
      <c r="A74" s="128"/>
      <c r="B74" s="130" t="s">
        <v>121</v>
      </c>
      <c r="C74" s="102" t="n">
        <f aca="true">INDIRECT(Calculation!E80,FALSE())</f>
        <v>54.5933</v>
      </c>
      <c r="D74" s="103" t="n">
        <f aca="true">INDIRECT(Calculation!F80,FALSE())</f>
        <v>56.6888</v>
      </c>
      <c r="E74" s="132" t="n">
        <f aca="false">IF(((D74-C74)/C74)*100&gt;100,"(+)  ",IF(((D74-C74)/C74)*100&lt;-100,"(-)  ",IF(ROUND((((D74-C74)/C74)*100),1)=0,"-  ",((D74-C74)/C74)*100)))</f>
        <v>3.83838309829228</v>
      </c>
      <c r="F74" s="105" t="n">
        <f aca="true">INDIRECT(Calculation!H80,FALSE())</f>
        <v>14.0524</v>
      </c>
      <c r="G74" s="105" t="n">
        <f aca="true">INDIRECT(Calculation!I80,FALSE())</f>
        <v>13.0164</v>
      </c>
      <c r="H74" s="105" t="n">
        <f aca="true">INDIRECT(Calculation!J80,FALSE())</f>
        <v>14.3382</v>
      </c>
      <c r="I74" s="105" t="n">
        <f aca="true">INDIRECT(Calculation!K80,FALSE())</f>
        <v>14.3546</v>
      </c>
      <c r="J74" s="105" t="n">
        <f aca="true">INDIRECT(Calculation!L80,FALSE())</f>
        <v>14.1364</v>
      </c>
      <c r="K74" s="105" t="n">
        <f aca="true">INDIRECT(Calculation!M80,FALSE())</f>
        <v>13.8596</v>
      </c>
      <c r="L74" s="105" t="n">
        <f aca="true">INDIRECT(Calculation!N80,FALSE())</f>
        <v>12.7827</v>
      </c>
      <c r="M74" s="105" t="n">
        <f aca="true">INDIRECT(Calculation!O80,FALSE())</f>
        <v>13.419</v>
      </c>
      <c r="N74" s="105" t="n">
        <f aca="true">INDIRECT(Calculation!P80,FALSE())</f>
        <v>12.8854</v>
      </c>
      <c r="O74" s="107" t="n">
        <f aca="false">IF(((N74-J74)/J74)*100&gt;100,"(+)  ",IF(((N74-J74)/J74)*100&lt;-100,"(-)  ",IF(ROUND((((N74-J74)/J74)*100),1)=0,"-  ",((N74-J74)/J74)*100)))</f>
        <v>-8.84949492091338</v>
      </c>
      <c r="P74" s="73"/>
      <c r="Q74" s="74"/>
      <c r="R74" s="75"/>
      <c r="S74" s="74"/>
      <c r="T74" s="74"/>
      <c r="U74" s="74"/>
      <c r="V74" s="74"/>
      <c r="W74" s="74"/>
      <c r="X74" s="74"/>
      <c r="Y74" s="74"/>
      <c r="Z74" s="57"/>
      <c r="AA74" s="57"/>
      <c r="AB74" s="57"/>
      <c r="AC74" s="57"/>
      <c r="AD74" s="57"/>
      <c r="AE74" s="57"/>
      <c r="AF74" s="57"/>
      <c r="AG74" s="57"/>
      <c r="AH74" s="57"/>
      <c r="AI74" s="57"/>
      <c r="AJ74" s="57"/>
      <c r="AK74" s="57"/>
      <c r="AL74" s="57"/>
      <c r="AM74" s="57"/>
      <c r="AN74" s="57"/>
      <c r="AO74" s="57"/>
      <c r="AP74" s="57"/>
      <c r="AQ74" s="57"/>
      <c r="AR74" s="57"/>
    </row>
    <row r="75" s="56" customFormat="true" ht="20.15" hidden="false" customHeight="true" outlineLevel="0" collapsed="false">
      <c r="A75" s="124" t="s">
        <v>122</v>
      </c>
      <c r="B75" s="125" t="s">
        <v>119</v>
      </c>
      <c r="C75" s="89" t="n">
        <f aca="true">INDIRECT(Calculation!E82,FALSE())</f>
        <v>6.9536</v>
      </c>
      <c r="D75" s="85" t="n">
        <f aca="true">INDIRECT(Calculation!F82,FALSE())</f>
        <v>5.5044</v>
      </c>
      <c r="E75" s="134" t="n">
        <f aca="false">IF(((D75-C75)/C75)*100&gt;100,"(+)  ",IF(((D75-C75)/C75)*100&lt;-100,"(-)  ",IF(ROUND((((D75-C75)/C75)*100),1)=0,"-  ",((D75-C75)/C75)*100)))</f>
        <v>-20.841003221353</v>
      </c>
      <c r="F75" s="82" t="n">
        <f aca="true">INDIRECT(Calculation!H82,FALSE())</f>
        <v>0.7419</v>
      </c>
      <c r="G75" s="82" t="n">
        <f aca="true">INDIRECT(Calculation!I82,FALSE())</f>
        <v>2.6746</v>
      </c>
      <c r="H75" s="82" t="n">
        <f aca="true">INDIRECT(Calculation!J82,FALSE())</f>
        <v>3.2972</v>
      </c>
      <c r="I75" s="82" t="n">
        <f aca="true">INDIRECT(Calculation!K82,FALSE())</f>
        <v>0.3813</v>
      </c>
      <c r="J75" s="82" t="n">
        <f aca="true">INDIRECT(Calculation!L82,FALSE())</f>
        <v>0.535</v>
      </c>
      <c r="K75" s="82" t="n">
        <f aca="true">INDIRECT(Calculation!M82,FALSE())</f>
        <v>1.2909</v>
      </c>
      <c r="L75" s="82" t="n">
        <f aca="true">INDIRECT(Calculation!N82,FALSE())</f>
        <v>2.3931</v>
      </c>
      <c r="M75" s="82" t="n">
        <f aca="true">INDIRECT(Calculation!O82,FALSE())</f>
        <v>0.7615</v>
      </c>
      <c r="N75" s="98" t="n">
        <f aca="true">INDIRECT(Calculation!P82,FALSE())</f>
        <v>1.5075</v>
      </c>
      <c r="O75" s="84" t="str">
        <f aca="false">IF(((N75-J75)/J75)*100&gt;100,"(+)  ",IF(((N75-J75)/J75)*100&lt;-100,"(-)  ",IF(ROUND((((N75-J75)/J75)*100),1)=0,"-  ",((N75-J75)/J75)*100)))</f>
        <v>(+)  </v>
      </c>
      <c r="P75" s="73"/>
      <c r="Q75" s="74"/>
      <c r="R75" s="75"/>
      <c r="S75" s="75"/>
      <c r="T75" s="75"/>
      <c r="U75" s="75"/>
      <c r="V75" s="75"/>
      <c r="W75" s="75"/>
      <c r="X75" s="75"/>
      <c r="Y75" s="75"/>
      <c r="Z75" s="57"/>
      <c r="AA75" s="57"/>
      <c r="AB75" s="57"/>
      <c r="AC75" s="57"/>
      <c r="AD75" s="57"/>
      <c r="AE75" s="57"/>
      <c r="AF75" s="57"/>
      <c r="AG75" s="57"/>
      <c r="AH75" s="57"/>
      <c r="AI75" s="57"/>
      <c r="AJ75" s="57"/>
      <c r="AK75" s="57"/>
      <c r="AL75" s="57"/>
      <c r="AM75" s="57"/>
      <c r="AN75" s="57"/>
      <c r="AO75" s="57"/>
      <c r="AP75" s="57"/>
      <c r="AQ75" s="57"/>
      <c r="AR75" s="57"/>
    </row>
    <row r="76" s="56" customFormat="true" ht="20.15" hidden="false" customHeight="true" outlineLevel="0" collapsed="false">
      <c r="A76" s="128"/>
      <c r="B76" s="125" t="s">
        <v>120</v>
      </c>
      <c r="C76" s="89" t="n">
        <f aca="true">INDIRECT(Calculation!E83,FALSE())</f>
        <v>1.0719</v>
      </c>
      <c r="D76" s="85" t="n">
        <f aca="true">INDIRECT(Calculation!F83,FALSE())</f>
        <v>0.8346</v>
      </c>
      <c r="E76" s="134" t="n">
        <f aca="false">IF(((D76-C76)/C76)*100&gt;100,"(+)  ",IF(((D76-C76)/C76)*100&lt;-100,"(-)  ",IF(ROUND((((D76-C76)/C76)*100),1)=0,"-  ",((D76-C76)/C76)*100)))</f>
        <v>-22.138259165967</v>
      </c>
      <c r="F76" s="82" t="n">
        <f aca="true">INDIRECT(Calculation!H83,FALSE())</f>
        <v>0.2525</v>
      </c>
      <c r="G76" s="82" t="n">
        <f aca="true">INDIRECT(Calculation!I83,FALSE())</f>
        <v>0.2281</v>
      </c>
      <c r="H76" s="82" t="n">
        <f aca="true">INDIRECT(Calculation!J83,FALSE())</f>
        <v>0.1818</v>
      </c>
      <c r="I76" s="82" t="n">
        <f aca="true">INDIRECT(Calculation!K83,FALSE())</f>
        <v>0.1068</v>
      </c>
      <c r="J76" s="82" t="n">
        <f aca="true">INDIRECT(Calculation!L83,FALSE())</f>
        <v>0.2283</v>
      </c>
      <c r="K76" s="82" t="n">
        <f aca="true">INDIRECT(Calculation!M83,FALSE())</f>
        <v>0.3177</v>
      </c>
      <c r="L76" s="82" t="n">
        <f aca="true">INDIRECT(Calculation!N83,FALSE())</f>
        <v>0.3993</v>
      </c>
      <c r="M76" s="85" t="n">
        <f aca="true">INDIRECT(Calculation!O83,FALSE())</f>
        <v>0.319</v>
      </c>
      <c r="N76" s="98" t="n">
        <f aca="true">INDIRECT(Calculation!P83,FALSE())</f>
        <v>0.3179</v>
      </c>
      <c r="O76" s="84" t="n">
        <f aca="false">IF(((N76-J76)/J76)*100&gt;100,"(+)  ",IF(((N76-J76)/J76)*100&lt;-100,"(-)  ",IF(ROUND((((N76-J76)/J76)*100),1)=0,"-  ",((N76-J76)/J76)*100)))</f>
        <v>39.2466053438458</v>
      </c>
      <c r="P76" s="73"/>
      <c r="Q76" s="74"/>
      <c r="R76" s="75"/>
      <c r="S76" s="75"/>
      <c r="T76" s="75"/>
      <c r="U76" s="75"/>
      <c r="V76" s="75"/>
      <c r="W76" s="75"/>
      <c r="X76" s="75"/>
      <c r="Y76" s="75"/>
      <c r="Z76" s="57"/>
      <c r="AA76" s="57"/>
      <c r="AB76" s="57"/>
      <c r="AC76" s="57"/>
      <c r="AD76" s="57"/>
      <c r="AE76" s="57"/>
      <c r="AF76" s="57"/>
      <c r="AG76" s="57"/>
      <c r="AH76" s="57"/>
      <c r="AI76" s="57"/>
      <c r="AJ76" s="57"/>
      <c r="AK76" s="57"/>
      <c r="AL76" s="57"/>
      <c r="AM76" s="57"/>
      <c r="AN76" s="57"/>
      <c r="AO76" s="57"/>
      <c r="AP76" s="57"/>
      <c r="AQ76" s="57"/>
      <c r="AR76" s="57"/>
    </row>
    <row r="77" s="56" customFormat="true" ht="20.15" hidden="false" customHeight="true" outlineLevel="0" collapsed="false">
      <c r="A77" s="128"/>
      <c r="B77" s="125" t="s">
        <v>110</v>
      </c>
      <c r="C77" s="89" t="n">
        <f aca="true">INDIRECT(Calculation!E84,FALSE())</f>
        <v>131.9314</v>
      </c>
      <c r="D77" s="85" t="n">
        <f aca="true">INDIRECT(Calculation!F84,FALSE())</f>
        <v>111.4314</v>
      </c>
      <c r="E77" s="134" t="n">
        <f aca="false">IF(((D77-C77)/C77)*100&gt;100,"(+)  ",IF(((D77-C77)/C77)*100&lt;-100,"(-)  ",IF(ROUND((((D77-C77)/C77)*100),1)=0,"-  ",((D77-C77)/C77)*100)))</f>
        <v>-15.5383782784083</v>
      </c>
      <c r="F77" s="82" t="n">
        <f aca="true">INDIRECT(Calculation!H84,FALSE())</f>
        <v>28.593</v>
      </c>
      <c r="G77" s="82" t="n">
        <f aca="true">INDIRECT(Calculation!I84,FALSE())</f>
        <v>33.608</v>
      </c>
      <c r="H77" s="82" t="n">
        <f aca="true">INDIRECT(Calculation!J84,FALSE())</f>
        <v>26.7778</v>
      </c>
      <c r="I77" s="82" t="n">
        <f aca="true">INDIRECT(Calculation!K84,FALSE())</f>
        <v>22.6283</v>
      </c>
      <c r="J77" s="82" t="n">
        <f aca="true">INDIRECT(Calculation!L84,FALSE())</f>
        <v>30.2711</v>
      </c>
      <c r="K77" s="82" t="n">
        <f aca="true">INDIRECT(Calculation!M84,FALSE())</f>
        <v>31.7542</v>
      </c>
      <c r="L77" s="82" t="n">
        <f aca="true">INDIRECT(Calculation!N84,FALSE())</f>
        <v>31.882</v>
      </c>
      <c r="M77" s="85" t="n">
        <f aca="true">INDIRECT(Calculation!O84,FALSE())</f>
        <v>30.2911</v>
      </c>
      <c r="N77" s="98" t="n">
        <f aca="true">INDIRECT(Calculation!P84,FALSE())</f>
        <v>28.4968</v>
      </c>
      <c r="O77" s="84" t="n">
        <f aca="false">IF(((N77-J77)/J77)*100&gt;100,"(+)  ",IF(((N77-J77)/J77)*100&lt;-100,"(-)  ",IF(ROUND((((N77-J77)/J77)*100),1)=0,"-  ",((N77-J77)/J77)*100)))</f>
        <v>-5.86136612148221</v>
      </c>
      <c r="P77" s="73"/>
      <c r="Q77" s="74"/>
      <c r="R77" s="75"/>
      <c r="S77" s="75"/>
      <c r="T77" s="75"/>
      <c r="U77" s="75"/>
      <c r="V77" s="75"/>
      <c r="W77" s="75"/>
      <c r="X77" s="75"/>
      <c r="Y77" s="75"/>
      <c r="Z77" s="57"/>
      <c r="AA77" s="57"/>
      <c r="AB77" s="57"/>
      <c r="AC77" s="57"/>
      <c r="AD77" s="57"/>
      <c r="AE77" s="57"/>
      <c r="AF77" s="57"/>
      <c r="AG77" s="57"/>
      <c r="AH77" s="57"/>
      <c r="AI77" s="57"/>
      <c r="AJ77" s="57"/>
      <c r="AK77" s="57"/>
      <c r="AL77" s="57"/>
      <c r="AM77" s="57"/>
      <c r="AN77" s="57"/>
      <c r="AO77" s="57"/>
      <c r="AP77" s="57"/>
      <c r="AQ77" s="57"/>
      <c r="AR77" s="57"/>
    </row>
    <row r="78" s="56" customFormat="true" ht="20.15" hidden="false" customHeight="true" outlineLevel="0" collapsed="false">
      <c r="A78" s="128"/>
      <c r="B78" s="125" t="s">
        <v>111</v>
      </c>
      <c r="C78" s="89" t="n">
        <f aca="true">INDIRECT(Calculation!E85,FALSE())</f>
        <v>56.184</v>
      </c>
      <c r="D78" s="85" t="n">
        <f aca="true">INDIRECT(Calculation!F85,FALSE())</f>
        <v>50.2783</v>
      </c>
      <c r="E78" s="134" t="n">
        <f aca="false">IF(((D78-C78)/C78)*100&gt;100,"(+)  ",IF(((D78-C78)/C78)*100&lt;-100,"(-)  ",IF(ROUND((((D78-C78)/C78)*100),1)=0,"-  ",((D78-C78)/C78)*100)))</f>
        <v>-10.5113555460629</v>
      </c>
      <c r="F78" s="82" t="n">
        <f aca="true">INDIRECT(Calculation!H85,FALSE())</f>
        <v>13.5927</v>
      </c>
      <c r="G78" s="82" t="n">
        <f aca="true">INDIRECT(Calculation!I85,FALSE())</f>
        <v>15.6186</v>
      </c>
      <c r="H78" s="82" t="n">
        <f aca="true">INDIRECT(Calculation!J85,FALSE())</f>
        <v>13.106</v>
      </c>
      <c r="I78" s="82" t="n">
        <f aca="true">INDIRECT(Calculation!K85,FALSE())</f>
        <v>11.8709</v>
      </c>
      <c r="J78" s="82" t="n">
        <f aca="true">INDIRECT(Calculation!L85,FALSE())</f>
        <v>10.9309</v>
      </c>
      <c r="K78" s="82" t="n">
        <f aca="true">INDIRECT(Calculation!M85,FALSE())</f>
        <v>14.3705</v>
      </c>
      <c r="L78" s="82" t="n">
        <f aca="true">INDIRECT(Calculation!N85,FALSE())</f>
        <v>11.5516</v>
      </c>
      <c r="M78" s="85" t="n">
        <f aca="true">INDIRECT(Calculation!O85,FALSE())</f>
        <v>11.411</v>
      </c>
      <c r="N78" s="98" t="n">
        <f aca="true">INDIRECT(Calculation!P85,FALSE())</f>
        <v>10.6053</v>
      </c>
      <c r="O78" s="84" t="n">
        <f aca="false">IF(((N78-J78)/J78)*100&gt;100,"(+)  ",IF(((N78-J78)/J78)*100&lt;-100,"(-)  ",IF(ROUND((((N78-J78)/J78)*100),1)=0,"-  ",((N78-J78)/J78)*100)))</f>
        <v>-2.97871172547548</v>
      </c>
      <c r="P78" s="73"/>
      <c r="Q78" s="74"/>
      <c r="R78" s="75"/>
      <c r="S78" s="75"/>
      <c r="T78" s="75"/>
      <c r="U78" s="75"/>
      <c r="V78" s="75"/>
      <c r="W78" s="75"/>
      <c r="X78" s="75"/>
      <c r="Y78" s="75"/>
      <c r="Z78" s="57"/>
      <c r="AA78" s="57"/>
      <c r="AB78" s="57"/>
      <c r="AC78" s="57"/>
      <c r="AD78" s="57"/>
      <c r="AE78" s="57"/>
      <c r="AF78" s="57"/>
      <c r="AG78" s="57"/>
      <c r="AH78" s="57"/>
      <c r="AI78" s="57"/>
      <c r="AJ78" s="57"/>
      <c r="AK78" s="57"/>
      <c r="AL78" s="57"/>
      <c r="AM78" s="57"/>
      <c r="AN78" s="57"/>
      <c r="AO78" s="57"/>
      <c r="AP78" s="57"/>
      <c r="AQ78" s="57"/>
      <c r="AR78" s="57"/>
    </row>
    <row r="79" s="56" customFormat="true" ht="20.15" hidden="false" customHeight="true" outlineLevel="0" collapsed="false">
      <c r="A79" s="128"/>
      <c r="B79" s="125" t="s">
        <v>112</v>
      </c>
      <c r="C79" s="89" t="n">
        <f aca="true">INDIRECT(Calculation!E86,FALSE())</f>
        <v>5.8463</v>
      </c>
      <c r="D79" s="85" t="n">
        <f aca="true">INDIRECT(Calculation!F86,FALSE())</f>
        <v>6.7539</v>
      </c>
      <c r="E79" s="134" t="n">
        <f aca="false">IF(((D79-C79)/C79)*100&gt;100,"(+)  ",IF(((D79-C79)/C79)*100&lt;-100,"(-)  ",IF(ROUND((((D79-C79)/C79)*100),1)=0,"-  ",((D79-C79)/C79)*100)))</f>
        <v>15.5243487333869</v>
      </c>
      <c r="F79" s="82" t="n">
        <f aca="true">INDIRECT(Calculation!H86,FALSE())</f>
        <v>1.3906</v>
      </c>
      <c r="G79" s="82" t="n">
        <f aca="true">INDIRECT(Calculation!I86,FALSE())</f>
        <v>1.7636</v>
      </c>
      <c r="H79" s="82" t="n">
        <f aca="true">INDIRECT(Calculation!J86,FALSE())</f>
        <v>2.3824</v>
      </c>
      <c r="I79" s="82" t="n">
        <f aca="true">INDIRECT(Calculation!K86,FALSE())</f>
        <v>1.0574</v>
      </c>
      <c r="J79" s="82" t="n">
        <f aca="true">INDIRECT(Calculation!L86,FALSE())</f>
        <v>1.1811</v>
      </c>
      <c r="K79" s="82" t="n">
        <f aca="true">INDIRECT(Calculation!M86,FALSE())</f>
        <v>2.133</v>
      </c>
      <c r="L79" s="82" t="n">
        <f aca="true">INDIRECT(Calculation!N86,FALSE())</f>
        <v>1.5947</v>
      </c>
      <c r="M79" s="85" t="n">
        <f aca="true">INDIRECT(Calculation!O86,FALSE())</f>
        <v>0.9881</v>
      </c>
      <c r="N79" s="98" t="n">
        <f aca="true">INDIRECT(Calculation!P86,FALSE())</f>
        <v>0.6549</v>
      </c>
      <c r="O79" s="84" t="n">
        <f aca="false">IF(((N79-J79)/J79)*100&gt;100,"(+)  ",IF(((N79-J79)/J79)*100&lt;-100,"(-)  ",IF(ROUND((((N79-J79)/J79)*100),1)=0,"-  ",((N79-J79)/J79)*100)))</f>
        <v>-44.5516891033782</v>
      </c>
      <c r="P79" s="73"/>
      <c r="Q79" s="74"/>
      <c r="R79" s="75"/>
      <c r="S79" s="75"/>
      <c r="T79" s="75"/>
      <c r="U79" s="75"/>
      <c r="V79" s="75"/>
      <c r="W79" s="75"/>
      <c r="X79" s="75"/>
      <c r="Y79" s="75"/>
      <c r="Z79" s="57"/>
      <c r="AA79" s="57"/>
      <c r="AB79" s="57"/>
      <c r="AC79" s="57"/>
      <c r="AD79" s="57"/>
      <c r="AE79" s="57"/>
      <c r="AF79" s="57"/>
      <c r="AG79" s="57"/>
      <c r="AH79" s="57"/>
      <c r="AI79" s="57"/>
      <c r="AJ79" s="57"/>
      <c r="AK79" s="57"/>
      <c r="AL79" s="57"/>
      <c r="AM79" s="57"/>
      <c r="AN79" s="57"/>
      <c r="AO79" s="57"/>
      <c r="AP79" s="57"/>
      <c r="AQ79" s="57"/>
      <c r="AR79" s="57"/>
    </row>
    <row r="80" s="56" customFormat="true" ht="20.15" hidden="false" customHeight="true" outlineLevel="0" collapsed="false">
      <c r="A80" s="128"/>
      <c r="B80" s="125" t="s">
        <v>129</v>
      </c>
      <c r="C80" s="89" t="n">
        <f aca="true">INDIRECT(Calculation!E87,FALSE())</f>
        <v>63.7952</v>
      </c>
      <c r="D80" s="85" t="n">
        <f aca="true">INDIRECT(Calculation!F87,FALSE())</f>
        <v>75.3692</v>
      </c>
      <c r="E80" s="134" t="n">
        <f aca="false">IF(((D80-C80)/C80)*100&gt;100,"(+)  ",IF(((D80-C80)/C80)*100&lt;-100,"(-)  ",IF(ROUND((((D80-C80)/C80)*100),1)=0,"-  ",((D80-C80)/C80)*100)))</f>
        <v>18.1424307784912</v>
      </c>
      <c r="F80" s="82" t="n">
        <f aca="true">INDIRECT(Calculation!H87,FALSE())</f>
        <v>13.9851</v>
      </c>
      <c r="G80" s="82" t="n">
        <f aca="true">INDIRECT(Calculation!I87,FALSE())</f>
        <v>19.4008</v>
      </c>
      <c r="H80" s="82" t="n">
        <f aca="true">INDIRECT(Calculation!J87,FALSE())</f>
        <v>26.2369</v>
      </c>
      <c r="I80" s="82" t="n">
        <f aca="true">INDIRECT(Calculation!K87,FALSE())</f>
        <v>13.3665</v>
      </c>
      <c r="J80" s="82" t="n">
        <f aca="true">INDIRECT(Calculation!L87,FALSE())</f>
        <v>14.6588</v>
      </c>
      <c r="K80" s="82" t="n">
        <f aca="true">INDIRECT(Calculation!M87,FALSE())</f>
        <v>21.107</v>
      </c>
      <c r="L80" s="82" t="n">
        <f aca="true">INDIRECT(Calculation!N87,FALSE())</f>
        <v>21.1485</v>
      </c>
      <c r="M80" s="85" t="n">
        <f aca="true">INDIRECT(Calculation!O87,FALSE())</f>
        <v>11.516</v>
      </c>
      <c r="N80" s="98" t="n">
        <f aca="true">INDIRECT(Calculation!P87,FALSE())</f>
        <v>10.1986</v>
      </c>
      <c r="O80" s="84" t="n">
        <f aca="false">IF(((N80-J80)/J80)*100&gt;100,"(+)  ",IF(((N80-J80)/J80)*100&lt;-100,"(-)  ",IF(ROUND((((N80-J80)/J80)*100),1)=0,"-  ",((N80-J80)/J80)*100)))</f>
        <v>-30.4267743607935</v>
      </c>
      <c r="P80" s="73"/>
      <c r="Q80" s="74"/>
      <c r="R80" s="75"/>
      <c r="S80" s="75"/>
      <c r="T80" s="75"/>
      <c r="U80" s="75"/>
      <c r="V80" s="75"/>
      <c r="W80" s="75"/>
      <c r="X80" s="75"/>
      <c r="Y80" s="75"/>
      <c r="Z80" s="57"/>
      <c r="AA80" s="57"/>
      <c r="AB80" s="57"/>
      <c r="AC80" s="57"/>
      <c r="AD80" s="57"/>
      <c r="AE80" s="57"/>
      <c r="AF80" s="57"/>
      <c r="AG80" s="57"/>
      <c r="AH80" s="57"/>
      <c r="AI80" s="57"/>
      <c r="AJ80" s="57"/>
      <c r="AK80" s="57"/>
      <c r="AL80" s="57"/>
      <c r="AM80" s="57"/>
      <c r="AN80" s="57"/>
      <c r="AO80" s="57"/>
      <c r="AP80" s="57"/>
      <c r="AQ80" s="57"/>
      <c r="AR80" s="57"/>
    </row>
    <row r="81" s="56" customFormat="true" ht="20.15" hidden="false" customHeight="true" outlineLevel="0" collapsed="false">
      <c r="A81" s="128"/>
      <c r="B81" s="129" t="s">
        <v>130</v>
      </c>
      <c r="C81" s="89" t="n">
        <f aca="true">INDIRECT(Calculation!E88,FALSE())</f>
        <v>31.82</v>
      </c>
      <c r="D81" s="85" t="n">
        <f aca="true">INDIRECT(Calculation!F88,FALSE())</f>
        <v>34.6881</v>
      </c>
      <c r="E81" s="134" t="n">
        <f aca="false">IF(((D81-C81)/C81)*100&gt;100,"(+)  ",IF(((D81-C81)/C81)*100&lt;-100,"(-)  ",IF(ROUND((((D81-C81)/C81)*100),1)=0,"-  ",((D81-C81)/C81)*100)))</f>
        <v>9.01351351351353</v>
      </c>
      <c r="F81" s="82" t="n">
        <f aca="true">INDIRECT(Calculation!H88,FALSE())</f>
        <v>6.7968</v>
      </c>
      <c r="G81" s="82" t="n">
        <f aca="true">INDIRECT(Calculation!I88,FALSE())</f>
        <v>9.1501</v>
      </c>
      <c r="H81" s="82" t="n">
        <f aca="true">INDIRECT(Calculation!J88,FALSE())</f>
        <v>12.8749</v>
      </c>
      <c r="I81" s="82" t="n">
        <f aca="true">INDIRECT(Calculation!K88,FALSE())</f>
        <v>6.0764</v>
      </c>
      <c r="J81" s="82" t="n">
        <f aca="true">INDIRECT(Calculation!L88,FALSE())</f>
        <v>6.6472</v>
      </c>
      <c r="K81" s="82" t="n">
        <f aca="true">INDIRECT(Calculation!M88,FALSE())</f>
        <v>9.0896</v>
      </c>
      <c r="L81" s="82" t="n">
        <f aca="true">INDIRECT(Calculation!N88,FALSE())</f>
        <v>9.948</v>
      </c>
      <c r="M81" s="85" t="n">
        <f aca="true">INDIRECT(Calculation!O88,FALSE())</f>
        <v>5.3252</v>
      </c>
      <c r="N81" s="98" t="n">
        <f aca="true">INDIRECT(Calculation!P88,FALSE())</f>
        <v>4.132</v>
      </c>
      <c r="O81" s="84" t="n">
        <f aca="false">IF(((N81-J81)/J81)*100&gt;100,"(+)  ",IF(((N81-J81)/J81)*100&lt;-100,"(-)  ",IF(ROUND((((N81-J81)/J81)*100),1)=0,"-  ",((N81-J81)/J81)*100)))</f>
        <v>-37.8384883860874</v>
      </c>
      <c r="P81" s="73"/>
      <c r="Q81" s="74"/>
      <c r="R81" s="75"/>
      <c r="S81" s="75"/>
      <c r="T81" s="75"/>
      <c r="U81" s="75"/>
      <c r="V81" s="75"/>
      <c r="W81" s="75"/>
      <c r="X81" s="75"/>
      <c r="Y81" s="75"/>
      <c r="Z81" s="57"/>
      <c r="AA81" s="57"/>
      <c r="AB81" s="57"/>
      <c r="AC81" s="57"/>
      <c r="AD81" s="57"/>
      <c r="AE81" s="57"/>
      <c r="AF81" s="57"/>
      <c r="AG81" s="57"/>
      <c r="AH81" s="57"/>
      <c r="AI81" s="57"/>
      <c r="AJ81" s="57"/>
      <c r="AK81" s="57"/>
      <c r="AL81" s="57"/>
      <c r="AM81" s="57"/>
      <c r="AN81" s="57"/>
      <c r="AO81" s="57"/>
      <c r="AP81" s="57"/>
      <c r="AQ81" s="57"/>
      <c r="AR81" s="57"/>
    </row>
    <row r="82" s="56" customFormat="true" ht="20.15" hidden="false" customHeight="true" outlineLevel="0" collapsed="false">
      <c r="A82" s="128"/>
      <c r="B82" s="125" t="s">
        <v>131</v>
      </c>
      <c r="C82" s="89" t="n">
        <f aca="true">INDIRECT(Calculation!E89,FALSE())</f>
        <v>31.9752</v>
      </c>
      <c r="D82" s="85" t="n">
        <f aca="true">INDIRECT(Calculation!F89,FALSE())</f>
        <v>40.6811</v>
      </c>
      <c r="E82" s="134" t="n">
        <f aca="false">IF(((D82-C82)/C82)*100&gt;100,"(+)  ",IF(((D82-C82)/C82)*100&lt;-100,"(-)  ",IF(ROUND((((D82-C82)/C82)*100),1)=0,"-  ",((D82-C82)/C82)*100)))</f>
        <v>27.2270384548025</v>
      </c>
      <c r="F82" s="82" t="n">
        <f aca="true">INDIRECT(Calculation!H89,FALSE())</f>
        <v>7.1883</v>
      </c>
      <c r="G82" s="82" t="n">
        <f aca="true">INDIRECT(Calculation!I89,FALSE())</f>
        <v>10.2507</v>
      </c>
      <c r="H82" s="82" t="n">
        <f aca="true">INDIRECT(Calculation!J89,FALSE())</f>
        <v>13.362</v>
      </c>
      <c r="I82" s="82" t="n">
        <f aca="true">INDIRECT(Calculation!K89,FALSE())</f>
        <v>7.2901</v>
      </c>
      <c r="J82" s="82" t="n">
        <f aca="true">INDIRECT(Calculation!L89,FALSE())</f>
        <v>8.0116</v>
      </c>
      <c r="K82" s="82" t="n">
        <f aca="true">INDIRECT(Calculation!M89,FALSE())</f>
        <v>12.0174</v>
      </c>
      <c r="L82" s="82" t="n">
        <f aca="true">INDIRECT(Calculation!N89,FALSE())</f>
        <v>11.2005</v>
      </c>
      <c r="M82" s="85" t="n">
        <f aca="true">INDIRECT(Calculation!O89,FALSE())</f>
        <v>6.1907</v>
      </c>
      <c r="N82" s="98" t="n">
        <f aca="true">INDIRECT(Calculation!P89,FALSE())</f>
        <v>6.0666</v>
      </c>
      <c r="O82" s="84" t="n">
        <f aca="false">IF(((N82-J82)/J82)*100&gt;100,"(+)  ",IF(((N82-J82)/J82)*100&lt;-100,"(-)  ",IF(ROUND((((N82-J82)/J82)*100),1)=0,"-  ",((N82-J82)/J82)*100)))</f>
        <v>-24.2772979180189</v>
      </c>
      <c r="P82" s="73"/>
      <c r="Q82" s="74"/>
      <c r="R82" s="75"/>
      <c r="S82" s="75"/>
      <c r="T82" s="75"/>
      <c r="U82" s="75"/>
      <c r="V82" s="75"/>
      <c r="W82" s="75"/>
      <c r="X82" s="75"/>
      <c r="Y82" s="75"/>
      <c r="Z82" s="57"/>
      <c r="AA82" s="57"/>
      <c r="AB82" s="57"/>
      <c r="AC82" s="57"/>
      <c r="AD82" s="57"/>
      <c r="AE82" s="57"/>
      <c r="AF82" s="57"/>
      <c r="AG82" s="57"/>
      <c r="AH82" s="57"/>
      <c r="AI82" s="57"/>
      <c r="AJ82" s="57"/>
      <c r="AK82" s="57"/>
      <c r="AL82" s="57"/>
      <c r="AM82" s="57"/>
      <c r="AN82" s="57"/>
      <c r="AO82" s="57"/>
      <c r="AP82" s="57"/>
      <c r="AQ82" s="57"/>
      <c r="AR82" s="57"/>
    </row>
    <row r="83" s="56" customFormat="true" ht="20.15" hidden="false" customHeight="true" outlineLevel="0" collapsed="false">
      <c r="A83" s="128"/>
      <c r="B83" s="125" t="s">
        <v>133</v>
      </c>
      <c r="C83" s="89" t="n">
        <f aca="true">INDIRECT(Calculation!E90,FALSE())</f>
        <v>0.014</v>
      </c>
      <c r="D83" s="85" t="n">
        <f aca="true">INDIRECT(Calculation!F90,FALSE())</f>
        <v>0.0112</v>
      </c>
      <c r="E83" s="134" t="n">
        <f aca="false">IF(((D83-C83)/C83)*100&gt;100,"(+)  ",IF(((D83-C83)/C83)*100&lt;-100,"(-)  ",IF(ROUND((((D83-C83)/C83)*100),1)=0,"-  ",((D83-C83)/C83)*100)))</f>
        <v>-20</v>
      </c>
      <c r="F83" s="82" t="n">
        <f aca="true">INDIRECT(Calculation!H90,FALSE())</f>
        <v>0.004</v>
      </c>
      <c r="G83" s="82" t="n">
        <f aca="true">INDIRECT(Calculation!I90,FALSE())</f>
        <v>0.0029</v>
      </c>
      <c r="H83" s="82" t="n">
        <f aca="true">INDIRECT(Calculation!J90,FALSE())</f>
        <v>0.0029</v>
      </c>
      <c r="I83" s="82" t="n">
        <f aca="true">INDIRECT(Calculation!K90,FALSE())</f>
        <v>0.0031</v>
      </c>
      <c r="J83" s="82" t="n">
        <f aca="true">INDIRECT(Calculation!L90,FALSE())</f>
        <v>0.0034</v>
      </c>
      <c r="K83" s="82" t="n">
        <f aca="true">INDIRECT(Calculation!M90,FALSE())</f>
        <v>0.0018</v>
      </c>
      <c r="L83" s="82" t="n">
        <f aca="true">INDIRECT(Calculation!N90,FALSE())</f>
        <v>0.0013</v>
      </c>
      <c r="M83" s="85" t="n">
        <f aca="true">INDIRECT(Calculation!O90,FALSE())</f>
        <v>0.0012</v>
      </c>
      <c r="N83" s="98" t="n">
        <f aca="true">INDIRECT(Calculation!P90,FALSE())</f>
        <v>0.0009</v>
      </c>
      <c r="O83" s="84" t="n">
        <f aca="false">IF(((N83-J83)/J83)*100&gt;100,"(+)  ",IF(((N83-J83)/J83)*100&lt;-100,"(-)  ",IF(ROUND((((N83-J83)/J83)*100),1)=0,"-  ",((N83-J83)/J83)*100)))</f>
        <v>-73.5294117647059</v>
      </c>
      <c r="P83" s="73"/>
      <c r="Q83" s="74"/>
      <c r="R83" s="75"/>
      <c r="S83" s="75"/>
      <c r="T83" s="75"/>
      <c r="U83" s="75"/>
      <c r="V83" s="75"/>
      <c r="W83" s="75"/>
      <c r="X83" s="75"/>
      <c r="Y83" s="75"/>
      <c r="Z83" s="57"/>
      <c r="AA83" s="57"/>
      <c r="AB83" s="57"/>
      <c r="AC83" s="57"/>
      <c r="AD83" s="57"/>
      <c r="AE83" s="57"/>
      <c r="AF83" s="57"/>
      <c r="AG83" s="57"/>
      <c r="AH83" s="57"/>
      <c r="AI83" s="57"/>
      <c r="AJ83" s="57"/>
      <c r="AK83" s="57"/>
      <c r="AL83" s="57"/>
      <c r="AM83" s="57"/>
      <c r="AN83" s="57"/>
      <c r="AO83" s="57"/>
      <c r="AP83" s="57"/>
      <c r="AQ83" s="57"/>
      <c r="AR83" s="57"/>
    </row>
    <row r="84" s="56" customFormat="true" ht="20.15" hidden="false" customHeight="true" outlineLevel="0" collapsed="false">
      <c r="A84" s="128"/>
      <c r="B84" s="125" t="s">
        <v>114</v>
      </c>
      <c r="C84" s="89" t="n">
        <f aca="true">INDIRECT(Calculation!E91,FALSE())</f>
        <v>12.5801</v>
      </c>
      <c r="D84" s="85" t="n">
        <f aca="true">INDIRECT(Calculation!F91,FALSE())</f>
        <v>13.158</v>
      </c>
      <c r="E84" s="134" t="n">
        <f aca="false">IF(((D84-C84)/C84)*100&gt;100,"(+)  ",IF(((D84-C84)/C84)*100&lt;-100,"(-)  ",IF(ROUND((((D84-C84)/C84)*100),1)=0,"-  ",((D84-C84)/C84)*100)))</f>
        <v>4.59376316563461</v>
      </c>
      <c r="F84" s="82" t="n">
        <f aca="true">INDIRECT(Calculation!H91,FALSE())</f>
        <v>4.535</v>
      </c>
      <c r="G84" s="82" t="n">
        <f aca="true">INDIRECT(Calculation!I91,FALSE())</f>
        <v>1.3876</v>
      </c>
      <c r="H84" s="82" t="n">
        <f aca="true">INDIRECT(Calculation!J91,FALSE())</f>
        <v>2.1855</v>
      </c>
      <c r="I84" s="82" t="n">
        <f aca="true">INDIRECT(Calculation!K91,FALSE())</f>
        <v>5.4862</v>
      </c>
      <c r="J84" s="82" t="n">
        <f aca="true">INDIRECT(Calculation!L91,FALSE())</f>
        <v>4.2504</v>
      </c>
      <c r="K84" s="82" t="n">
        <f aca="true">INDIRECT(Calculation!M91,FALSE())</f>
        <v>1.2359</v>
      </c>
      <c r="L84" s="82" t="n">
        <f aca="true">INDIRECT(Calculation!N91,FALSE())</f>
        <v>1.7264</v>
      </c>
      <c r="M84" s="85" t="n">
        <f aca="true">INDIRECT(Calculation!O91,FALSE())</f>
        <v>4.8385</v>
      </c>
      <c r="N84" s="98" t="n">
        <f aca="true">INDIRECT(Calculation!P91,FALSE())</f>
        <v>4.173</v>
      </c>
      <c r="O84" s="84" t="n">
        <f aca="false">IF(((N84-J84)/J84)*100&gt;100,"(+)  ",IF(((N84-J84)/J84)*100&lt;-100,"(-)  ",IF(ROUND((((N84-J84)/J84)*100),1)=0,"-  ",((N84-J84)/J84)*100)))</f>
        <v>-1.82100508187465</v>
      </c>
      <c r="P84" s="73"/>
      <c r="Q84" s="74"/>
      <c r="R84" s="75"/>
      <c r="S84" s="75"/>
      <c r="T84" s="75"/>
      <c r="U84" s="75"/>
      <c r="V84" s="75"/>
      <c r="W84" s="75"/>
      <c r="X84" s="75"/>
      <c r="Y84" s="75"/>
      <c r="Z84" s="57"/>
      <c r="AA84" s="57"/>
      <c r="AB84" s="57"/>
      <c r="AC84" s="57"/>
      <c r="AD84" s="57"/>
      <c r="AE84" s="57"/>
      <c r="AF84" s="57"/>
      <c r="AG84" s="57"/>
      <c r="AH84" s="57"/>
      <c r="AI84" s="57"/>
      <c r="AJ84" s="57"/>
      <c r="AK84" s="57"/>
      <c r="AL84" s="57"/>
      <c r="AM84" s="57"/>
      <c r="AN84" s="57"/>
      <c r="AO84" s="57"/>
      <c r="AP84" s="57"/>
      <c r="AQ84" s="57"/>
      <c r="AR84" s="57"/>
    </row>
    <row r="85" s="56" customFormat="true" ht="20.15" hidden="false" customHeight="true" outlineLevel="0" collapsed="false">
      <c r="A85" s="128"/>
      <c r="B85" s="125" t="s">
        <v>123</v>
      </c>
      <c r="C85" s="89" t="n">
        <f aca="true">INDIRECT(Calculation!E92,FALSE())</f>
        <v>37.3054</v>
      </c>
      <c r="D85" s="85" t="n">
        <f aca="true">INDIRECT(Calculation!F92,FALSE())</f>
        <v>39.311</v>
      </c>
      <c r="E85" s="134" t="n">
        <f aca="false">IF(((D85-C85)/C85)*100&gt;100,"(+)  ",IF(((D85-C85)/C85)*100&lt;-100,"(-)  ",IF(ROUND((((D85-C85)/C85)*100),1)=0,"-  ",((D85-C85)/C85)*100)))</f>
        <v>5.37616538088318</v>
      </c>
      <c r="F85" s="82" t="n">
        <f aca="true">INDIRECT(Calculation!H92,FALSE())</f>
        <v>9.0316</v>
      </c>
      <c r="G85" s="82" t="n">
        <f aca="true">INDIRECT(Calculation!I92,FALSE())</f>
        <v>10.2886</v>
      </c>
      <c r="H85" s="82" t="n">
        <f aca="true">INDIRECT(Calculation!J92,FALSE())</f>
        <v>10.3274</v>
      </c>
      <c r="I85" s="82" t="n">
        <f aca="true">INDIRECT(Calculation!K92,FALSE())</f>
        <v>9.8896</v>
      </c>
      <c r="J85" s="82" t="n">
        <f aca="true">INDIRECT(Calculation!L92,FALSE())</f>
        <v>9.1474</v>
      </c>
      <c r="K85" s="82" t="n">
        <f aca="true">INDIRECT(Calculation!M92,FALSE())</f>
        <v>9.9466</v>
      </c>
      <c r="L85" s="82" t="n">
        <f aca="true">INDIRECT(Calculation!N92,FALSE())</f>
        <v>10.402</v>
      </c>
      <c r="M85" s="85" t="n">
        <f aca="true">INDIRECT(Calculation!O92,FALSE())</f>
        <v>9.8513</v>
      </c>
      <c r="N85" s="98" t="n">
        <f aca="true">INDIRECT(Calculation!P92,FALSE())</f>
        <v>9.2692</v>
      </c>
      <c r="O85" s="84" t="n">
        <f aca="false">IF(((N85-J85)/J85)*100&gt;100,"(+)  ",IF(((N85-J85)/J85)*100&lt;-100,"(-)  ",IF(ROUND((((N85-J85)/J85)*100),1)=0,"-  ",((N85-J85)/J85)*100)))</f>
        <v>1.3315258980694</v>
      </c>
      <c r="P85" s="73"/>
      <c r="Q85" s="74"/>
      <c r="R85" s="75"/>
      <c r="S85" s="75"/>
      <c r="T85" s="75"/>
      <c r="U85" s="75"/>
      <c r="V85" s="75"/>
      <c r="W85" s="75"/>
      <c r="X85" s="75"/>
      <c r="Y85" s="75"/>
      <c r="Z85" s="57"/>
      <c r="AA85" s="57"/>
      <c r="AB85" s="57"/>
      <c r="AC85" s="57"/>
      <c r="AD85" s="57"/>
      <c r="AE85" s="57"/>
      <c r="AF85" s="57"/>
      <c r="AG85" s="57"/>
      <c r="AH85" s="57"/>
      <c r="AI85" s="57"/>
      <c r="AJ85" s="57"/>
      <c r="AK85" s="57"/>
      <c r="AL85" s="57"/>
      <c r="AM85" s="57"/>
      <c r="AN85" s="57"/>
      <c r="AO85" s="57"/>
      <c r="AP85" s="57"/>
      <c r="AQ85" s="57"/>
      <c r="AR85" s="57"/>
    </row>
    <row r="86" s="56" customFormat="true" ht="20.15" hidden="false" customHeight="true" outlineLevel="0" collapsed="false">
      <c r="A86" s="128"/>
      <c r="B86" s="125" t="s">
        <v>116</v>
      </c>
      <c r="C86" s="89" t="n">
        <f aca="true">INDIRECT(Calculation!E93,FALSE())</f>
        <v>6.3622</v>
      </c>
      <c r="D86" s="85" t="n">
        <f aca="true">INDIRECT(Calculation!F93,FALSE())</f>
        <v>7.9428</v>
      </c>
      <c r="E86" s="134" t="n">
        <f aca="false">IF(((D86-C86)/C86)*100&gt;100,"(+)  ",IF(((D86-C86)/C86)*100&lt;-100,"(-)  ",IF(ROUND((((D86-C86)/C86)*100),1)=0,"-  ",((D86-C86)/C86)*100)))</f>
        <v>24.8436075571343</v>
      </c>
      <c r="F86" s="82" t="n">
        <f aca="true">INDIRECT(Calculation!H93,FALSE())</f>
        <v>1.5464</v>
      </c>
      <c r="G86" s="82" t="n">
        <f aca="true">INDIRECT(Calculation!I93,FALSE())</f>
        <v>1.6547</v>
      </c>
      <c r="H86" s="82" t="n">
        <f aca="true">INDIRECT(Calculation!J93,FALSE())</f>
        <v>2.2289</v>
      </c>
      <c r="I86" s="82" t="n">
        <f aca="true">INDIRECT(Calculation!K93,FALSE())</f>
        <v>1.9856</v>
      </c>
      <c r="J86" s="82" t="n">
        <f aca="true">INDIRECT(Calculation!L93,FALSE())</f>
        <v>1.8505</v>
      </c>
      <c r="K86" s="82" t="n">
        <f aca="true">INDIRECT(Calculation!M93,FALSE())</f>
        <v>1.8778</v>
      </c>
      <c r="L86" s="82" t="n">
        <f aca="true">INDIRECT(Calculation!N93,FALSE())</f>
        <v>2.0756</v>
      </c>
      <c r="M86" s="85" t="n">
        <f aca="true">INDIRECT(Calculation!O93,FALSE())</f>
        <v>2.0842</v>
      </c>
      <c r="N86" s="98" t="n">
        <f aca="true">INDIRECT(Calculation!P93,FALSE())</f>
        <v>2.0614</v>
      </c>
      <c r="O86" s="84" t="n">
        <f aca="false">IF(((N86-J86)/J86)*100&gt;100,"(+)  ",IF(((N86-J86)/J86)*100&lt;-100,"(-)  ",IF(ROUND((((N86-J86)/J86)*100),1)=0,"-  ",((N86-J86)/J86)*100)))</f>
        <v>11.3969197514185</v>
      </c>
      <c r="P86" s="73"/>
      <c r="Q86" s="74"/>
      <c r="R86" s="75"/>
      <c r="S86" s="75"/>
      <c r="T86" s="75"/>
      <c r="U86" s="75"/>
      <c r="V86" s="75"/>
      <c r="W86" s="75"/>
      <c r="X86" s="75"/>
      <c r="Y86" s="75"/>
      <c r="Z86" s="57"/>
      <c r="AA86" s="57"/>
      <c r="AB86" s="57"/>
      <c r="AC86" s="57"/>
      <c r="AD86" s="57"/>
      <c r="AE86" s="57"/>
      <c r="AF86" s="57"/>
      <c r="AG86" s="57"/>
      <c r="AH86" s="57"/>
      <c r="AI86" s="57"/>
      <c r="AJ86" s="57"/>
      <c r="AK86" s="57"/>
      <c r="AL86" s="57"/>
      <c r="AM86" s="57"/>
      <c r="AN86" s="57"/>
      <c r="AO86" s="57"/>
      <c r="AP86" s="57"/>
      <c r="AQ86" s="57"/>
      <c r="AR86" s="57"/>
    </row>
    <row r="87" s="56" customFormat="true" ht="20.15" hidden="false" customHeight="true" outlineLevel="0" collapsed="false">
      <c r="A87" s="128"/>
      <c r="B87" s="125" t="s">
        <v>132</v>
      </c>
      <c r="C87" s="89" t="n">
        <f aca="true">INDIRECT(Calculation!E94,FALSE())</f>
        <v>1.7564</v>
      </c>
      <c r="D87" s="85" t="n">
        <f aca="true">INDIRECT(Calculation!F94,FALSE())</f>
        <v>1.4022</v>
      </c>
      <c r="E87" s="134" t="n">
        <f aca="false">IF(((D87-C87)/C87)*100&gt;100,"(+)  ",IF(((D87-C87)/C87)*100&lt;-100,"(-)  ",IF(ROUND((((D87-C87)/C87)*100),1)=0,"-  ",((D87-C87)/C87)*100)))</f>
        <v>-20.1662491459804</v>
      </c>
      <c r="F87" s="82" t="n">
        <f aca="true">INDIRECT(Calculation!H94,FALSE())</f>
        <v>0.3709</v>
      </c>
      <c r="G87" s="82" t="n">
        <f aca="true">INDIRECT(Calculation!I94,FALSE())</f>
        <v>0.4835</v>
      </c>
      <c r="H87" s="82" t="n">
        <f aca="true">INDIRECT(Calculation!J94,FALSE())</f>
        <v>0.4265</v>
      </c>
      <c r="I87" s="82" t="n">
        <f aca="true">INDIRECT(Calculation!K94,FALSE())</f>
        <v>0.2589</v>
      </c>
      <c r="J87" s="82" t="n">
        <f aca="true">INDIRECT(Calculation!L94,FALSE())</f>
        <v>0.2749</v>
      </c>
      <c r="K87" s="82" t="n">
        <f aca="true">INDIRECT(Calculation!M94,FALSE())</f>
        <v>0.4419</v>
      </c>
      <c r="L87" s="82" t="n">
        <f aca="true">INDIRECT(Calculation!N94,FALSE())</f>
        <v>0.455</v>
      </c>
      <c r="M87" s="82" t="n">
        <f aca="true">INDIRECT(Calculation!O94,FALSE())</f>
        <v>0.4297</v>
      </c>
      <c r="N87" s="98" t="n">
        <f aca="true">INDIRECT(Calculation!P94,FALSE())</f>
        <v>0.4208</v>
      </c>
      <c r="O87" s="84" t="n">
        <f aca="false">IF(((N87-J87)/J87)*100&gt;100,"(+)  ",IF(((N87-J87)/J87)*100&lt;-100,"(-)  ",IF(ROUND((((N87-J87)/J87)*100),1)=0,"-  ",((N87-J87)/J87)*100)))</f>
        <v>53.073845034558</v>
      </c>
      <c r="P87" s="73"/>
      <c r="Q87" s="74"/>
      <c r="R87" s="75"/>
      <c r="S87" s="75"/>
      <c r="T87" s="75"/>
      <c r="U87" s="75"/>
      <c r="V87" s="75"/>
      <c r="W87" s="75"/>
      <c r="X87" s="75"/>
      <c r="Y87" s="75"/>
      <c r="Z87" s="57"/>
      <c r="AA87" s="57"/>
      <c r="AB87" s="57"/>
      <c r="AC87" s="57"/>
      <c r="AD87" s="57"/>
      <c r="AE87" s="57"/>
      <c r="AF87" s="57"/>
      <c r="AG87" s="57"/>
      <c r="AH87" s="57"/>
      <c r="AI87" s="57"/>
      <c r="AJ87" s="57"/>
      <c r="AK87" s="57"/>
      <c r="AL87" s="57"/>
      <c r="AM87" s="57"/>
      <c r="AN87" s="57"/>
      <c r="AO87" s="57"/>
      <c r="AP87" s="57"/>
      <c r="AQ87" s="57"/>
      <c r="AR87" s="57"/>
    </row>
    <row r="88" s="56" customFormat="true" ht="20.15" hidden="false" customHeight="true" outlineLevel="0" collapsed="false">
      <c r="A88" s="135"/>
      <c r="B88" s="125" t="s">
        <v>124</v>
      </c>
      <c r="C88" s="89" t="n">
        <f aca="false">SUM(C79:C80,C83:C85)</f>
        <v>119.541</v>
      </c>
      <c r="D88" s="85" t="n">
        <f aca="false">SUM(D79:D80,D83:D85)</f>
        <v>134.6033</v>
      </c>
      <c r="E88" s="134" t="n">
        <f aca="false">IF(((D88-C88)/C88)*100&gt;100,"(+)  ",IF(((D88-C88)/C88)*100&lt;-100,"(-)  ",IF(ROUND((((D88-C88)/C88)*100),1)=0,"-  ",((D88-C88)/C88)*100)))</f>
        <v>12.6001120954317</v>
      </c>
      <c r="F88" s="136" t="n">
        <f aca="false">SUM(F79:F80,F83:F85)</f>
        <v>28.9463</v>
      </c>
      <c r="G88" s="136" t="n">
        <f aca="false">SUM(G79:G80,G83:G85)</f>
        <v>32.8435</v>
      </c>
      <c r="H88" s="136" t="n">
        <f aca="false">SUM(H79:H80,H83:H85)</f>
        <v>41.1351</v>
      </c>
      <c r="I88" s="136" t="n">
        <f aca="false">SUM(I79:I80,I83:I85)</f>
        <v>29.8028</v>
      </c>
      <c r="J88" s="136" t="n">
        <f aca="false">SUM(J79:J80,J83:J85)</f>
        <v>29.2411</v>
      </c>
      <c r="K88" s="136" t="n">
        <f aca="false">SUM(K79:K80,K83:K85)</f>
        <v>34.4243</v>
      </c>
      <c r="L88" s="136" t="n">
        <f aca="false">SUM(L79:L80,L83:L85)</f>
        <v>34.8729</v>
      </c>
      <c r="M88" s="136" t="n">
        <f aca="false">SUM(M79:M80,M83:M85)</f>
        <v>27.1951</v>
      </c>
      <c r="N88" s="136" t="n">
        <f aca="false">SUM(N79:N80,N83:N85)</f>
        <v>24.2966</v>
      </c>
      <c r="O88" s="112" t="n">
        <f aca="false">IF(((N88-J88)/J88)*100&gt;100,"(+)  ",IF(((N88-J88)/J88)*100&lt;-100,"(-)  ",IF(ROUND((((N88-J88)/J88)*100),1)=0,"-  ",((N88-J88)/J88)*100)))</f>
        <v>-16.9094185923238</v>
      </c>
      <c r="P88" s="73"/>
      <c r="Q88" s="74"/>
      <c r="R88" s="75"/>
      <c r="S88" s="75"/>
      <c r="T88" s="75"/>
      <c r="U88" s="75"/>
      <c r="V88" s="75"/>
      <c r="W88" s="75"/>
      <c r="X88" s="75"/>
      <c r="Y88" s="75"/>
      <c r="Z88" s="57"/>
      <c r="AA88" s="57"/>
      <c r="AB88" s="57"/>
      <c r="AC88" s="57"/>
      <c r="AD88" s="57"/>
      <c r="AE88" s="57"/>
      <c r="AF88" s="57"/>
      <c r="AG88" s="57"/>
      <c r="AH88" s="57"/>
      <c r="AI88" s="57"/>
      <c r="AJ88" s="57"/>
      <c r="AK88" s="57"/>
      <c r="AL88" s="57"/>
      <c r="AM88" s="57"/>
      <c r="AN88" s="57"/>
      <c r="AO88" s="57"/>
      <c r="AP88" s="57"/>
      <c r="AQ88" s="57"/>
      <c r="AR88" s="57"/>
    </row>
    <row r="89" s="56" customFormat="true" ht="20.15" hidden="false" customHeight="true" outlineLevel="0" collapsed="false">
      <c r="A89" s="135"/>
      <c r="B89" s="125" t="s">
        <v>125</v>
      </c>
      <c r="C89" s="89" t="n">
        <f aca="false">SUM(C78:C80,C83:C85)</f>
        <v>175.725</v>
      </c>
      <c r="D89" s="85" t="n">
        <f aca="false">SUM(D78:D80,D83:D85)</f>
        <v>184.8816</v>
      </c>
      <c r="E89" s="134" t="n">
        <f aca="false">IF(((D89-C89)/C89)*100&gt;100,"(+)  ",IF(((D89-C89)/C89)*100&lt;-100,"(-)  ",IF(ROUND((((D89-C89)/C89)*100),1)=0,"-  ",((D89-C89)/C89)*100)))</f>
        <v>5.21075544174134</v>
      </c>
      <c r="F89" s="136" t="n">
        <f aca="false">SUM(F78:F80,F83:F85)</f>
        <v>42.539</v>
      </c>
      <c r="G89" s="136" t="n">
        <f aca="false">SUM(G78:G80,G83:G85)</f>
        <v>48.4621</v>
      </c>
      <c r="H89" s="136" t="n">
        <f aca="false">SUM(H78:H80,H83:H85)</f>
        <v>54.2411</v>
      </c>
      <c r="I89" s="136" t="n">
        <f aca="false">SUM(I78:I80,I83:I85)</f>
        <v>41.6737</v>
      </c>
      <c r="J89" s="136" t="n">
        <f aca="false">SUM(J78:J80,J83:J85)</f>
        <v>40.172</v>
      </c>
      <c r="K89" s="136" t="n">
        <f aca="false">SUM(K78:K80,K83:K85)</f>
        <v>48.7948</v>
      </c>
      <c r="L89" s="136" t="n">
        <f aca="false">SUM(L78:L80,L83:L85)</f>
        <v>46.4245</v>
      </c>
      <c r="M89" s="136" t="n">
        <f aca="false">SUM(M78:M80,M83:M85)</f>
        <v>38.6061</v>
      </c>
      <c r="N89" s="136" t="n">
        <f aca="false">SUM(N78:N80,N83:N85)</f>
        <v>34.9019</v>
      </c>
      <c r="O89" s="112" t="n">
        <f aca="false">IF(((N89-J89)/J89)*100&gt;100,"(+)  ",IF(((N89-J89)/J89)*100&lt;-100,"(-)  ",IF(ROUND((((N89-J89)/J89)*100),1)=0,"-  ",((N89-J89)/J89)*100)))</f>
        <v>-13.118838992333</v>
      </c>
      <c r="P89" s="73"/>
      <c r="Q89" s="74"/>
      <c r="R89" s="75"/>
      <c r="S89" s="75"/>
      <c r="T89" s="75"/>
      <c r="U89" s="75"/>
      <c r="V89" s="75"/>
      <c r="W89" s="75"/>
      <c r="X89" s="75"/>
      <c r="Y89" s="75"/>
      <c r="Z89" s="57"/>
      <c r="AA89" s="57"/>
      <c r="AB89" s="57"/>
      <c r="AC89" s="57"/>
      <c r="AD89" s="57"/>
      <c r="AE89" s="57"/>
      <c r="AF89" s="57"/>
      <c r="AG89" s="57"/>
      <c r="AH89" s="57"/>
      <c r="AI89" s="57"/>
      <c r="AJ89" s="57"/>
      <c r="AK89" s="57"/>
      <c r="AL89" s="57"/>
      <c r="AM89" s="57"/>
      <c r="AN89" s="57"/>
      <c r="AO89" s="57"/>
      <c r="AP89" s="57"/>
      <c r="AQ89" s="57"/>
      <c r="AR89" s="57"/>
    </row>
    <row r="90" s="56" customFormat="true" ht="20.15" hidden="false" customHeight="true" outlineLevel="0" collapsed="false">
      <c r="A90" s="135"/>
      <c r="B90" s="125" t="s">
        <v>126</v>
      </c>
      <c r="C90" s="89" t="n">
        <f aca="false">SUM(C75:C77)</f>
        <v>139.9569</v>
      </c>
      <c r="D90" s="85" t="n">
        <f aca="false">SUM(D75:D77)</f>
        <v>117.7704</v>
      </c>
      <c r="E90" s="134" t="n">
        <f aca="false">IF(((D90-C90)/C90)*100&gt;100,"(+)  ",IF(((D90-C90)/C90)*100&lt;-100,"(-)  ",IF(ROUND((((D90-C90)/C90)*100),1)=0,"-  ",((D90-C90)/C90)*100)))</f>
        <v>-15.8523802684969</v>
      </c>
      <c r="F90" s="136" t="n">
        <f aca="false">SUM(F75:F77)</f>
        <v>29.5874</v>
      </c>
      <c r="G90" s="136" t="n">
        <f aca="false">SUM(G75:G77)</f>
        <v>36.5107</v>
      </c>
      <c r="H90" s="136" t="n">
        <f aca="false">SUM(H75:H77)</f>
        <v>30.2568</v>
      </c>
      <c r="I90" s="136" t="n">
        <f aca="false">SUM(I75:I77)</f>
        <v>23.1164</v>
      </c>
      <c r="J90" s="136" t="n">
        <f aca="false">SUM(J75:J77)</f>
        <v>31.0344</v>
      </c>
      <c r="K90" s="136" t="n">
        <f aca="false">SUM(K75:K77)</f>
        <v>33.3628</v>
      </c>
      <c r="L90" s="136" t="n">
        <f aca="false">SUM(L75:L77)</f>
        <v>34.6744</v>
      </c>
      <c r="M90" s="136" t="n">
        <f aca="false">SUM(M75:M77)</f>
        <v>31.3716</v>
      </c>
      <c r="N90" s="136" t="n">
        <f aca="false">SUM(N75:N77)</f>
        <v>30.3222</v>
      </c>
      <c r="O90" s="112" t="n">
        <f aca="false">IF(((N90-J90)/J90)*100&gt;100,"(+)  ",IF(((N90-J90)/J90)*100&lt;-100,"(-)  ",IF(ROUND((((N90-J90)/J90)*100),1)=0,"-  ",((N90-J90)/J90)*100)))</f>
        <v>-2.29487278632744</v>
      </c>
      <c r="P90" s="73"/>
      <c r="Q90" s="74"/>
      <c r="R90" s="75"/>
      <c r="S90" s="75"/>
      <c r="T90" s="75"/>
      <c r="U90" s="75"/>
      <c r="V90" s="75"/>
      <c r="W90" s="75"/>
      <c r="X90" s="75"/>
      <c r="Y90" s="75"/>
      <c r="Z90" s="57"/>
      <c r="AA90" s="57"/>
      <c r="AB90" s="57"/>
      <c r="AC90" s="57"/>
      <c r="AD90" s="57"/>
      <c r="AE90" s="57"/>
      <c r="AF90" s="57"/>
      <c r="AG90" s="57"/>
      <c r="AH90" s="57"/>
      <c r="AI90" s="57"/>
      <c r="AJ90" s="57"/>
      <c r="AK90" s="57"/>
      <c r="AL90" s="57"/>
      <c r="AM90" s="57"/>
      <c r="AN90" s="57"/>
      <c r="AO90" s="57"/>
      <c r="AP90" s="57"/>
      <c r="AQ90" s="57"/>
      <c r="AR90" s="57"/>
    </row>
    <row r="91" s="56" customFormat="true" ht="20.15" hidden="false" customHeight="true" outlineLevel="0" collapsed="false">
      <c r="A91" s="128"/>
      <c r="B91" s="130" t="s">
        <v>127</v>
      </c>
      <c r="C91" s="102" t="n">
        <f aca="true">INDIRECT(Calculation!E95,FALSE())</f>
        <v>323.8006</v>
      </c>
      <c r="D91" s="103" t="n">
        <f aca="true">INDIRECT(Calculation!F95,FALSE())</f>
        <v>311.997</v>
      </c>
      <c r="E91" s="137" t="n">
        <f aca="false">IF(((D91-C91)/C91)*100&gt;100,"(+)  ",IF(((D91-C91)/C91)*100&lt;-100,"(-)  ",IF(ROUND((((D91-C91)/C91)*100),1)=0,"-  ",((D91-C91)/C91)*100)))</f>
        <v>-3.64532987276738</v>
      </c>
      <c r="F91" s="105" t="n">
        <f aca="true">INDIRECT(Calculation!H95,FALSE())</f>
        <v>74.0438</v>
      </c>
      <c r="G91" s="105" t="n">
        <f aca="true">INDIRECT(Calculation!I95,FALSE())</f>
        <v>87.111</v>
      </c>
      <c r="H91" s="105" t="n">
        <f aca="true">INDIRECT(Calculation!J95,FALSE())</f>
        <v>87.1533</v>
      </c>
      <c r="I91" s="105" t="n">
        <f aca="true">INDIRECT(Calculation!K95,FALSE())</f>
        <v>67.0344</v>
      </c>
      <c r="J91" s="105" t="n">
        <f aca="true">INDIRECT(Calculation!L95,FALSE())</f>
        <v>73.332</v>
      </c>
      <c r="K91" s="105" t="n">
        <f aca="true">INDIRECT(Calculation!M95,FALSE())</f>
        <v>84.4773</v>
      </c>
      <c r="L91" s="105" t="n">
        <f aca="true">INDIRECT(Calculation!N95,FALSE())</f>
        <v>83.6295</v>
      </c>
      <c r="M91" s="105" t="n">
        <f aca="true">INDIRECT(Calculation!O95,FALSE())</f>
        <v>72.4917</v>
      </c>
      <c r="N91" s="106" t="n">
        <f aca="true">INDIRECT(Calculation!P95,FALSE())</f>
        <v>67.7064</v>
      </c>
      <c r="O91" s="107" t="n">
        <f aca="false">IF(((N91-J91)/J91)*100&gt;100,"(+)  ",IF(((N91-J91)/J91)*100&lt;-100,"(-)  ",IF(ROUND((((N91-J91)/J91)*100),1)=0,"-  ",((N91-J91)/J91)*100)))</f>
        <v>-7.67141220749467</v>
      </c>
      <c r="P91" s="73"/>
      <c r="Q91" s="74"/>
      <c r="R91" s="138" t="n">
        <f aca="false">Electricity_generated_main_table[[#This Row],[2021
3rd quarter
'[provisional']]]/Electricity_generated_main_table[[#This Row],[2019
3rd quarter]]-1</f>
        <v>-0.0855898805841948</v>
      </c>
      <c r="S91" s="74"/>
      <c r="T91" s="74"/>
      <c r="U91" s="74"/>
      <c r="V91" s="74"/>
      <c r="W91" s="74"/>
      <c r="X91" s="74"/>
      <c r="Y91" s="74"/>
      <c r="Z91" s="74"/>
      <c r="AA91" s="57"/>
      <c r="AB91" s="57"/>
      <c r="AC91" s="57"/>
      <c r="AD91" s="57"/>
      <c r="AE91" s="57"/>
      <c r="AF91" s="57"/>
      <c r="AG91" s="57"/>
      <c r="AH91" s="57"/>
      <c r="AI91" s="57"/>
      <c r="AJ91" s="57"/>
      <c r="AK91" s="57"/>
      <c r="AL91" s="57"/>
      <c r="AM91" s="57"/>
      <c r="AN91" s="57"/>
      <c r="AO91" s="57"/>
      <c r="AP91" s="57"/>
      <c r="AQ91" s="57"/>
      <c r="AR91" s="57"/>
    </row>
    <row r="92" s="56" customFormat="true" ht="30" hidden="false" customHeight="true" outlineLevel="0" collapsed="false">
      <c r="A92" s="50" t="s">
        <v>134</v>
      </c>
      <c r="B92" s="124"/>
      <c r="C92" s="85"/>
      <c r="D92" s="85"/>
      <c r="E92" s="139"/>
      <c r="F92" s="82"/>
      <c r="G92" s="136"/>
      <c r="H92" s="136"/>
      <c r="I92" s="136"/>
      <c r="J92" s="136"/>
      <c r="K92" s="136"/>
      <c r="L92" s="136"/>
      <c r="M92" s="140"/>
      <c r="N92" s="141"/>
      <c r="O92" s="142"/>
      <c r="P92" s="73"/>
      <c r="Q92" s="74"/>
      <c r="R92" s="75"/>
      <c r="S92" s="75"/>
      <c r="T92" s="75"/>
      <c r="U92" s="75"/>
      <c r="V92" s="75"/>
      <c r="W92" s="75"/>
      <c r="X92" s="75"/>
      <c r="Y92" s="75"/>
      <c r="Z92" s="57"/>
      <c r="AA92" s="57"/>
      <c r="AB92" s="57"/>
      <c r="AC92" s="57"/>
      <c r="AD92" s="57"/>
      <c r="AE92" s="57"/>
      <c r="AF92" s="57"/>
      <c r="AG92" s="57"/>
      <c r="AH92" s="57"/>
      <c r="AI92" s="57"/>
      <c r="AJ92" s="57"/>
      <c r="AK92" s="57"/>
      <c r="AL92" s="57"/>
      <c r="AM92" s="57"/>
      <c r="AN92" s="57"/>
      <c r="AO92" s="57"/>
      <c r="AP92" s="57"/>
      <c r="AQ92" s="57"/>
      <c r="AR92" s="57"/>
    </row>
    <row r="93" s="56" customFormat="true" ht="54" hidden="false" customHeight="true" outlineLevel="0" collapsed="false">
      <c r="A93" s="118" t="s">
        <v>87</v>
      </c>
      <c r="B93" s="119" t="s">
        <v>88</v>
      </c>
      <c r="C93" s="120" t="s">
        <v>89</v>
      </c>
      <c r="D93" s="121" t="s">
        <v>90</v>
      </c>
      <c r="E93" s="143" t="s">
        <v>135</v>
      </c>
      <c r="F93" s="61" t="s">
        <v>92</v>
      </c>
      <c r="G93" s="61" t="s">
        <v>93</v>
      </c>
      <c r="H93" s="61" t="s">
        <v>94</v>
      </c>
      <c r="I93" s="61" t="s">
        <v>95</v>
      </c>
      <c r="J93" s="61" t="s">
        <v>96</v>
      </c>
      <c r="K93" s="61" t="s">
        <v>97</v>
      </c>
      <c r="L93" s="61" t="s">
        <v>98</v>
      </c>
      <c r="M93" s="61" t="s">
        <v>99</v>
      </c>
      <c r="N93" s="61" t="s">
        <v>136</v>
      </c>
      <c r="O93" s="144" t="s">
        <v>137</v>
      </c>
      <c r="P93" s="73"/>
      <c r="Q93" s="74"/>
      <c r="R93" s="75"/>
      <c r="S93" s="75"/>
      <c r="T93" s="75"/>
      <c r="U93" s="75"/>
      <c r="V93" s="75"/>
      <c r="W93" s="75"/>
      <c r="X93" s="75"/>
      <c r="Y93" s="75"/>
      <c r="Z93" s="145"/>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row>
    <row r="94" s="56" customFormat="true" ht="20.15" hidden="false" customHeight="true" outlineLevel="0" collapsed="false">
      <c r="A94" s="124" t="s">
        <v>122</v>
      </c>
      <c r="B94" s="125" t="s">
        <v>119</v>
      </c>
      <c r="C94" s="146" t="n">
        <f aca="false">100*(C75/C$91)</f>
        <v>2.14749447653896</v>
      </c>
      <c r="D94" s="147" t="n">
        <f aca="false">100*(D75/D$91)</f>
        <v>1.76424773315128</v>
      </c>
      <c r="E94" s="148" t="n">
        <f aca="false">D94-C94</f>
        <v>-0.383246743387676</v>
      </c>
      <c r="F94" s="146" t="n">
        <f aca="false">100*(F75/F$91)</f>
        <v>1.001974506981</v>
      </c>
      <c r="G94" s="147" t="n">
        <f aca="false">100*(G75/G$91)</f>
        <v>3.07033554889738</v>
      </c>
      <c r="H94" s="147" t="n">
        <f aca="false">100*(H75/H$91)</f>
        <v>3.78321876509553</v>
      </c>
      <c r="I94" s="147" t="n">
        <f aca="false">100*(I75/I$91)</f>
        <v>0.56881243063263</v>
      </c>
      <c r="J94" s="147" t="n">
        <f aca="false">100*(J75/J$91)</f>
        <v>0.729558719249441</v>
      </c>
      <c r="K94" s="147" t="n">
        <f aca="false">100*(K75/K$91)</f>
        <v>1.52810281578602</v>
      </c>
      <c r="L94" s="147" t="n">
        <f aca="false">100*(L75/L$91)</f>
        <v>2.86155005111833</v>
      </c>
      <c r="M94" s="147" t="n">
        <f aca="false">100*(M75/M$91)</f>
        <v>1.05046508772728</v>
      </c>
      <c r="N94" s="147" t="n">
        <f aca="false">100*(N75/N$91)</f>
        <v>2.22652511431711</v>
      </c>
      <c r="O94" s="149" t="n">
        <f aca="false">N94-J94</f>
        <v>1.49696639506767</v>
      </c>
      <c r="P94" s="73"/>
      <c r="Q94" s="74"/>
      <c r="R94" s="75"/>
      <c r="S94" s="75"/>
      <c r="T94" s="75"/>
      <c r="U94" s="75"/>
      <c r="V94" s="75"/>
      <c r="W94" s="75"/>
      <c r="X94" s="75"/>
      <c r="Y94" s="75"/>
      <c r="Z94" s="145"/>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row>
    <row r="95" s="56" customFormat="true" ht="20.15" hidden="false" customHeight="true" outlineLevel="0" collapsed="false">
      <c r="A95" s="128"/>
      <c r="B95" s="125" t="s">
        <v>120</v>
      </c>
      <c r="C95" s="146" t="n">
        <f aca="false">100*(C76/C$91)</f>
        <v>0.331037064168504</v>
      </c>
      <c r="D95" s="147" t="n">
        <f aca="false">100*(D76/D$91)</f>
        <v>0.267502572140117</v>
      </c>
      <c r="E95" s="148" t="n">
        <f aca="false">D95-C95</f>
        <v>-0.063534492028387</v>
      </c>
      <c r="F95" s="146" t="n">
        <f aca="false">100*(F76/F$91)</f>
        <v>0.341014372574071</v>
      </c>
      <c r="G95" s="147" t="n">
        <f aca="false">100*(G76/G$91)</f>
        <v>0.261849823788041</v>
      </c>
      <c r="H95" s="147" t="n">
        <f aca="false">100*(H76/H$91)</f>
        <v>0.208597953261666</v>
      </c>
      <c r="I95" s="147" t="n">
        <f aca="false">100*(I76/I$91)</f>
        <v>0.159321184347141</v>
      </c>
      <c r="J95" s="147" t="n">
        <f aca="false">100*(J76/J$91)</f>
        <v>0.311323842251677</v>
      </c>
      <c r="K95" s="147" t="n">
        <f aca="false">100*(K76/K$91)</f>
        <v>0.376077360427002</v>
      </c>
      <c r="L95" s="147" t="n">
        <f aca="false">100*(L76/L$91)</f>
        <v>0.477463096156261</v>
      </c>
      <c r="M95" s="147" t="n">
        <f aca="false">100*(M76/M$91)</f>
        <v>0.440050378181226</v>
      </c>
      <c r="N95" s="147" t="n">
        <f aca="false">100*(N76/N$91)</f>
        <v>0.469527252962792</v>
      </c>
      <c r="O95" s="149" t="n">
        <f aca="false">N95-J95</f>
        <v>0.158203410711115</v>
      </c>
      <c r="P95" s="73"/>
      <c r="Q95" s="74"/>
      <c r="R95" s="75"/>
      <c r="S95" s="75"/>
      <c r="T95" s="75"/>
      <c r="U95" s="75"/>
      <c r="V95" s="75"/>
      <c r="W95" s="75"/>
      <c r="X95" s="75"/>
      <c r="Y95" s="75"/>
      <c r="Z95" s="145"/>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row>
    <row r="96" s="56" customFormat="true" ht="20.15" hidden="false" customHeight="true" outlineLevel="0" collapsed="false">
      <c r="A96" s="128"/>
      <c r="B96" s="125" t="s">
        <v>110</v>
      </c>
      <c r="C96" s="146" t="n">
        <f aca="false">100*(C77/C$91)</f>
        <v>40.7446434626742</v>
      </c>
      <c r="D96" s="147" t="n">
        <f aca="false">100*(D77/D$91)</f>
        <v>35.7155357263051</v>
      </c>
      <c r="E96" s="148" t="n">
        <f aca="false">D96-C96</f>
        <v>-5.02910773636919</v>
      </c>
      <c r="F96" s="146" t="n">
        <f aca="false">100*(F77/F$91)</f>
        <v>38.6163324950907</v>
      </c>
      <c r="G96" s="147" t="n">
        <f aca="false">100*(G77/G$91)</f>
        <v>38.5806614549253</v>
      </c>
      <c r="H96" s="147" t="n">
        <f aca="false">100*(H77/H$91)</f>
        <v>30.7249409947759</v>
      </c>
      <c r="I96" s="147" t="n">
        <f aca="false">100*(I77/I$91)</f>
        <v>33.75625052212</v>
      </c>
      <c r="J96" s="147" t="n">
        <f aca="false">100*(J77/J$91)</f>
        <v>41.2795232640594</v>
      </c>
      <c r="K96" s="147" t="n">
        <f aca="false">100*(K77/K$91)</f>
        <v>37.589032793425</v>
      </c>
      <c r="L96" s="147" t="n">
        <f aca="false">100*(L77/L$91)</f>
        <v>38.1229111736887</v>
      </c>
      <c r="M96" s="147" t="n">
        <f aca="false">100*(M77/M$91)</f>
        <v>41.7856113182613</v>
      </c>
      <c r="N96" s="147" t="n">
        <f aca="false">100*(N77/N$91)</f>
        <v>42.0887833351057</v>
      </c>
      <c r="O96" s="149" t="n">
        <f aca="false">N96-J96</f>
        <v>0.809260071046332</v>
      </c>
      <c r="P96" s="73"/>
      <c r="Q96" s="74"/>
      <c r="R96" s="75"/>
      <c r="S96" s="75"/>
      <c r="T96" s="75"/>
      <c r="U96" s="75"/>
      <c r="V96" s="75"/>
      <c r="W96" s="75"/>
      <c r="X96" s="75"/>
      <c r="Y96" s="75"/>
      <c r="Z96" s="145"/>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row>
    <row r="97" s="56" customFormat="true" ht="20.15" hidden="false" customHeight="true" outlineLevel="0" collapsed="false">
      <c r="A97" s="128"/>
      <c r="B97" s="125" t="s">
        <v>111</v>
      </c>
      <c r="C97" s="146" t="n">
        <f aca="false">100*(C78/C$91)</f>
        <v>17.3514193611748</v>
      </c>
      <c r="D97" s="147" t="n">
        <f aca="false">100*(D78/D$91)</f>
        <v>16.1149946954618</v>
      </c>
      <c r="E97" s="148" t="n">
        <f aca="false">D97-C97</f>
        <v>-1.23642466571294</v>
      </c>
      <c r="F97" s="146" t="n">
        <f aca="false">100*(F78/F$91)</f>
        <v>18.3576477706439</v>
      </c>
      <c r="G97" s="147" t="n">
        <f aca="false">100*(G78/G$91)</f>
        <v>17.9295381754313</v>
      </c>
      <c r="H97" s="147" t="n">
        <f aca="false">100*(H78/H$91)</f>
        <v>15.0378700519659</v>
      </c>
      <c r="I97" s="147" t="n">
        <f aca="false">100*(I78/I$91)</f>
        <v>17.7086689818959</v>
      </c>
      <c r="J97" s="147" t="n">
        <f aca="false">100*(J78/J$91)</f>
        <v>14.9060437462499</v>
      </c>
      <c r="K97" s="147" t="n">
        <f aca="false">100*(K78/K$91)</f>
        <v>17.0110787158207</v>
      </c>
      <c r="L97" s="147" t="n">
        <f aca="false">100*(L78/L$91)</f>
        <v>13.8128292050054</v>
      </c>
      <c r="M97" s="147" t="n">
        <f aca="false">100*(M78/M$91)</f>
        <v>15.7411124308024</v>
      </c>
      <c r="N97" s="147" t="n">
        <f aca="false">100*(N78/N$91)</f>
        <v>15.6636595654177</v>
      </c>
      <c r="O97" s="149" t="n">
        <f aca="false">N97-J97</f>
        <v>0.757615819167812</v>
      </c>
      <c r="P97" s="73"/>
      <c r="Q97" s="74"/>
      <c r="R97" s="75"/>
      <c r="S97" s="75"/>
      <c r="T97" s="75"/>
      <c r="U97" s="75"/>
      <c r="V97" s="75"/>
      <c r="W97" s="75"/>
      <c r="X97" s="75"/>
      <c r="Y97" s="75"/>
      <c r="Z97" s="145"/>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row>
    <row r="98" s="56" customFormat="true" ht="20.15" hidden="false" customHeight="true" outlineLevel="0" collapsed="false">
      <c r="A98" s="128"/>
      <c r="B98" s="125" t="s">
        <v>112</v>
      </c>
      <c r="C98" s="146" t="n">
        <f aca="false">100*(C79/C$91)</f>
        <v>1.80552475813819</v>
      </c>
      <c r="D98" s="147" t="n">
        <f aca="false">100*(D79/D$91)</f>
        <v>2.1647323531957</v>
      </c>
      <c r="E98" s="148" t="n">
        <f aca="false">D98-C98</f>
        <v>0.359207595057516</v>
      </c>
      <c r="F98" s="146" t="n">
        <f aca="false">100*(F79/F$91)</f>
        <v>1.87807757030298</v>
      </c>
      <c r="G98" s="147" t="n">
        <f aca="false">100*(G79/G$91)</f>
        <v>2.02454339865229</v>
      </c>
      <c r="H98" s="147" t="n">
        <f aca="false">100*(H79/H$91)</f>
        <v>2.73357405858413</v>
      </c>
      <c r="I98" s="147" t="n">
        <f aca="false">100*(I79/I$91)</f>
        <v>1.57739906674782</v>
      </c>
      <c r="J98" s="147" t="n">
        <f aca="false">100*(J79/J$91)</f>
        <v>1.61062019309442</v>
      </c>
      <c r="K98" s="147" t="n">
        <f aca="false">100*(K79/K$91)</f>
        <v>2.52493865215863</v>
      </c>
      <c r="L98" s="147" t="n">
        <f aca="false">100*(L79/L$91)</f>
        <v>1.90686300886649</v>
      </c>
      <c r="M98" s="147" t="n">
        <f aca="false">100*(M79/M$91)</f>
        <v>1.36305259774567</v>
      </c>
      <c r="N98" s="147" t="n">
        <f aca="false">100*(N79/N$91)</f>
        <v>0.967264542199851</v>
      </c>
      <c r="O98" s="149" t="n">
        <f aca="false">N98-J98</f>
        <v>-0.643355650894569</v>
      </c>
      <c r="P98" s="73"/>
      <c r="Q98" s="74"/>
      <c r="R98" s="75"/>
      <c r="S98" s="75"/>
      <c r="T98" s="75"/>
      <c r="U98" s="75"/>
      <c r="V98" s="75"/>
      <c r="W98" s="75"/>
      <c r="X98" s="75"/>
      <c r="Y98" s="75"/>
      <c r="Z98" s="145"/>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row>
    <row r="99" s="56" customFormat="true" ht="20.15" hidden="false" customHeight="true" outlineLevel="0" collapsed="false">
      <c r="A99" s="128"/>
      <c r="B99" s="125" t="s">
        <v>129</v>
      </c>
      <c r="C99" s="146" t="n">
        <f aca="false">100*((C80+C83)/C$91)</f>
        <v>19.7063254360863</v>
      </c>
      <c r="D99" s="147" t="n">
        <f aca="false">100*((D80+D83)/D$91)</f>
        <v>24.1606169290089</v>
      </c>
      <c r="E99" s="148" t="n">
        <f aca="false">D99-C99</f>
        <v>4.45429149292265</v>
      </c>
      <c r="F99" s="146" t="n">
        <f aca="false">100*((F80+F83)/F$91)</f>
        <v>18.8930065717859</v>
      </c>
      <c r="G99" s="147" t="n">
        <f aca="false">100*((G80+G83)/G$91)</f>
        <v>22.2746840238317</v>
      </c>
      <c r="H99" s="147" t="n">
        <f aca="false">100*((H80+H83)/H$91)</f>
        <v>30.1076379207672</v>
      </c>
      <c r="I99" s="147" t="n">
        <f aca="false">100*((I80+I83)/I$91)</f>
        <v>19.9443867626174</v>
      </c>
      <c r="J99" s="147" t="n">
        <f aca="false">100*((J80+J83)/J$91)</f>
        <v>19.9942726231386</v>
      </c>
      <c r="K99" s="147" t="n">
        <f aca="false">100*((K80+K83)/K$91)</f>
        <v>24.9875410317328</v>
      </c>
      <c r="L99" s="147" t="n">
        <f aca="false">100*((L80+L83)/L$91)</f>
        <v>25.289879767307</v>
      </c>
      <c r="M99" s="147" t="n">
        <f aca="false">100*((M80+M83)/M$91)</f>
        <v>15.8876119610935</v>
      </c>
      <c r="N99" s="147" t="n">
        <f aca="false">100*((N80+N83)/N$91)</f>
        <v>15.0643070669833</v>
      </c>
      <c r="O99" s="149" t="n">
        <f aca="false">N99-J99</f>
        <v>-4.92996555615527</v>
      </c>
      <c r="P99" s="73"/>
      <c r="Q99" s="74"/>
      <c r="R99" s="75"/>
      <c r="S99" s="75"/>
      <c r="T99" s="75"/>
      <c r="U99" s="75"/>
      <c r="V99" s="75"/>
      <c r="W99" s="75"/>
      <c r="X99" s="75"/>
      <c r="Y99" s="75"/>
      <c r="Z99" s="145"/>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row>
    <row r="100" s="56" customFormat="true" ht="20.15" hidden="false" customHeight="true" outlineLevel="0" collapsed="false">
      <c r="A100" s="128"/>
      <c r="B100" s="129" t="s">
        <v>130</v>
      </c>
      <c r="C100" s="146" t="n">
        <f aca="false">100*(C81/C$91)</f>
        <v>9.82703552742027</v>
      </c>
      <c r="D100" s="147" t="n">
        <f aca="false">100*(D81/D$91)</f>
        <v>11.1180876739199</v>
      </c>
      <c r="E100" s="148" t="n">
        <f aca="false">D100-C100</f>
        <v>1.29105214649967</v>
      </c>
      <c r="F100" s="146" t="n">
        <f aca="false">100*(F81/F$91)</f>
        <v>9.1794316337087</v>
      </c>
      <c r="G100" s="147" t="n">
        <f aca="false">100*(G81/G$91)</f>
        <v>10.503954724432</v>
      </c>
      <c r="H100" s="147" t="n">
        <f aca="false">100*(H81/H$91)</f>
        <v>14.7727051069782</v>
      </c>
      <c r="I100" s="147" t="n">
        <f aca="false">100*(I81/I$91)</f>
        <v>9.06459966823004</v>
      </c>
      <c r="J100" s="147" t="n">
        <f aca="false">100*(J81/J$91)</f>
        <v>9.06452844597175</v>
      </c>
      <c r="K100" s="147" t="n">
        <f aca="false">100*(K81/K$91)</f>
        <v>10.7598135830572</v>
      </c>
      <c r="L100" s="147" t="n">
        <f aca="false">100*(L81/L$91)</f>
        <v>11.8953240184385</v>
      </c>
      <c r="M100" s="147" t="n">
        <f aca="false">100*(M81/M$91)</f>
        <v>7.34594443225914</v>
      </c>
      <c r="N100" s="147" t="n">
        <f aca="false">100*(N81/N$91)</f>
        <v>6.10282041284133</v>
      </c>
      <c r="O100" s="149" t="n">
        <f aca="false">N100-J100</f>
        <v>-2.96170803313042</v>
      </c>
      <c r="P100" s="73"/>
      <c r="Q100" s="74"/>
      <c r="R100" s="75"/>
      <c r="S100" s="75"/>
      <c r="T100" s="75"/>
      <c r="U100" s="75"/>
      <c r="V100" s="75"/>
      <c r="W100" s="75"/>
      <c r="X100" s="75"/>
      <c r="Y100" s="75"/>
      <c r="Z100" s="145"/>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row>
    <row r="101" s="56" customFormat="true" ht="20.15" hidden="false" customHeight="true" outlineLevel="0" collapsed="false">
      <c r="A101" s="128"/>
      <c r="B101" s="125" t="s">
        <v>131</v>
      </c>
      <c r="C101" s="146" t="n">
        <f aca="false">100*(C82/C$91)</f>
        <v>9.87496626009958</v>
      </c>
      <c r="D101" s="147" t="n">
        <f aca="false">100*(D82/D$91)</f>
        <v>13.0389394769822</v>
      </c>
      <c r="E101" s="148" t="n">
        <f aca="false">D101-C101</f>
        <v>3.16397321688257</v>
      </c>
      <c r="F101" s="146" t="n">
        <f aca="false">100*(F82/F$91)</f>
        <v>9.70817273019483</v>
      </c>
      <c r="G101" s="147" t="n">
        <f aca="false">100*(G82/G$91)</f>
        <v>11.7674002135207</v>
      </c>
      <c r="H101" s="147" t="n">
        <f aca="false">100*(H82/H$91)</f>
        <v>15.3316053436875</v>
      </c>
      <c r="I101" s="147" t="n">
        <f aca="false">100*(I82/I$91)</f>
        <v>10.8751626030814</v>
      </c>
      <c r="J101" s="147" t="n">
        <f aca="false">100*(J82/J$91)</f>
        <v>10.9251077292314</v>
      </c>
      <c r="K101" s="147" t="n">
        <f aca="false">100*(K82/K$91)</f>
        <v>14.2255966987581</v>
      </c>
      <c r="L101" s="147" t="n">
        <f aca="false">100*(L82/L$91)</f>
        <v>13.3930012734741</v>
      </c>
      <c r="M101" s="147" t="n">
        <f aca="false">100*(M82/M$91)</f>
        <v>8.53987422008313</v>
      </c>
      <c r="N101" s="147" t="n">
        <f aca="false">100*(N82/N$91)</f>
        <v>8.96015738541704</v>
      </c>
      <c r="O101" s="149" t="n">
        <f aca="false">N101-J101</f>
        <v>-1.9649503438144</v>
      </c>
      <c r="P101" s="73"/>
      <c r="Q101" s="74"/>
      <c r="R101" s="75"/>
      <c r="S101" s="75"/>
      <c r="T101" s="75"/>
      <c r="U101" s="75"/>
      <c r="V101" s="75"/>
      <c r="W101" s="75"/>
      <c r="X101" s="75"/>
      <c r="Y101" s="75"/>
      <c r="Z101" s="145"/>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row>
    <row r="102" s="56" customFormat="true" ht="20.15" hidden="false" customHeight="true" outlineLevel="0" collapsed="false">
      <c r="A102" s="128"/>
      <c r="B102" s="125" t="s">
        <v>114</v>
      </c>
      <c r="C102" s="146" t="n">
        <f aca="false">100*(C84/C$91)</f>
        <v>3.88513795218415</v>
      </c>
      <c r="D102" s="147" t="n">
        <f aca="false">100*(D84/D$91)</f>
        <v>4.21734824373311</v>
      </c>
      <c r="E102" s="148" t="n">
        <f aca="false">D102-C102</f>
        <v>0.33221029154896</v>
      </c>
      <c r="F102" s="146" t="n">
        <f aca="false">100*(F84/F$91)</f>
        <v>6.12475318662737</v>
      </c>
      <c r="G102" s="147" t="n">
        <f aca="false">100*(G84/G$91)</f>
        <v>1.59291019503851</v>
      </c>
      <c r="H102" s="147" t="n">
        <f aca="false">100*(H84/H$91)</f>
        <v>2.50765031272482</v>
      </c>
      <c r="I102" s="147" t="n">
        <f aca="false">100*(I84/I$91)</f>
        <v>8.18415619443152</v>
      </c>
      <c r="J102" s="147" t="n">
        <f aca="false">100*(J84/J$91)</f>
        <v>5.79610538373425</v>
      </c>
      <c r="K102" s="147" t="n">
        <f aca="false">100*(K84/K$91)</f>
        <v>1.46299656830888</v>
      </c>
      <c r="L102" s="147" t="n">
        <f aca="false">100*(L84/L$91)</f>
        <v>2.06434332382712</v>
      </c>
      <c r="M102" s="147" t="n">
        <f aca="false">100*(M84/M$91)</f>
        <v>6.67455722517199</v>
      </c>
      <c r="N102" s="147" t="n">
        <f aca="false">100*(N84/N$91)</f>
        <v>6.16337598808975</v>
      </c>
      <c r="O102" s="149" t="n">
        <f aca="false">N102-J102</f>
        <v>0.367270604355502</v>
      </c>
      <c r="P102" s="73"/>
      <c r="Q102" s="74"/>
      <c r="R102" s="75"/>
      <c r="S102" s="75"/>
      <c r="T102" s="75"/>
      <c r="U102" s="75"/>
      <c r="V102" s="75"/>
      <c r="W102" s="75"/>
      <c r="X102" s="75"/>
      <c r="Y102" s="75"/>
      <c r="Z102" s="145"/>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row>
    <row r="103" s="56" customFormat="true" ht="20.15" hidden="false" customHeight="true" outlineLevel="0" collapsed="false">
      <c r="A103" s="128"/>
      <c r="B103" s="125" t="s">
        <v>123</v>
      </c>
      <c r="C103" s="146" t="n">
        <f aca="false">100*(C85/C$91)</f>
        <v>11.5211028021566</v>
      </c>
      <c r="D103" s="147" t="n">
        <f aca="false">100*(D85/D$91)</f>
        <v>12.5998006391087</v>
      </c>
      <c r="E103" s="148" t="n">
        <f aca="false">D103-C103</f>
        <v>1.07869783695207</v>
      </c>
      <c r="F103" s="146" t="n">
        <f aca="false">100*(F85/F$91)</f>
        <v>12.1976451775841</v>
      </c>
      <c r="G103" s="147" t="n">
        <f aca="false">100*(G85/G$91)</f>
        <v>11.8109079220764</v>
      </c>
      <c r="H103" s="147" t="n">
        <f aca="false">100*(H85/H$91)</f>
        <v>11.8496947333033</v>
      </c>
      <c r="I103" s="147" t="n">
        <f aca="false">100*(I85/I$91)</f>
        <v>14.7530223288342</v>
      </c>
      <c r="J103" s="147" t="n">
        <f aca="false">100*(J85/J$91)</f>
        <v>12.4739540718922</v>
      </c>
      <c r="K103" s="147" t="n">
        <f aca="false">100*(K85/K$91)</f>
        <v>11.7742872937464</v>
      </c>
      <c r="L103" s="147" t="n">
        <f aca="false">100*(L85/L$91)</f>
        <v>12.4381946561919</v>
      </c>
      <c r="M103" s="147" t="n">
        <f aca="false">100*(M85/M$91)</f>
        <v>13.589555769833</v>
      </c>
      <c r="N103" s="147" t="n">
        <f aca="false">100*(N85/N$91)</f>
        <v>13.6902862949441</v>
      </c>
      <c r="O103" s="149" t="n">
        <f aca="false">N103-J103</f>
        <v>1.21633222305183</v>
      </c>
      <c r="P103" s="73"/>
      <c r="Q103" s="74"/>
      <c r="R103" s="75"/>
      <c r="S103" s="75"/>
      <c r="T103" s="75"/>
      <c r="U103" s="75"/>
      <c r="V103" s="75"/>
      <c r="W103" s="75"/>
      <c r="X103" s="75"/>
      <c r="Y103" s="75"/>
      <c r="Z103" s="145"/>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row>
    <row r="104" s="56" customFormat="true" ht="20.15" hidden="false" customHeight="true" outlineLevel="0" collapsed="false">
      <c r="A104" s="128"/>
      <c r="B104" s="125" t="s">
        <v>116</v>
      </c>
      <c r="C104" s="146" t="n">
        <f aca="false">100*(C86/C$91)</f>
        <v>1.96485120781123</v>
      </c>
      <c r="D104" s="147" t="n">
        <f aca="false">100*(D86/D$91)</f>
        <v>2.5457937095549</v>
      </c>
      <c r="E104" s="148" t="n">
        <f aca="false">D104-C104</f>
        <v>0.580942501743672</v>
      </c>
      <c r="F104" s="146" t="n">
        <f aca="false">100*(F86/F$91)</f>
        <v>2.08849356732096</v>
      </c>
      <c r="G104" s="147" t="n">
        <f aca="false">100*(G86/G$91)</f>
        <v>1.89953048409501</v>
      </c>
      <c r="H104" s="147" t="n">
        <f aca="false">100*(H86/H$91)</f>
        <v>2.5574476238995</v>
      </c>
      <c r="I104" s="147" t="n">
        <f aca="false">100*(I86/I$91)</f>
        <v>2.96206127003449</v>
      </c>
      <c r="J104" s="147" t="n">
        <f aca="false">100*(J86/J$91)</f>
        <v>2.52345497190858</v>
      </c>
      <c r="K104" s="147" t="n">
        <f aca="false">100*(K86/K$91)</f>
        <v>2.22284566386473</v>
      </c>
      <c r="L104" s="147" t="n">
        <f aca="false">100*(L86/L$91)</f>
        <v>2.48189932978195</v>
      </c>
      <c r="M104" s="147" t="n">
        <f aca="false">100*(M86/M$91)</f>
        <v>2.87508776866869</v>
      </c>
      <c r="N104" s="147" t="n">
        <f aca="false">100*(N86/N$91)</f>
        <v>3.04461616627084</v>
      </c>
      <c r="O104" s="149" t="n">
        <f aca="false">N104-J104</f>
        <v>0.521161194362259</v>
      </c>
      <c r="P104" s="73"/>
      <c r="Q104" s="74"/>
      <c r="R104" s="75"/>
      <c r="S104" s="75"/>
      <c r="T104" s="75"/>
      <c r="U104" s="75"/>
      <c r="V104" s="75"/>
      <c r="W104" s="75"/>
      <c r="X104" s="75"/>
      <c r="Y104" s="75"/>
      <c r="Z104" s="145"/>
      <c r="AA104" s="57"/>
      <c r="AB104" s="57"/>
      <c r="AC104" s="150"/>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row>
    <row r="105" s="56" customFormat="true" ht="20.15" hidden="false" customHeight="true" outlineLevel="0" collapsed="false">
      <c r="A105" s="128"/>
      <c r="B105" s="125" t="s">
        <v>138</v>
      </c>
      <c r="C105" s="146" t="n">
        <f aca="false">100*(C87/C$91)</f>
        <v>0.542432595863009</v>
      </c>
      <c r="D105" s="147" t="n">
        <f aca="false">100*(D87/D$91)</f>
        <v>0.449427398340369</v>
      </c>
      <c r="E105" s="148" t="n">
        <f aca="false">D105-C105</f>
        <v>-0.0930051975226408</v>
      </c>
      <c r="F105" s="146" t="n">
        <f aca="false">100*(F87/F$91)</f>
        <v>0.500919725891972</v>
      </c>
      <c r="G105" s="147" t="n">
        <f aca="false">100*(G87/G$91)</f>
        <v>0.555038973263996</v>
      </c>
      <c r="H105" s="147" t="n">
        <f aca="false">100*(H87/H$91)</f>
        <v>0.489367585622116</v>
      </c>
      <c r="I105" s="147" t="n">
        <f aca="false">100*(I87/I$91)</f>
        <v>0.386219612616806</v>
      </c>
      <c r="J105" s="147" t="n">
        <f aca="false">100*(J87/J$91)</f>
        <v>0.37487045219004</v>
      </c>
      <c r="K105" s="147" t="n">
        <f aca="false">100*(K87/K$91)</f>
        <v>0.52309910472991</v>
      </c>
      <c r="L105" s="147" t="n">
        <f aca="false">100*(L87/L$91)</f>
        <v>0.544066388056846</v>
      </c>
      <c r="M105" s="147" t="n">
        <f aca="false">100*(M87/M$91)</f>
        <v>0.592757515688003</v>
      </c>
      <c r="N105" s="147" t="n">
        <f aca="false">100*(N87/N$91)</f>
        <v>0.621506977183841</v>
      </c>
      <c r="O105" s="149" t="n">
        <f aca="false">N105-J105</f>
        <v>0.246636524993801</v>
      </c>
      <c r="P105" s="73"/>
      <c r="Q105" s="74"/>
      <c r="R105" s="75"/>
      <c r="S105" s="75"/>
      <c r="T105" s="75"/>
      <c r="U105" s="75"/>
      <c r="V105" s="75"/>
      <c r="W105" s="75"/>
      <c r="X105" s="75"/>
      <c r="Y105" s="75"/>
      <c r="Z105" s="145"/>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row>
    <row r="106" s="56" customFormat="true" ht="20.15" hidden="false" customHeight="true" outlineLevel="0" collapsed="false">
      <c r="A106" s="151"/>
      <c r="B106" s="151" t="s">
        <v>139</v>
      </c>
      <c r="C106" s="152" t="n">
        <f aca="false">SUM(C98:C99,C102:C103)</f>
        <v>36.9180909485653</v>
      </c>
      <c r="D106" s="153" t="n">
        <f aca="false">SUM(D98:D99,D102:D103)</f>
        <v>43.1424981650465</v>
      </c>
      <c r="E106" s="154" t="n">
        <f aca="false">D106-C106</f>
        <v>6.2244072164812</v>
      </c>
      <c r="F106" s="152" t="n">
        <f aca="false">SUM(F98:F99,F102:F103)</f>
        <v>39.0934825063003</v>
      </c>
      <c r="G106" s="153" t="n">
        <f aca="false">SUM(G98:G99,G102:G103)</f>
        <v>37.7030455395989</v>
      </c>
      <c r="H106" s="153" t="n">
        <f aca="false">SUM(H98:H99,H102:H103)</f>
        <v>47.1985570253794</v>
      </c>
      <c r="I106" s="153" t="n">
        <f aca="false">SUM(I98:I99,I102:I103)</f>
        <v>44.4589643526309</v>
      </c>
      <c r="J106" s="153" t="n">
        <f aca="false">SUM(J98:J99,J102:J103)</f>
        <v>39.8749522718595</v>
      </c>
      <c r="K106" s="153" t="n">
        <f aca="false">SUM(K98:K99,K102:K103)</f>
        <v>40.7497635459467</v>
      </c>
      <c r="L106" s="153" t="n">
        <f aca="false">SUM(L98:L99,L102:L103)</f>
        <v>41.6992807561925</v>
      </c>
      <c r="M106" s="153" t="n">
        <f aca="false">SUM(M98:M99,M102:M103)</f>
        <v>37.5147775538441</v>
      </c>
      <c r="N106" s="153" t="n">
        <f aca="false">SUM(N98:N99,N102:N103)</f>
        <v>35.885233892217</v>
      </c>
      <c r="O106" s="155" t="n">
        <f aca="false">SUM(O98:O99,O102:O103)</f>
        <v>-3.98971837964251</v>
      </c>
      <c r="P106" s="73"/>
      <c r="Q106" s="74"/>
      <c r="R106" s="75"/>
      <c r="S106" s="75"/>
      <c r="T106" s="75"/>
      <c r="U106" s="75"/>
      <c r="V106" s="75"/>
      <c r="W106" s="75"/>
      <c r="X106" s="75"/>
      <c r="Y106" s="75"/>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row>
    <row r="107" s="56" customFormat="true" ht="20.15" hidden="false" customHeight="true" outlineLevel="0" collapsed="false">
      <c r="A107" s="151"/>
      <c r="B107" s="151" t="s">
        <v>140</v>
      </c>
      <c r="C107" s="152" t="n">
        <f aca="false">SUM(C97:C99,C102:C103)</f>
        <v>54.26951030974</v>
      </c>
      <c r="D107" s="153" t="n">
        <f aca="false">SUM(D97:D99,D102:D103)</f>
        <v>59.2574928605083</v>
      </c>
      <c r="E107" s="154" t="n">
        <f aca="false">D107-C107</f>
        <v>4.98798255076827</v>
      </c>
      <c r="F107" s="152" t="n">
        <f aca="false">SUM(F97:F99,F102:F103)</f>
        <v>57.4511302769442</v>
      </c>
      <c r="G107" s="153" t="n">
        <f aca="false">SUM(G97:G99,G102:G103)</f>
        <v>55.6325837150302</v>
      </c>
      <c r="H107" s="153" t="n">
        <f aca="false">SUM(H97:H99,H102:H103)</f>
        <v>62.2364270773453</v>
      </c>
      <c r="I107" s="153" t="n">
        <f aca="false">SUM(I97:I99,I102:I103)</f>
        <v>62.1676333345267</v>
      </c>
      <c r="J107" s="153" t="n">
        <f aca="false">SUM(J97:J99,J102:J103)</f>
        <v>54.7809960181094</v>
      </c>
      <c r="K107" s="153" t="n">
        <f aca="false">SUM(K97:K99,K102:K103)</f>
        <v>57.7608422617674</v>
      </c>
      <c r="L107" s="153" t="n">
        <f aca="false">SUM(L97:L99,L102:L103)</f>
        <v>55.5121099611979</v>
      </c>
      <c r="M107" s="153" t="n">
        <f aca="false">SUM(M97:M99,M102:M103)</f>
        <v>53.2558899846465</v>
      </c>
      <c r="N107" s="153" t="n">
        <f aca="false">SUM(N97:N99,N102:N103)</f>
        <v>51.5488934576347</v>
      </c>
      <c r="O107" s="155" t="n">
        <f aca="false">SUM(O97:O99,O102:O103)</f>
        <v>-3.23210256047469</v>
      </c>
      <c r="P107" s="73"/>
      <c r="Q107" s="74"/>
      <c r="R107" s="75"/>
      <c r="S107" s="75"/>
      <c r="T107" s="75"/>
      <c r="U107" s="75"/>
      <c r="V107" s="75"/>
      <c r="W107" s="75"/>
      <c r="X107" s="75"/>
      <c r="Y107" s="75"/>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row>
    <row r="108" s="56" customFormat="true" ht="20.15" hidden="false" customHeight="true" outlineLevel="0" collapsed="false">
      <c r="A108" s="151"/>
      <c r="B108" s="151" t="s">
        <v>141</v>
      </c>
      <c r="C108" s="152" t="n">
        <f aca="false">SUM(C94:C96)</f>
        <v>43.2231750033817</v>
      </c>
      <c r="D108" s="153" t="n">
        <f aca="false">SUM(D94:D96)</f>
        <v>37.7472860315965</v>
      </c>
      <c r="E108" s="154" t="n">
        <f aca="false">D108-C108</f>
        <v>-5.47588897178525</v>
      </c>
      <c r="F108" s="152" t="n">
        <f aca="false">SUM(F94:F96)</f>
        <v>39.9593213746458</v>
      </c>
      <c r="G108" s="153" t="n">
        <f aca="false">SUM(G94:G96)</f>
        <v>41.9128468276107</v>
      </c>
      <c r="H108" s="153" t="n">
        <f aca="false">SUM(H94:H96)</f>
        <v>34.7167577131331</v>
      </c>
      <c r="I108" s="153" t="n">
        <f aca="false">SUM(I94:I96)</f>
        <v>34.4843841370997</v>
      </c>
      <c r="J108" s="153" t="n">
        <f aca="false">SUM(J94:J96)</f>
        <v>42.3204058255605</v>
      </c>
      <c r="K108" s="153" t="n">
        <f aca="false">SUM(K94:K96)</f>
        <v>39.493212969638</v>
      </c>
      <c r="L108" s="153" t="n">
        <f aca="false">SUM(L94:L96)</f>
        <v>41.4619243209633</v>
      </c>
      <c r="M108" s="153" t="n">
        <f aca="false">SUM(M94:M96)</f>
        <v>43.2761267841698</v>
      </c>
      <c r="N108" s="153" t="n">
        <f aca="false">SUM(N94:N96)</f>
        <v>44.7848357023856</v>
      </c>
      <c r="O108" s="155" t="n">
        <f aca="false">SUM(O94:O96)</f>
        <v>2.46442987682512</v>
      </c>
      <c r="P108" s="73"/>
      <c r="Q108" s="74"/>
      <c r="R108" s="75"/>
      <c r="S108" s="75"/>
      <c r="T108" s="75"/>
      <c r="U108" s="75"/>
      <c r="V108" s="75"/>
      <c r="W108" s="75"/>
      <c r="X108" s="75"/>
      <c r="Y108" s="75"/>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row>
    <row r="109" customFormat="false" ht="28.5" hidden="false" customHeight="true" outlineLevel="0" collapsed="false">
      <c r="A109" s="50" t="s">
        <v>142</v>
      </c>
      <c r="B109" s="128"/>
      <c r="C109" s="156"/>
      <c r="D109" s="156"/>
      <c r="E109" s="156"/>
      <c r="F109" s="157"/>
      <c r="G109" s="157"/>
      <c r="H109" s="157"/>
      <c r="I109" s="157"/>
      <c r="J109" s="157"/>
      <c r="K109" s="157"/>
      <c r="L109" s="157"/>
      <c r="M109" s="157"/>
      <c r="N109" s="157"/>
      <c r="O109" s="157"/>
      <c r="P109" s="73"/>
      <c r="Q109" s="74"/>
      <c r="R109" s="75"/>
      <c r="S109" s="75"/>
      <c r="T109" s="75"/>
      <c r="U109" s="75"/>
      <c r="V109" s="75"/>
      <c r="W109" s="75"/>
      <c r="X109" s="75"/>
      <c r="Y109" s="75"/>
    </row>
    <row r="110" s="56" customFormat="true" ht="46.5" hidden="false" customHeight="false" outlineLevel="0" collapsed="false">
      <c r="A110" s="118" t="s">
        <v>87</v>
      </c>
      <c r="B110" s="119" t="s">
        <v>88</v>
      </c>
      <c r="C110" s="120" t="s">
        <v>89</v>
      </c>
      <c r="D110" s="121" t="s">
        <v>90</v>
      </c>
      <c r="E110" s="122" t="s">
        <v>91</v>
      </c>
      <c r="F110" s="61" t="s">
        <v>92</v>
      </c>
      <c r="G110" s="61" t="s">
        <v>93</v>
      </c>
      <c r="H110" s="61" t="s">
        <v>94</v>
      </c>
      <c r="I110" s="61" t="s">
        <v>95</v>
      </c>
      <c r="J110" s="61" t="s">
        <v>96</v>
      </c>
      <c r="K110" s="61" t="s">
        <v>97</v>
      </c>
      <c r="L110" s="61" t="s">
        <v>98</v>
      </c>
      <c r="M110" s="61" t="s">
        <v>99</v>
      </c>
      <c r="N110" s="61" t="s">
        <v>100</v>
      </c>
      <c r="O110" s="123" t="s">
        <v>101</v>
      </c>
      <c r="P110" s="73"/>
      <c r="Q110" s="74"/>
      <c r="R110" s="75"/>
      <c r="S110" s="75"/>
      <c r="T110" s="75"/>
      <c r="U110" s="75"/>
      <c r="V110" s="75"/>
      <c r="W110" s="75"/>
      <c r="X110" s="75"/>
      <c r="Y110" s="75"/>
    </row>
    <row r="111" s="160" customFormat="true" ht="20.15" hidden="false" customHeight="true" outlineLevel="0" collapsed="false">
      <c r="A111" s="124" t="s">
        <v>102</v>
      </c>
      <c r="B111" s="158" t="s">
        <v>119</v>
      </c>
      <c r="C111" s="89" t="n">
        <f aca="true">INDIRECT(Calculation!E99,FALSE())</f>
        <v>6.5489</v>
      </c>
      <c r="D111" s="85" t="n">
        <f aca="true">INDIRECT(Calculation!F99,FALSE())</f>
        <v>5.1722</v>
      </c>
      <c r="E111" s="127" t="n">
        <f aca="false">IF(((D111-C111)/C111)*100&gt;100,"(+)  ",IF(((D111-C111)/C111)*100&lt;-100,"(-)  ",IF(ROUND((((D111-C111)/C111)*100),1)=0,"-  ",((D111-C111)/C111)*100)))</f>
        <v>-21.0218509978775</v>
      </c>
      <c r="F111" s="89" t="n">
        <f aca="true">INDIRECT(Calculation!H99,FALSE())</f>
        <v>0.6931</v>
      </c>
      <c r="G111" s="85" t="n">
        <f aca="true">INDIRECT(Calculation!I99,FALSE())</f>
        <v>2.5238</v>
      </c>
      <c r="H111" s="85" t="n">
        <f aca="true">INDIRECT(Calculation!J99,FALSE())</f>
        <v>3.1143</v>
      </c>
      <c r="I111" s="85" t="n">
        <f aca="true">INDIRECT(Calculation!K99,FALSE())</f>
        <v>0.3488</v>
      </c>
      <c r="J111" s="85" t="n">
        <f aca="true">INDIRECT(Calculation!L99,FALSE())</f>
        <v>0.4976</v>
      </c>
      <c r="K111" s="85" t="n">
        <f aca="true">INDIRECT(Calculation!M99,FALSE())</f>
        <v>1.2115</v>
      </c>
      <c r="L111" s="85" t="n">
        <f aca="true">INDIRECT(Calculation!N99,FALSE())</f>
        <v>2.1817</v>
      </c>
      <c r="M111" s="85" t="n">
        <f aca="true">INDIRECT(Calculation!O99,FALSE())</f>
        <v>0.6897</v>
      </c>
      <c r="N111" s="98" t="n">
        <f aca="true">INDIRECT(Calculation!P99,FALSE())</f>
        <v>1.3731</v>
      </c>
      <c r="O111" s="159" t="str">
        <f aca="false">IF(((N111-J111)/J111)*100&gt;100,"(+)  ",IF(((N111-J111)/J111)*100&lt;-100,"(-)  ",IF(ROUND((((N111-J111)/J111)*100),1)=0,"-  ",((N111-J111)/J111)*100)))</f>
        <v>(+)  </v>
      </c>
      <c r="P111" s="73"/>
      <c r="Q111" s="74"/>
      <c r="R111" s="75"/>
      <c r="S111" s="75"/>
      <c r="T111" s="75"/>
      <c r="U111" s="75"/>
      <c r="V111" s="75"/>
      <c r="W111" s="75"/>
      <c r="X111" s="75"/>
      <c r="Y111" s="75"/>
      <c r="Z111" s="57"/>
      <c r="AA111" s="57"/>
    </row>
    <row r="112" s="160" customFormat="true" ht="20.15" hidden="false" customHeight="true" outlineLevel="0" collapsed="false">
      <c r="A112" s="161"/>
      <c r="B112" s="158" t="s">
        <v>120</v>
      </c>
      <c r="C112" s="89" t="n">
        <f aca="true">INDIRECT(Calculation!E100,FALSE())</f>
        <v>0.5653</v>
      </c>
      <c r="D112" s="85" t="n">
        <f aca="true">INDIRECT(Calculation!F100,FALSE())</f>
        <v>0.4449</v>
      </c>
      <c r="E112" s="127" t="n">
        <f aca="false">IF(((D112-C112)/C112)*100&gt;100,"(+)  ",IF(((D112-C112)/C112)*100&lt;-100,"(-)  ",IF(ROUND((((D112-C112)/C112)*100),1)=0,"-  ",((D112-C112)/C112)*100)))</f>
        <v>-21.2984256147178</v>
      </c>
      <c r="F112" s="89" t="n">
        <f aca="true">INDIRECT(Calculation!H100,FALSE())</f>
        <v>0.1308</v>
      </c>
      <c r="G112" s="85" t="n">
        <f aca="true">INDIRECT(Calculation!I100,FALSE())</f>
        <v>0.1572</v>
      </c>
      <c r="H112" s="85" t="n">
        <f aca="true">INDIRECT(Calculation!J100,FALSE())</f>
        <v>0.148</v>
      </c>
      <c r="I112" s="85" t="n">
        <f aca="true">INDIRECT(Calculation!K100,FALSE())</f>
        <v>0.0485</v>
      </c>
      <c r="J112" s="85" t="n">
        <f aca="true">INDIRECT(Calculation!L100,FALSE())</f>
        <v>0.0795</v>
      </c>
      <c r="K112" s="85" t="n">
        <f aca="true">INDIRECT(Calculation!M100,FALSE())</f>
        <v>0.1689</v>
      </c>
      <c r="L112" s="85" t="n">
        <f aca="true">INDIRECT(Calculation!N100,FALSE())</f>
        <v>0.1833</v>
      </c>
      <c r="M112" s="85" t="n">
        <f aca="true">INDIRECT(Calculation!O100,FALSE())</f>
        <v>0.1365</v>
      </c>
      <c r="N112" s="98" t="n">
        <f aca="true">INDIRECT(Calculation!P100,FALSE())</f>
        <v>0.1669</v>
      </c>
      <c r="O112" s="159" t="str">
        <f aca="false">IF(((N112-J112)/J112)*100&gt;100,"(+)  ",IF(((N112-J112)/J112)*100&lt;-100,"(-)  ",IF(ROUND((((N112-J112)/J112)*100),1)=0,"-  ",((N112-J112)/J112)*100)))</f>
        <v>(+)  </v>
      </c>
      <c r="P112" s="73"/>
      <c r="Q112" s="74"/>
      <c r="R112" s="75"/>
      <c r="S112" s="75"/>
      <c r="T112" s="75"/>
      <c r="U112" s="75"/>
      <c r="V112" s="75"/>
      <c r="W112" s="75"/>
      <c r="X112" s="75"/>
      <c r="Y112" s="75"/>
      <c r="Z112" s="57"/>
      <c r="AA112" s="57"/>
    </row>
    <row r="113" s="160" customFormat="true" ht="20.15" hidden="false" customHeight="true" outlineLevel="0" collapsed="false">
      <c r="A113" s="161"/>
      <c r="B113" s="158" t="s">
        <v>110</v>
      </c>
      <c r="C113" s="89" t="n">
        <f aca="true">INDIRECT(Calculation!E101,FALSE())</f>
        <v>116.567</v>
      </c>
      <c r="D113" s="85" t="n">
        <f aca="true">INDIRECT(Calculation!F101,FALSE())</f>
        <v>97.2237</v>
      </c>
      <c r="E113" s="127" t="n">
        <f aca="false">IF(((D113-C113)/C113)*100&gt;100,"(+)  ",IF(((D113-C113)/C113)*100&lt;-100,"(-)  ",IF(ROUND((((D113-C113)/C113)*100),1)=0,"-  ",((D113-C113)/C113)*100)))</f>
        <v>-16.5941475717828</v>
      </c>
      <c r="F113" s="89" t="n">
        <f aca="true">INDIRECT(Calculation!H101,FALSE())</f>
        <v>25.0097</v>
      </c>
      <c r="G113" s="85" t="n">
        <f aca="true">INDIRECT(Calculation!I101,FALSE())</f>
        <v>29.6976</v>
      </c>
      <c r="H113" s="85" t="n">
        <f aca="true">INDIRECT(Calculation!J101,FALSE())</f>
        <v>23.7317</v>
      </c>
      <c r="I113" s="85" t="n">
        <f aca="true">INDIRECT(Calculation!K101,FALSE())</f>
        <v>19.4694</v>
      </c>
      <c r="J113" s="85" t="n">
        <f aca="true">INDIRECT(Calculation!L101,FALSE())</f>
        <v>26.5648</v>
      </c>
      <c r="K113" s="85" t="n">
        <f aca="true">INDIRECT(Calculation!M101,FALSE())</f>
        <v>27.4578</v>
      </c>
      <c r="L113" s="85" t="n">
        <f aca="true">INDIRECT(Calculation!N101,FALSE())</f>
        <v>28.8719</v>
      </c>
      <c r="M113" s="85" t="n">
        <f aca="true">INDIRECT(Calculation!O101,FALSE())</f>
        <v>27.5176</v>
      </c>
      <c r="N113" s="98" t="n">
        <f aca="true">INDIRECT(Calculation!P101,FALSE())</f>
        <v>25.7138</v>
      </c>
      <c r="O113" s="159" t="n">
        <f aca="false">IF(((N113-J113)/J113)*100&gt;100,"(+)  ",IF(((N113-J113)/J113)*100&lt;-100,"(-)  ",IF(ROUND((((N113-J113)/J113)*100),1)=0,"-  ",((N113-J113)/J113)*100)))</f>
        <v>-3.2034873215684</v>
      </c>
      <c r="P113" s="73"/>
      <c r="Q113" s="74"/>
      <c r="R113" s="75"/>
      <c r="S113" s="75"/>
      <c r="T113" s="75"/>
      <c r="U113" s="75"/>
      <c r="V113" s="75"/>
      <c r="W113" s="75"/>
      <c r="X113" s="75"/>
      <c r="Y113" s="75"/>
      <c r="Z113" s="57"/>
      <c r="AA113" s="57"/>
    </row>
    <row r="114" s="160" customFormat="true" ht="20.15" hidden="false" customHeight="true" outlineLevel="0" collapsed="false">
      <c r="A114" s="161"/>
      <c r="B114" s="158" t="s">
        <v>111</v>
      </c>
      <c r="C114" s="89" t="n">
        <f aca="true">INDIRECT(Calculation!E102,FALSE())</f>
        <v>51.032</v>
      </c>
      <c r="D114" s="85" t="n">
        <f aca="true">INDIRECT(Calculation!F102,FALSE())</f>
        <v>45.6681</v>
      </c>
      <c r="E114" s="127" t="n">
        <f aca="false">IF(((D114-C114)/C114)*100&gt;100,"(+)  ",IF(((D114-C114)/C114)*100&lt;-100,"(-)  ",IF(ROUND((((D114-C114)/C114)*100),1)=0,"-  ",((D114-C114)/C114)*100)))</f>
        <v>-10.5108559335319</v>
      </c>
      <c r="F114" s="89" t="n">
        <f aca="true">INDIRECT(Calculation!H102,FALSE())</f>
        <v>12.3463</v>
      </c>
      <c r="G114" s="85" t="n">
        <f aca="true">INDIRECT(Calculation!I102,FALSE())</f>
        <v>14.1864</v>
      </c>
      <c r="H114" s="85" t="n">
        <f aca="true">INDIRECT(Calculation!J102,FALSE())</f>
        <v>11.9043</v>
      </c>
      <c r="I114" s="85" t="n">
        <f aca="true">INDIRECT(Calculation!K102,FALSE())</f>
        <v>10.7824</v>
      </c>
      <c r="J114" s="85" t="n">
        <f aca="true">INDIRECT(Calculation!L102,FALSE())</f>
        <v>9.9286</v>
      </c>
      <c r="K114" s="85" t="n">
        <f aca="true">INDIRECT(Calculation!M102,FALSE())</f>
        <v>13.0528</v>
      </c>
      <c r="L114" s="85" t="n">
        <f aca="true">INDIRECT(Calculation!N102,FALSE())</f>
        <v>10.4924</v>
      </c>
      <c r="M114" s="85" t="n">
        <f aca="true">INDIRECT(Calculation!O102,FALSE())</f>
        <v>10.3647</v>
      </c>
      <c r="N114" s="98" t="n">
        <f aca="true">INDIRECT(Calculation!P102,FALSE())</f>
        <v>9.6328</v>
      </c>
      <c r="O114" s="159" t="n">
        <f aca="false">IF(((N114-J114)/J114)*100&gt;100,"(+)  ",IF(((N114-J114)/J114)*100&lt;-100,"(-)  ",IF(ROUND((((N114-J114)/J114)*100),1)=0,"-  ",((N114-J114)/J114)*100)))</f>
        <v>-2.97927200209496</v>
      </c>
      <c r="P114" s="73"/>
      <c r="Q114" s="74"/>
      <c r="R114" s="75"/>
      <c r="S114" s="75"/>
      <c r="T114" s="75"/>
      <c r="U114" s="75"/>
      <c r="V114" s="75"/>
      <c r="W114" s="75"/>
      <c r="X114" s="75"/>
      <c r="Y114" s="75"/>
      <c r="Z114" s="57"/>
      <c r="AA114" s="57"/>
    </row>
    <row r="115" s="56" customFormat="true" ht="20.15" hidden="false" customHeight="true" outlineLevel="0" collapsed="false">
      <c r="A115" s="128"/>
      <c r="B115" s="125" t="s">
        <v>112</v>
      </c>
      <c r="C115" s="89" t="n">
        <f aca="true">INDIRECT(Calculation!E103,FALSE())</f>
        <v>4.1752</v>
      </c>
      <c r="D115" s="85" t="n">
        <f aca="true">INDIRECT(Calculation!F103,FALSE())</f>
        <v>4.9802</v>
      </c>
      <c r="E115" s="127" t="n">
        <f aca="false">IF(((D115-C115)/C115)*100&gt;100,"(+)  ",IF(((D115-C115)/C115)*100&lt;-100,"(-)  ",IF(ROUND((((D115-C115)/C115)*100),1)=0,"-  ",((D115-C115)/C115)*100)))</f>
        <v>19.2805135083349</v>
      </c>
      <c r="F115" s="89" t="n">
        <f aca="true">INDIRECT(Calculation!H103,FALSE())</f>
        <v>1.0091</v>
      </c>
      <c r="G115" s="85" t="n">
        <f aca="true">INDIRECT(Calculation!I103,FALSE())</f>
        <v>1.2785</v>
      </c>
      <c r="H115" s="85" t="n">
        <f aca="true">INDIRECT(Calculation!J103,FALSE())</f>
        <v>1.7977</v>
      </c>
      <c r="I115" s="85" t="n">
        <f aca="true">INDIRECT(Calculation!K103,FALSE())</f>
        <v>0.754</v>
      </c>
      <c r="J115" s="85" t="n">
        <f aca="true">INDIRECT(Calculation!L103,FALSE())</f>
        <v>0.8464</v>
      </c>
      <c r="K115" s="85" t="n">
        <f aca="true">INDIRECT(Calculation!M103,FALSE())</f>
        <v>1.5821</v>
      </c>
      <c r="L115" s="85" t="n">
        <f aca="true">INDIRECT(Calculation!N103,FALSE())</f>
        <v>1.2002</v>
      </c>
      <c r="M115" s="85" t="n">
        <f aca="true">INDIRECT(Calculation!O103,FALSE())</f>
        <v>0.7005</v>
      </c>
      <c r="N115" s="98" t="n">
        <f aca="true">INDIRECT(Calculation!P103,FALSE())</f>
        <v>0.3606</v>
      </c>
      <c r="O115" s="159" t="n">
        <f aca="false">IF(((N115-J115)/J115)*100&gt;100,"(+)  ",IF(((N115-J115)/J115)*100&lt;-100,"(-)  ",IF(ROUND((((N115-J115)/J115)*100),1)=0,"-  ",((N115-J115)/J115)*100)))</f>
        <v>-57.3960302457467</v>
      </c>
      <c r="P115" s="73"/>
      <c r="Q115" s="74"/>
      <c r="R115" s="75"/>
      <c r="S115" s="75"/>
      <c r="T115" s="75"/>
      <c r="U115" s="75"/>
      <c r="V115" s="75"/>
      <c r="W115" s="75"/>
      <c r="X115" s="75"/>
      <c r="Y115" s="75"/>
      <c r="Z115" s="57"/>
      <c r="AA115" s="57"/>
    </row>
    <row r="116" s="56" customFormat="true" ht="20.15" hidden="false" customHeight="true" outlineLevel="0" collapsed="false">
      <c r="A116" s="128"/>
      <c r="B116" s="125" t="s">
        <v>129</v>
      </c>
      <c r="C116" s="89" t="n">
        <f aca="true">INDIRECT(Calculation!E104,FALSE())</f>
        <v>55.0737</v>
      </c>
      <c r="D116" s="85" t="n">
        <f aca="true">INDIRECT(Calculation!F104,FALSE())</f>
        <v>66.0522</v>
      </c>
      <c r="E116" s="127" t="n">
        <f aca="false">IF(((D116-C116)/C116)*100&gt;100,"(+)  ",IF(((D116-C116)/C116)*100&lt;-100,"(-)  ",IF(ROUND((((D116-C116)/C116)*100),1)=0,"-  ",((D116-C116)/C116)*100)))</f>
        <v>19.9341972665719</v>
      </c>
      <c r="F116" s="89" t="n">
        <f aca="true">INDIRECT(Calculation!H104,FALSE())</f>
        <v>12.1531</v>
      </c>
      <c r="G116" s="85" t="n">
        <f aca="true">INDIRECT(Calculation!I104,FALSE())</f>
        <v>16.8163</v>
      </c>
      <c r="H116" s="85" t="n">
        <f aca="true">INDIRECT(Calculation!J104,FALSE())</f>
        <v>22.8463</v>
      </c>
      <c r="I116" s="85" t="n">
        <f aca="true">INDIRECT(Calculation!K104,FALSE())</f>
        <v>11.7537</v>
      </c>
      <c r="J116" s="85" t="n">
        <f aca="true">INDIRECT(Calculation!L104,FALSE())</f>
        <v>12.9435</v>
      </c>
      <c r="K116" s="85" t="n">
        <f aca="true">INDIRECT(Calculation!M104,FALSE())</f>
        <v>18.5087</v>
      </c>
      <c r="L116" s="85" t="n">
        <f aca="true">INDIRECT(Calculation!N104,FALSE())</f>
        <v>18.6524</v>
      </c>
      <c r="M116" s="85" t="n">
        <f aca="true">INDIRECT(Calculation!O104,FALSE())</f>
        <v>10.1675</v>
      </c>
      <c r="N116" s="98" t="n">
        <f aca="true">INDIRECT(Calculation!P104,FALSE())</f>
        <v>9.0347</v>
      </c>
      <c r="O116" s="162" t="n">
        <f aca="false">IF(((N116-J116)/J116)*100&gt;100,"(+)  ",IF(((N116-J116)/J116)*100&lt;-100,"(-)  ",IF(ROUND((((N116-J116)/J116)*100),1)=0,"-  ",((N116-J116)/J116)*100)))</f>
        <v>-30.1989415536756</v>
      </c>
      <c r="P116" s="73"/>
      <c r="Q116" s="74"/>
      <c r="R116" s="75"/>
      <c r="S116" s="75"/>
      <c r="T116" s="75"/>
      <c r="U116" s="75"/>
      <c r="V116" s="75"/>
      <c r="W116" s="75"/>
      <c r="X116" s="75"/>
      <c r="Y116" s="75"/>
      <c r="Z116" s="57"/>
      <c r="AA116" s="57"/>
    </row>
    <row r="117" s="56" customFormat="true" ht="20.15" hidden="false" customHeight="true" outlineLevel="0" collapsed="false">
      <c r="A117" s="128"/>
      <c r="B117" s="129" t="s">
        <v>130</v>
      </c>
      <c r="C117" s="89" t="n">
        <f aca="true">INDIRECT(Calculation!E105,FALSE())</f>
        <v>23.2459</v>
      </c>
      <c r="D117" s="85" t="n">
        <f aca="true">INDIRECT(Calculation!F105,FALSE())</f>
        <v>25.3949</v>
      </c>
      <c r="E117" s="127" t="n">
        <f aca="false">IF(((D117-C117)/C117)*100&gt;100,"(+)  ",IF(((D117-C117)/C117)*100&lt;-100,"(-)  ",IF(ROUND((((D117-C117)/C117)*100),1)=0,"-  ",((D117-C117)/C117)*100)))</f>
        <v>9.24464099045422</v>
      </c>
      <c r="F117" s="89" t="n">
        <f aca="true">INDIRECT(Calculation!H105,FALSE())</f>
        <v>4.9732</v>
      </c>
      <c r="G117" s="85" t="n">
        <f aca="true">INDIRECT(Calculation!I105,FALSE())</f>
        <v>6.6859</v>
      </c>
      <c r="H117" s="85" t="n">
        <f aca="true">INDIRECT(Calculation!J105,FALSE())</f>
        <v>9.4924</v>
      </c>
      <c r="I117" s="85" t="n">
        <f aca="true">INDIRECT(Calculation!K105,FALSE())</f>
        <v>4.4679</v>
      </c>
      <c r="J117" s="85" t="n">
        <f aca="true">INDIRECT(Calculation!L105,FALSE())</f>
        <v>4.9363</v>
      </c>
      <c r="K117" s="85" t="n">
        <f aca="true">INDIRECT(Calculation!M105,FALSE())</f>
        <v>6.4983</v>
      </c>
      <c r="L117" s="85" t="n">
        <f aca="true">INDIRECT(Calculation!N105,FALSE())</f>
        <v>7.4591</v>
      </c>
      <c r="M117" s="85" t="n">
        <f aca="true">INDIRECT(Calculation!O105,FALSE())</f>
        <v>3.987</v>
      </c>
      <c r="N117" s="98" t="n">
        <f aca="true">INDIRECT(Calculation!P105,FALSE())</f>
        <v>2.9741</v>
      </c>
      <c r="O117" s="162" t="n">
        <f aca="false">IF(((N117-J117)/J117)*100&gt;100,"(+)  ",IF(((N117-J117)/J117)*100&lt;-100,"(-)  ",IF(ROUND((((N117-J117)/J117)*100),1)=0,"-  ",((N117-J117)/J117)*100)))</f>
        <v>-39.7504203553269</v>
      </c>
      <c r="P117" s="73"/>
      <c r="Q117" s="74"/>
      <c r="R117" s="75"/>
      <c r="S117" s="75"/>
      <c r="T117" s="75"/>
      <c r="U117" s="75"/>
      <c r="V117" s="75"/>
      <c r="W117" s="75"/>
      <c r="X117" s="75"/>
      <c r="Y117" s="75"/>
      <c r="Z117" s="57"/>
      <c r="AA117" s="57"/>
    </row>
    <row r="118" s="56" customFormat="true" ht="20.15" hidden="false" customHeight="true" outlineLevel="0" collapsed="false">
      <c r="A118" s="128"/>
      <c r="B118" s="125" t="s">
        <v>131</v>
      </c>
      <c r="C118" s="89" t="n">
        <f aca="true">INDIRECT(Calculation!E106,FALSE())</f>
        <v>31.8278</v>
      </c>
      <c r="D118" s="85" t="n">
        <f aca="true">INDIRECT(Calculation!F106,FALSE())</f>
        <v>40.6572</v>
      </c>
      <c r="E118" s="127" t="n">
        <f aca="false">IF(((D118-C118)/C118)*100&gt;100,"(+)  ",IF(((D118-C118)/C118)*100&lt;-100,"(-)  ",IF(ROUND((((D118-C118)/C118)*100),1)=0,"-  ",((D118-C118)/C118)*100)))</f>
        <v>27.7411571016532</v>
      </c>
      <c r="F118" s="89" t="n">
        <f aca="true">INDIRECT(Calculation!H106,FALSE())</f>
        <v>7.1799</v>
      </c>
      <c r="G118" s="85" t="n">
        <f aca="true">INDIRECT(Calculation!I106,FALSE())</f>
        <v>10.1304</v>
      </c>
      <c r="H118" s="85" t="n">
        <f aca="true">INDIRECT(Calculation!J106,FALSE())</f>
        <v>13.3539</v>
      </c>
      <c r="I118" s="85" t="n">
        <f aca="true">INDIRECT(Calculation!K106,FALSE())</f>
        <v>7.2858</v>
      </c>
      <c r="J118" s="85" t="n">
        <f aca="true">INDIRECT(Calculation!L106,FALSE())</f>
        <v>8.0072</v>
      </c>
      <c r="K118" s="85" t="n">
        <f aca="true">INDIRECT(Calculation!M106,FALSE())</f>
        <v>12.0103</v>
      </c>
      <c r="L118" s="85" t="n">
        <f aca="true">INDIRECT(Calculation!N106,FALSE())</f>
        <v>11.1933</v>
      </c>
      <c r="M118" s="85" t="n">
        <f aca="true">INDIRECT(Calculation!O106,FALSE())</f>
        <v>6.1805</v>
      </c>
      <c r="N118" s="98" t="n">
        <f aca="true">INDIRECT(Calculation!P106,FALSE())</f>
        <v>6.0606</v>
      </c>
      <c r="O118" s="162" t="n">
        <f aca="false">IF(((N118-J118)/J118)*100&gt;100,"(+)  ",IF(((N118-J118)/J118)*100&lt;-100,"(-)  ",IF(ROUND((((N118-J118)/J118)*100),1)=0,"-  ",((N118-J118)/J118)*100)))</f>
        <v>-24.3106204416026</v>
      </c>
      <c r="P118" s="73"/>
      <c r="Q118" s="74"/>
      <c r="R118" s="75"/>
      <c r="S118" s="75"/>
      <c r="T118" s="75"/>
      <c r="U118" s="75"/>
      <c r="V118" s="75"/>
      <c r="W118" s="75"/>
      <c r="X118" s="75"/>
      <c r="Y118" s="75"/>
      <c r="Z118" s="57"/>
      <c r="AA118" s="57"/>
    </row>
    <row r="119" s="56" customFormat="true" ht="20.15" hidden="false" customHeight="true" outlineLevel="0" collapsed="false">
      <c r="A119" s="128"/>
      <c r="B119" s="125" t="s">
        <v>114</v>
      </c>
      <c r="C119" s="89" t="n">
        <f aca="true">INDIRECT(Calculation!E107,FALSE())</f>
        <v>3.8603</v>
      </c>
      <c r="D119" s="85" t="n">
        <f aca="true">INDIRECT(Calculation!F107,FALSE())</f>
        <v>4.2918</v>
      </c>
      <c r="E119" s="127" t="n">
        <f aca="false">IF(((D119-C119)/C119)*100&gt;100,"(+)  ",IF(((D119-C119)/C119)*100&lt;-100,"(-)  ",IF(ROUND((((D119-C119)/C119)*100),1)=0,"-  ",((D119-C119)/C119)*100)))</f>
        <v>11.177887728933</v>
      </c>
      <c r="F119" s="89" t="n">
        <f aca="true">INDIRECT(Calculation!H107,FALSE())</f>
        <v>1.3641</v>
      </c>
      <c r="G119" s="85" t="n">
        <f aca="true">INDIRECT(Calculation!I107,FALSE())</f>
        <v>0.3918</v>
      </c>
      <c r="H119" s="85" t="n">
        <f aca="true">INDIRECT(Calculation!J107,FALSE())</f>
        <v>0.6868</v>
      </c>
      <c r="I119" s="85" t="n">
        <f aca="true">INDIRECT(Calculation!K107,FALSE())</f>
        <v>1.8136</v>
      </c>
      <c r="J119" s="85" t="n">
        <f aca="true">INDIRECT(Calculation!L107,FALSE())</f>
        <v>1.3802</v>
      </c>
      <c r="K119" s="85" t="n">
        <f aca="true">INDIRECT(Calculation!M107,FALSE())</f>
        <v>0.4112</v>
      </c>
      <c r="L119" s="85" t="n">
        <f aca="true">INDIRECT(Calculation!N107,FALSE())</f>
        <v>0.6359</v>
      </c>
      <c r="M119" s="85" t="n">
        <f aca="true">INDIRECT(Calculation!O107,FALSE())</f>
        <v>1.7219</v>
      </c>
      <c r="N119" s="98" t="n">
        <f aca="true">INDIRECT(Calculation!P107,FALSE())</f>
        <v>1.4305</v>
      </c>
      <c r="O119" s="162" t="n">
        <f aca="false">IF(((N119-J119)/J119)*100&gt;100,"(+)  ",IF(((N119-J119)/J119)*100&lt;-100,"(-)  ",IF(ROUND((((N119-J119)/J119)*100),1)=0,"-  ",((N119-J119)/J119)*100)))</f>
        <v>3.64439936241124</v>
      </c>
      <c r="P119" s="73"/>
      <c r="Q119" s="74"/>
      <c r="R119" s="75"/>
      <c r="S119" s="75"/>
      <c r="T119" s="75"/>
      <c r="U119" s="75"/>
      <c r="V119" s="75"/>
      <c r="W119" s="75"/>
      <c r="X119" s="75"/>
      <c r="Y119" s="75"/>
      <c r="Z119" s="57"/>
      <c r="AA119" s="57"/>
    </row>
    <row r="120" s="160" customFormat="true" ht="20.15" hidden="false" customHeight="true" outlineLevel="0" collapsed="false">
      <c r="A120" s="161"/>
      <c r="B120" s="158" t="s">
        <v>115</v>
      </c>
      <c r="C120" s="89" t="n">
        <f aca="true">INDIRECT(Calculation!E108,FALSE())</f>
        <v>18.7451</v>
      </c>
      <c r="D120" s="85" t="n">
        <f aca="true">INDIRECT(Calculation!F108,FALSE())</f>
        <v>19.6993</v>
      </c>
      <c r="E120" s="127" t="n">
        <f aca="false">IF(((D120-C120)/C120)*100&gt;100,"(+)  ",IF(((D120-C120)/C120)*100&lt;-100,"(-)  ",IF(ROUND((((D120-C120)/C120)*100),1)=0,"-  ",((D120-C120)/C120)*100)))</f>
        <v>5.09039695707145</v>
      </c>
      <c r="F120" s="89" t="n">
        <f aca="true">INDIRECT(Calculation!H108,FALSE())</f>
        <v>4.3752</v>
      </c>
      <c r="G120" s="85" t="n">
        <f aca="true">INDIRECT(Calculation!I108,FALSE())</f>
        <v>5.4903</v>
      </c>
      <c r="H120" s="85" t="n">
        <f aca="true">INDIRECT(Calculation!J108,FALSE())</f>
        <v>5.338</v>
      </c>
      <c r="I120" s="85" t="n">
        <f aca="true">INDIRECT(Calculation!K108,FALSE())</f>
        <v>5.0387</v>
      </c>
      <c r="J120" s="85" t="n">
        <f aca="true">INDIRECT(Calculation!L108,FALSE())</f>
        <v>4.3242</v>
      </c>
      <c r="K120" s="85" t="n">
        <f aca="true">INDIRECT(Calculation!M108,FALSE())</f>
        <v>4.9984</v>
      </c>
      <c r="L120" s="85" t="n">
        <f aca="true">INDIRECT(Calculation!N108,FALSE())</f>
        <v>5.6399</v>
      </c>
      <c r="M120" s="85" t="n">
        <f aca="true">INDIRECT(Calculation!O108,FALSE())</f>
        <v>5.037</v>
      </c>
      <c r="N120" s="98" t="n">
        <f aca="true">INDIRECT(Calculation!P108,FALSE())</f>
        <v>4.4617</v>
      </c>
      <c r="O120" s="159" t="n">
        <f aca="false">IF(((N120-J120)/J120)*100&gt;100,"(+)  ",IF(((N120-J120)/J120)*100&lt;-100,"(-)  ",IF(ROUND((((N120-J120)/J120)*100),1)=0,"-  ",((N120-J120)/J120)*100)))</f>
        <v>3.17977891864391</v>
      </c>
      <c r="P120" s="73"/>
      <c r="Q120" s="74"/>
      <c r="R120" s="75"/>
      <c r="S120" s="75"/>
      <c r="T120" s="75"/>
      <c r="U120" s="75"/>
      <c r="V120" s="75"/>
      <c r="W120" s="75"/>
      <c r="X120" s="75"/>
      <c r="Y120" s="75"/>
      <c r="Z120" s="57"/>
      <c r="AA120" s="57"/>
    </row>
    <row r="121" s="160" customFormat="true" ht="20.15" hidden="false" customHeight="true" outlineLevel="0" collapsed="false">
      <c r="A121" s="161"/>
      <c r="B121" s="158" t="s">
        <v>116</v>
      </c>
      <c r="C121" s="89" t="n">
        <f aca="true">INDIRECT(Calculation!E109,FALSE())</f>
        <v>1.0446</v>
      </c>
      <c r="D121" s="85" t="n">
        <f aca="true">INDIRECT(Calculation!F109,FALSE())</f>
        <v>1.2894</v>
      </c>
      <c r="E121" s="127" t="n">
        <f aca="false">IF(((D121-C121)/C121)*100&gt;100,"(+)  ",IF(((D121-C121)/C121)*100&lt;-100,"(-)  ",IF(ROUND((((D121-C121)/C121)*100),1)=0,"-  ",((D121-C121)/C121)*100)))</f>
        <v>23.4348075818495</v>
      </c>
      <c r="F121" s="89" t="n">
        <f aca="true">INDIRECT(Calculation!H109,FALSE())</f>
        <v>0.2788</v>
      </c>
      <c r="G121" s="85" t="n">
        <f aca="true">INDIRECT(Calculation!I109,FALSE())</f>
        <v>0.3088</v>
      </c>
      <c r="H121" s="85" t="n">
        <f aca="true">INDIRECT(Calculation!J109,FALSE())</f>
        <v>0.37</v>
      </c>
      <c r="I121" s="85" t="n">
        <f aca="true">INDIRECT(Calculation!K109,FALSE())</f>
        <v>0.3392</v>
      </c>
      <c r="J121" s="85" t="n">
        <f aca="true">INDIRECT(Calculation!L109,FALSE())</f>
        <v>0.3073</v>
      </c>
      <c r="K121" s="85" t="n">
        <f aca="true">INDIRECT(Calculation!M109,FALSE())</f>
        <v>0.2729</v>
      </c>
      <c r="L121" s="85" t="n">
        <f aca="true">INDIRECT(Calculation!N109,FALSE())</f>
        <v>0.3724</v>
      </c>
      <c r="M121" s="85" t="n">
        <f aca="true">INDIRECT(Calculation!O109,FALSE())</f>
        <v>0.3469</v>
      </c>
      <c r="N121" s="98" t="n">
        <f aca="true">INDIRECT(Calculation!P109,FALSE())</f>
        <v>0.3539</v>
      </c>
      <c r="O121" s="159" t="n">
        <f aca="false">IF(((N121-J121)/J121)*100&gt;100,"(+)  ",IF(((N121-J121)/J121)*100&lt;-100,"(-)  ",IF(ROUND((((N121-J121)/J121)*100),1)=0,"-  ",((N121-J121)/J121)*100)))</f>
        <v>15.1643345265213</v>
      </c>
      <c r="P121" s="73"/>
      <c r="Q121" s="74"/>
      <c r="R121" s="75"/>
      <c r="S121" s="75"/>
      <c r="T121" s="75"/>
      <c r="U121" s="75"/>
      <c r="V121" s="75"/>
      <c r="W121" s="75"/>
      <c r="X121" s="75"/>
      <c r="Y121" s="75"/>
      <c r="Z121" s="57"/>
      <c r="AA121" s="57"/>
    </row>
    <row r="122" s="160" customFormat="true" ht="20.15" hidden="false" customHeight="true" outlineLevel="0" collapsed="false">
      <c r="A122" s="161"/>
      <c r="B122" s="158" t="s">
        <v>143</v>
      </c>
      <c r="C122" s="89" t="n">
        <f aca="true">INDIRECT(Calculation!E110,FALSE())</f>
        <v>-0.6102</v>
      </c>
      <c r="D122" s="85" t="n">
        <f aca="true">INDIRECT(Calculation!F110,FALSE())</f>
        <v>-0.474</v>
      </c>
      <c r="E122" s="127" t="n">
        <f aca="false">IF(((D122-C122)/C122)*100&gt;100,"(+)  ",IF(((D122-C122)/C122)*100&lt;-100,"(-)  ",IF(ROUND((((D122-C122)/C122)*100),1)=0,"-  ",((D122-C122)/C122)*100)))</f>
        <v>-22.3205506391347</v>
      </c>
      <c r="F122" s="89" t="n">
        <f aca="true">INDIRECT(Calculation!H110,FALSE())</f>
        <v>-0.1141</v>
      </c>
      <c r="G122" s="85" t="n">
        <f aca="true">INDIRECT(Calculation!I110,FALSE())</f>
        <v>-0.1633</v>
      </c>
      <c r="H122" s="85" t="n">
        <f aca="true">INDIRECT(Calculation!J110,FALSE())</f>
        <v>-0.1349</v>
      </c>
      <c r="I122" s="85" t="n">
        <f aca="true">INDIRECT(Calculation!K110,FALSE())</f>
        <v>-0.1049</v>
      </c>
      <c r="J122" s="85" t="n">
        <f aca="true">INDIRECT(Calculation!L110,FALSE())</f>
        <v>-0.097</v>
      </c>
      <c r="K122" s="85" t="n">
        <f aca="true">INDIRECT(Calculation!M110,FALSE())</f>
        <v>-0.1372</v>
      </c>
      <c r="L122" s="85" t="n">
        <f aca="true">INDIRECT(Calculation!N110,FALSE())</f>
        <v>-0.1401</v>
      </c>
      <c r="M122" s="85" t="n">
        <f aca="true">INDIRECT(Calculation!O110,FALSE())</f>
        <v>-0.1537</v>
      </c>
      <c r="N122" s="98" t="n">
        <f aca="true">INDIRECT(Calculation!P110,FALSE())</f>
        <v>-0.1671</v>
      </c>
      <c r="O122" s="159" t="n">
        <f aca="false">IF(((N122-J122)/J122)*100&gt;100,"(+)  ",IF(((N122-J122)/J122)*100&lt;-100,"(-)  ",IF(ROUND((((N122-J122)/J122)*100),1)=0,"-  ",((N122-J122)/J122)*100)))</f>
        <v>72.2680412371134</v>
      </c>
      <c r="P122" s="73"/>
      <c r="Q122" s="74"/>
      <c r="R122" s="75"/>
      <c r="S122" s="75"/>
      <c r="T122" s="75"/>
      <c r="U122" s="75"/>
      <c r="V122" s="75"/>
      <c r="W122" s="75"/>
      <c r="X122" s="75"/>
      <c r="Y122" s="75"/>
      <c r="Z122" s="57"/>
      <c r="AA122" s="57"/>
    </row>
    <row r="123" s="160" customFormat="true" ht="20.15" hidden="false" customHeight="true" outlineLevel="0" collapsed="false">
      <c r="A123" s="161"/>
      <c r="B123" s="158" t="s">
        <v>117</v>
      </c>
      <c r="C123" s="89" t="n">
        <f aca="true">INDIRECT(Calculation!E111,FALSE())</f>
        <v>21.1704</v>
      </c>
      <c r="D123" s="85" t="n">
        <f aca="true">INDIRECT(Calculation!F111,FALSE())</f>
        <v>17.9099</v>
      </c>
      <c r="E123" s="127" t="n">
        <f aca="false">IF(((D123-C123)/C123)*100&gt;100,"(+)  ",IF(((D123-C123)/C123)*100&lt;-100,"(-)  ",IF(ROUND((((D123-C123)/C123)*100),1)=0,"-  ",((D123-C123)/C123)*100)))</f>
        <v>-15.4012205721196</v>
      </c>
      <c r="F123" s="89" t="n">
        <f aca="true">INDIRECT(Calculation!H111,FALSE())</f>
        <v>4.4498</v>
      </c>
      <c r="G123" s="85" t="n">
        <f aca="true">INDIRECT(Calculation!I111,FALSE())</f>
        <v>5.0474</v>
      </c>
      <c r="H123" s="85" t="n">
        <f aca="true">INDIRECT(Calculation!J111,FALSE())</f>
        <v>5.8017</v>
      </c>
      <c r="I123" s="85" t="n">
        <f aca="true">INDIRECT(Calculation!K111,FALSE())</f>
        <v>4.4611</v>
      </c>
      <c r="J123" s="85" t="n">
        <f aca="true">INDIRECT(Calculation!L111,FALSE())</f>
        <v>2.3395</v>
      </c>
      <c r="K123" s="85" t="n">
        <f aca="true">INDIRECT(Calculation!M111,FALSE())</f>
        <v>5.3076</v>
      </c>
      <c r="L123" s="85" t="n">
        <f aca="true">INDIRECT(Calculation!N111,FALSE())</f>
        <v>6.3113</v>
      </c>
      <c r="M123" s="85" t="n">
        <f aca="true">INDIRECT(Calculation!O111,FALSE())</f>
        <v>6.0872</v>
      </c>
      <c r="N123" s="98" t="n">
        <f aca="true">INDIRECT(Calculation!P111,FALSE())</f>
        <v>7.6478</v>
      </c>
      <c r="O123" s="159" t="str">
        <f aca="false">IF(((N123-J123)/J123)*100&gt;100,"(+)  ",IF(((N123-J123)/J123)*100&lt;-100,"(-)  ",IF(ROUND((((N123-J123)/J123)*100),1)=0,"-  ",((N123-J123)/J123)*100)))</f>
        <v>(+)  </v>
      </c>
      <c r="P123" s="73"/>
      <c r="Q123" s="74"/>
      <c r="R123" s="75"/>
      <c r="S123" s="75"/>
      <c r="T123" s="75"/>
      <c r="U123" s="75"/>
      <c r="V123" s="75"/>
      <c r="W123" s="75"/>
      <c r="X123" s="75"/>
      <c r="Y123" s="75"/>
      <c r="Z123" s="57"/>
      <c r="AA123" s="57"/>
    </row>
    <row r="124" s="56" customFormat="true" ht="20.15" hidden="false" customHeight="true" outlineLevel="0" collapsed="false">
      <c r="A124" s="128"/>
      <c r="B124" s="163" t="s">
        <v>118</v>
      </c>
      <c r="C124" s="102" t="n">
        <f aca="true">INDIRECT(Calculation!E112,FALSE())</f>
        <v>278.1725</v>
      </c>
      <c r="D124" s="103" t="n">
        <f aca="true">INDIRECT(Calculation!F112,FALSE())</f>
        <v>262.2574</v>
      </c>
      <c r="E124" s="132" t="n">
        <f aca="false">IF(((D124-C124)/C124)*100&gt;100,"(+)  ",IF(((D124-C124)/C124)*100&lt;-100,"(-)  ",IF(ROUND((((D124-C124)/C124)*100),1)=0,"-  ",((D124-C124)/C124)*100)))</f>
        <v>-5.72130602413972</v>
      </c>
      <c r="F124" s="102" t="n">
        <f aca="true">INDIRECT(Calculation!H112,FALSE())</f>
        <v>61.6959</v>
      </c>
      <c r="G124" s="103" t="n">
        <f aca="true">INDIRECT(Calculation!I112,FALSE())</f>
        <v>75.735</v>
      </c>
      <c r="H124" s="103" t="n">
        <f aca="true">INDIRECT(Calculation!J112,FALSE())</f>
        <v>75.6038</v>
      </c>
      <c r="I124" s="103" t="n">
        <f aca="true">INDIRECT(Calculation!K112,FALSE())</f>
        <v>54.7044</v>
      </c>
      <c r="J124" s="103" t="n">
        <f aca="true">INDIRECT(Calculation!L112,FALSE())</f>
        <v>59.1146</v>
      </c>
      <c r="K124" s="103" t="n">
        <f aca="true">INDIRECT(Calculation!M112,FALSE())</f>
        <v>72.8346</v>
      </c>
      <c r="L124" s="103" t="n">
        <f aca="true">INDIRECT(Calculation!N112,FALSE())</f>
        <v>74.4011</v>
      </c>
      <c r="M124" s="164" t="n">
        <f aca="true">INDIRECT(Calculation!O112,FALSE())</f>
        <v>62.6159</v>
      </c>
      <c r="N124" s="106" t="n">
        <f aca="true">INDIRECT(Calculation!P112,FALSE())</f>
        <v>60.0088</v>
      </c>
      <c r="O124" s="107" t="n">
        <f aca="false">IF(((N124-J124)/J124)*100&gt;100,"(+)  ",IF(((N124-J124)/J124)*100&lt;-100,"(-)  ",IF(ROUND((((N124-J124)/J124)*100),1)=0,"-  ",((N124-J124)/J124)*100)))</f>
        <v>1.51265508013248</v>
      </c>
      <c r="P124" s="73"/>
      <c r="Q124" s="165"/>
      <c r="R124" s="165"/>
      <c r="S124" s="165"/>
      <c r="T124" s="165"/>
      <c r="U124" s="165"/>
      <c r="V124" s="165"/>
      <c r="W124" s="165"/>
      <c r="X124" s="165"/>
      <c r="Y124" s="165"/>
      <c r="Z124" s="165"/>
      <c r="AA124" s="165"/>
      <c r="AB124" s="165"/>
      <c r="AC124" s="165"/>
      <c r="AD124" s="165"/>
      <c r="AE124" s="165"/>
      <c r="AF124" s="165"/>
      <c r="AG124" s="165"/>
      <c r="AH124" s="165"/>
      <c r="AI124" s="165"/>
      <c r="AJ124" s="165"/>
    </row>
    <row r="125" s="160" customFormat="true" ht="20.15" hidden="false" customHeight="true" outlineLevel="0" collapsed="false">
      <c r="A125" s="124" t="s">
        <v>106</v>
      </c>
      <c r="B125" s="125" t="s">
        <v>119</v>
      </c>
      <c r="C125" s="79" t="n">
        <f aca="true">INDIRECT(Calculation!E114,FALSE())</f>
        <v>0.0475</v>
      </c>
      <c r="D125" s="85" t="n">
        <f aca="true">INDIRECT(Calculation!F114,FALSE())</f>
        <v>0.0489</v>
      </c>
      <c r="E125" s="127" t="n">
        <f aca="false">IF(((D125-C125)/C125)*100&gt;100,"(+)  ",IF(((D125-C125)/C125)*100&lt;-100,"(-)  ",IF(ROUND((((D125-C125)/C125)*100),1)=0,"-  ",((D125-C125)/C125)*100)))</f>
        <v>2.94736842105263</v>
      </c>
      <c r="F125" s="79" t="n">
        <f aca="true">INDIRECT(Calculation!H114,FALSE())</f>
        <v>0.0107</v>
      </c>
      <c r="G125" s="80" t="n">
        <f aca="true">INDIRECT(Calculation!I114,FALSE())</f>
        <v>0.0133</v>
      </c>
      <c r="H125" s="80" t="n">
        <f aca="true">INDIRECT(Calculation!J114,FALSE())</f>
        <v>0.0134</v>
      </c>
      <c r="I125" s="80" t="n">
        <f aca="true">INDIRECT(Calculation!K114,FALSE())</f>
        <v>0.0124</v>
      </c>
      <c r="J125" s="85" t="n">
        <f aca="true">INDIRECT(Calculation!L114,FALSE())</f>
        <v>0.01</v>
      </c>
      <c r="K125" s="85" t="n">
        <f aca="true">INDIRECT(Calculation!M114,FALSE())</f>
        <v>0.0131</v>
      </c>
      <c r="L125" s="85" t="n">
        <f aca="true">INDIRECT(Calculation!N114,FALSE())</f>
        <v>0.0128</v>
      </c>
      <c r="M125" s="85" t="n">
        <f aca="true">INDIRECT(Calculation!O114,FALSE())</f>
        <v>0.0088</v>
      </c>
      <c r="N125" s="85" t="n">
        <f aca="true">INDIRECT(Calculation!P114,FALSE())</f>
        <v>0.0094</v>
      </c>
      <c r="O125" s="159" t="n">
        <f aca="false">IF(((N125-J125)/J125)*100&gt;100,"(+)  ",IF(((N125-J125)/J125)*100&lt;-100,"(-)  ",IF(ROUND((((N125-J125)/J125)*100),1)=0,"-  ",((N125-J125)/J125)*100)))</f>
        <v>-6</v>
      </c>
      <c r="P125" s="73"/>
      <c r="Q125" s="74"/>
      <c r="R125" s="75"/>
      <c r="S125" s="75"/>
      <c r="T125" s="75"/>
      <c r="U125" s="75"/>
      <c r="V125" s="75"/>
      <c r="W125" s="75"/>
      <c r="X125" s="75"/>
      <c r="Y125" s="75"/>
      <c r="Z125" s="57"/>
      <c r="AA125" s="57"/>
    </row>
    <row r="126" s="160" customFormat="true" ht="20.15" hidden="false" customHeight="true" outlineLevel="0" collapsed="false">
      <c r="A126" s="161"/>
      <c r="B126" s="125" t="s">
        <v>120</v>
      </c>
      <c r="C126" s="79" t="n">
        <f aca="true">INDIRECT(Calculation!E115,FALSE())</f>
        <v>0.3932</v>
      </c>
      <c r="D126" s="85" t="n">
        <f aca="true">INDIRECT(Calculation!F115,FALSE())</f>
        <v>0.2761</v>
      </c>
      <c r="E126" s="127" t="n">
        <f aca="false">IF(((D126-C126)/C126)*100&gt;100,"(+)  ",IF(((D126-C126)/C126)*100&lt;-100,"(-)  ",IF(ROUND((((D126-C126)/C126)*100),1)=0,"-  ",((D126-C126)/C126)*100)))</f>
        <v>-29.7812817904374</v>
      </c>
      <c r="F126" s="79" t="n">
        <f aca="true">INDIRECT(Calculation!H115,FALSE())</f>
        <v>0.0952</v>
      </c>
      <c r="G126" s="80" t="n">
        <f aca="true">INDIRECT(Calculation!I115,FALSE())</f>
        <v>0.0444</v>
      </c>
      <c r="H126" s="80" t="n">
        <f aca="true">INDIRECT(Calculation!J115,FALSE())</f>
        <v>0.0102</v>
      </c>
      <c r="I126" s="80" t="n">
        <f aca="true">INDIRECT(Calculation!K115,FALSE())</f>
        <v>0.0361</v>
      </c>
      <c r="J126" s="85" t="n">
        <f aca="true">INDIRECT(Calculation!L115,FALSE())</f>
        <v>0.1183</v>
      </c>
      <c r="K126" s="85" t="n">
        <f aca="true">INDIRECT(Calculation!M115,FALSE())</f>
        <v>0.1115</v>
      </c>
      <c r="L126" s="85" t="n">
        <f aca="true">INDIRECT(Calculation!N115,FALSE())</f>
        <v>0.1856</v>
      </c>
      <c r="M126" s="85" t="n">
        <f aca="true">INDIRECT(Calculation!O115,FALSE())</f>
        <v>0.1434</v>
      </c>
      <c r="N126" s="85" t="n">
        <f aca="true">INDIRECT(Calculation!P115,FALSE())</f>
        <v>0.1253</v>
      </c>
      <c r="O126" s="159" t="n">
        <f aca="false">IF(((N126-J126)/J126)*100&gt;100,"(+)  ",IF(((N126-J126)/J126)*100&lt;-100,"(-)  ",IF(ROUND((((N126-J126)/J126)*100),1)=0,"-  ",((N126-J126)/J126)*100)))</f>
        <v>5.9171597633136</v>
      </c>
      <c r="P126" s="73"/>
      <c r="Q126" s="74"/>
      <c r="R126" s="75"/>
      <c r="S126" s="75"/>
      <c r="T126" s="75"/>
      <c r="U126" s="75"/>
      <c r="V126" s="75"/>
      <c r="W126" s="75"/>
      <c r="X126" s="75"/>
      <c r="Y126" s="75"/>
      <c r="Z126" s="57"/>
      <c r="AA126" s="57"/>
    </row>
    <row r="127" s="160" customFormat="true" ht="20.15" hidden="false" customHeight="true" outlineLevel="0" collapsed="false">
      <c r="A127" s="161"/>
      <c r="B127" s="125" t="s">
        <v>110</v>
      </c>
      <c r="C127" s="79" t="n">
        <f aca="true">INDIRECT(Calculation!E116,FALSE())</f>
        <v>12.9257</v>
      </c>
      <c r="D127" s="85" t="n">
        <f aca="true">INDIRECT(Calculation!F116,FALSE())</f>
        <v>12.0808</v>
      </c>
      <c r="E127" s="127" t="n">
        <f aca="false">IF(((D127-C127)/C127)*100&gt;100,"(+)  ",IF(((D127-C127)/C127)*100&lt;-100,"(-)  ",IF(ROUND((((D127-C127)/C127)*100),1)=0,"-  ",((D127-C127)/C127)*100)))</f>
        <v>-6.53658989455117</v>
      </c>
      <c r="F127" s="79" t="n">
        <f aca="true">INDIRECT(Calculation!H116,FALSE())</f>
        <v>3.0515</v>
      </c>
      <c r="G127" s="80" t="n">
        <f aca="true">INDIRECT(Calculation!I116,FALSE())</f>
        <v>3.2888</v>
      </c>
      <c r="H127" s="80" t="n">
        <f aca="true">INDIRECT(Calculation!J116,FALSE())</f>
        <v>2.5499</v>
      </c>
      <c r="I127" s="80" t="n">
        <f aca="true">INDIRECT(Calculation!K116,FALSE())</f>
        <v>2.7293</v>
      </c>
      <c r="J127" s="85" t="n">
        <f aca="true">INDIRECT(Calculation!L116,FALSE())</f>
        <v>3.1282</v>
      </c>
      <c r="K127" s="85" t="n">
        <f aca="true">INDIRECT(Calculation!M116,FALSE())</f>
        <v>3.6734</v>
      </c>
      <c r="L127" s="85" t="n">
        <f aca="true">INDIRECT(Calculation!N116,FALSE())</f>
        <v>2.426</v>
      </c>
      <c r="M127" s="85" t="n">
        <f aca="true">INDIRECT(Calculation!O116,FALSE())</f>
        <v>2.2206</v>
      </c>
      <c r="N127" s="85" t="n">
        <f aca="true">INDIRECT(Calculation!P116,FALSE())</f>
        <v>2.2579</v>
      </c>
      <c r="O127" s="159" t="n">
        <f aca="false">IF(((N127-J127)/J127)*100&gt;100,"(+)  ",IF(((N127-J127)/J127)*100&lt;-100,"(-)  ",IF(ROUND((((N127-J127)/J127)*100),1)=0,"-  ",((N127-J127)/J127)*100)))</f>
        <v>-27.8211111821495</v>
      </c>
      <c r="P127" s="73"/>
      <c r="Q127" s="74"/>
      <c r="R127" s="75"/>
      <c r="S127" s="75"/>
      <c r="T127" s="75"/>
      <c r="U127" s="75"/>
      <c r="V127" s="75"/>
      <c r="W127" s="75"/>
      <c r="X127" s="75"/>
      <c r="Y127" s="75"/>
      <c r="Z127" s="57"/>
      <c r="AA127" s="57"/>
    </row>
    <row r="128" s="166" customFormat="true" ht="20.15" hidden="false" customHeight="true" outlineLevel="0" collapsed="false">
      <c r="A128" s="161"/>
      <c r="B128" s="125" t="s">
        <v>112</v>
      </c>
      <c r="C128" s="79" t="n">
        <f aca="true">INDIRECT(Calculation!E117,FALSE())</f>
        <v>1.3676</v>
      </c>
      <c r="D128" s="85" t="n">
        <f aca="true">INDIRECT(Calculation!F117,FALSE())</f>
        <v>1.7048</v>
      </c>
      <c r="E128" s="127" t="n">
        <f aca="false">IF(((D128-C128)/C128)*100&gt;100,"(+)  ",IF(((D128-C128)/C128)*100&lt;-100,"(-)  ",IF(ROUND((((D128-C128)/C128)*100),1)=0,"-  ",((D128-C128)/C128)*100)))</f>
        <v>24.656332260895</v>
      </c>
      <c r="F128" s="79" t="n">
        <f aca="true">INDIRECT(Calculation!H117,FALSE())</f>
        <v>0.3121</v>
      </c>
      <c r="G128" s="80" t="n">
        <f aca="true">INDIRECT(Calculation!I117,FALSE())</f>
        <v>0.3968</v>
      </c>
      <c r="H128" s="80" t="n">
        <f aca="true">INDIRECT(Calculation!J117,FALSE())</f>
        <v>0.5614</v>
      </c>
      <c r="I128" s="80" t="n">
        <f aca="true">INDIRECT(Calculation!K117,FALSE())</f>
        <v>0.292</v>
      </c>
      <c r="J128" s="85" t="n">
        <f aca="true">INDIRECT(Calculation!L117,FALSE())</f>
        <v>0.322</v>
      </c>
      <c r="K128" s="85" t="n">
        <f aca="true">INDIRECT(Calculation!M117,FALSE())</f>
        <v>0.5294</v>
      </c>
      <c r="L128" s="85" t="n">
        <f aca="true">INDIRECT(Calculation!N117,FALSE())</f>
        <v>0.3821</v>
      </c>
      <c r="M128" s="85" t="n">
        <f aca="true">INDIRECT(Calculation!O117,FALSE())</f>
        <v>0.2787</v>
      </c>
      <c r="N128" s="85" t="n">
        <f aca="true">INDIRECT(Calculation!P117,FALSE())</f>
        <v>0.2854</v>
      </c>
      <c r="O128" s="159" t="n">
        <f aca="false">IF(((N128-J128)/J128)*100&gt;100,"(+)  ",IF(((N128-J128)/J128)*100&lt;-100,"(-)  ",IF(ROUND((((N128-J128)/J128)*100),1)=0,"-  ",((N128-J128)/J128)*100)))</f>
        <v>-11.3664596273292</v>
      </c>
      <c r="P128" s="73"/>
      <c r="Q128" s="74"/>
      <c r="R128" s="75"/>
      <c r="S128" s="75"/>
      <c r="T128" s="75"/>
      <c r="U128" s="75"/>
      <c r="V128" s="75"/>
      <c r="W128" s="75"/>
      <c r="X128" s="75"/>
      <c r="Y128" s="75"/>
      <c r="Z128" s="57"/>
      <c r="AA128" s="57"/>
    </row>
    <row r="129" s="166" customFormat="true" ht="20.15" hidden="false" customHeight="true" outlineLevel="0" collapsed="false">
      <c r="A129" s="161"/>
      <c r="B129" s="125" t="s">
        <v>129</v>
      </c>
      <c r="C129" s="79" t="n">
        <f aca="true">INDIRECT(Calculation!E118,FALSE())</f>
        <v>8.7214</v>
      </c>
      <c r="D129" s="85" t="n">
        <f aca="true">INDIRECT(Calculation!F118,FALSE())</f>
        <v>9.317</v>
      </c>
      <c r="E129" s="127" t="n">
        <f aca="false">IF(((D129-C129)/C129)*100&gt;100,"(+)  ",IF(((D129-C129)/C129)*100&lt;-100,"(-)  ",IF(ROUND((((D129-C129)/C129)*100),1)=0,"-  ",((D129-C129)/C129)*100)))</f>
        <v>6.82917880156857</v>
      </c>
      <c r="F129" s="79" t="n">
        <f aca="true">INDIRECT(Calculation!H118,FALSE())</f>
        <v>1.832</v>
      </c>
      <c r="G129" s="80" t="n">
        <f aca="true">INDIRECT(Calculation!I118,FALSE())</f>
        <v>2.5845</v>
      </c>
      <c r="H129" s="80" t="n">
        <f aca="true">INDIRECT(Calculation!J118,FALSE())</f>
        <v>3.3906</v>
      </c>
      <c r="I129" s="80" t="n">
        <f aca="true">INDIRECT(Calculation!K118,FALSE())</f>
        <v>1.6128</v>
      </c>
      <c r="J129" s="85" t="n">
        <f aca="true">INDIRECT(Calculation!L118,FALSE())</f>
        <v>1.7153</v>
      </c>
      <c r="K129" s="85" t="n">
        <f aca="true">INDIRECT(Calculation!M118,FALSE())</f>
        <v>2.5983</v>
      </c>
      <c r="L129" s="85" t="n">
        <f aca="true">INDIRECT(Calculation!N118,FALSE())</f>
        <v>2.4962</v>
      </c>
      <c r="M129" s="85" t="n">
        <f aca="true">INDIRECT(Calculation!O118,FALSE())</f>
        <v>1.3484</v>
      </c>
      <c r="N129" s="85" t="n">
        <f aca="true">INDIRECT(Calculation!P118,FALSE())</f>
        <v>1.1639</v>
      </c>
      <c r="O129" s="159" t="n">
        <f aca="false">IF(((N129-J129)/J129)*100&gt;100,"(+)  ",IF(((N129-J129)/J129)*100&lt;-100,"(-)  ",IF(ROUND((((N129-J129)/J129)*100),1)=0,"-  ",((N129-J129)/J129)*100)))</f>
        <v>-32.1459802949921</v>
      </c>
      <c r="P129" s="73"/>
      <c r="Q129" s="74"/>
      <c r="R129" s="75"/>
      <c r="S129" s="75"/>
      <c r="T129" s="75"/>
      <c r="U129" s="75"/>
      <c r="V129" s="75"/>
      <c r="W129" s="75"/>
      <c r="X129" s="75"/>
      <c r="Y129" s="75"/>
      <c r="Z129" s="57"/>
      <c r="AA129" s="57"/>
    </row>
    <row r="130" s="166" customFormat="true" ht="20.15" hidden="false" customHeight="true" outlineLevel="0" collapsed="false">
      <c r="A130" s="161"/>
      <c r="B130" s="129" t="s">
        <v>130</v>
      </c>
      <c r="C130" s="79" t="n">
        <f aca="true">INDIRECT(Calculation!E119,FALSE())</f>
        <v>8.5741</v>
      </c>
      <c r="D130" s="85" t="n">
        <f aca="true">INDIRECT(Calculation!F119,FALSE())</f>
        <v>9.2931</v>
      </c>
      <c r="E130" s="127" t="n">
        <f aca="false">IF(((D130-C130)/C130)*100&gt;100,"(+)  ",IF(((D130-C130)/C130)*100&lt;-100,"(-)  ",IF(ROUND((((D130-C130)/C130)*100),1)=0,"-  ",((D130-C130)/C130)*100)))</f>
        <v>8.38571978400065</v>
      </c>
      <c r="F130" s="79" t="n">
        <f aca="true">INDIRECT(Calculation!H119,FALSE())</f>
        <v>1.8236</v>
      </c>
      <c r="G130" s="80" t="n">
        <f aca="true">INDIRECT(Calculation!I119,FALSE())</f>
        <v>2.4642</v>
      </c>
      <c r="H130" s="80" t="n">
        <f aca="true">INDIRECT(Calculation!J119,FALSE())</f>
        <v>3.3825</v>
      </c>
      <c r="I130" s="80" t="n">
        <f aca="true">INDIRECT(Calculation!K119,FALSE())</f>
        <v>1.6084</v>
      </c>
      <c r="J130" s="85" t="n">
        <f aca="true">INDIRECT(Calculation!L119,FALSE())</f>
        <v>1.7109</v>
      </c>
      <c r="K130" s="85" t="n">
        <f aca="true">INDIRECT(Calculation!M119,FALSE())</f>
        <v>2.5913</v>
      </c>
      <c r="L130" s="85" t="n">
        <f aca="true">INDIRECT(Calculation!N119,FALSE())</f>
        <v>2.4889</v>
      </c>
      <c r="M130" s="85" t="n">
        <f aca="true">INDIRECT(Calculation!O119,FALSE())</f>
        <v>1.3382</v>
      </c>
      <c r="N130" s="85" t="n">
        <f aca="true">INDIRECT(Calculation!P119,FALSE())</f>
        <v>1.1578</v>
      </c>
      <c r="O130" s="159" t="n">
        <f aca="false">IF(((N130-J130)/J130)*100&gt;100,"(+)  ",IF(((N130-J130)/J130)*100&lt;-100,"(-)  ",IF(ROUND((((N130-J130)/J130)*100),1)=0,"-  ",((N130-J130)/J130)*100)))</f>
        <v>-32.3280144952949</v>
      </c>
      <c r="P130" s="73"/>
      <c r="Q130" s="74"/>
      <c r="R130" s="75"/>
      <c r="S130" s="75"/>
      <c r="T130" s="75"/>
      <c r="U130" s="75"/>
      <c r="V130" s="75"/>
      <c r="W130" s="75"/>
      <c r="X130" s="75"/>
      <c r="Y130" s="75"/>
      <c r="Z130" s="57"/>
      <c r="AA130" s="57"/>
    </row>
    <row r="131" s="166" customFormat="true" ht="20.15" hidden="false" customHeight="true" outlineLevel="0" collapsed="false">
      <c r="A131" s="161"/>
      <c r="B131" s="125" t="s">
        <v>131</v>
      </c>
      <c r="C131" s="79" t="n">
        <f aca="true">INDIRECT(Calculation!E120,FALSE())</f>
        <v>0.1473</v>
      </c>
      <c r="D131" s="85" t="n">
        <f aca="true">INDIRECT(Calculation!F120,FALSE())</f>
        <v>0.0239</v>
      </c>
      <c r="E131" s="127" t="n">
        <f aca="false">IF(((D131-C131)/C131)*100&gt;100,"(+)  ",IF(((D131-C131)/C131)*100&lt;-100,"(-)  ",IF(ROUND((((D131-C131)/C131)*100),1)=0,"-  ",((D131-C131)/C131)*100)))</f>
        <v>-83.7746096401901</v>
      </c>
      <c r="F131" s="79" t="n">
        <f aca="true">INDIRECT(Calculation!H120,FALSE())</f>
        <v>0.0084</v>
      </c>
      <c r="G131" s="80" t="n">
        <f aca="true">INDIRECT(Calculation!I120,FALSE())</f>
        <v>0.1203</v>
      </c>
      <c r="H131" s="80" t="n">
        <f aca="true">INDIRECT(Calculation!J120,FALSE())</f>
        <v>0.0081</v>
      </c>
      <c r="I131" s="80" t="n">
        <f aca="true">INDIRECT(Calculation!K120,FALSE())</f>
        <v>0.0043</v>
      </c>
      <c r="J131" s="85" t="n">
        <f aca="true">INDIRECT(Calculation!L120,FALSE())</f>
        <v>0.0044</v>
      </c>
      <c r="K131" s="85" t="n">
        <f aca="true">INDIRECT(Calculation!M120,FALSE())</f>
        <v>0.0071</v>
      </c>
      <c r="L131" s="85" t="n">
        <f aca="true">INDIRECT(Calculation!N120,FALSE())</f>
        <v>0.0073</v>
      </c>
      <c r="M131" s="85" t="n">
        <f aca="true">INDIRECT(Calculation!O120,FALSE())</f>
        <v>0.0102</v>
      </c>
      <c r="N131" s="85" t="n">
        <f aca="true">INDIRECT(Calculation!P120,FALSE())</f>
        <v>0.006</v>
      </c>
      <c r="O131" s="159" t="n">
        <f aca="false">IF(((N131-J131)/J131)*100&gt;100,"(+)  ",IF(((N131-J131)/J131)*100&lt;-100,"(-)  ",IF(ROUND((((N131-J131)/J131)*100),1)=0,"-  ",((N131-J131)/J131)*100)))</f>
        <v>36.3636363636364</v>
      </c>
      <c r="P131" s="73"/>
      <c r="Q131" s="74"/>
      <c r="R131" s="75"/>
      <c r="S131" s="75"/>
      <c r="T131" s="75"/>
      <c r="U131" s="75"/>
      <c r="V131" s="75"/>
      <c r="W131" s="75"/>
      <c r="X131" s="75"/>
      <c r="Y131" s="75"/>
      <c r="Z131" s="57"/>
      <c r="AA131" s="57"/>
    </row>
    <row r="132" s="166" customFormat="true" ht="20.15" hidden="false" customHeight="true" outlineLevel="0" collapsed="false">
      <c r="A132" s="161"/>
      <c r="B132" s="125" t="s">
        <v>133</v>
      </c>
      <c r="C132" s="79" t="n">
        <f aca="true">INDIRECT(Calculation!E121,FALSE())</f>
        <v>0.014</v>
      </c>
      <c r="D132" s="85" t="n">
        <f aca="true">INDIRECT(Calculation!F121,FALSE())</f>
        <v>0.0112</v>
      </c>
      <c r="E132" s="127" t="n">
        <f aca="false">IF(((D132-C132)/C132)*100&gt;100,"(+)  ",IF(((D132-C132)/C132)*100&lt;-100,"(-)  ",IF(ROUND((((D132-C132)/C132)*100),1)=0,"-  ",((D132-C132)/C132)*100)))</f>
        <v>-20</v>
      </c>
      <c r="F132" s="79" t="n">
        <f aca="true">INDIRECT(Calculation!H121,FALSE())</f>
        <v>0.004</v>
      </c>
      <c r="G132" s="80" t="n">
        <f aca="true">INDIRECT(Calculation!I121,FALSE())</f>
        <v>0.0029</v>
      </c>
      <c r="H132" s="80" t="n">
        <f aca="true">INDIRECT(Calculation!J121,FALSE())</f>
        <v>0.0029</v>
      </c>
      <c r="I132" s="80" t="n">
        <f aca="true">INDIRECT(Calculation!K121,FALSE())</f>
        <v>0.0031</v>
      </c>
      <c r="J132" s="85" t="n">
        <f aca="true">INDIRECT(Calculation!L121,FALSE())</f>
        <v>0.0034</v>
      </c>
      <c r="K132" s="85" t="n">
        <f aca="true">INDIRECT(Calculation!M121,FALSE())</f>
        <v>0.0018</v>
      </c>
      <c r="L132" s="85" t="n">
        <f aca="true">INDIRECT(Calculation!N121,FALSE())</f>
        <v>0.0013</v>
      </c>
      <c r="M132" s="85" t="n">
        <f aca="true">INDIRECT(Calculation!O121,FALSE())</f>
        <v>0.0012</v>
      </c>
      <c r="N132" s="85" t="n">
        <f aca="true">INDIRECT(Calculation!P121,FALSE())</f>
        <v>0.0009</v>
      </c>
      <c r="O132" s="159" t="n">
        <f aca="false">IF(((N132-J132)/J132)*100&gt;100,"(+)  ",IF(((N132-J132)/J132)*100&lt;-100,"(-)  ",IF(ROUND((((N132-J132)/J132)*100),1)=0,"-  ",((N132-J132)/J132)*100)))</f>
        <v>-73.5294117647059</v>
      </c>
      <c r="P132" s="73"/>
      <c r="Q132" s="74"/>
      <c r="R132" s="75"/>
      <c r="S132" s="75"/>
      <c r="T132" s="75"/>
      <c r="U132" s="75"/>
      <c r="V132" s="75"/>
      <c r="W132" s="75"/>
      <c r="X132" s="75"/>
      <c r="Y132" s="75"/>
      <c r="Z132" s="57"/>
      <c r="AA132" s="57"/>
    </row>
    <row r="133" s="166" customFormat="true" ht="20.15" hidden="false" customHeight="true" outlineLevel="0" collapsed="false">
      <c r="A133" s="161"/>
      <c r="B133" s="125" t="s">
        <v>114</v>
      </c>
      <c r="C133" s="79" t="n">
        <f aca="true">INDIRECT(Calculation!E122,FALSE())</f>
        <v>8.7199</v>
      </c>
      <c r="D133" s="85" t="n">
        <f aca="true">INDIRECT(Calculation!F122,FALSE())</f>
        <v>8.8662</v>
      </c>
      <c r="E133" s="127" t="n">
        <f aca="false">IF(((D133-C133)/C133)*100&gt;100,"(+)  ",IF(((D133-C133)/C133)*100&lt;-100,"(-)  ",IF(ROUND((((D133-C133)/C133)*100),1)=0,"-  ",((D133-C133)/C133)*100)))</f>
        <v>1.67777153407723</v>
      </c>
      <c r="F133" s="79" t="n">
        <f aca="true">INDIRECT(Calculation!H122,FALSE())</f>
        <v>3.1709</v>
      </c>
      <c r="G133" s="80" t="n">
        <f aca="true">INDIRECT(Calculation!I122,FALSE())</f>
        <v>0.9959</v>
      </c>
      <c r="H133" s="80" t="n">
        <f aca="true">INDIRECT(Calculation!J122,FALSE())</f>
        <v>1.4987</v>
      </c>
      <c r="I133" s="80" t="n">
        <f aca="true">INDIRECT(Calculation!K122,FALSE())</f>
        <v>3.6726</v>
      </c>
      <c r="J133" s="85" t="n">
        <f aca="true">INDIRECT(Calculation!L122,FALSE())</f>
        <v>2.8702</v>
      </c>
      <c r="K133" s="85" t="n">
        <f aca="true">INDIRECT(Calculation!M122,FALSE())</f>
        <v>0.8247</v>
      </c>
      <c r="L133" s="85" t="n">
        <f aca="true">INDIRECT(Calculation!N122,FALSE())</f>
        <v>1.0905</v>
      </c>
      <c r="M133" s="85" t="n">
        <f aca="true">INDIRECT(Calculation!O122,FALSE())</f>
        <v>3.1167</v>
      </c>
      <c r="N133" s="85" t="n">
        <f aca="true">INDIRECT(Calculation!P122,FALSE())</f>
        <v>2.7425</v>
      </c>
      <c r="O133" s="159" t="n">
        <f aca="false">IF(((N133-J133)/J133)*100&gt;100,"(+)  ",IF(((N133-J133)/J133)*100&lt;-100,"(-)  ",IF(ROUND((((N133-J133)/J133)*100),1)=0,"-  ",((N133-J133)/J133)*100)))</f>
        <v>-4.44916730541425</v>
      </c>
      <c r="P133" s="73"/>
      <c r="Q133" s="74"/>
      <c r="R133" s="75"/>
      <c r="S133" s="75"/>
      <c r="T133" s="75"/>
      <c r="U133" s="75"/>
      <c r="V133" s="75"/>
      <c r="W133" s="75"/>
      <c r="X133" s="75"/>
      <c r="Y133" s="75"/>
      <c r="Z133" s="57"/>
      <c r="AA133" s="57"/>
    </row>
    <row r="134" s="166" customFormat="true" ht="20.15" hidden="false" customHeight="true" outlineLevel="0" collapsed="false">
      <c r="A134" s="161"/>
      <c r="B134" s="125" t="s">
        <v>115</v>
      </c>
      <c r="C134" s="79" t="n">
        <f aca="true">INDIRECT(Calculation!E123,FALSE())</f>
        <v>13.6745</v>
      </c>
      <c r="D134" s="85" t="n">
        <f aca="true">INDIRECT(Calculation!F123,FALSE())</f>
        <v>14.4591</v>
      </c>
      <c r="E134" s="127" t="n">
        <f aca="false">IF(((D134-C134)/C134)*100&gt;100,"(+)  ",IF(((D134-C134)/C134)*100&lt;-100,"(-)  ",IF(ROUND((((D134-C134)/C134)*100),1)=0,"-  ",((D134-C134)/C134)*100)))</f>
        <v>5.73768693553694</v>
      </c>
      <c r="F134" s="79" t="n">
        <f aca="true">INDIRECT(Calculation!H123,FALSE())</f>
        <v>3.4611</v>
      </c>
      <c r="G134" s="80" t="n">
        <f aca="true">INDIRECT(Calculation!I123,FALSE())</f>
        <v>3.4754</v>
      </c>
      <c r="H134" s="80" t="n">
        <f aca="true">INDIRECT(Calculation!J123,FALSE())</f>
        <v>3.6483</v>
      </c>
      <c r="I134" s="80" t="n">
        <f aca="true">INDIRECT(Calculation!K123,FALSE())</f>
        <v>3.561</v>
      </c>
      <c r="J134" s="85" t="n">
        <f aca="true">INDIRECT(Calculation!L123,FALSE())</f>
        <v>3.6043</v>
      </c>
      <c r="K134" s="85" t="n">
        <f aca="true">INDIRECT(Calculation!M123,FALSE())</f>
        <v>3.6455</v>
      </c>
      <c r="L134" s="85" t="n">
        <f aca="true">INDIRECT(Calculation!N123,FALSE())</f>
        <v>3.332</v>
      </c>
      <c r="M134" s="85" t="n">
        <f aca="true">INDIRECT(Calculation!O123,FALSE())</f>
        <v>3.4005</v>
      </c>
      <c r="N134" s="85" t="n">
        <f aca="true">INDIRECT(Calculation!P123,FALSE())</f>
        <v>3.4227</v>
      </c>
      <c r="O134" s="159" t="n">
        <f aca="false">IF(((N134-J134)/J134)*100&gt;100,"(+)  ",IF(((N134-J134)/J134)*100&lt;-100,"(-)  ",IF(ROUND((((N134-J134)/J134)*100),1)=0,"-  ",((N134-J134)/J134)*100)))</f>
        <v>-5.03842632411287</v>
      </c>
      <c r="P134" s="73"/>
      <c r="Q134" s="74"/>
      <c r="R134" s="75"/>
      <c r="S134" s="75"/>
      <c r="T134" s="75"/>
      <c r="U134" s="75"/>
      <c r="V134" s="75"/>
      <c r="W134" s="75"/>
      <c r="X134" s="75"/>
      <c r="Y134" s="75"/>
      <c r="Z134" s="57"/>
      <c r="AA134" s="57"/>
    </row>
    <row r="135" s="166" customFormat="true" ht="20.15" hidden="false" customHeight="true" outlineLevel="0" collapsed="false">
      <c r="A135" s="161"/>
      <c r="B135" s="125" t="s">
        <v>116</v>
      </c>
      <c r="C135" s="79" t="n">
        <f aca="true">INDIRECT(Calculation!E124,FALSE())</f>
        <v>4.8073</v>
      </c>
      <c r="D135" s="85" t="n">
        <f aca="true">INDIRECT(Calculation!F124,FALSE())</f>
        <v>6.0168</v>
      </c>
      <c r="E135" s="127" t="n">
        <f aca="false">IF(((D135-C135)/C135)*100&gt;100,"(+)  ",IF(((D135-C135)/C135)*100&lt;-100,"(-)  ",IF(ROUND((((D135-C135)/C135)*100),1)=0,"-  ",((D135-C135)/C135)*100)))</f>
        <v>25.1596530276871</v>
      </c>
      <c r="F135" s="79" t="n">
        <f aca="true">INDIRECT(Calculation!H124,FALSE())</f>
        <v>1.1429</v>
      </c>
      <c r="G135" s="80" t="n">
        <f aca="true">INDIRECT(Calculation!I124,FALSE())</f>
        <v>1.2121</v>
      </c>
      <c r="H135" s="80" t="n">
        <f aca="true">INDIRECT(Calculation!J124,FALSE())</f>
        <v>1.6801</v>
      </c>
      <c r="I135" s="80" t="n">
        <f aca="true">INDIRECT(Calculation!K124,FALSE())</f>
        <v>1.4868</v>
      </c>
      <c r="J135" s="85" t="n">
        <f aca="true">INDIRECT(Calculation!L124,FALSE())</f>
        <v>1.3947</v>
      </c>
      <c r="K135" s="85" t="n">
        <f aca="true">INDIRECT(Calculation!M124,FALSE())</f>
        <v>1.4552</v>
      </c>
      <c r="L135" s="85" t="n">
        <f aca="true">INDIRECT(Calculation!N124,FALSE())</f>
        <v>1.557</v>
      </c>
      <c r="M135" s="85" t="n">
        <f aca="true">INDIRECT(Calculation!O124,FALSE())</f>
        <v>1.5902</v>
      </c>
      <c r="N135" s="100" t="n">
        <f aca="true">INDIRECT(Calculation!P124,FALSE())</f>
        <v>1.5621</v>
      </c>
      <c r="O135" s="159" t="n">
        <f aca="false">IF(((N135-J135)/J135)*100&gt;100,"(+)  ",IF(((N135-J135)/J135)*100&lt;-100,"(-)  ",IF(ROUND((((N135-J135)/J135)*100),1)=0,"-  ",((N135-J135)/J135)*100)))</f>
        <v>12.0025812002581</v>
      </c>
      <c r="P135" s="73"/>
      <c r="Q135" s="74"/>
      <c r="R135" s="75"/>
      <c r="S135" s="75"/>
      <c r="T135" s="75"/>
      <c r="U135" s="75"/>
      <c r="V135" s="75"/>
      <c r="W135" s="75"/>
      <c r="X135" s="75"/>
      <c r="Y135" s="75"/>
      <c r="Z135" s="57"/>
      <c r="AA135" s="57"/>
    </row>
    <row r="136" customFormat="false" ht="20.15" hidden="false" customHeight="true" outlineLevel="0" collapsed="false">
      <c r="A136" s="128"/>
      <c r="B136" s="130" t="s">
        <v>121</v>
      </c>
      <c r="C136" s="102" t="n">
        <f aca="true">INDIRECT(Calculation!E125,FALSE())</f>
        <v>50.6711</v>
      </c>
      <c r="D136" s="103" t="n">
        <f aca="true">INDIRECT(Calculation!F125,FALSE())</f>
        <v>52.7808</v>
      </c>
      <c r="E136" s="132" t="n">
        <f aca="false">IF(((D136-C136)/C136)*100&gt;100,"(+)  ",IF(((D136-C136)/C136)*100&lt;-100,"(-)  ",IF(ROUND((((D136-C136)/C136)*100),1)=0,"-  ",((D136-C136)/C136)*100)))</f>
        <v>4.16351727118612</v>
      </c>
      <c r="F136" s="102" t="n">
        <f aca="true">INDIRECT(Calculation!H125,FALSE())</f>
        <v>13.0804</v>
      </c>
      <c r="G136" s="103" t="n">
        <f aca="true">INDIRECT(Calculation!I125,FALSE())</f>
        <v>12.0142</v>
      </c>
      <c r="H136" s="103" t="n">
        <f aca="true">INDIRECT(Calculation!J125,FALSE())</f>
        <v>13.3555</v>
      </c>
      <c r="I136" s="103" t="n">
        <f aca="true">INDIRECT(Calculation!K125,FALSE())</f>
        <v>13.406</v>
      </c>
      <c r="J136" s="103" t="n">
        <f aca="true">INDIRECT(Calculation!L125,FALSE())</f>
        <v>13.1664</v>
      </c>
      <c r="K136" s="103" t="n">
        <f aca="true">INDIRECT(Calculation!M125,FALSE())</f>
        <v>12.8529</v>
      </c>
      <c r="L136" s="103" t="n">
        <f aca="true">INDIRECT(Calculation!N125,FALSE())</f>
        <v>11.4836</v>
      </c>
      <c r="M136" s="103" t="n">
        <f aca="true">INDIRECT(Calculation!O125,FALSE())</f>
        <v>12.1085</v>
      </c>
      <c r="N136" s="109" t="n">
        <f aca="true">INDIRECT(Calculation!P125,FALSE())</f>
        <v>11.5701</v>
      </c>
      <c r="O136" s="107" t="n">
        <f aca="false">IF(((N136-J136)/J136)*100&gt;100,"(+)  ",IF(((N136-J136)/J136)*100&lt;-100,"(-)  ",IF(ROUND((((N136-J136)/J136)*100),1)=0,"-  ",((N136-J136)/J136)*100)))</f>
        <v>-12.1240430185928</v>
      </c>
      <c r="P136" s="73"/>
      <c r="Q136" s="165"/>
      <c r="R136" s="165"/>
      <c r="S136" s="165"/>
      <c r="T136" s="165"/>
      <c r="U136" s="165"/>
      <c r="V136" s="165"/>
      <c r="W136" s="165"/>
      <c r="X136" s="165"/>
      <c r="Y136" s="165"/>
      <c r="Z136" s="165"/>
      <c r="AA136" s="165"/>
      <c r="AB136" s="165"/>
      <c r="AC136" s="165"/>
      <c r="AD136" s="165"/>
    </row>
    <row r="137" s="166" customFormat="true" ht="20.15" hidden="false" customHeight="true" outlineLevel="0" collapsed="false">
      <c r="A137" s="124" t="s">
        <v>122</v>
      </c>
      <c r="B137" s="125" t="s">
        <v>119</v>
      </c>
      <c r="C137" s="89" t="n">
        <f aca="true">INDIRECT(Calculation!E127,FALSE())</f>
        <v>6.5962</v>
      </c>
      <c r="D137" s="85" t="n">
        <f aca="true">INDIRECT(Calculation!F127,FALSE())</f>
        <v>5.221</v>
      </c>
      <c r="E137" s="134" t="n">
        <f aca="false">IF(((D137-C137)/C137)*100&gt;100,"(+)  ",IF(((D137-C137)/C137)*100&lt;-100,"(-)  ",IF(ROUND((((D137-C137)/C137)*100),1)=0,"-  ",((D137-C137)/C137)*100)))</f>
        <v>-20.8483672417452</v>
      </c>
      <c r="F137" s="89" t="n">
        <f aca="true">INDIRECT(Calculation!H127,FALSE())</f>
        <v>0.7038</v>
      </c>
      <c r="G137" s="85" t="n">
        <f aca="true">INDIRECT(Calculation!I127,FALSE())</f>
        <v>2.5371</v>
      </c>
      <c r="H137" s="85" t="n">
        <f aca="true">INDIRECT(Calculation!J127,FALSE())</f>
        <v>3.1276</v>
      </c>
      <c r="I137" s="85" t="n">
        <f aca="true">INDIRECT(Calculation!K127,FALSE())</f>
        <v>0.3612</v>
      </c>
      <c r="J137" s="85" t="n">
        <f aca="true">INDIRECT(Calculation!L127,FALSE())</f>
        <v>0.5076</v>
      </c>
      <c r="K137" s="85" t="n">
        <f aca="true">INDIRECT(Calculation!M127,FALSE())</f>
        <v>1.2246</v>
      </c>
      <c r="L137" s="85" t="n">
        <f aca="true">INDIRECT(Calculation!N127,FALSE())</f>
        <v>2.1945</v>
      </c>
      <c r="M137" s="85" t="n">
        <f aca="true">INDIRECT(Calculation!O127,FALSE())</f>
        <v>0.6985</v>
      </c>
      <c r="N137" s="100" t="n">
        <f aca="true">INDIRECT(Calculation!P127,FALSE())</f>
        <v>1.3825</v>
      </c>
      <c r="O137" s="159" t="str">
        <f aca="false">IF(((N137-J137)/J137)*100&gt;100,"(+)  ",IF(((N137-J137)/J137)*100&lt;-100,"(-)  ",IF(ROUND((((N137-J137)/J137)*100),1)=0,"-  ",((N137-J137)/J137)*100)))</f>
        <v>(+)  </v>
      </c>
      <c r="P137" s="73"/>
      <c r="Q137" s="74"/>
      <c r="R137" s="75"/>
      <c r="S137" s="75"/>
      <c r="T137" s="75"/>
      <c r="U137" s="75"/>
      <c r="V137" s="75"/>
      <c r="W137" s="75"/>
      <c r="X137" s="75"/>
      <c r="Y137" s="75"/>
      <c r="Z137" s="57"/>
      <c r="AA137" s="57"/>
    </row>
    <row r="138" s="166" customFormat="true" ht="20.15" hidden="false" customHeight="true" outlineLevel="0" collapsed="false">
      <c r="A138" s="161"/>
      <c r="B138" s="125" t="s">
        <v>120</v>
      </c>
      <c r="C138" s="89" t="n">
        <f aca="true">INDIRECT(Calculation!E128,FALSE())</f>
        <v>0.9583</v>
      </c>
      <c r="D138" s="85" t="n">
        <f aca="true">INDIRECT(Calculation!F128,FALSE())</f>
        <v>0.721</v>
      </c>
      <c r="E138" s="134" t="n">
        <f aca="false">IF(((D138-C138)/C138)*100&gt;100,"(+)  ",IF(((D138-C138)/C138)*100&lt;-100,"(-)  ",IF(ROUND((((D138-C138)/C138)*100),1)=0,"-  ",((D138-C138)/C138)*100)))</f>
        <v>-24.7626004382761</v>
      </c>
      <c r="F138" s="89" t="n">
        <f aca="true">INDIRECT(Calculation!H128,FALSE())</f>
        <v>0.226</v>
      </c>
      <c r="G138" s="85" t="n">
        <f aca="true">INDIRECT(Calculation!I128,FALSE())</f>
        <v>0.2015</v>
      </c>
      <c r="H138" s="85" t="n">
        <f aca="true">INDIRECT(Calculation!J128,FALSE())</f>
        <v>0.1583</v>
      </c>
      <c r="I138" s="85" t="n">
        <f aca="true">INDIRECT(Calculation!K128,FALSE())</f>
        <v>0.0846</v>
      </c>
      <c r="J138" s="85" t="n">
        <f aca="true">INDIRECT(Calculation!L128,FALSE())</f>
        <v>0.1977</v>
      </c>
      <c r="K138" s="85" t="n">
        <f aca="true">INDIRECT(Calculation!M128,FALSE())</f>
        <v>0.2804</v>
      </c>
      <c r="L138" s="85" t="n">
        <f aca="true">INDIRECT(Calculation!N128,FALSE())</f>
        <v>0.3689</v>
      </c>
      <c r="M138" s="85" t="n">
        <f aca="true">INDIRECT(Calculation!O128,FALSE())</f>
        <v>0.28</v>
      </c>
      <c r="N138" s="100" t="n">
        <f aca="true">INDIRECT(Calculation!P128,FALSE())</f>
        <v>0.2922</v>
      </c>
      <c r="O138" s="159" t="n">
        <f aca="false">IF(((N138-J138)/J138)*100&gt;100,"(+)  ",IF(((N138-J138)/J138)*100&lt;-100,"(-)  ",IF(ROUND((((N138-J138)/J138)*100),1)=0,"-  ",((N138-J138)/J138)*100)))</f>
        <v>47.7996965098635</v>
      </c>
      <c r="P138" s="73"/>
      <c r="Q138" s="74"/>
      <c r="R138" s="75"/>
      <c r="S138" s="75"/>
      <c r="T138" s="75"/>
      <c r="U138" s="75"/>
      <c r="V138" s="75"/>
      <c r="W138" s="75"/>
      <c r="X138" s="75"/>
      <c r="Y138" s="75"/>
      <c r="Z138" s="57"/>
      <c r="AA138" s="57"/>
    </row>
    <row r="139" s="166" customFormat="true" ht="20.15" hidden="false" customHeight="true" outlineLevel="0" collapsed="false">
      <c r="A139" s="161"/>
      <c r="B139" s="125" t="s">
        <v>110</v>
      </c>
      <c r="C139" s="89" t="n">
        <f aca="true">INDIRECT(Calculation!E129,FALSE())</f>
        <v>129.4926</v>
      </c>
      <c r="D139" s="85" t="n">
        <f aca="true">INDIRECT(Calculation!F129,FALSE())</f>
        <v>109.3044</v>
      </c>
      <c r="E139" s="134" t="n">
        <f aca="false">IF(((D139-C139)/C139)*100&gt;100,"(+)  ",IF(((D139-C139)/C139)*100&lt;-100,"(-)  ",IF(ROUND((((D139-C139)/C139)*100),1)=0,"-  ",((D139-C139)/C139)*100)))</f>
        <v>-15.5902344998865</v>
      </c>
      <c r="F139" s="89" t="n">
        <f aca="true">INDIRECT(Calculation!H129,FALSE())</f>
        <v>28.0612</v>
      </c>
      <c r="G139" s="85" t="n">
        <f aca="true">INDIRECT(Calculation!I129,FALSE())</f>
        <v>32.9864</v>
      </c>
      <c r="H139" s="85" t="n">
        <f aca="true">INDIRECT(Calculation!J129,FALSE())</f>
        <v>26.2816</v>
      </c>
      <c r="I139" s="85" t="n">
        <f aca="true">INDIRECT(Calculation!K129,FALSE())</f>
        <v>22.1986</v>
      </c>
      <c r="J139" s="85" t="n">
        <f aca="true">INDIRECT(Calculation!L129,FALSE())</f>
        <v>29.693</v>
      </c>
      <c r="K139" s="85" t="n">
        <f aca="true">INDIRECT(Calculation!M129,FALSE())</f>
        <v>31.1312</v>
      </c>
      <c r="L139" s="85" t="n">
        <f aca="true">INDIRECT(Calculation!N129,FALSE())</f>
        <v>31.2979</v>
      </c>
      <c r="M139" s="85" t="n">
        <f aca="true">INDIRECT(Calculation!O129,FALSE())</f>
        <v>29.7382</v>
      </c>
      <c r="N139" s="98" t="n">
        <f aca="true">INDIRECT(Calculation!P129,FALSE())</f>
        <v>27.9718</v>
      </c>
      <c r="O139" s="159" t="n">
        <f aca="false">IF(((N139-J139)/J139)*100&gt;100,"(+)  ",IF(((N139-J139)/J139)*100&lt;-100,"(-)  ",IF(ROUND((((N139-J139)/J139)*100),1)=0,"-  ",((N139-J139)/J139)*100)))</f>
        <v>-5.79665240965884</v>
      </c>
      <c r="P139" s="73"/>
      <c r="Q139" s="74"/>
      <c r="R139" s="75"/>
      <c r="S139" s="75"/>
      <c r="T139" s="75"/>
      <c r="U139" s="75"/>
      <c r="V139" s="75"/>
      <c r="W139" s="75"/>
      <c r="X139" s="75"/>
      <c r="Y139" s="75"/>
      <c r="Z139" s="57"/>
      <c r="AA139" s="57"/>
    </row>
    <row r="140" s="166" customFormat="true" ht="20.15" hidden="false" customHeight="true" outlineLevel="0" collapsed="false">
      <c r="A140" s="161"/>
      <c r="B140" s="125" t="s">
        <v>111</v>
      </c>
      <c r="C140" s="89" t="n">
        <f aca="true">INDIRECT(Calculation!E130,FALSE())</f>
        <v>51.032</v>
      </c>
      <c r="D140" s="85" t="n">
        <f aca="true">INDIRECT(Calculation!F130,FALSE())</f>
        <v>45.6681</v>
      </c>
      <c r="E140" s="134" t="n">
        <f aca="false">IF(((D140-C140)/C140)*100&gt;100,"(+)  ",IF(((D140-C140)/C140)*100&lt;-100,"(-)  ",IF(ROUND((((D140-C140)/C140)*100),1)=0,"-  ",((D140-C140)/C140)*100)))</f>
        <v>-10.5108559335319</v>
      </c>
      <c r="F140" s="89" t="n">
        <f aca="true">INDIRECT(Calculation!H130,FALSE())</f>
        <v>12.3463</v>
      </c>
      <c r="G140" s="85" t="n">
        <f aca="true">INDIRECT(Calculation!I130,FALSE())</f>
        <v>14.1864</v>
      </c>
      <c r="H140" s="85" t="n">
        <f aca="true">INDIRECT(Calculation!J130,FALSE())</f>
        <v>11.9043</v>
      </c>
      <c r="I140" s="85" t="n">
        <f aca="true">INDIRECT(Calculation!K130,FALSE())</f>
        <v>10.7824</v>
      </c>
      <c r="J140" s="85" t="n">
        <f aca="true">INDIRECT(Calculation!L130,FALSE())</f>
        <v>9.9286</v>
      </c>
      <c r="K140" s="85" t="n">
        <f aca="true">INDIRECT(Calculation!M130,FALSE())</f>
        <v>13.0528</v>
      </c>
      <c r="L140" s="85" t="n">
        <f aca="true">INDIRECT(Calculation!N130,FALSE())</f>
        <v>10.4924</v>
      </c>
      <c r="M140" s="85" t="n">
        <f aca="true">INDIRECT(Calculation!O130,FALSE())</f>
        <v>10.3647</v>
      </c>
      <c r="N140" s="98" t="n">
        <f aca="true">INDIRECT(Calculation!P130,FALSE())</f>
        <v>9.6328</v>
      </c>
      <c r="O140" s="159" t="n">
        <f aca="false">IF(((N140-J140)/J140)*100&gt;100,"(+)  ",IF(((N140-J140)/J140)*100&lt;-100,"(-)  ",IF(ROUND((((N140-J140)/J140)*100),1)=0,"-  ",((N140-J140)/J140)*100)))</f>
        <v>-2.97927200209496</v>
      </c>
      <c r="P140" s="73"/>
      <c r="Q140" s="74"/>
      <c r="R140" s="75"/>
      <c r="S140" s="75"/>
      <c r="T140" s="75"/>
      <c r="U140" s="75"/>
      <c r="V140" s="75"/>
      <c r="W140" s="75"/>
      <c r="X140" s="75"/>
      <c r="Y140" s="75"/>
      <c r="Z140" s="57"/>
      <c r="AA140" s="57"/>
    </row>
    <row r="141" customFormat="false" ht="20.15" hidden="false" customHeight="true" outlineLevel="0" collapsed="false">
      <c r="A141" s="128"/>
      <c r="B141" s="125" t="s">
        <v>112</v>
      </c>
      <c r="C141" s="89" t="n">
        <f aca="true">INDIRECT(Calculation!E131,FALSE())</f>
        <v>5.5427</v>
      </c>
      <c r="D141" s="85" t="n">
        <f aca="true">INDIRECT(Calculation!F131,FALSE())</f>
        <v>6.685</v>
      </c>
      <c r="E141" s="134" t="n">
        <f aca="false">IF(((D141-C141)/C141)*100&gt;100,"(+)  ",IF(((D141-C141)/C141)*100&lt;-100,"(-)  ",IF(ROUND((((D141-C141)/C141)*100),1)=0,"-  ",((D141-C141)/C141)*100)))</f>
        <v>20.6090894329478</v>
      </c>
      <c r="F141" s="89" t="n">
        <f aca="true">INDIRECT(Calculation!H131,FALSE())</f>
        <v>1.3211</v>
      </c>
      <c r="G141" s="85" t="n">
        <f aca="true">INDIRECT(Calculation!I131,FALSE())</f>
        <v>1.6753</v>
      </c>
      <c r="H141" s="85" t="n">
        <f aca="true">INDIRECT(Calculation!J131,FALSE())</f>
        <v>2.3591</v>
      </c>
      <c r="I141" s="85" t="n">
        <f aca="true">INDIRECT(Calculation!K131,FALSE())</f>
        <v>1.046</v>
      </c>
      <c r="J141" s="85" t="n">
        <f aca="true">INDIRECT(Calculation!L131,FALSE())</f>
        <v>1.1684</v>
      </c>
      <c r="K141" s="85" t="n">
        <f aca="true">INDIRECT(Calculation!M131,FALSE())</f>
        <v>2.1115</v>
      </c>
      <c r="L141" s="85" t="n">
        <f aca="true">INDIRECT(Calculation!N131,FALSE())</f>
        <v>1.5822</v>
      </c>
      <c r="M141" s="85" t="n">
        <f aca="true">INDIRECT(Calculation!O131,FALSE())</f>
        <v>0.9791</v>
      </c>
      <c r="N141" s="100" t="n">
        <f aca="true">INDIRECT(Calculation!P131,FALSE())</f>
        <v>0.646</v>
      </c>
      <c r="O141" s="159" t="n">
        <f aca="false">IF(((N141-J141)/J141)*100&gt;100,"(+)  ",IF(((N141-J141)/J141)*100&lt;-100,"(-)  ",IF(ROUND((((N141-J141)/J141)*100),1)=0,"-  ",((N141-J141)/J141)*100)))</f>
        <v>-44.7107155083875</v>
      </c>
      <c r="P141" s="73"/>
      <c r="Q141" s="74"/>
      <c r="R141" s="75"/>
      <c r="S141" s="75"/>
      <c r="T141" s="75"/>
      <c r="U141" s="75"/>
      <c r="V141" s="75"/>
      <c r="W141" s="75"/>
      <c r="X141" s="75"/>
      <c r="Y141" s="75"/>
      <c r="Z141" s="57"/>
      <c r="AA141" s="57"/>
    </row>
    <row r="142" customFormat="false" ht="20.15" hidden="false" customHeight="true" outlineLevel="0" collapsed="false">
      <c r="A142" s="128"/>
      <c r="B142" s="125" t="s">
        <v>129</v>
      </c>
      <c r="C142" s="89" t="n">
        <f aca="true">INDIRECT(Calculation!E132,FALSE())</f>
        <v>63.7952</v>
      </c>
      <c r="D142" s="85" t="n">
        <f aca="true">INDIRECT(Calculation!F132,FALSE())</f>
        <v>75.3692</v>
      </c>
      <c r="E142" s="134" t="n">
        <f aca="false">IF(((D142-C142)/C142)*100&gt;100,"(+)  ",IF(((D142-C142)/C142)*100&lt;-100,"(-)  ",IF(ROUND((((D142-C142)/C142)*100),1)=0,"-  ",((D142-C142)/C142)*100)))</f>
        <v>18.1424307784912</v>
      </c>
      <c r="F142" s="89" t="n">
        <f aca="true">INDIRECT(Calculation!H132,FALSE())</f>
        <v>13.9851</v>
      </c>
      <c r="G142" s="85" t="n">
        <f aca="true">INDIRECT(Calculation!I132,FALSE())</f>
        <v>19.4008</v>
      </c>
      <c r="H142" s="85" t="n">
        <f aca="true">INDIRECT(Calculation!J132,FALSE())</f>
        <v>26.2369</v>
      </c>
      <c r="I142" s="85" t="n">
        <f aca="true">INDIRECT(Calculation!K132,FALSE())</f>
        <v>13.3665</v>
      </c>
      <c r="J142" s="85" t="n">
        <f aca="true">INDIRECT(Calculation!L132,FALSE())</f>
        <v>14.6588</v>
      </c>
      <c r="K142" s="85" t="n">
        <f aca="true">INDIRECT(Calculation!M132,FALSE())</f>
        <v>21.107</v>
      </c>
      <c r="L142" s="85" t="n">
        <f aca="true">INDIRECT(Calculation!N132,FALSE())</f>
        <v>21.1485</v>
      </c>
      <c r="M142" s="85" t="n">
        <f aca="true">INDIRECT(Calculation!O132,FALSE())</f>
        <v>11.516</v>
      </c>
      <c r="N142" s="98" t="n">
        <f aca="true">INDIRECT(Calculation!P132,FALSE())</f>
        <v>10.1986</v>
      </c>
      <c r="O142" s="159" t="n">
        <f aca="false">IF(((N142-J142)/J142)*100&gt;100,"(+)  ",IF(((N142-J142)/J142)*100&lt;-100,"(-)  ",IF(ROUND((((N142-J142)/J142)*100),1)=0,"-  ",((N142-J142)/J142)*100)))</f>
        <v>-30.4267743607935</v>
      </c>
      <c r="P142" s="73"/>
      <c r="Q142" s="74"/>
      <c r="R142" s="75"/>
      <c r="S142" s="75"/>
      <c r="T142" s="75"/>
      <c r="U142" s="75"/>
      <c r="V142" s="75"/>
      <c r="W142" s="75"/>
      <c r="X142" s="75"/>
      <c r="Y142" s="75"/>
      <c r="Z142" s="57"/>
      <c r="AA142" s="57"/>
    </row>
    <row r="143" customFormat="false" ht="20.15" hidden="false" customHeight="true" outlineLevel="0" collapsed="false">
      <c r="A143" s="128"/>
      <c r="B143" s="129" t="s">
        <v>130</v>
      </c>
      <c r="C143" s="89" t="n">
        <f aca="true">INDIRECT(Calculation!E133,FALSE())</f>
        <v>31.82</v>
      </c>
      <c r="D143" s="85" t="n">
        <f aca="true">INDIRECT(Calculation!F133,FALSE())</f>
        <v>34.6881</v>
      </c>
      <c r="E143" s="134" t="n">
        <f aca="false">IF(((D143-C143)/C143)*100&gt;100,"(+)  ",IF(((D143-C143)/C143)*100&lt;-100,"(-)  ",IF(ROUND((((D143-C143)/C143)*100),1)=0,"-  ",((D143-C143)/C143)*100)))</f>
        <v>9.01351351351353</v>
      </c>
      <c r="F143" s="89" t="n">
        <f aca="true">INDIRECT(Calculation!H133,FALSE())</f>
        <v>6.7968</v>
      </c>
      <c r="G143" s="85" t="n">
        <f aca="true">INDIRECT(Calculation!I133,FALSE())</f>
        <v>9.1501</v>
      </c>
      <c r="H143" s="85" t="n">
        <f aca="true">INDIRECT(Calculation!J133,FALSE())</f>
        <v>12.8749</v>
      </c>
      <c r="I143" s="85" t="n">
        <f aca="true">INDIRECT(Calculation!K133,FALSE())</f>
        <v>6.0764</v>
      </c>
      <c r="J143" s="85" t="n">
        <f aca="true">INDIRECT(Calculation!L133,FALSE())</f>
        <v>6.6472</v>
      </c>
      <c r="K143" s="85" t="n">
        <f aca="true">INDIRECT(Calculation!M133,FALSE())</f>
        <v>9.0896</v>
      </c>
      <c r="L143" s="85" t="n">
        <f aca="true">INDIRECT(Calculation!N133,FALSE())</f>
        <v>9.948</v>
      </c>
      <c r="M143" s="85" t="n">
        <f aca="true">INDIRECT(Calculation!O133,FALSE())</f>
        <v>5.3252</v>
      </c>
      <c r="N143" s="98" t="n">
        <f aca="true">INDIRECT(Calculation!P133,FALSE())</f>
        <v>4.132</v>
      </c>
      <c r="O143" s="159" t="n">
        <f aca="false">IF(((N143-J143)/J143)*100&gt;100,"(+)  ",IF(((N143-J143)/J143)*100&lt;-100,"(-)  ",IF(ROUND((((N143-J143)/J143)*100),1)=0,"-  ",((N143-J143)/J143)*100)))</f>
        <v>-37.8384883860874</v>
      </c>
      <c r="P143" s="73"/>
      <c r="Q143" s="74"/>
      <c r="R143" s="75"/>
      <c r="S143" s="75"/>
      <c r="T143" s="75"/>
      <c r="U143" s="75"/>
      <c r="V143" s="75"/>
      <c r="W143" s="75"/>
      <c r="X143" s="75"/>
      <c r="Y143" s="75"/>
      <c r="Z143" s="57"/>
      <c r="AA143" s="57"/>
    </row>
    <row r="144" customFormat="false" ht="20.15" hidden="false" customHeight="true" outlineLevel="0" collapsed="false">
      <c r="A144" s="128"/>
      <c r="B144" s="125" t="s">
        <v>131</v>
      </c>
      <c r="C144" s="89" t="n">
        <f aca="true">INDIRECT(Calculation!E134,FALSE())</f>
        <v>31.9752</v>
      </c>
      <c r="D144" s="85" t="n">
        <f aca="true">INDIRECT(Calculation!F134,FALSE())</f>
        <v>40.6811</v>
      </c>
      <c r="E144" s="134" t="n">
        <f aca="false">IF(((D144-C144)/C144)*100&gt;100,"(+)  ",IF(((D144-C144)/C144)*100&lt;-100,"(-)  ",IF(ROUND((((D144-C144)/C144)*100),1)=0,"-  ",((D144-C144)/C144)*100)))</f>
        <v>27.2270384548025</v>
      </c>
      <c r="F144" s="89" t="n">
        <f aca="true">INDIRECT(Calculation!H134,FALSE())</f>
        <v>7.1883</v>
      </c>
      <c r="G144" s="85" t="n">
        <f aca="true">INDIRECT(Calculation!I134,FALSE())</f>
        <v>10.2507</v>
      </c>
      <c r="H144" s="85" t="n">
        <f aca="true">INDIRECT(Calculation!J134,FALSE())</f>
        <v>13.362</v>
      </c>
      <c r="I144" s="85" t="n">
        <f aca="true">INDIRECT(Calculation!K134,FALSE())</f>
        <v>7.2901</v>
      </c>
      <c r="J144" s="85" t="n">
        <f aca="true">INDIRECT(Calculation!L134,FALSE())</f>
        <v>8.0116</v>
      </c>
      <c r="K144" s="85" t="n">
        <f aca="true">INDIRECT(Calculation!M134,FALSE())</f>
        <v>12.0174</v>
      </c>
      <c r="L144" s="85" t="n">
        <f aca="true">INDIRECT(Calculation!N134,FALSE())</f>
        <v>11.2005</v>
      </c>
      <c r="M144" s="85" t="n">
        <f aca="true">INDIRECT(Calculation!O134,FALSE())</f>
        <v>6.1907</v>
      </c>
      <c r="N144" s="98" t="n">
        <f aca="true">INDIRECT(Calculation!P134,FALSE())</f>
        <v>6.0666</v>
      </c>
      <c r="O144" s="159" t="n">
        <f aca="false">IF(((N144-J144)/J144)*100&gt;100,"(+)  ",IF(((N144-J144)/J144)*100&lt;-100,"(-)  ",IF(ROUND((((N144-J144)/J144)*100),1)=0,"-  ",((N144-J144)/J144)*100)))</f>
        <v>-24.2772979180189</v>
      </c>
      <c r="P144" s="73"/>
      <c r="Q144" s="74"/>
      <c r="R144" s="75"/>
      <c r="S144" s="75"/>
      <c r="T144" s="75"/>
      <c r="U144" s="75"/>
      <c r="V144" s="75"/>
      <c r="W144" s="75"/>
      <c r="X144" s="75"/>
      <c r="Y144" s="75"/>
      <c r="Z144" s="57"/>
      <c r="AA144" s="57"/>
    </row>
    <row r="145" customFormat="false" ht="20.15" hidden="false" customHeight="true" outlineLevel="0" collapsed="false">
      <c r="A145" s="128"/>
      <c r="B145" s="125" t="s">
        <v>133</v>
      </c>
      <c r="C145" s="89" t="n">
        <f aca="true">INDIRECT(Calculation!E135,FALSE())</f>
        <v>0.014</v>
      </c>
      <c r="D145" s="85" t="n">
        <f aca="true">INDIRECT(Calculation!F135,FALSE())</f>
        <v>0.0112</v>
      </c>
      <c r="E145" s="134" t="n">
        <f aca="false">IF(((D145-C145)/C145)*100&gt;100,"(+)  ",IF(((D145-C145)/C145)*100&lt;-100,"(-)  ",IF(ROUND((((D145-C145)/C145)*100),1)=0,"-  ",((D145-C145)/C145)*100)))</f>
        <v>-20</v>
      </c>
      <c r="F145" s="89" t="n">
        <f aca="true">INDIRECT(Calculation!H135,FALSE())</f>
        <v>0.004</v>
      </c>
      <c r="G145" s="85" t="n">
        <f aca="true">INDIRECT(Calculation!I135,FALSE())</f>
        <v>0.0029</v>
      </c>
      <c r="H145" s="85" t="n">
        <f aca="true">INDIRECT(Calculation!J135,FALSE())</f>
        <v>0.0029</v>
      </c>
      <c r="I145" s="85" t="n">
        <f aca="true">INDIRECT(Calculation!K135,FALSE())</f>
        <v>0.0031</v>
      </c>
      <c r="J145" s="85" t="n">
        <f aca="true">INDIRECT(Calculation!L135,FALSE())</f>
        <v>0.0034</v>
      </c>
      <c r="K145" s="85" t="n">
        <f aca="true">INDIRECT(Calculation!M135,FALSE())</f>
        <v>0.0018</v>
      </c>
      <c r="L145" s="85" t="n">
        <f aca="true">INDIRECT(Calculation!N135,FALSE())</f>
        <v>0.0013</v>
      </c>
      <c r="M145" s="85" t="n">
        <f aca="true">INDIRECT(Calculation!O135,FALSE())</f>
        <v>0.0012</v>
      </c>
      <c r="N145" s="98" t="n">
        <f aca="true">INDIRECT(Calculation!P135,FALSE())</f>
        <v>0.0009</v>
      </c>
      <c r="O145" s="159" t="n">
        <f aca="false">IF(((N145-J145)/J145)*100&gt;100,"(+)  ",IF(((N145-J145)/J145)*100&lt;-100,"(-)  ",IF(ROUND((((N145-J145)/J145)*100),1)=0,"-  ",((N145-J145)/J145)*100)))</f>
        <v>-73.5294117647059</v>
      </c>
      <c r="P145" s="73"/>
      <c r="Q145" s="74"/>
      <c r="R145" s="75"/>
      <c r="S145" s="75"/>
      <c r="T145" s="75"/>
      <c r="U145" s="75"/>
      <c r="V145" s="75"/>
      <c r="W145" s="75"/>
      <c r="X145" s="75"/>
      <c r="Y145" s="75"/>
      <c r="Z145" s="57"/>
      <c r="AA145" s="57"/>
    </row>
    <row r="146" customFormat="false" ht="20.15" hidden="false" customHeight="true" outlineLevel="0" collapsed="false">
      <c r="A146" s="128"/>
      <c r="B146" s="125" t="s">
        <v>114</v>
      </c>
      <c r="C146" s="89" t="n">
        <f aca="true">INDIRECT(Calculation!E136,FALSE())</f>
        <v>12.5801</v>
      </c>
      <c r="D146" s="85" t="n">
        <f aca="true">INDIRECT(Calculation!F136,FALSE())</f>
        <v>13.158</v>
      </c>
      <c r="E146" s="134" t="n">
        <f aca="false">IF(((D146-C146)/C146)*100&gt;100,"(+)  ",IF(((D146-C146)/C146)*100&lt;-100,"(-)  ",IF(ROUND((((D146-C146)/C146)*100),1)=0,"-  ",((D146-C146)/C146)*100)))</f>
        <v>4.59376316563461</v>
      </c>
      <c r="F146" s="89" t="n">
        <f aca="true">INDIRECT(Calculation!H136,FALSE())</f>
        <v>4.535</v>
      </c>
      <c r="G146" s="85" t="n">
        <f aca="true">INDIRECT(Calculation!I136,FALSE())</f>
        <v>1.3876</v>
      </c>
      <c r="H146" s="85" t="n">
        <f aca="true">INDIRECT(Calculation!J136,FALSE())</f>
        <v>2.1855</v>
      </c>
      <c r="I146" s="85" t="n">
        <f aca="true">INDIRECT(Calculation!K136,FALSE())</f>
        <v>5.4862</v>
      </c>
      <c r="J146" s="85" t="n">
        <f aca="true">INDIRECT(Calculation!L136,FALSE())</f>
        <v>4.2504</v>
      </c>
      <c r="K146" s="85" t="n">
        <f aca="true">INDIRECT(Calculation!M136,FALSE())</f>
        <v>1.2359</v>
      </c>
      <c r="L146" s="85" t="n">
        <f aca="true">INDIRECT(Calculation!N136,FALSE())</f>
        <v>1.7264</v>
      </c>
      <c r="M146" s="85" t="n">
        <f aca="true">INDIRECT(Calculation!O136,FALSE())</f>
        <v>4.8385</v>
      </c>
      <c r="N146" s="98" t="n">
        <f aca="true">INDIRECT(Calculation!P136,FALSE())</f>
        <v>4.173</v>
      </c>
      <c r="O146" s="159" t="n">
        <f aca="false">IF(((N146-J146)/J146)*100&gt;100,"(+)  ",IF(((N146-J146)/J146)*100&lt;-100,"(-)  ",IF(ROUND((((N146-J146)/J146)*100),1)=0,"-  ",((N146-J146)/J146)*100)))</f>
        <v>-1.82100508187465</v>
      </c>
      <c r="P146" s="73"/>
      <c r="Q146" s="74"/>
      <c r="R146" s="75"/>
      <c r="S146" s="75"/>
      <c r="T146" s="75"/>
      <c r="U146" s="75"/>
      <c r="V146" s="75"/>
      <c r="W146" s="75"/>
      <c r="X146" s="75"/>
      <c r="Y146" s="75"/>
      <c r="Z146" s="57"/>
      <c r="AA146" s="57"/>
    </row>
    <row r="147" s="166" customFormat="true" ht="20.15" hidden="false" customHeight="true" outlineLevel="0" collapsed="false">
      <c r="A147" s="161"/>
      <c r="B147" s="125" t="s">
        <v>123</v>
      </c>
      <c r="C147" s="89" t="n">
        <f aca="true">INDIRECT(Calculation!E137,FALSE())</f>
        <v>32.4198</v>
      </c>
      <c r="D147" s="85" t="n">
        <f aca="true">INDIRECT(Calculation!F137,FALSE())</f>
        <v>34.1585</v>
      </c>
      <c r="E147" s="134" t="n">
        <f aca="false">IF(((D147-C147)/C147)*100&gt;100,"(+)  ",IF(((D147-C147)/C147)*100&lt;-100,"(-)  ",IF(ROUND((((D147-C147)/C147)*100),1)=0,"-  ",((D147-C147)/C147)*100)))</f>
        <v>5.36308058655511</v>
      </c>
      <c r="F147" s="89" t="n">
        <f aca="true">INDIRECT(Calculation!H137,FALSE())</f>
        <v>7.8363</v>
      </c>
      <c r="G147" s="85" t="n">
        <f aca="true">INDIRECT(Calculation!I137,FALSE())</f>
        <v>8.9658</v>
      </c>
      <c r="H147" s="85" t="n">
        <f aca="true">INDIRECT(Calculation!J137,FALSE())</f>
        <v>8.9863</v>
      </c>
      <c r="I147" s="85" t="n">
        <f aca="true">INDIRECT(Calculation!K137,FALSE())</f>
        <v>8.5997</v>
      </c>
      <c r="J147" s="85" t="n">
        <f aca="true">INDIRECT(Calculation!L137,FALSE())</f>
        <v>7.9285</v>
      </c>
      <c r="K147" s="85" t="n">
        <f aca="true">INDIRECT(Calculation!M137,FALSE())</f>
        <v>8.644</v>
      </c>
      <c r="L147" s="85" t="n">
        <f aca="true">INDIRECT(Calculation!N137,FALSE())</f>
        <v>8.972</v>
      </c>
      <c r="M147" s="85" t="n">
        <f aca="true">INDIRECT(Calculation!O137,FALSE())</f>
        <v>8.4375</v>
      </c>
      <c r="N147" s="98" t="n">
        <f aca="true">INDIRECT(Calculation!P137,FALSE())</f>
        <v>7.8844</v>
      </c>
      <c r="O147" s="159" t="n">
        <f aca="false">IF(((N147-J147)/J147)*100&gt;100,"(+)  ",IF(((N147-J147)/J147)*100&lt;-100,"(-)  ",IF(ROUND((((N147-J147)/J147)*100),1)=0,"-  ",((N147-J147)/J147)*100)))</f>
        <v>-0.556221227218255</v>
      </c>
      <c r="P147" s="73"/>
      <c r="Q147" s="74"/>
      <c r="R147" s="75"/>
      <c r="S147" s="75"/>
      <c r="T147" s="75"/>
      <c r="U147" s="75"/>
      <c r="V147" s="75"/>
      <c r="W147" s="75"/>
      <c r="X147" s="75"/>
      <c r="Y147" s="75"/>
      <c r="Z147" s="57"/>
      <c r="AA147" s="57"/>
    </row>
    <row r="148" s="166" customFormat="true" ht="20.15" hidden="false" customHeight="true" outlineLevel="0" collapsed="false">
      <c r="A148" s="161"/>
      <c r="B148" s="125" t="s">
        <v>116</v>
      </c>
      <c r="C148" s="89" t="n">
        <f aca="true">INDIRECT(Calculation!E138,FALSE())</f>
        <v>5.8518</v>
      </c>
      <c r="D148" s="85" t="n">
        <f aca="true">INDIRECT(Calculation!F138,FALSE())</f>
        <v>7.3061</v>
      </c>
      <c r="E148" s="134" t="n">
        <f aca="false">IF(((D148-C148)/C148)*100&gt;100,"(+)  ",IF(((D148-C148)/C148)*100&lt;-100,"(-)  ",IF(ROUND((((D148-C148)/C148)*100),1)=0,"-  ",((D148-C148)/C148)*100)))</f>
        <v>24.8521822345261</v>
      </c>
      <c r="F148" s="89" t="n">
        <f aca="true">INDIRECT(Calculation!H138,FALSE())</f>
        <v>1.4217</v>
      </c>
      <c r="G148" s="85" t="n">
        <f aca="true">INDIRECT(Calculation!I138,FALSE())</f>
        <v>1.5209</v>
      </c>
      <c r="H148" s="85" t="n">
        <f aca="true">INDIRECT(Calculation!J138,FALSE())</f>
        <v>2.05</v>
      </c>
      <c r="I148" s="85" t="n">
        <f aca="true">INDIRECT(Calculation!K138,FALSE())</f>
        <v>1.826</v>
      </c>
      <c r="J148" s="85" t="n">
        <f aca="true">INDIRECT(Calculation!L138,FALSE())</f>
        <v>1.702</v>
      </c>
      <c r="K148" s="85" t="n">
        <f aca="true">INDIRECT(Calculation!M138,FALSE())</f>
        <v>1.7281</v>
      </c>
      <c r="L148" s="85" t="n">
        <f aca="true">INDIRECT(Calculation!N138,FALSE())</f>
        <v>1.9294</v>
      </c>
      <c r="M148" s="85" t="n">
        <f aca="true">INDIRECT(Calculation!O138,FALSE())</f>
        <v>1.9371</v>
      </c>
      <c r="N148" s="98" t="n">
        <f aca="true">INDIRECT(Calculation!P138,FALSE())</f>
        <v>1.9161</v>
      </c>
      <c r="O148" s="159" t="n">
        <f aca="false">IF(((N148-J148)/J148)*100&gt;100,"(+)  ",IF(((N148-J148)/J148)*100&lt;-100,"(-)  ",IF(ROUND((((N148-J148)/J148)*100),1)=0,"-  ",((N148-J148)/J148)*100)))</f>
        <v>12.5793184488837</v>
      </c>
      <c r="P148" s="73"/>
      <c r="Q148" s="74"/>
      <c r="R148" s="75"/>
      <c r="S148" s="75"/>
      <c r="T148" s="75"/>
      <c r="U148" s="75"/>
      <c r="V148" s="75"/>
      <c r="W148" s="75"/>
      <c r="X148" s="75"/>
      <c r="Y148" s="75"/>
      <c r="Z148" s="57"/>
      <c r="AA148" s="57"/>
    </row>
    <row r="149" s="166" customFormat="true" ht="20.15" hidden="false" customHeight="true" outlineLevel="0" collapsed="false">
      <c r="A149" s="161"/>
      <c r="B149" s="158" t="s">
        <v>144</v>
      </c>
      <c r="C149" s="89" t="n">
        <f aca="true">INDIRECT(Calculation!E139,FALSE())</f>
        <v>-0.6102</v>
      </c>
      <c r="D149" s="85" t="n">
        <f aca="true">INDIRECT(Calculation!F139,FALSE())</f>
        <v>-0.474</v>
      </c>
      <c r="E149" s="134" t="n">
        <f aca="false">IF(((D149-C149)/C149)*100&gt;100,"(+)  ",IF(((D149-C149)/C149)*100&lt;-100,"(-)  ",IF(ROUND((((D149-C149)/C149)*100),1)=0,"-  ",((D149-C149)/C149)*100)))</f>
        <v>-22.3205506391347</v>
      </c>
      <c r="F149" s="89" t="n">
        <f aca="true">INDIRECT(Calculation!H139,FALSE())</f>
        <v>-0.1141</v>
      </c>
      <c r="G149" s="85" t="n">
        <f aca="true">INDIRECT(Calculation!I139,FALSE())</f>
        <v>-0.1633</v>
      </c>
      <c r="H149" s="85" t="n">
        <f aca="true">INDIRECT(Calculation!J139,FALSE())</f>
        <v>-0.1349</v>
      </c>
      <c r="I149" s="85" t="n">
        <f aca="true">INDIRECT(Calculation!K139,FALSE())</f>
        <v>-0.1049</v>
      </c>
      <c r="J149" s="85" t="n">
        <f aca="true">INDIRECT(Calculation!L139,FALSE())</f>
        <v>-0.097</v>
      </c>
      <c r="K149" s="85" t="n">
        <f aca="true">INDIRECT(Calculation!M139,FALSE())</f>
        <v>-0.1372</v>
      </c>
      <c r="L149" s="85" t="n">
        <f aca="true">INDIRECT(Calculation!N139,FALSE())</f>
        <v>-0.1401</v>
      </c>
      <c r="M149" s="85" t="n">
        <f aca="true">INDIRECT(Calculation!O139,FALSE())</f>
        <v>-0.1537</v>
      </c>
      <c r="N149" s="98" t="n">
        <f aca="true">INDIRECT(Calculation!P139,FALSE())</f>
        <v>-0.1671</v>
      </c>
      <c r="O149" s="159" t="n">
        <f aca="false">IF(((N149-J149)/J149)*100&gt;100,"(+)  ",IF(((N149-J149)/J149)*100&lt;-100,"(-)  ",IF(ROUND((((N149-J149)/J149)*100),1)=0,"-  ",((N149-J149)/J149)*100)))</f>
        <v>72.2680412371134</v>
      </c>
      <c r="P149" s="73"/>
      <c r="Q149" s="74"/>
      <c r="R149" s="75"/>
      <c r="S149" s="75"/>
      <c r="T149" s="75"/>
      <c r="U149" s="75"/>
      <c r="V149" s="75"/>
      <c r="W149" s="75"/>
      <c r="X149" s="75"/>
      <c r="Y149" s="75"/>
      <c r="Z149" s="57"/>
      <c r="AA149" s="57"/>
    </row>
    <row r="150" s="166" customFormat="true" ht="20.15" hidden="false" customHeight="true" outlineLevel="0" collapsed="false">
      <c r="A150" s="161"/>
      <c r="B150" s="125" t="s">
        <v>117</v>
      </c>
      <c r="C150" s="89" t="n">
        <f aca="true">INDIRECT(Calculation!E140,FALSE())</f>
        <v>21.1704</v>
      </c>
      <c r="D150" s="85" t="n">
        <f aca="true">INDIRECT(Calculation!F140,FALSE())</f>
        <v>17.9099</v>
      </c>
      <c r="E150" s="134" t="n">
        <f aca="false">IF(((D150-C150)/C150)*100&gt;100,"(+)  ",IF(((D150-C150)/C150)*100&lt;-100,"(-)  ",IF(ROUND((((D150-C150)/C150)*100),1)=0,"-  ",((D150-C150)/C150)*100)))</f>
        <v>-15.4012205721196</v>
      </c>
      <c r="F150" s="89" t="n">
        <f aca="true">INDIRECT(Calculation!H140,FALSE())</f>
        <v>4.4498</v>
      </c>
      <c r="G150" s="85" t="n">
        <f aca="true">INDIRECT(Calculation!I140,FALSE())</f>
        <v>5.0474</v>
      </c>
      <c r="H150" s="85" t="n">
        <f aca="true">INDIRECT(Calculation!J140,FALSE())</f>
        <v>5.8017</v>
      </c>
      <c r="I150" s="85" t="n">
        <f aca="true">INDIRECT(Calculation!K140,FALSE())</f>
        <v>4.4611</v>
      </c>
      <c r="J150" s="85" t="n">
        <f aca="true">INDIRECT(Calculation!L140,FALSE())</f>
        <v>2.3395</v>
      </c>
      <c r="K150" s="85" t="n">
        <f aca="true">INDIRECT(Calculation!M140,FALSE())</f>
        <v>5.3076</v>
      </c>
      <c r="L150" s="85" t="n">
        <f aca="true">INDIRECT(Calculation!N140,FALSE())</f>
        <v>6.3113</v>
      </c>
      <c r="M150" s="85" t="n">
        <f aca="true">INDIRECT(Calculation!O140,FALSE())</f>
        <v>6.0872</v>
      </c>
      <c r="N150" s="98" t="n">
        <f aca="true">INDIRECT(Calculation!P140,FALSE())</f>
        <v>7.6478</v>
      </c>
      <c r="O150" s="159" t="str">
        <f aca="false">IF(((N150-J150)/J150)*100&gt;100,"(+)  ",IF(((N150-J150)/J150)*100&lt;-100,"(-)  ",IF(ROUND((((N150-J150)/J150)*100),1)=0,"-  ",((N150-J150)/J150)*100)))</f>
        <v>(+)  </v>
      </c>
      <c r="P150" s="73"/>
      <c r="Q150" s="74"/>
      <c r="R150" s="75"/>
      <c r="S150" s="75"/>
      <c r="T150" s="75"/>
      <c r="U150" s="75"/>
      <c r="V150" s="75"/>
      <c r="W150" s="75"/>
      <c r="X150" s="75"/>
      <c r="Y150" s="75"/>
      <c r="Z150" s="57"/>
      <c r="AA150" s="57"/>
    </row>
    <row r="151" customFormat="false" ht="20.15" hidden="false" customHeight="true" outlineLevel="0" collapsed="false">
      <c r="A151" s="128"/>
      <c r="B151" s="130" t="s">
        <v>127</v>
      </c>
      <c r="C151" s="102" t="n">
        <f aca="true">INDIRECT(Calculation!E141,FALSE())</f>
        <v>328.8434</v>
      </c>
      <c r="D151" s="103" t="n">
        <f aca="true">INDIRECT(Calculation!F141,FALSE())</f>
        <v>315.0383</v>
      </c>
      <c r="E151" s="137" t="n">
        <f aca="false">IF(((D151-C151)/C151)*100&gt;100,"(+)  ",IF(((D151-C151)/C151)*100&lt;-100,"(-)  ",IF(ROUND((((D151-C151)/C151)*100),1)=0,"-  ",((D151-C151)/C151)*100)))</f>
        <v>-4.19807726109144</v>
      </c>
      <c r="F151" s="102" t="n">
        <f aca="true">INDIRECT(Calculation!H141,FALSE())</f>
        <v>74.7762</v>
      </c>
      <c r="G151" s="103" t="n">
        <f aca="true">INDIRECT(Calculation!I141,FALSE())</f>
        <v>87.7491</v>
      </c>
      <c r="H151" s="103" t="n">
        <f aca="true">INDIRECT(Calculation!J141,FALSE())</f>
        <v>88.9593</v>
      </c>
      <c r="I151" s="103" t="n">
        <f aca="true">INDIRECT(Calculation!K141,FALSE())</f>
        <v>68.1104</v>
      </c>
      <c r="J151" s="103" t="n">
        <f aca="true">INDIRECT(Calculation!L141,FALSE())</f>
        <v>72.281</v>
      </c>
      <c r="K151" s="103" t="n">
        <f aca="true">INDIRECT(Calculation!M141,FALSE())</f>
        <v>85.6876</v>
      </c>
      <c r="L151" s="103" t="n">
        <f aca="true">INDIRECT(Calculation!N141,FALSE())</f>
        <v>85.8847</v>
      </c>
      <c r="M151" s="103" t="n">
        <f aca="true">INDIRECT(Calculation!O141,FALSE())</f>
        <v>74.7244</v>
      </c>
      <c r="N151" s="109" t="n">
        <f aca="true">INDIRECT(Calculation!P141,FALSE())</f>
        <v>71.5789</v>
      </c>
      <c r="O151" s="107" t="n">
        <f aca="false">IF(((N151-J151)/J151)*100&gt;100,"(+)  ",IF(((N151-J151)/J151)*100&lt;-100,"(-)  ",IF(ROUND((((N151-J151)/J151)*100),1)=0,"-  ",((N151-J151)/J151)*100)))</f>
        <v>-0.971347933758528</v>
      </c>
      <c r="P151" s="73"/>
      <c r="Q151" s="165"/>
      <c r="R151" s="75"/>
      <c r="S151" s="165"/>
      <c r="T151" s="165"/>
      <c r="U151" s="165"/>
      <c r="V151" s="165"/>
      <c r="W151" s="165"/>
      <c r="X151" s="165"/>
      <c r="Y151" s="167"/>
      <c r="Z151" s="57"/>
      <c r="AA151" s="57"/>
    </row>
    <row r="152" customFormat="false" ht="13" hidden="false" customHeight="false" outlineLevel="0" collapsed="false">
      <c r="A152" s="168"/>
      <c r="B152" s="114"/>
      <c r="C152" s="169"/>
      <c r="D152" s="169"/>
      <c r="E152" s="170"/>
      <c r="F152" s="171"/>
      <c r="G152" s="171"/>
      <c r="H152" s="171"/>
      <c r="I152" s="171"/>
      <c r="J152" s="171"/>
      <c r="K152" s="171"/>
      <c r="L152" s="171"/>
      <c r="M152" s="171"/>
      <c r="N152" s="171"/>
      <c r="O152" s="172"/>
      <c r="P152" s="73"/>
      <c r="Q152" s="75"/>
      <c r="R152" s="75"/>
      <c r="S152" s="57"/>
      <c r="T152" s="57"/>
      <c r="U152" s="57"/>
      <c r="V152" s="57"/>
      <c r="W152" s="57"/>
      <c r="X152" s="57"/>
      <c r="Y152" s="57"/>
      <c r="Z152" s="57"/>
      <c r="AA152" s="57"/>
    </row>
    <row r="153" customFormat="false" ht="12.5" hidden="false" customHeight="false" outlineLevel="0" collapsed="false">
      <c r="A153" s="168"/>
      <c r="B153" s="173"/>
      <c r="C153" s="173"/>
      <c r="D153" s="173"/>
      <c r="E153" s="173"/>
      <c r="F153" s="174"/>
      <c r="G153" s="174"/>
      <c r="H153" s="174"/>
      <c r="I153" s="174"/>
      <c r="J153" s="174"/>
      <c r="K153" s="174"/>
      <c r="L153" s="174"/>
      <c r="M153" s="174"/>
      <c r="N153" s="174"/>
      <c r="O153" s="174"/>
      <c r="P153" s="173"/>
      <c r="Q153" s="57"/>
      <c r="R153" s="57"/>
      <c r="S153" s="57"/>
      <c r="T153" s="57"/>
      <c r="U153" s="57"/>
      <c r="V153" s="57"/>
      <c r="W153" s="57"/>
      <c r="X153" s="57"/>
      <c r="Y153" s="57"/>
      <c r="Z153" s="57"/>
      <c r="AA153" s="57"/>
    </row>
    <row r="154" customFormat="false" ht="12.75" hidden="false" customHeight="true" outlineLevel="0" collapsed="false">
      <c r="A154" s="168"/>
      <c r="B154" s="175"/>
      <c r="C154" s="175"/>
      <c r="D154" s="175"/>
      <c r="E154" s="175"/>
      <c r="F154" s="175"/>
      <c r="G154" s="175"/>
      <c r="H154" s="175"/>
      <c r="I154" s="175"/>
      <c r="J154" s="175"/>
      <c r="K154" s="175"/>
      <c r="L154" s="175"/>
      <c r="M154" s="175"/>
      <c r="N154" s="175"/>
      <c r="O154" s="175"/>
      <c r="P154" s="175"/>
    </row>
    <row r="155" customFormat="false" ht="25.5" hidden="false" customHeight="true" outlineLevel="0" collapsed="false">
      <c r="A155" s="168"/>
      <c r="B155" s="176"/>
      <c r="C155" s="176"/>
      <c r="D155" s="176"/>
      <c r="E155" s="176"/>
      <c r="F155" s="176"/>
      <c r="G155" s="176"/>
      <c r="H155" s="176"/>
      <c r="I155" s="176"/>
      <c r="J155" s="176"/>
      <c r="K155" s="176"/>
      <c r="L155" s="176"/>
      <c r="M155" s="176"/>
      <c r="N155" s="176"/>
      <c r="O155" s="176"/>
      <c r="P155" s="176"/>
    </row>
    <row r="156" customFormat="false" ht="12.75" hidden="false" customHeight="true" outlineLevel="0" collapsed="false">
      <c r="A156" s="168"/>
      <c r="B156" s="175"/>
      <c r="C156" s="175"/>
      <c r="D156" s="175"/>
      <c r="E156" s="175"/>
      <c r="F156" s="175"/>
      <c r="G156" s="175"/>
      <c r="H156" s="175"/>
      <c r="I156" s="175"/>
      <c r="J156" s="175"/>
      <c r="K156" s="175"/>
      <c r="L156" s="175"/>
      <c r="M156" s="175"/>
      <c r="N156" s="175"/>
      <c r="O156" s="175"/>
      <c r="P156" s="175"/>
    </row>
    <row r="157" customFormat="false" ht="12.75" hidden="false" customHeight="true" outlineLevel="0" collapsed="false">
      <c r="A157" s="168"/>
      <c r="B157" s="175"/>
      <c r="C157" s="175"/>
      <c r="D157" s="175"/>
      <c r="E157" s="175"/>
      <c r="F157" s="175"/>
      <c r="G157" s="175"/>
      <c r="H157" s="175"/>
      <c r="I157" s="175"/>
      <c r="J157" s="175"/>
      <c r="K157" s="175"/>
      <c r="L157" s="175"/>
      <c r="M157" s="175"/>
      <c r="N157" s="175"/>
      <c r="O157" s="175"/>
      <c r="P157" s="175"/>
    </row>
    <row r="158" customFormat="false" ht="12.75" hidden="false" customHeight="true" outlineLevel="0" collapsed="false">
      <c r="A158" s="168"/>
      <c r="B158" s="177"/>
      <c r="C158" s="178"/>
      <c r="D158" s="178"/>
      <c r="E158" s="179"/>
      <c r="F158" s="168"/>
      <c r="G158" s="168"/>
      <c r="H158" s="180"/>
      <c r="I158" s="181"/>
      <c r="J158" s="182"/>
      <c r="K158" s="183"/>
      <c r="L158" s="180"/>
      <c r="M158" s="180"/>
      <c r="N158" s="182"/>
      <c r="O158" s="182"/>
      <c r="P158" s="183"/>
    </row>
    <row r="159" customFormat="false" ht="12.75" hidden="false" customHeight="true" outlineLevel="0" collapsed="false">
      <c r="A159" s="168"/>
      <c r="B159" s="184"/>
      <c r="C159" s="178"/>
      <c r="D159" s="168"/>
      <c r="E159" s="179"/>
      <c r="F159" s="168"/>
      <c r="G159" s="168"/>
      <c r="H159" s="168"/>
      <c r="I159" s="168"/>
      <c r="J159" s="168"/>
      <c r="K159" s="168"/>
      <c r="L159" s="185"/>
      <c r="M159" s="168"/>
      <c r="N159" s="168"/>
      <c r="O159" s="179"/>
      <c r="P159" s="168"/>
    </row>
    <row r="160" customFormat="false" ht="12.75" hidden="false" customHeight="true" outlineLevel="0" collapsed="false">
      <c r="A160" s="168"/>
      <c r="B160" s="179"/>
      <c r="C160" s="178"/>
      <c r="D160" s="178"/>
      <c r="E160" s="186"/>
      <c r="F160" s="187"/>
      <c r="G160" s="168"/>
      <c r="H160" s="168"/>
      <c r="I160" s="168"/>
      <c r="J160" s="168"/>
      <c r="K160" s="168"/>
      <c r="L160" s="168"/>
      <c r="M160" s="168"/>
      <c r="N160" s="168"/>
      <c r="O160" s="179"/>
      <c r="P160" s="168"/>
    </row>
    <row r="161" customFormat="false" ht="12.75" hidden="false" customHeight="true" outlineLevel="0" collapsed="false">
      <c r="A161" s="168"/>
      <c r="B161" s="188"/>
      <c r="C161" s="188"/>
      <c r="D161" s="188"/>
      <c r="E161" s="188"/>
      <c r="F161" s="188"/>
      <c r="G161" s="188"/>
      <c r="H161" s="188"/>
      <c r="I161" s="188"/>
      <c r="J161" s="188"/>
      <c r="K161" s="178"/>
      <c r="L161" s="168"/>
      <c r="M161" s="168"/>
      <c r="N161" s="168"/>
      <c r="O161" s="179"/>
      <c r="P161" s="168"/>
    </row>
    <row r="162" customFormat="false" ht="12.75" hidden="false" customHeight="true" outlineLevel="0" collapsed="false">
      <c r="A162" s="168"/>
      <c r="B162" s="188"/>
      <c r="C162" s="188"/>
      <c r="D162" s="188"/>
      <c r="E162" s="188"/>
      <c r="F162" s="188"/>
      <c r="G162" s="188"/>
      <c r="H162" s="188"/>
      <c r="I162" s="188"/>
      <c r="J162" s="188"/>
      <c r="K162" s="168"/>
      <c r="L162" s="168"/>
      <c r="M162" s="168"/>
      <c r="N162" s="168"/>
      <c r="O162" s="179"/>
      <c r="P162" s="168"/>
    </row>
    <row r="163" customFormat="false" ht="12.75" hidden="false" customHeight="true" outlineLevel="0" collapsed="false">
      <c r="A163" s="168"/>
      <c r="B163" s="179"/>
      <c r="C163" s="168"/>
      <c r="D163" s="178"/>
      <c r="E163" s="179"/>
      <c r="F163" s="168"/>
      <c r="G163" s="168"/>
      <c r="H163" s="168"/>
      <c r="I163" s="168"/>
      <c r="J163" s="168"/>
      <c r="K163" s="168"/>
      <c r="L163" s="168"/>
      <c r="M163" s="168"/>
      <c r="N163" s="168"/>
      <c r="O163" s="179"/>
      <c r="P163" s="168"/>
    </row>
    <row r="164" customFormat="false" ht="12.75" hidden="false" customHeight="true" outlineLevel="0" collapsed="false">
      <c r="A164" s="168"/>
      <c r="B164" s="179"/>
      <c r="C164" s="168"/>
      <c r="D164" s="178"/>
      <c r="E164" s="179"/>
      <c r="F164" s="168"/>
      <c r="G164" s="168"/>
      <c r="H164" s="168"/>
      <c r="I164" s="168"/>
      <c r="J164" s="168"/>
      <c r="K164" s="168"/>
      <c r="L164" s="168"/>
      <c r="M164" s="168"/>
      <c r="N164" s="168"/>
      <c r="O164" s="179"/>
      <c r="P164" s="168"/>
    </row>
    <row r="165" customFormat="false" ht="12.75" hidden="false" customHeight="true" outlineLevel="0" collapsed="false">
      <c r="A165" s="168"/>
      <c r="B165" s="179"/>
      <c r="C165" s="168"/>
      <c r="D165" s="178"/>
      <c r="E165" s="179"/>
      <c r="F165" s="168"/>
      <c r="G165" s="168"/>
      <c r="H165" s="168"/>
      <c r="I165" s="168"/>
      <c r="J165" s="168"/>
      <c r="K165" s="168"/>
      <c r="L165" s="168"/>
      <c r="M165" s="168"/>
      <c r="N165" s="168"/>
      <c r="O165" s="179"/>
      <c r="P165" s="168"/>
    </row>
    <row r="166" customFormat="false" ht="12.75" hidden="false" customHeight="true" outlineLevel="0" collapsed="false">
      <c r="A166" s="168"/>
      <c r="B166" s="168"/>
      <c r="C166" s="168"/>
      <c r="D166" s="168"/>
      <c r="E166" s="179"/>
      <c r="F166" s="168"/>
      <c r="G166" s="168"/>
      <c r="H166" s="168"/>
      <c r="I166" s="168"/>
      <c r="J166" s="168"/>
      <c r="K166" s="168"/>
      <c r="L166" s="168"/>
      <c r="M166" s="168"/>
      <c r="N166" s="168"/>
      <c r="O166" s="179"/>
      <c r="P166" s="168"/>
    </row>
    <row r="167" customFormat="false" ht="12.75" hidden="false" customHeight="true" outlineLevel="0" collapsed="false">
      <c r="A167" s="168"/>
      <c r="B167" s="168"/>
      <c r="C167" s="168"/>
      <c r="D167" s="168"/>
      <c r="E167" s="179"/>
      <c r="F167" s="168"/>
      <c r="G167" s="168"/>
      <c r="H167" s="168"/>
      <c r="I167" s="168"/>
      <c r="J167" s="168"/>
      <c r="K167" s="168"/>
      <c r="L167" s="168"/>
      <c r="M167" s="168"/>
      <c r="N167" s="168"/>
      <c r="O167" s="179"/>
      <c r="P167" s="168"/>
    </row>
    <row r="168" customFormat="false" ht="12.75" hidden="false" customHeight="true" outlineLevel="0" collapsed="false">
      <c r="A168" s="168"/>
      <c r="B168" s="168"/>
      <c r="C168" s="168"/>
      <c r="D168" s="168"/>
      <c r="E168" s="179"/>
      <c r="F168" s="168"/>
      <c r="G168" s="168"/>
      <c r="H168" s="168"/>
      <c r="I168" s="168"/>
      <c r="J168" s="168"/>
      <c r="K168" s="168"/>
      <c r="L168" s="168"/>
      <c r="M168" s="168"/>
      <c r="N168" s="168"/>
      <c r="O168" s="179"/>
      <c r="P168" s="168"/>
    </row>
    <row r="169" customFormat="false" ht="12.75" hidden="false" customHeight="true" outlineLevel="0" collapsed="false">
      <c r="A169" s="168"/>
      <c r="B169" s="168"/>
      <c r="C169" s="168"/>
      <c r="D169" s="168"/>
      <c r="E169" s="179"/>
      <c r="F169" s="168"/>
      <c r="G169" s="168"/>
      <c r="H169" s="168"/>
      <c r="I169" s="168"/>
      <c r="J169" s="168"/>
      <c r="K169" s="168"/>
      <c r="L169" s="168"/>
      <c r="M169" s="168"/>
      <c r="N169" s="168"/>
      <c r="O169" s="179"/>
      <c r="P169" s="168"/>
    </row>
    <row r="170" customFormat="false" ht="12.75" hidden="false" customHeight="true" outlineLevel="0" collapsed="false">
      <c r="A170" s="168"/>
      <c r="B170" s="168"/>
      <c r="C170" s="168"/>
      <c r="D170" s="168"/>
      <c r="E170" s="179"/>
      <c r="F170" s="168"/>
      <c r="G170" s="168"/>
      <c r="H170" s="168"/>
      <c r="I170" s="168"/>
      <c r="J170" s="168"/>
      <c r="K170" s="168"/>
      <c r="L170" s="168"/>
      <c r="M170" s="168"/>
      <c r="N170" s="168"/>
      <c r="O170" s="179"/>
      <c r="P170" s="168"/>
    </row>
    <row r="171" customFormat="false" ht="12.75" hidden="false" customHeight="true" outlineLevel="0" collapsed="false">
      <c r="A171" s="168"/>
      <c r="B171" s="168"/>
      <c r="C171" s="168"/>
      <c r="D171" s="168"/>
      <c r="E171" s="179"/>
      <c r="F171" s="168"/>
      <c r="G171" s="168"/>
      <c r="H171" s="168"/>
      <c r="I171" s="168"/>
      <c r="J171" s="168"/>
      <c r="K171" s="168"/>
      <c r="L171" s="168"/>
      <c r="M171" s="168"/>
      <c r="N171" s="168"/>
      <c r="O171" s="179"/>
      <c r="P171" s="168"/>
    </row>
    <row r="172" customFormat="false" ht="12.75" hidden="false" customHeight="true" outlineLevel="0" collapsed="false">
      <c r="A172" s="168"/>
      <c r="B172" s="168"/>
      <c r="C172" s="168"/>
      <c r="D172" s="168"/>
      <c r="E172" s="179"/>
      <c r="F172" s="168"/>
      <c r="G172" s="168"/>
      <c r="H172" s="168"/>
      <c r="I172" s="168"/>
      <c r="J172" s="168"/>
      <c r="K172" s="168"/>
      <c r="L172" s="168"/>
      <c r="M172" s="168"/>
      <c r="N172" s="168"/>
      <c r="O172" s="179"/>
      <c r="P172" s="168"/>
    </row>
    <row r="173" customFormat="false" ht="12.75" hidden="false" customHeight="true" outlineLevel="0" collapsed="false">
      <c r="A173" s="168"/>
      <c r="B173" s="168"/>
      <c r="C173" s="168"/>
      <c r="D173" s="168"/>
      <c r="E173" s="179"/>
      <c r="F173" s="168"/>
      <c r="G173" s="168"/>
      <c r="H173" s="168"/>
      <c r="I173" s="168"/>
      <c r="J173" s="168"/>
      <c r="K173" s="168"/>
      <c r="L173" s="168"/>
      <c r="M173" s="168"/>
      <c r="N173" s="168"/>
      <c r="O173" s="179"/>
      <c r="P173" s="168"/>
    </row>
    <row r="174" customFormat="false" ht="12.75" hidden="false" customHeight="true" outlineLevel="0" collapsed="false">
      <c r="A174" s="168"/>
      <c r="B174" s="168"/>
      <c r="C174" s="168"/>
      <c r="D174" s="168"/>
      <c r="E174" s="179"/>
      <c r="F174" s="168"/>
      <c r="G174" s="168"/>
      <c r="H174" s="168"/>
      <c r="I174" s="168"/>
      <c r="J174" s="168"/>
      <c r="K174" s="168"/>
      <c r="L174" s="168"/>
      <c r="M174" s="168"/>
      <c r="N174" s="168"/>
      <c r="O174" s="179"/>
      <c r="P174" s="168"/>
    </row>
    <row r="175" customFormat="false" ht="12.75" hidden="false" customHeight="true" outlineLevel="0" collapsed="false">
      <c r="A175" s="168"/>
      <c r="B175" s="168"/>
      <c r="C175" s="168"/>
      <c r="D175" s="168"/>
      <c r="E175" s="179"/>
      <c r="F175" s="168"/>
      <c r="G175" s="168"/>
      <c r="H175" s="168"/>
      <c r="I175" s="168"/>
      <c r="J175" s="168"/>
      <c r="K175" s="168"/>
      <c r="L175" s="168"/>
      <c r="M175" s="168"/>
      <c r="N175" s="168"/>
      <c r="O175" s="179"/>
      <c r="P175" s="168"/>
    </row>
    <row r="176" customFormat="false" ht="12.75" hidden="false" customHeight="true" outlineLevel="0" collapsed="false">
      <c r="A176" s="168"/>
      <c r="B176" s="168"/>
      <c r="C176" s="168"/>
      <c r="D176" s="168"/>
      <c r="E176" s="179"/>
      <c r="F176" s="168"/>
      <c r="G176" s="168"/>
      <c r="H176" s="168"/>
      <c r="I176" s="168"/>
      <c r="J176" s="168"/>
      <c r="K176" s="168"/>
      <c r="L176" s="168"/>
      <c r="M176" s="168"/>
      <c r="N176" s="168"/>
      <c r="O176" s="179"/>
      <c r="P176" s="168"/>
    </row>
    <row r="177" customFormat="false" ht="12.75" hidden="false" customHeight="true" outlineLevel="0" collapsed="false">
      <c r="A177" s="168"/>
      <c r="B177" s="168"/>
      <c r="C177" s="168"/>
      <c r="D177" s="168"/>
      <c r="E177" s="179"/>
      <c r="F177" s="168"/>
      <c r="G177" s="168"/>
      <c r="H177" s="168"/>
      <c r="I177" s="168"/>
      <c r="J177" s="168"/>
      <c r="K177" s="168"/>
      <c r="L177" s="168"/>
      <c r="M177" s="168"/>
      <c r="N177" s="168"/>
      <c r="O177" s="179"/>
      <c r="P177" s="168"/>
    </row>
    <row r="178" customFormat="false" ht="12.75" hidden="false" customHeight="true" outlineLevel="0" collapsed="false">
      <c r="A178" s="168"/>
      <c r="B178" s="168"/>
      <c r="C178" s="168"/>
      <c r="D178" s="168"/>
      <c r="E178" s="179"/>
      <c r="F178" s="168"/>
      <c r="G178" s="168"/>
      <c r="H178" s="168"/>
      <c r="I178" s="168"/>
      <c r="J178" s="168"/>
      <c r="K178" s="168"/>
      <c r="L178" s="168"/>
      <c r="M178" s="168"/>
      <c r="N178" s="168"/>
      <c r="O178" s="179"/>
      <c r="P178" s="168"/>
    </row>
    <row r="179" customFormat="false" ht="12.75" hidden="false" customHeight="true" outlineLevel="0" collapsed="false">
      <c r="A179" s="168"/>
      <c r="B179" s="168"/>
      <c r="C179" s="168"/>
      <c r="D179" s="168"/>
      <c r="E179" s="179"/>
      <c r="F179" s="168"/>
      <c r="G179" s="168"/>
      <c r="H179" s="168"/>
      <c r="I179" s="168"/>
      <c r="J179" s="168"/>
      <c r="K179" s="168"/>
      <c r="L179" s="168"/>
      <c r="M179" s="168"/>
      <c r="N179" s="168"/>
      <c r="O179" s="179"/>
      <c r="P179" s="168"/>
    </row>
    <row r="180" customFormat="false" ht="12.5" hidden="false" customHeight="false" outlineLevel="0" collapsed="false">
      <c r="A180" s="168"/>
      <c r="B180" s="168"/>
      <c r="C180" s="168"/>
      <c r="D180" s="168"/>
      <c r="E180" s="179"/>
      <c r="F180" s="168"/>
      <c r="G180" s="168"/>
      <c r="H180" s="168"/>
      <c r="I180" s="168"/>
      <c r="J180" s="168"/>
      <c r="K180" s="168"/>
      <c r="L180" s="168"/>
      <c r="M180" s="168"/>
      <c r="N180" s="168"/>
      <c r="O180" s="179"/>
      <c r="P180" s="168"/>
    </row>
    <row r="181" customFormat="false" ht="12.5" hidden="false" customHeight="false" outlineLevel="0" collapsed="false">
      <c r="A181" s="168"/>
      <c r="B181" s="168"/>
      <c r="C181" s="168"/>
      <c r="D181" s="168"/>
      <c r="E181" s="179"/>
      <c r="F181" s="168"/>
      <c r="G181" s="168"/>
      <c r="H181" s="168"/>
      <c r="I181" s="168"/>
      <c r="J181" s="168"/>
      <c r="K181" s="168"/>
      <c r="L181" s="168"/>
      <c r="M181" s="168"/>
      <c r="N181" s="168"/>
      <c r="O181" s="179"/>
      <c r="P181" s="168"/>
      <c r="U181" s="168"/>
    </row>
    <row r="182" customFormat="false" ht="12.5" hidden="false" customHeight="false" outlineLevel="0" collapsed="false">
      <c r="A182" s="168"/>
      <c r="B182" s="168"/>
      <c r="C182" s="168"/>
      <c r="D182" s="168"/>
      <c r="E182" s="179"/>
      <c r="F182" s="168"/>
      <c r="G182" s="168"/>
      <c r="H182" s="168"/>
      <c r="I182" s="168"/>
      <c r="J182" s="168"/>
      <c r="K182" s="168"/>
      <c r="L182" s="168"/>
      <c r="M182" s="168"/>
      <c r="N182" s="168"/>
      <c r="O182" s="179"/>
      <c r="P182" s="168"/>
    </row>
    <row r="183" customFormat="false" ht="12.5" hidden="false" customHeight="false" outlineLevel="0" collapsed="false">
      <c r="A183" s="168"/>
      <c r="B183" s="168"/>
      <c r="C183" s="168"/>
      <c r="D183" s="168"/>
      <c r="E183" s="179"/>
      <c r="F183" s="168"/>
      <c r="G183" s="168"/>
      <c r="H183" s="168"/>
      <c r="I183" s="168"/>
      <c r="J183" s="168"/>
      <c r="K183" s="168"/>
      <c r="L183" s="168"/>
      <c r="M183" s="168"/>
      <c r="N183" s="168"/>
      <c r="O183" s="179"/>
      <c r="P183" s="168"/>
    </row>
    <row r="184" customFormat="false" ht="12.5" hidden="false" customHeight="false" outlineLevel="0" collapsed="false">
      <c r="A184" s="168"/>
      <c r="B184" s="168"/>
      <c r="C184" s="168"/>
      <c r="D184" s="168"/>
      <c r="E184" s="179"/>
      <c r="F184" s="168"/>
      <c r="G184" s="168"/>
      <c r="H184" s="168"/>
      <c r="I184" s="168"/>
      <c r="J184" s="168"/>
      <c r="K184" s="168"/>
      <c r="L184" s="168"/>
      <c r="M184" s="168"/>
      <c r="N184" s="168"/>
      <c r="O184" s="179"/>
      <c r="P184" s="168"/>
    </row>
    <row r="185" customFormat="false" ht="12.5" hidden="false" customHeight="false" outlineLevel="0" collapsed="false">
      <c r="A185" s="168"/>
      <c r="B185" s="168"/>
      <c r="C185" s="168"/>
      <c r="D185" s="168"/>
      <c r="E185" s="179"/>
      <c r="F185" s="168"/>
      <c r="G185" s="168"/>
      <c r="H185" s="168"/>
      <c r="I185" s="168"/>
      <c r="J185" s="168"/>
      <c r="K185" s="168"/>
      <c r="L185" s="168"/>
      <c r="M185" s="168"/>
      <c r="N185" s="168"/>
      <c r="O185" s="179"/>
      <c r="P185" s="168"/>
    </row>
    <row r="186" customFormat="false" ht="12.5" hidden="false" customHeight="false" outlineLevel="0" collapsed="false">
      <c r="A186" s="168"/>
      <c r="B186" s="168"/>
      <c r="C186" s="168"/>
      <c r="D186" s="168"/>
      <c r="E186" s="179"/>
      <c r="F186" s="168"/>
      <c r="G186" s="168"/>
      <c r="H186" s="168"/>
      <c r="I186" s="168"/>
      <c r="J186" s="168"/>
      <c r="K186" s="168"/>
      <c r="L186" s="168"/>
      <c r="M186" s="168"/>
      <c r="N186" s="168"/>
      <c r="O186" s="179"/>
      <c r="P186" s="168"/>
    </row>
    <row r="187" customFormat="false" ht="12.5" hidden="false" customHeight="false" outlineLevel="0" collapsed="false">
      <c r="A187" s="168"/>
      <c r="B187" s="168"/>
      <c r="C187" s="168"/>
      <c r="D187" s="168"/>
      <c r="E187" s="179"/>
      <c r="F187" s="168"/>
      <c r="G187" s="168"/>
      <c r="H187" s="168"/>
      <c r="I187" s="168"/>
      <c r="J187" s="168"/>
      <c r="K187" s="168"/>
      <c r="L187" s="168"/>
      <c r="M187" s="168"/>
      <c r="N187" s="168"/>
      <c r="O187" s="179"/>
      <c r="P187" s="168"/>
    </row>
    <row r="188" customFormat="false" ht="12.5" hidden="false" customHeight="false" outlineLevel="0" collapsed="false">
      <c r="A188" s="168"/>
      <c r="B188" s="168"/>
      <c r="C188" s="168"/>
      <c r="D188" s="168"/>
      <c r="E188" s="179"/>
      <c r="F188" s="168"/>
      <c r="G188" s="168"/>
      <c r="H188" s="168"/>
      <c r="I188" s="168"/>
      <c r="J188" s="168"/>
      <c r="K188" s="168"/>
      <c r="L188" s="168"/>
      <c r="M188" s="168"/>
      <c r="N188" s="168"/>
      <c r="O188" s="179"/>
      <c r="P188" s="168"/>
    </row>
    <row r="189" customFormat="false" ht="12.5" hidden="false" customHeight="false" outlineLevel="0" collapsed="false">
      <c r="A189" s="168"/>
      <c r="B189" s="168"/>
      <c r="C189" s="168"/>
      <c r="D189" s="168"/>
      <c r="E189" s="179"/>
      <c r="F189" s="168"/>
      <c r="G189" s="168"/>
      <c r="H189" s="168"/>
      <c r="I189" s="168"/>
      <c r="J189" s="168"/>
      <c r="K189" s="168"/>
      <c r="L189" s="168"/>
      <c r="M189" s="168"/>
      <c r="N189" s="168"/>
      <c r="O189" s="179"/>
      <c r="P189" s="168"/>
    </row>
    <row r="190" customFormat="false" ht="12.5" hidden="false" customHeight="false" outlineLevel="0" collapsed="false">
      <c r="A190" s="168"/>
      <c r="B190" s="168"/>
      <c r="C190" s="168"/>
      <c r="D190" s="168"/>
      <c r="E190" s="179"/>
      <c r="F190" s="168"/>
      <c r="G190" s="168"/>
      <c r="H190" s="168"/>
      <c r="I190" s="168"/>
      <c r="J190" s="168"/>
      <c r="K190" s="168"/>
      <c r="L190" s="168"/>
      <c r="M190" s="168"/>
      <c r="N190" s="168"/>
      <c r="O190" s="179"/>
      <c r="P190" s="168"/>
    </row>
    <row r="191" customFormat="false" ht="12.5" hidden="false" customHeight="false" outlineLevel="0" collapsed="false">
      <c r="A191" s="168"/>
      <c r="B191" s="168"/>
      <c r="C191" s="168"/>
      <c r="D191" s="168"/>
      <c r="E191" s="179"/>
      <c r="F191" s="168"/>
      <c r="G191" s="168"/>
      <c r="H191" s="168"/>
      <c r="I191" s="168"/>
      <c r="J191" s="168"/>
      <c r="K191" s="168"/>
      <c r="L191" s="168"/>
      <c r="M191" s="168"/>
      <c r="N191" s="168"/>
      <c r="O191" s="179"/>
      <c r="P191" s="168"/>
    </row>
    <row r="192" customFormat="false" ht="12.5" hidden="false" customHeight="false" outlineLevel="0" collapsed="false">
      <c r="A192" s="168"/>
      <c r="B192" s="168"/>
      <c r="C192" s="168"/>
      <c r="D192" s="168"/>
      <c r="E192" s="179"/>
      <c r="F192" s="168"/>
      <c r="G192" s="168"/>
      <c r="H192" s="168"/>
      <c r="I192" s="168"/>
      <c r="J192" s="168"/>
      <c r="K192" s="168"/>
      <c r="L192" s="168"/>
      <c r="M192" s="168"/>
      <c r="N192" s="168"/>
      <c r="O192" s="179"/>
      <c r="P192" s="168"/>
    </row>
    <row r="193" customFormat="false" ht="12.5" hidden="false" customHeight="false" outlineLevel="0" collapsed="false">
      <c r="A193" s="168"/>
      <c r="B193" s="168"/>
      <c r="C193" s="168"/>
      <c r="D193" s="168"/>
      <c r="E193" s="179"/>
      <c r="F193" s="168"/>
      <c r="G193" s="168"/>
      <c r="H193" s="168"/>
      <c r="I193" s="168"/>
      <c r="J193" s="168"/>
      <c r="K193" s="168"/>
      <c r="L193" s="168"/>
      <c r="M193" s="168"/>
      <c r="N193" s="168"/>
      <c r="O193" s="179"/>
      <c r="P193" s="168"/>
    </row>
    <row r="194" customFormat="false" ht="12.5" hidden="false" customHeight="false" outlineLevel="0" collapsed="false">
      <c r="A194" s="168"/>
      <c r="B194" s="168"/>
      <c r="C194" s="168"/>
      <c r="D194" s="168"/>
      <c r="E194" s="179"/>
      <c r="F194" s="168"/>
      <c r="G194" s="168"/>
      <c r="H194" s="168"/>
      <c r="I194" s="168"/>
      <c r="J194" s="168"/>
      <c r="K194" s="168"/>
      <c r="L194" s="168"/>
      <c r="M194" s="168"/>
      <c r="N194" s="168"/>
      <c r="O194" s="179"/>
      <c r="P194" s="168"/>
    </row>
    <row r="195" customFormat="false" ht="12.5" hidden="false" customHeight="false" outlineLevel="0" collapsed="false">
      <c r="A195" s="168"/>
      <c r="B195" s="168"/>
      <c r="C195" s="168"/>
      <c r="D195" s="168"/>
      <c r="E195" s="179"/>
      <c r="F195" s="168"/>
      <c r="G195" s="168"/>
      <c r="H195" s="168"/>
      <c r="I195" s="168"/>
      <c r="J195" s="168"/>
      <c r="K195" s="168"/>
      <c r="L195" s="168"/>
      <c r="M195" s="168"/>
      <c r="N195" s="168"/>
      <c r="O195" s="179"/>
      <c r="P195" s="168"/>
    </row>
    <row r="196" customFormat="false" ht="12.5" hidden="false" customHeight="false" outlineLevel="0" collapsed="false">
      <c r="A196" s="168"/>
      <c r="B196" s="168"/>
      <c r="C196" s="168"/>
      <c r="D196" s="168"/>
      <c r="E196" s="179"/>
      <c r="F196" s="168"/>
      <c r="G196" s="168"/>
      <c r="H196" s="168"/>
      <c r="I196" s="168"/>
      <c r="J196" s="168"/>
      <c r="K196" s="168"/>
      <c r="L196" s="168"/>
      <c r="M196" s="168"/>
      <c r="N196" s="168"/>
      <c r="O196" s="179"/>
      <c r="P196" s="168"/>
    </row>
    <row r="197" customFormat="false" ht="12.5" hidden="false" customHeight="false" outlineLevel="0" collapsed="false">
      <c r="A197" s="168"/>
      <c r="B197" s="168"/>
      <c r="C197" s="168"/>
      <c r="D197" s="168"/>
      <c r="E197" s="179"/>
      <c r="F197" s="168"/>
      <c r="G197" s="168"/>
      <c r="H197" s="168"/>
      <c r="I197" s="168"/>
      <c r="J197" s="168"/>
      <c r="K197" s="168"/>
      <c r="L197" s="168"/>
      <c r="M197" s="168"/>
      <c r="N197" s="168"/>
      <c r="O197" s="179"/>
      <c r="P197" s="168"/>
    </row>
    <row r="198" customFormat="false" ht="12.5" hidden="false" customHeight="false" outlineLevel="0" collapsed="false">
      <c r="A198" s="168"/>
      <c r="B198" s="168"/>
      <c r="C198" s="168"/>
      <c r="D198" s="168"/>
      <c r="E198" s="179"/>
      <c r="F198" s="168"/>
      <c r="G198" s="168"/>
      <c r="H198" s="168"/>
      <c r="I198" s="168"/>
      <c r="J198" s="168"/>
      <c r="K198" s="168"/>
      <c r="L198" s="168"/>
      <c r="M198" s="168"/>
      <c r="N198" s="168"/>
      <c r="O198" s="179"/>
      <c r="P198" s="168"/>
    </row>
    <row r="199" customFormat="false" ht="12.5" hidden="false" customHeight="false" outlineLevel="0" collapsed="false">
      <c r="A199" s="168"/>
      <c r="B199" s="168"/>
      <c r="C199" s="168"/>
      <c r="D199" s="168"/>
      <c r="E199" s="179"/>
      <c r="F199" s="168"/>
      <c r="G199" s="168"/>
      <c r="H199" s="168"/>
      <c r="I199" s="168"/>
      <c r="J199" s="168"/>
      <c r="K199" s="168"/>
      <c r="L199" s="168"/>
      <c r="M199" s="168"/>
      <c r="N199" s="168"/>
      <c r="O199" s="179"/>
      <c r="P199" s="168"/>
    </row>
    <row r="200" customFormat="false" ht="12.5" hidden="false" customHeight="false" outlineLevel="0" collapsed="false">
      <c r="A200" s="168"/>
      <c r="B200" s="168"/>
      <c r="C200" s="168"/>
      <c r="D200" s="168"/>
      <c r="E200" s="179"/>
      <c r="F200" s="168"/>
      <c r="G200" s="168"/>
      <c r="H200" s="168"/>
      <c r="I200" s="168"/>
      <c r="J200" s="168"/>
      <c r="K200" s="168"/>
      <c r="L200" s="168"/>
      <c r="M200" s="168"/>
      <c r="N200" s="168"/>
      <c r="O200" s="179"/>
      <c r="P200" s="168"/>
    </row>
    <row r="201" customFormat="false" ht="12.5" hidden="false" customHeight="false" outlineLevel="0" collapsed="false">
      <c r="A201" s="168"/>
      <c r="B201" s="168"/>
      <c r="C201" s="168"/>
      <c r="D201" s="168"/>
      <c r="E201" s="179"/>
      <c r="F201" s="168"/>
      <c r="G201" s="168"/>
      <c r="H201" s="168"/>
      <c r="I201" s="168"/>
      <c r="J201" s="168"/>
      <c r="K201" s="168"/>
      <c r="L201" s="168"/>
      <c r="M201" s="168"/>
      <c r="N201" s="168"/>
      <c r="O201" s="179"/>
      <c r="P201" s="168"/>
    </row>
    <row r="202" customFormat="false" ht="12.5" hidden="false" customHeight="false" outlineLevel="0" collapsed="false">
      <c r="A202" s="168"/>
      <c r="B202" s="168"/>
      <c r="C202" s="168"/>
      <c r="D202" s="168"/>
      <c r="E202" s="179"/>
      <c r="F202" s="168"/>
      <c r="G202" s="168"/>
      <c r="H202" s="168"/>
      <c r="I202" s="168"/>
      <c r="J202" s="168"/>
      <c r="K202" s="168"/>
      <c r="L202" s="168"/>
      <c r="M202" s="168"/>
      <c r="N202" s="168"/>
      <c r="O202" s="179"/>
      <c r="P202" s="168"/>
    </row>
    <row r="203" customFormat="false" ht="12.5" hidden="false" customHeight="false" outlineLevel="0" collapsed="false">
      <c r="A203" s="168"/>
      <c r="B203" s="168"/>
      <c r="C203" s="168"/>
      <c r="D203" s="168"/>
      <c r="E203" s="179"/>
      <c r="F203" s="168"/>
      <c r="G203" s="168"/>
      <c r="H203" s="168"/>
      <c r="I203" s="168"/>
      <c r="J203" s="168"/>
      <c r="K203" s="168"/>
      <c r="L203" s="168"/>
      <c r="M203" s="168"/>
      <c r="N203" s="168"/>
      <c r="O203" s="179"/>
      <c r="P203" s="168"/>
    </row>
    <row r="204" customFormat="false" ht="12.5" hidden="false" customHeight="false" outlineLevel="0" collapsed="false">
      <c r="A204" s="168"/>
      <c r="B204" s="168"/>
      <c r="C204" s="168"/>
      <c r="D204" s="168"/>
      <c r="E204" s="179"/>
      <c r="F204" s="168"/>
      <c r="G204" s="168"/>
      <c r="H204" s="168"/>
      <c r="I204" s="168"/>
      <c r="J204" s="168"/>
      <c r="K204" s="168"/>
      <c r="L204" s="168"/>
      <c r="M204" s="168"/>
      <c r="N204" s="168"/>
      <c r="O204" s="179"/>
      <c r="P204" s="168"/>
    </row>
    <row r="205" customFormat="false" ht="12.5" hidden="false" customHeight="false" outlineLevel="0" collapsed="false">
      <c r="A205" s="168"/>
      <c r="B205" s="168"/>
      <c r="C205" s="168"/>
      <c r="D205" s="168"/>
      <c r="E205" s="179"/>
      <c r="F205" s="168"/>
      <c r="G205" s="168"/>
      <c r="H205" s="168"/>
      <c r="I205" s="168"/>
      <c r="J205" s="168"/>
      <c r="K205" s="168"/>
      <c r="L205" s="168"/>
      <c r="M205" s="168"/>
      <c r="N205" s="168"/>
      <c r="O205" s="179"/>
      <c r="P205" s="168"/>
    </row>
    <row r="206" customFormat="false" ht="12.5" hidden="false" customHeight="false" outlineLevel="0" collapsed="false">
      <c r="A206" s="168"/>
      <c r="B206" s="168"/>
      <c r="C206" s="168"/>
      <c r="D206" s="168"/>
      <c r="E206" s="179"/>
      <c r="F206" s="168"/>
      <c r="G206" s="168"/>
      <c r="H206" s="168"/>
      <c r="I206" s="168"/>
      <c r="J206" s="168"/>
      <c r="K206" s="168"/>
      <c r="L206" s="168"/>
      <c r="M206" s="168"/>
      <c r="N206" s="168"/>
      <c r="O206" s="179"/>
      <c r="P206" s="168"/>
    </row>
    <row r="207" customFormat="false" ht="12.5" hidden="false" customHeight="false" outlineLevel="0" collapsed="false">
      <c r="A207" s="168"/>
      <c r="B207" s="168"/>
      <c r="C207" s="168"/>
      <c r="D207" s="168"/>
      <c r="E207" s="179"/>
      <c r="F207" s="168"/>
      <c r="G207" s="168"/>
      <c r="H207" s="168"/>
      <c r="I207" s="168"/>
      <c r="J207" s="168"/>
      <c r="K207" s="168"/>
      <c r="L207" s="168"/>
      <c r="M207" s="168"/>
      <c r="N207" s="168"/>
      <c r="O207" s="179"/>
      <c r="P207" s="168"/>
    </row>
    <row r="208" customFormat="false" ht="12.5" hidden="false" customHeight="false" outlineLevel="0" collapsed="false">
      <c r="A208" s="168"/>
      <c r="B208" s="168"/>
      <c r="C208" s="168"/>
      <c r="D208" s="168"/>
      <c r="E208" s="179"/>
      <c r="F208" s="168"/>
      <c r="G208" s="168"/>
      <c r="H208" s="168"/>
      <c r="I208" s="168"/>
      <c r="J208" s="168"/>
      <c r="K208" s="168"/>
      <c r="L208" s="168"/>
      <c r="M208" s="168"/>
      <c r="N208" s="168"/>
      <c r="O208" s="179"/>
      <c r="P208" s="168"/>
    </row>
    <row r="209" customFormat="false" ht="12.5" hidden="false" customHeight="false" outlineLevel="0" collapsed="false">
      <c r="A209" s="168"/>
      <c r="B209" s="168"/>
      <c r="C209" s="168"/>
      <c r="D209" s="168"/>
      <c r="E209" s="179"/>
      <c r="F209" s="168"/>
      <c r="G209" s="168"/>
      <c r="H209" s="168"/>
      <c r="I209" s="168"/>
      <c r="J209" s="168"/>
      <c r="K209" s="168"/>
      <c r="L209" s="168"/>
      <c r="M209" s="168"/>
      <c r="N209" s="168"/>
      <c r="O209" s="179"/>
      <c r="P209" s="168"/>
    </row>
    <row r="210" customFormat="false" ht="12.5" hidden="false" customHeight="false" outlineLevel="0" collapsed="false">
      <c r="A210" s="168"/>
      <c r="B210" s="168"/>
      <c r="C210" s="168"/>
      <c r="D210" s="168"/>
      <c r="E210" s="179"/>
      <c r="F210" s="168"/>
      <c r="G210" s="168"/>
      <c r="H210" s="168"/>
      <c r="I210" s="168"/>
      <c r="J210" s="168"/>
      <c r="K210" s="168"/>
      <c r="L210" s="168"/>
      <c r="M210" s="168"/>
      <c r="N210" s="168"/>
      <c r="O210" s="179"/>
      <c r="P210" s="168"/>
    </row>
    <row r="211" customFormat="false" ht="12.5" hidden="false" customHeight="false" outlineLevel="0" collapsed="false">
      <c r="A211" s="168"/>
      <c r="B211" s="168"/>
      <c r="C211" s="168"/>
      <c r="D211" s="168"/>
      <c r="E211" s="179"/>
      <c r="F211" s="168"/>
      <c r="G211" s="168"/>
      <c r="H211" s="168"/>
      <c r="I211" s="168"/>
      <c r="J211" s="168"/>
      <c r="K211" s="168"/>
      <c r="L211" s="168"/>
      <c r="M211" s="168"/>
      <c r="N211" s="168"/>
      <c r="O211" s="179"/>
      <c r="P211" s="168"/>
    </row>
    <row r="212" customFormat="false" ht="12.5" hidden="false" customHeight="false" outlineLevel="0" collapsed="false">
      <c r="A212" s="168"/>
      <c r="B212" s="168"/>
      <c r="C212" s="168"/>
      <c r="D212" s="168"/>
      <c r="E212" s="179"/>
      <c r="F212" s="168"/>
      <c r="G212" s="168"/>
      <c r="H212" s="168"/>
      <c r="I212" s="168"/>
      <c r="J212" s="168"/>
      <c r="K212" s="168"/>
      <c r="L212" s="168"/>
      <c r="M212" s="168"/>
      <c r="N212" s="168"/>
      <c r="O212" s="179"/>
      <c r="P212" s="168"/>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D15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75:D91 A1"/>
    </sheetView>
  </sheetViews>
  <sheetFormatPr defaultColWidth="9.16796875" defaultRowHeight="12.5" zeroHeight="false" outlineLevelRow="0" outlineLevelCol="0"/>
  <cols>
    <col collapsed="false" customWidth="true" hidden="false" outlineLevel="0" max="1" min="1" style="189" width="25.46"/>
    <col collapsed="false" customWidth="true" hidden="false" outlineLevel="0" max="2" min="2" style="189" width="29.18"/>
    <col collapsed="false" customWidth="false" hidden="false" outlineLevel="0" max="24" min="3" style="189" width="9.18"/>
    <col collapsed="false" customWidth="true" hidden="false" outlineLevel="0" max="25" min="25" style="189" width="8.81"/>
    <col collapsed="false" customWidth="true" hidden="false" outlineLevel="0" max="26" min="26" style="189" width="10"/>
    <col collapsed="false" customWidth="false" hidden="false" outlineLevel="0" max="257" min="27" style="189" width="9.18"/>
    <col collapsed="false" customWidth="true" hidden="false" outlineLevel="0" max="258" min="258" style="189" width="50.55"/>
    <col collapsed="false" customWidth="false" hidden="false" outlineLevel="0" max="281" min="259" style="189" width="9.18"/>
    <col collapsed="false" customWidth="true" hidden="false" outlineLevel="0" max="282" min="282" style="189" width="10"/>
    <col collapsed="false" customWidth="false" hidden="false" outlineLevel="0" max="513" min="283" style="189" width="9.18"/>
    <col collapsed="false" customWidth="true" hidden="false" outlineLevel="0" max="514" min="514" style="189" width="50.55"/>
    <col collapsed="false" customWidth="false" hidden="false" outlineLevel="0" max="537" min="515" style="189" width="9.18"/>
    <col collapsed="false" customWidth="true" hidden="false" outlineLevel="0" max="538" min="538" style="189" width="10"/>
    <col collapsed="false" customWidth="false" hidden="false" outlineLevel="0" max="769" min="539" style="189" width="9.18"/>
    <col collapsed="false" customWidth="true" hidden="false" outlineLevel="0" max="770" min="770" style="189" width="50.55"/>
    <col collapsed="false" customWidth="false" hidden="false" outlineLevel="0" max="793" min="771" style="189" width="9.18"/>
    <col collapsed="false" customWidth="true" hidden="false" outlineLevel="0" max="794" min="794" style="189" width="10"/>
    <col collapsed="false" customWidth="false" hidden="false" outlineLevel="0" max="1024" min="795" style="189" width="9.18"/>
  </cols>
  <sheetData>
    <row r="1" s="191" customFormat="true" ht="45" hidden="false" customHeight="true" outlineLevel="0" collapsed="false">
      <c r="A1" s="3" t="s">
        <v>145</v>
      </c>
      <c r="B1" s="3"/>
      <c r="C1" s="190"/>
      <c r="F1" s="189"/>
      <c r="P1" s="189"/>
    </row>
    <row r="2" s="20" customFormat="true" ht="20.15" hidden="false" customHeight="true" outlineLevel="0" collapsed="false">
      <c r="A2" s="20" t="s">
        <v>146</v>
      </c>
    </row>
    <row r="3" s="27" customFormat="true" ht="20.15" hidden="false" customHeight="true" outlineLevel="0" collapsed="false">
      <c r="A3" s="20" t="s">
        <v>84</v>
      </c>
      <c r="B3" s="20"/>
    </row>
    <row r="4" s="27" customFormat="true" ht="20.15" hidden="false" customHeight="true" outlineLevel="0" collapsed="false">
      <c r="A4" s="20" t="s">
        <v>147</v>
      </c>
      <c r="B4" s="20"/>
    </row>
    <row r="5" customFormat="false" ht="30" hidden="false" customHeight="true" outlineLevel="0" collapsed="false">
      <c r="A5" s="192" t="s">
        <v>148</v>
      </c>
      <c r="C5" s="193"/>
      <c r="D5" s="193"/>
      <c r="E5" s="193"/>
      <c r="F5" s="193"/>
      <c r="G5" s="193"/>
      <c r="H5" s="193"/>
      <c r="I5" s="193"/>
      <c r="J5" s="193"/>
      <c r="K5" s="193"/>
      <c r="L5" s="193"/>
      <c r="M5" s="193"/>
      <c r="N5" s="194"/>
      <c r="O5" s="194"/>
      <c r="P5" s="194"/>
      <c r="Q5" s="194"/>
      <c r="R5" s="194"/>
      <c r="S5" s="194"/>
      <c r="T5" s="194"/>
      <c r="U5" s="194"/>
      <c r="V5" s="194"/>
      <c r="W5" s="194"/>
      <c r="X5" s="194"/>
      <c r="Y5" s="194"/>
    </row>
    <row r="6" customFormat="false" ht="30" hidden="false" customHeight="true" outlineLevel="0" collapsed="false">
      <c r="A6" s="195" t="s">
        <v>87</v>
      </c>
      <c r="B6" s="196" t="s">
        <v>88</v>
      </c>
      <c r="C6" s="197" t="s">
        <v>149</v>
      </c>
      <c r="D6" s="197" t="s">
        <v>150</v>
      </c>
      <c r="E6" s="197" t="s">
        <v>151</v>
      </c>
      <c r="F6" s="197" t="s">
        <v>152</v>
      </c>
      <c r="G6" s="197" t="s">
        <v>153</v>
      </c>
      <c r="H6" s="197" t="s">
        <v>154</v>
      </c>
      <c r="I6" s="197" t="s">
        <v>155</v>
      </c>
      <c r="J6" s="197" t="s">
        <v>156</v>
      </c>
      <c r="K6" s="197" t="s">
        <v>157</v>
      </c>
      <c r="L6" s="197" t="s">
        <v>158</v>
      </c>
      <c r="M6" s="197" t="s">
        <v>159</v>
      </c>
      <c r="N6" s="198" t="s">
        <v>160</v>
      </c>
      <c r="O6" s="198" t="s">
        <v>161</v>
      </c>
      <c r="P6" s="198" t="s">
        <v>162</v>
      </c>
      <c r="Q6" s="198" t="s">
        <v>163</v>
      </c>
      <c r="R6" s="198" t="s">
        <v>164</v>
      </c>
      <c r="S6" s="198" t="s">
        <v>165</v>
      </c>
      <c r="T6" s="198" t="s">
        <v>166</v>
      </c>
      <c r="U6" s="198" t="s">
        <v>167</v>
      </c>
      <c r="V6" s="198" t="s">
        <v>168</v>
      </c>
      <c r="W6" s="198" t="s">
        <v>169</v>
      </c>
      <c r="X6" s="198" t="s">
        <v>89</v>
      </c>
      <c r="Y6" s="199" t="s">
        <v>90</v>
      </c>
    </row>
    <row r="7" customFormat="false" ht="20.15" hidden="false" customHeight="true" outlineLevel="0" collapsed="false">
      <c r="A7" s="7" t="s">
        <v>102</v>
      </c>
      <c r="B7" s="200" t="s">
        <v>103</v>
      </c>
      <c r="C7" s="201" t="n">
        <f aca="false">SUM(Quarter!C7:F7)</f>
        <v>43.0967</v>
      </c>
      <c r="D7" s="201" t="n">
        <f aca="false">SUM(Quarter!G7:J7)</f>
        <v>39.5833</v>
      </c>
      <c r="E7" s="201" t="n">
        <f aca="false">SUM(Quarter!K7:N7)</f>
        <v>44.7616</v>
      </c>
      <c r="F7" s="201" t="n">
        <f aca="false">SUM(Quarter!O7:R7)</f>
        <v>49.2905</v>
      </c>
      <c r="G7" s="201" t="n">
        <f aca="false">SUM(Quarter!S7:V7)</f>
        <v>46.1448</v>
      </c>
      <c r="H7" s="201" t="n">
        <f aca="false">SUM(Quarter!W7:Z7)</f>
        <v>50.8957</v>
      </c>
      <c r="I7" s="201" t="n">
        <f aca="false">SUM(Quarter!AA7:AD7)</f>
        <v>48.9742</v>
      </c>
      <c r="J7" s="201" t="n">
        <f aca="false">SUM(Quarter!AE7:AH7)</f>
        <v>50.5826</v>
      </c>
      <c r="K7" s="201" t="n">
        <f aca="false">SUM(Quarter!AI7:AL7)</f>
        <v>55.9265</v>
      </c>
      <c r="L7" s="201" t="n">
        <f aca="false">SUM(Quarter!AM7:AP7)</f>
        <v>51.0307</v>
      </c>
      <c r="M7" s="201" t="n">
        <f aca="false">SUM(Quarter!AQ7:AT7)</f>
        <v>46.2524</v>
      </c>
      <c r="N7" s="201" t="n">
        <f aca="false">SUM(Quarter!AU7:AX7)</f>
        <v>38.2616</v>
      </c>
      <c r="O7" s="201" t="n">
        <f aca="false">SUM(Quarter!AY7:BB7)</f>
        <v>40.2298</v>
      </c>
      <c r="P7" s="201" t="n">
        <f aca="false">SUM(Quarter!BC7:BF7)</f>
        <v>40.5661</v>
      </c>
      <c r="Q7" s="201" t="n">
        <f aca="false">SUM(Quarter!BG7:BJ7)</f>
        <v>53.8372</v>
      </c>
      <c r="R7" s="201" t="n">
        <f aca="false">SUM(Quarter!BK7:BN7)</f>
        <v>49.844</v>
      </c>
      <c r="S7" s="201" t="n">
        <f aca="false">SUM(Quarter!BO7:BR7)</f>
        <v>38.2152</v>
      </c>
      <c r="T7" s="201" t="n">
        <f aca="false">SUM(Quarter!BS7:BV7)</f>
        <v>29.3105</v>
      </c>
      <c r="U7" s="201" t="n">
        <f aca="false">SUM(Quarter!BW7:BZ7)</f>
        <v>12.0395</v>
      </c>
      <c r="V7" s="201" t="n">
        <f aca="false">SUM(Quarter!CA7:CD7)</f>
        <v>8.7023</v>
      </c>
      <c r="W7" s="201" t="n">
        <f aca="false">SUM(Quarter!CE7:CH7)</f>
        <v>6.6393</v>
      </c>
      <c r="X7" s="201" t="n">
        <f aca="false">SUM(Quarter!CI7:CL7)</f>
        <v>2.8905</v>
      </c>
      <c r="Y7" s="201" t="n">
        <f aca="false">SUM(Quarter!CM7:CP7)</f>
        <v>2.3084</v>
      </c>
      <c r="Z7" s="202"/>
      <c r="AA7" s="202"/>
      <c r="AB7" s="202"/>
      <c r="AC7" s="202"/>
      <c r="AD7" s="202"/>
      <c r="AE7" s="202"/>
      <c r="AF7" s="202"/>
      <c r="AG7" s="202"/>
      <c r="AH7" s="202"/>
      <c r="AI7" s="202"/>
      <c r="AJ7" s="202"/>
      <c r="AK7" s="202"/>
      <c r="AL7" s="202"/>
      <c r="AM7" s="202"/>
      <c r="AN7" s="202"/>
      <c r="AO7" s="202"/>
      <c r="AP7" s="202"/>
      <c r="AQ7" s="202"/>
      <c r="AR7" s="202"/>
      <c r="AS7" s="202"/>
      <c r="AT7" s="202"/>
      <c r="AU7" s="202"/>
      <c r="AV7" s="202"/>
      <c r="AW7" s="202"/>
      <c r="AX7" s="202"/>
      <c r="AY7" s="202"/>
      <c r="AZ7" s="202"/>
      <c r="BA7" s="202"/>
      <c r="BB7" s="202"/>
      <c r="BC7" s="202"/>
      <c r="BD7" s="202"/>
      <c r="BE7" s="202"/>
      <c r="BF7" s="202"/>
      <c r="BG7" s="202"/>
      <c r="BH7" s="202"/>
      <c r="BI7" s="202"/>
      <c r="BJ7" s="202"/>
      <c r="BK7" s="202"/>
      <c r="BL7" s="202"/>
      <c r="BM7" s="202"/>
      <c r="BN7" s="202"/>
      <c r="BO7" s="202"/>
      <c r="BP7" s="202"/>
      <c r="BQ7" s="202"/>
      <c r="BR7" s="202"/>
      <c r="BS7" s="202"/>
      <c r="BT7" s="202"/>
      <c r="BU7" s="202"/>
      <c r="BV7" s="202"/>
      <c r="BW7" s="202"/>
      <c r="BX7" s="202"/>
      <c r="BY7" s="202"/>
      <c r="BZ7" s="202"/>
      <c r="CA7" s="202"/>
      <c r="CB7" s="202"/>
      <c r="CC7" s="202"/>
      <c r="CD7" s="202"/>
      <c r="CE7" s="202"/>
      <c r="CF7" s="202"/>
      <c r="CG7" s="202"/>
      <c r="CH7" s="202"/>
      <c r="CI7" s="202"/>
      <c r="CJ7" s="202"/>
      <c r="CK7" s="202"/>
      <c r="CL7" s="202"/>
      <c r="CM7" s="202"/>
      <c r="CN7" s="202"/>
      <c r="CO7" s="202"/>
      <c r="CP7" s="202"/>
      <c r="CQ7" s="202"/>
      <c r="CR7" s="202"/>
      <c r="CS7" s="202"/>
      <c r="CT7" s="202"/>
      <c r="CU7" s="202"/>
      <c r="CV7" s="202"/>
      <c r="CW7" s="202"/>
      <c r="CX7" s="202"/>
      <c r="CY7" s="202"/>
      <c r="CZ7" s="202"/>
      <c r="DA7" s="202"/>
      <c r="DB7" s="202"/>
      <c r="DC7" s="202"/>
      <c r="DD7" s="202"/>
    </row>
    <row r="8" customFormat="false" ht="20.15" hidden="false" customHeight="true" outlineLevel="0" collapsed="false">
      <c r="A8" s="7" t="s">
        <v>102</v>
      </c>
      <c r="B8" s="201" t="s">
        <v>107</v>
      </c>
      <c r="C8" s="201" t="n">
        <f aca="false">SUM(Quarter!C8:F8)</f>
        <v>0.76</v>
      </c>
      <c r="D8" s="201" t="n">
        <f aca="false">SUM(Quarter!G8:J8)</f>
        <v>0.7887</v>
      </c>
      <c r="E8" s="201" t="n">
        <f aca="false">SUM(Quarter!K8:N8)</f>
        <v>0.7478</v>
      </c>
      <c r="F8" s="201" t="n">
        <f aca="false">SUM(Quarter!O8:R8)</f>
        <v>0.7917</v>
      </c>
      <c r="G8" s="201" t="n">
        <f aca="false">SUM(Quarter!S8:V8)</f>
        <v>0.6663</v>
      </c>
      <c r="H8" s="201" t="n">
        <f aca="false">SUM(Quarter!W8:Z8)</f>
        <v>0.6321</v>
      </c>
      <c r="I8" s="201" t="n">
        <f aca="false">SUM(Quarter!AA8:AD8)</f>
        <v>0.5541</v>
      </c>
      <c r="J8" s="201" t="n">
        <f aca="false">SUM(Quarter!AE8:AH8)</f>
        <v>0.7966</v>
      </c>
      <c r="K8" s="201" t="n">
        <f aca="false">SUM(Quarter!AI8:AL8)</f>
        <v>0.8104</v>
      </c>
      <c r="L8" s="201" t="n">
        <f aca="false">SUM(Quarter!AM8:AP8)</f>
        <v>0.5421</v>
      </c>
      <c r="M8" s="201" t="n">
        <f aca="false">SUM(Quarter!AQ8:AT8)</f>
        <v>0.8403</v>
      </c>
      <c r="N8" s="201" t="n">
        <f aca="false">SUM(Quarter!AU8:AX8)</f>
        <v>0.6261</v>
      </c>
      <c r="O8" s="201" t="n">
        <f aca="false">SUM(Quarter!AY8:BB8)</f>
        <v>0.4559</v>
      </c>
      <c r="P8" s="201" t="n">
        <f aca="false">SUM(Quarter!BC8:BF8)</f>
        <v>0.2937</v>
      </c>
      <c r="Q8" s="201" t="n">
        <f aca="false">SUM(Quarter!BG8:BJ8)</f>
        <v>0.3022</v>
      </c>
      <c r="R8" s="201" t="n">
        <f aca="false">SUM(Quarter!BK8:BN8)</f>
        <v>0.1857</v>
      </c>
      <c r="S8" s="201" t="n">
        <f aca="false">SUM(Quarter!BO8:BR8)</f>
        <v>0.1678</v>
      </c>
      <c r="T8" s="201" t="n">
        <f aca="false">SUM(Quarter!BS8:BV8)</f>
        <v>0.1722</v>
      </c>
      <c r="U8" s="201" t="n">
        <f aca="false">SUM(Quarter!BW8:BZ8)</f>
        <v>0.1873</v>
      </c>
      <c r="V8" s="201" t="n">
        <f aca="false">SUM(Quarter!CA8:CD8)</f>
        <v>0.1393</v>
      </c>
      <c r="W8" s="201" t="n">
        <f aca="false">SUM(Quarter!CE8:CH8)</f>
        <v>0.1354</v>
      </c>
      <c r="X8" s="201" t="n">
        <f aca="false">SUM(Quarter!CI8:CL8)</f>
        <v>0.1028</v>
      </c>
      <c r="Y8" s="201" t="n">
        <f aca="false">SUM(Quarter!CM8:CP8)</f>
        <v>0.0938</v>
      </c>
      <c r="Z8" s="202"/>
      <c r="AA8" s="202"/>
      <c r="AB8" s="202"/>
      <c r="AC8" s="202"/>
      <c r="AD8" s="202"/>
      <c r="AE8" s="202"/>
      <c r="AF8" s="202"/>
      <c r="AG8" s="202"/>
      <c r="AH8" s="202"/>
      <c r="AI8" s="202"/>
      <c r="AJ8" s="202"/>
      <c r="AK8" s="202"/>
      <c r="AL8" s="202"/>
      <c r="AM8" s="202"/>
      <c r="AN8" s="202"/>
      <c r="AO8" s="202"/>
      <c r="AP8" s="202"/>
      <c r="AQ8" s="202"/>
      <c r="AR8" s="202"/>
      <c r="AS8" s="202"/>
      <c r="AT8" s="202"/>
      <c r="AU8" s="202"/>
      <c r="AV8" s="202"/>
      <c r="AW8" s="202"/>
      <c r="AX8" s="202"/>
      <c r="AY8" s="202"/>
      <c r="AZ8" s="202"/>
      <c r="BA8" s="202"/>
      <c r="BB8" s="202"/>
      <c r="BC8" s="202"/>
      <c r="BD8" s="202"/>
      <c r="BE8" s="202"/>
      <c r="BF8" s="202"/>
      <c r="BG8" s="202"/>
      <c r="BH8" s="202"/>
      <c r="BI8" s="202"/>
      <c r="BJ8" s="202"/>
      <c r="BK8" s="202"/>
      <c r="BL8" s="202"/>
      <c r="BM8" s="202"/>
      <c r="BN8" s="202"/>
      <c r="BO8" s="202"/>
      <c r="BP8" s="202"/>
      <c r="BQ8" s="202"/>
      <c r="BR8" s="202"/>
      <c r="BS8" s="202"/>
      <c r="BT8" s="202"/>
      <c r="BU8" s="202"/>
      <c r="BV8" s="202"/>
      <c r="BW8" s="202"/>
      <c r="BX8" s="202"/>
      <c r="BY8" s="202"/>
      <c r="BZ8" s="202"/>
      <c r="CA8" s="202"/>
      <c r="CB8" s="202"/>
      <c r="CC8" s="202"/>
      <c r="CD8" s="202"/>
      <c r="CE8" s="202"/>
      <c r="CF8" s="202"/>
      <c r="CG8" s="202"/>
      <c r="CH8" s="202"/>
      <c r="CI8" s="202"/>
      <c r="CJ8" s="202"/>
      <c r="CK8" s="202"/>
      <c r="CL8" s="202"/>
      <c r="CM8" s="202"/>
      <c r="CN8" s="202"/>
      <c r="CO8" s="202"/>
      <c r="CP8" s="202"/>
      <c r="CQ8" s="202"/>
      <c r="CR8" s="202"/>
      <c r="CS8" s="202"/>
      <c r="CT8" s="202"/>
      <c r="CU8" s="202"/>
      <c r="CV8" s="202"/>
      <c r="CW8" s="202"/>
      <c r="CX8" s="202"/>
      <c r="CY8" s="202"/>
      <c r="CZ8" s="202"/>
      <c r="DA8" s="202"/>
      <c r="DB8" s="202"/>
      <c r="DC8" s="202"/>
      <c r="DD8" s="202"/>
    </row>
    <row r="9" customFormat="false" ht="20.15" hidden="false" customHeight="true" outlineLevel="0" collapsed="false">
      <c r="A9" s="7" t="s">
        <v>102</v>
      </c>
      <c r="B9" s="201" t="s">
        <v>105</v>
      </c>
      <c r="C9" s="201" t="n">
        <f aca="false">SUM(Quarter!C9:F9)</f>
        <v>215.229</v>
      </c>
      <c r="D9" s="201" t="n">
        <f aca="false">SUM(Quarter!G9:J9)</f>
        <v>281.9859</v>
      </c>
      <c r="E9" s="201" t="n">
        <f aca="false">SUM(Quarter!K9:N9)</f>
        <v>283.7812</v>
      </c>
      <c r="F9" s="201" t="n">
        <f aca="false">SUM(Quarter!O9:R9)</f>
        <v>276.7612</v>
      </c>
      <c r="G9" s="201" t="n">
        <f aca="false">SUM(Quarter!S9:V9)</f>
        <v>291.2614</v>
      </c>
      <c r="H9" s="201" t="n">
        <f aca="false">SUM(Quarter!W9:Z9)</f>
        <v>284.6591</v>
      </c>
      <c r="I9" s="201" t="n">
        <f aca="false">SUM(Quarter!AA9:AD9)</f>
        <v>304.4968</v>
      </c>
      <c r="J9" s="201" t="n">
        <f aca="false">SUM(Quarter!AE9:AH9)</f>
        <v>295.6428</v>
      </c>
      <c r="K9" s="201" t="n">
        <f aca="false">SUM(Quarter!AI9:AL9)</f>
        <v>278.149</v>
      </c>
      <c r="L9" s="201" t="n">
        <f aca="false">SUM(Quarter!AM9:AP9)</f>
        <v>319.8364</v>
      </c>
      <c r="M9" s="201" t="n">
        <f aca="false">SUM(Quarter!AQ9:AT9)</f>
        <v>344.4537</v>
      </c>
      <c r="N9" s="201" t="n">
        <f aca="false">SUM(Quarter!AU9:AX9)</f>
        <v>328.2487</v>
      </c>
      <c r="O9" s="201" t="n">
        <f aca="false">SUM(Quarter!AY9:BB9)</f>
        <v>345.6851</v>
      </c>
      <c r="P9" s="201" t="n">
        <f aca="false">SUM(Quarter!BC9:BF9)</f>
        <v>277.5274</v>
      </c>
      <c r="Q9" s="201" t="n">
        <f aca="false">SUM(Quarter!BG9:BJ9)</f>
        <v>184.3068</v>
      </c>
      <c r="R9" s="201" t="n">
        <f aca="false">SUM(Quarter!BK9:BN9)</f>
        <v>175.2096</v>
      </c>
      <c r="S9" s="201" t="n">
        <f aca="false">SUM(Quarter!BO9:BR9)</f>
        <v>189.9188</v>
      </c>
      <c r="T9" s="201" t="n">
        <f aca="false">SUM(Quarter!BS9:BV9)</f>
        <v>185.9546</v>
      </c>
      <c r="U9" s="201" t="n">
        <f aca="false">SUM(Quarter!BW9:BZ9)</f>
        <v>271.5632</v>
      </c>
      <c r="V9" s="201" t="n">
        <f aca="false">SUM(Quarter!CA9:CD9)</f>
        <v>257.5993</v>
      </c>
      <c r="W9" s="201" t="n">
        <f aca="false">SUM(Quarter!CE9:CH9)</f>
        <v>246.2769</v>
      </c>
      <c r="X9" s="201" t="n">
        <f aca="false">SUM(Quarter!CI9:CL9)</f>
        <v>245.1121</v>
      </c>
      <c r="Y9" s="201" t="n">
        <f aca="false">SUM(Quarter!CM9:CP9)</f>
        <v>206.5564</v>
      </c>
      <c r="Z9" s="202"/>
      <c r="AA9" s="202"/>
      <c r="AB9" s="202"/>
      <c r="AC9" s="202"/>
      <c r="AD9" s="202"/>
      <c r="AE9" s="202"/>
      <c r="AF9" s="202"/>
      <c r="AG9" s="202"/>
      <c r="AH9" s="202"/>
      <c r="AI9" s="202"/>
      <c r="AJ9" s="202"/>
      <c r="AK9" s="202"/>
      <c r="AL9" s="202"/>
      <c r="AM9" s="202"/>
      <c r="AN9" s="202"/>
      <c r="AO9" s="202"/>
      <c r="AP9" s="202"/>
      <c r="AQ9" s="202"/>
      <c r="AR9" s="202"/>
      <c r="AS9" s="202"/>
      <c r="AT9" s="202"/>
      <c r="AU9" s="202"/>
      <c r="AV9" s="202"/>
      <c r="AW9" s="202"/>
      <c r="AX9" s="202"/>
      <c r="AY9" s="202"/>
      <c r="AZ9" s="202"/>
      <c r="BA9" s="202"/>
      <c r="BB9" s="202"/>
      <c r="BC9" s="202"/>
      <c r="BD9" s="202"/>
      <c r="BE9" s="202"/>
      <c r="BF9" s="202"/>
      <c r="BG9" s="202"/>
      <c r="BH9" s="202"/>
      <c r="BI9" s="202"/>
      <c r="BJ9" s="202"/>
      <c r="BK9" s="202"/>
      <c r="BL9" s="202"/>
      <c r="BM9" s="202"/>
      <c r="BN9" s="202"/>
      <c r="BO9" s="202"/>
      <c r="BP9" s="202"/>
      <c r="BQ9" s="202"/>
      <c r="BR9" s="202"/>
      <c r="BS9" s="202"/>
      <c r="BT9" s="202"/>
      <c r="BU9" s="202"/>
      <c r="BV9" s="202"/>
      <c r="BW9" s="202"/>
      <c r="BX9" s="202"/>
      <c r="BY9" s="202"/>
      <c r="BZ9" s="202"/>
      <c r="CA9" s="202"/>
      <c r="CB9" s="202"/>
      <c r="CC9" s="202"/>
      <c r="CD9" s="202"/>
      <c r="CE9" s="202"/>
      <c r="CF9" s="202"/>
      <c r="CG9" s="202"/>
      <c r="CH9" s="202"/>
      <c r="CI9" s="202"/>
      <c r="CJ9" s="202"/>
      <c r="CK9" s="202"/>
      <c r="CL9" s="202"/>
      <c r="CM9" s="202"/>
      <c r="CN9" s="202"/>
      <c r="CO9" s="202"/>
      <c r="CP9" s="202"/>
      <c r="CQ9" s="202"/>
      <c r="CR9" s="202"/>
      <c r="CS9" s="202"/>
      <c r="CT9" s="202"/>
      <c r="CU9" s="202"/>
      <c r="CV9" s="202"/>
      <c r="CW9" s="202"/>
      <c r="CX9" s="202"/>
      <c r="CY9" s="202"/>
      <c r="CZ9" s="202"/>
      <c r="DA9" s="202"/>
      <c r="DB9" s="202"/>
      <c r="DC9" s="202"/>
      <c r="DD9" s="202"/>
    </row>
    <row r="10" customFormat="false" ht="20.15" hidden="false" customHeight="true" outlineLevel="0" collapsed="false">
      <c r="A10" s="7" t="s">
        <v>106</v>
      </c>
      <c r="B10" s="201" t="s">
        <v>103</v>
      </c>
      <c r="C10" s="201" t="n">
        <f aca="false">SUM(Quarter!C10:F10)</f>
        <v>1.9915</v>
      </c>
      <c r="D10" s="201" t="n">
        <f aca="false">SUM(Quarter!G10:J10)</f>
        <v>1.625</v>
      </c>
      <c r="E10" s="201" t="n">
        <f aca="false">SUM(Quarter!K10:N10)</f>
        <v>1.4669</v>
      </c>
      <c r="F10" s="201" t="n">
        <f aca="false">SUM(Quarter!O10:R10)</f>
        <v>1.647</v>
      </c>
      <c r="G10" s="201" t="n">
        <f aca="false">SUM(Quarter!S10:V10)</f>
        <v>1.6065</v>
      </c>
      <c r="H10" s="201" t="n">
        <f aca="false">SUM(Quarter!W10:Z10)</f>
        <v>1.5488</v>
      </c>
      <c r="I10" s="201" t="n">
        <f aca="false">SUM(Quarter!AA10:AD10)</f>
        <v>1.5105</v>
      </c>
      <c r="J10" s="201" t="n">
        <f aca="false">SUM(Quarter!AE10:AH10)</f>
        <v>1.4757</v>
      </c>
      <c r="K10" s="201" t="n">
        <f aca="false">SUM(Quarter!AI10:AL10)</f>
        <v>1.5113</v>
      </c>
      <c r="L10" s="201" t="n">
        <f aca="false">SUM(Quarter!AM10:AP10)</f>
        <v>1.4798</v>
      </c>
      <c r="M10" s="201" t="n">
        <f aca="false">SUM(Quarter!AQ10:AT10)</f>
        <v>1.5557</v>
      </c>
      <c r="N10" s="201" t="n">
        <f aca="false">SUM(Quarter!AU10:AX10)</f>
        <v>1.4193</v>
      </c>
      <c r="O10" s="201" t="n">
        <f aca="false">SUM(Quarter!AY10:BB10)</f>
        <v>1.2678</v>
      </c>
      <c r="P10" s="201" t="n">
        <f aca="false">SUM(Quarter!BC10:BF10)</f>
        <v>1.2837</v>
      </c>
      <c r="Q10" s="201" t="n">
        <f aca="false">SUM(Quarter!BG10:BJ10)</f>
        <v>1.0642</v>
      </c>
      <c r="R10" s="201" t="n">
        <f aca="false">SUM(Quarter!BK10:BN10)</f>
        <v>0.033</v>
      </c>
      <c r="S10" s="201" t="n">
        <f aca="false">SUM(Quarter!BO10:BR10)</f>
        <v>0.0188</v>
      </c>
      <c r="T10" s="201" t="n">
        <f aca="false">SUM(Quarter!BS10:BV10)</f>
        <v>0.0193</v>
      </c>
      <c r="U10" s="201" t="n">
        <f aca="false">SUM(Quarter!BW10:BZ10)</f>
        <v>0.0157</v>
      </c>
      <c r="V10" s="201" t="n">
        <f aca="false">SUM(Quarter!CA10:CD10)</f>
        <v>0.0142</v>
      </c>
      <c r="W10" s="201" t="n">
        <f aca="false">SUM(Quarter!CE10:CH10)</f>
        <v>0.0156</v>
      </c>
      <c r="X10" s="201" t="n">
        <f aca="false">SUM(Quarter!CI10:CL10)</f>
        <v>0.0156</v>
      </c>
      <c r="Y10" s="201" t="n">
        <f aca="false">SUM(Quarter!CM10:CP10)</f>
        <v>0.0186</v>
      </c>
      <c r="Z10" s="202"/>
      <c r="AA10" s="202"/>
      <c r="AB10" s="202"/>
      <c r="AC10" s="202"/>
      <c r="AD10" s="202"/>
      <c r="AE10" s="202"/>
      <c r="AF10" s="202"/>
      <c r="AG10" s="202"/>
      <c r="AH10" s="202"/>
      <c r="AI10" s="202"/>
      <c r="AJ10" s="202"/>
      <c r="AK10" s="202"/>
      <c r="AL10" s="202"/>
      <c r="AM10" s="202"/>
      <c r="AN10" s="202"/>
      <c r="AO10" s="202"/>
      <c r="AP10" s="202"/>
      <c r="AQ10" s="202"/>
      <c r="AR10" s="202"/>
      <c r="AS10" s="202"/>
      <c r="AT10" s="202"/>
      <c r="AU10" s="202"/>
      <c r="AV10" s="202"/>
      <c r="AW10" s="202"/>
      <c r="AX10" s="202"/>
      <c r="AY10" s="202"/>
      <c r="AZ10" s="202"/>
      <c r="BA10" s="202"/>
      <c r="BB10" s="202"/>
      <c r="BC10" s="202"/>
      <c r="BD10" s="202"/>
      <c r="BE10" s="202"/>
      <c r="BF10" s="202"/>
      <c r="BG10" s="202"/>
      <c r="BH10" s="202"/>
      <c r="BI10" s="202"/>
      <c r="BJ10" s="202"/>
      <c r="BK10" s="202"/>
      <c r="BL10" s="202"/>
      <c r="BM10" s="202"/>
      <c r="BN10" s="202"/>
      <c r="BO10" s="202"/>
      <c r="BP10" s="202"/>
      <c r="BQ10" s="202"/>
      <c r="BR10" s="202"/>
      <c r="BS10" s="202"/>
      <c r="BT10" s="202"/>
      <c r="BU10" s="202"/>
      <c r="BV10" s="202"/>
      <c r="BW10" s="202"/>
      <c r="BX10" s="202"/>
      <c r="BY10" s="202"/>
      <c r="BZ10" s="202"/>
      <c r="CA10" s="202"/>
      <c r="CB10" s="202"/>
      <c r="CC10" s="202"/>
      <c r="CD10" s="202"/>
      <c r="CE10" s="202"/>
      <c r="CF10" s="202"/>
      <c r="CG10" s="202"/>
      <c r="CH10" s="202"/>
      <c r="CI10" s="202"/>
      <c r="CJ10" s="202"/>
      <c r="CK10" s="202"/>
      <c r="CL10" s="202"/>
      <c r="CM10" s="202"/>
      <c r="CN10" s="202"/>
      <c r="CO10" s="202"/>
      <c r="CP10" s="202"/>
      <c r="CQ10" s="202"/>
      <c r="CR10" s="202"/>
      <c r="CS10" s="202"/>
      <c r="CT10" s="202"/>
      <c r="CU10" s="202"/>
      <c r="CV10" s="202"/>
      <c r="CW10" s="202"/>
      <c r="CX10" s="202"/>
      <c r="CY10" s="202"/>
      <c r="CZ10" s="202"/>
      <c r="DA10" s="202"/>
      <c r="DB10" s="202"/>
      <c r="DC10" s="202"/>
      <c r="DD10" s="202"/>
    </row>
    <row r="11" customFormat="false" ht="20.15" hidden="false" customHeight="true" outlineLevel="0" collapsed="false">
      <c r="A11" s="7" t="s">
        <v>106</v>
      </c>
      <c r="B11" s="201" t="s">
        <v>107</v>
      </c>
      <c r="C11" s="201" t="n">
        <f aca="false">SUM(Quarter!C11:F11)</f>
        <v>0.7864</v>
      </c>
      <c r="D11" s="201" t="n">
        <f aca="false">SUM(Quarter!G11:J11)</f>
        <v>0.7556</v>
      </c>
      <c r="E11" s="201" t="n">
        <f aca="false">SUM(Quarter!K11:N11)</f>
        <v>0.7133</v>
      </c>
      <c r="F11" s="201" t="n">
        <f aca="false">SUM(Quarter!O11:R11)</f>
        <v>0.5524</v>
      </c>
      <c r="G11" s="201" t="n">
        <f aca="false">SUM(Quarter!S11:V11)</f>
        <v>0.5403</v>
      </c>
      <c r="H11" s="201" t="n">
        <f aca="false">SUM(Quarter!W11:Z11)</f>
        <v>0.546</v>
      </c>
      <c r="I11" s="201" t="n">
        <f aca="false">SUM(Quarter!AA11:AD11)</f>
        <v>0.4749</v>
      </c>
      <c r="J11" s="201" t="n">
        <f aca="false">SUM(Quarter!AE11:AH11)</f>
        <v>0.3837</v>
      </c>
      <c r="K11" s="201" t="n">
        <f aca="false">SUM(Quarter!AI11:AL11)</f>
        <v>0.4274</v>
      </c>
      <c r="L11" s="201" t="n">
        <f aca="false">SUM(Quarter!AM11:AP11)</f>
        <v>0.4097</v>
      </c>
      <c r="M11" s="201" t="n">
        <f aca="false">SUM(Quarter!AQ11:AT11)</f>
        <v>0.4246</v>
      </c>
      <c r="N11" s="201" t="n">
        <f aca="false">SUM(Quarter!AU11:AX11)</f>
        <v>0.4349</v>
      </c>
      <c r="O11" s="201" t="n">
        <f aca="false">SUM(Quarter!AY11:BB11)</f>
        <v>0.4782</v>
      </c>
      <c r="P11" s="201" t="n">
        <f aca="false">SUM(Quarter!BC11:BF11)</f>
        <v>0.3817</v>
      </c>
      <c r="Q11" s="201" t="n">
        <f aca="false">SUM(Quarter!BG11:BJ11)</f>
        <v>0.2794</v>
      </c>
      <c r="R11" s="201" t="n">
        <f aca="false">SUM(Quarter!BK11:BN11)</f>
        <v>0.3054</v>
      </c>
      <c r="S11" s="201" t="n">
        <f aca="false">SUM(Quarter!BO11:BR11)</f>
        <v>0.3238</v>
      </c>
      <c r="T11" s="201" t="n">
        <f aca="false">SUM(Quarter!BS11:BV11)</f>
        <v>0.332</v>
      </c>
      <c r="U11" s="201" t="n">
        <f aca="false">SUM(Quarter!BW11:BZ11)</f>
        <v>0.2758</v>
      </c>
      <c r="V11" s="201" t="n">
        <f aca="false">SUM(Quarter!CA11:CD11)</f>
        <v>0.293</v>
      </c>
      <c r="W11" s="201" t="n">
        <f aca="false">SUM(Quarter!CE11:CH11)</f>
        <v>0.2242</v>
      </c>
      <c r="X11" s="201" t="n">
        <f aca="false">SUM(Quarter!CI11:CL11)</f>
        <v>0.1801</v>
      </c>
      <c r="Y11" s="201" t="n">
        <f aca="false">SUM(Quarter!CM11:CP11)</f>
        <v>0.1699</v>
      </c>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2"/>
      <c r="CU11" s="202"/>
      <c r="CV11" s="202"/>
      <c r="CW11" s="202"/>
      <c r="CX11" s="202"/>
      <c r="CY11" s="202"/>
      <c r="CZ11" s="202"/>
      <c r="DA11" s="202"/>
      <c r="DB11" s="202"/>
      <c r="DC11" s="202"/>
      <c r="DD11" s="202"/>
    </row>
    <row r="12" customFormat="false" ht="15.5" hidden="false" customHeight="false" outlineLevel="0" collapsed="false">
      <c r="A12" s="7" t="s">
        <v>106</v>
      </c>
      <c r="B12" s="201" t="s">
        <v>105</v>
      </c>
      <c r="C12" s="201" t="n">
        <f aca="false">SUM(Quarter!C12:F12)</f>
        <v>31.4316</v>
      </c>
      <c r="D12" s="201" t="n">
        <f aca="false">SUM(Quarter!G12:J12)</f>
        <v>33.5055</v>
      </c>
      <c r="E12" s="201" t="n">
        <f aca="false">SUM(Quarter!K12:N12)</f>
        <v>40.7736</v>
      </c>
      <c r="F12" s="201" t="n">
        <f aca="false">SUM(Quarter!O12:R12)</f>
        <v>36.1752</v>
      </c>
      <c r="G12" s="201" t="n">
        <f aca="false">SUM(Quarter!S12:V12)</f>
        <v>38.5843</v>
      </c>
      <c r="H12" s="201" t="n">
        <f aca="false">SUM(Quarter!W12:Z12)</f>
        <v>39.9178</v>
      </c>
      <c r="I12" s="201" t="n">
        <f aca="false">SUM(Quarter!AA12:AD12)</f>
        <v>35.7309</v>
      </c>
      <c r="J12" s="201" t="n">
        <f aca="false">SUM(Quarter!AE12:AH12)</f>
        <v>36.0158</v>
      </c>
      <c r="K12" s="201" t="n">
        <f aca="false">SUM(Quarter!AI12:AL12)</f>
        <v>33.2595</v>
      </c>
      <c r="L12" s="201" t="n">
        <f aca="false">SUM(Quarter!AM12:AP12)</f>
        <v>36.0425</v>
      </c>
      <c r="M12" s="201" t="n">
        <f aca="false">SUM(Quarter!AQ12:AT12)</f>
        <v>32.3569</v>
      </c>
      <c r="N12" s="201" t="n">
        <f aca="false">SUM(Quarter!AU12:AX12)</f>
        <v>31.0544</v>
      </c>
      <c r="O12" s="201" t="n">
        <f aca="false">SUM(Quarter!AY12:BB12)</f>
        <v>31.4358</v>
      </c>
      <c r="P12" s="201" t="n">
        <f aca="false">SUM(Quarter!BC12:BF12)</f>
        <v>31.5483</v>
      </c>
      <c r="Q12" s="201" t="n">
        <f aca="false">SUM(Quarter!BG12:BJ12)</f>
        <v>32.2291</v>
      </c>
      <c r="R12" s="201" t="n">
        <f aca="false">SUM(Quarter!BK12:BN12)</f>
        <v>30.6592</v>
      </c>
      <c r="S12" s="201" t="n">
        <f aca="false">SUM(Quarter!BO12:BR12)</f>
        <v>27.9236</v>
      </c>
      <c r="T12" s="201" t="n">
        <f aca="false">SUM(Quarter!BS12:BV12)</f>
        <v>26.6781</v>
      </c>
      <c r="U12" s="201" t="n">
        <f aca="false">SUM(Quarter!BW12:BZ12)</f>
        <v>26.5141</v>
      </c>
      <c r="V12" s="201" t="n">
        <f aca="false">SUM(Quarter!CA12:CD12)</f>
        <v>28.4321</v>
      </c>
      <c r="W12" s="201" t="n">
        <f aca="false">SUM(Quarter!CE12:CH12)</f>
        <v>27.1206</v>
      </c>
      <c r="X12" s="201" t="n">
        <f aca="false">SUM(Quarter!CI12:CL12)</f>
        <v>27.2194</v>
      </c>
      <c r="Y12" s="201" t="n">
        <f aca="false">SUM(Quarter!CM12:CP12)</f>
        <v>25.0507</v>
      </c>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c r="BB12" s="202"/>
      <c r="BC12" s="202"/>
      <c r="BD12" s="202"/>
      <c r="BE12" s="202"/>
      <c r="BF12" s="202"/>
      <c r="BG12" s="202"/>
      <c r="BH12" s="202"/>
      <c r="BI12" s="202"/>
      <c r="BJ12" s="202"/>
      <c r="BK12" s="202"/>
      <c r="BL12" s="202"/>
      <c r="BM12" s="202"/>
      <c r="BN12" s="202"/>
      <c r="BO12" s="202"/>
      <c r="BP12" s="202"/>
      <c r="BQ12" s="202"/>
      <c r="BR12" s="202"/>
      <c r="BS12" s="202"/>
      <c r="BT12" s="202"/>
      <c r="BU12" s="202"/>
      <c r="BV12" s="202"/>
      <c r="BW12" s="202"/>
      <c r="BX12" s="202"/>
      <c r="BY12" s="202"/>
      <c r="BZ12" s="202"/>
      <c r="CA12" s="202"/>
      <c r="CB12" s="202"/>
      <c r="CC12" s="202"/>
      <c r="CD12" s="202"/>
      <c r="CE12" s="202"/>
      <c r="CF12" s="202"/>
      <c r="CG12" s="202"/>
      <c r="CH12" s="202"/>
      <c r="CI12" s="202"/>
      <c r="CJ12" s="202"/>
      <c r="CK12" s="202"/>
      <c r="CL12" s="202"/>
      <c r="CM12" s="202"/>
      <c r="CN12" s="202"/>
      <c r="CO12" s="202"/>
      <c r="CP12" s="202"/>
      <c r="CQ12" s="202"/>
      <c r="CR12" s="202"/>
      <c r="CS12" s="202"/>
      <c r="CT12" s="202"/>
      <c r="CU12" s="202"/>
      <c r="CV12" s="202"/>
      <c r="CW12" s="202"/>
      <c r="CX12" s="202"/>
      <c r="CY12" s="202"/>
      <c r="CZ12" s="202"/>
      <c r="DA12" s="202"/>
      <c r="DB12" s="202"/>
      <c r="DC12" s="202"/>
      <c r="DD12" s="202"/>
    </row>
    <row r="13" customFormat="false" ht="15.5" hidden="false" customHeight="false" outlineLevel="0" collapsed="false">
      <c r="A13" s="7" t="s">
        <v>102</v>
      </c>
      <c r="B13" s="200" t="s">
        <v>108</v>
      </c>
      <c r="C13" s="201" t="n">
        <f aca="false">SUM(Quarter!C13:F13)</f>
        <v>28.893</v>
      </c>
      <c r="D13" s="201" t="n">
        <f aca="false">SUM(Quarter!G13:J13)</f>
        <v>24.5059</v>
      </c>
      <c r="E13" s="201" t="n">
        <f aca="false">SUM(Quarter!K13:N13)</f>
        <v>27.7654</v>
      </c>
      <c r="F13" s="201" t="n">
        <f aca="false">SUM(Quarter!O13:R13)</f>
        <v>30.5745</v>
      </c>
      <c r="G13" s="201" t="n">
        <f aca="false">SUM(Quarter!S13:V13)</f>
        <v>28.6234</v>
      </c>
      <c r="H13" s="201" t="n">
        <f aca="false">SUM(Quarter!W13:Z13)</f>
        <v>31.5702</v>
      </c>
      <c r="I13" s="201" t="n">
        <f aca="false">SUM(Quarter!AA13:AD13)</f>
        <v>30.3747</v>
      </c>
      <c r="J13" s="201" t="n">
        <f aca="false">SUM(Quarter!AE13:AH13)</f>
        <v>31.6539</v>
      </c>
      <c r="K13" s="201" t="n">
        <f aca="false">SUM(Quarter!AI13:AL13)</f>
        <v>34.9981</v>
      </c>
      <c r="L13" s="201" t="n">
        <f aca="false">SUM(Quarter!AM13:AP13)</f>
        <v>31.9909</v>
      </c>
      <c r="M13" s="201" t="n">
        <f aca="false">SUM(Quarter!AQ13:AT13)</f>
        <v>28.99</v>
      </c>
      <c r="N13" s="201" t="n">
        <f aca="false">SUM(Quarter!AU13:AX13)</f>
        <v>23.7909</v>
      </c>
      <c r="O13" s="201" t="n">
        <f aca="false">SUM(Quarter!AY13:BB13)</f>
        <v>24.7803</v>
      </c>
      <c r="P13" s="201" t="n">
        <f aca="false">SUM(Quarter!BC13:BF13)</f>
        <v>25.2317</v>
      </c>
      <c r="Q13" s="201" t="n">
        <f aca="false">SUM(Quarter!BG13:BJ13)</f>
        <v>33.6655</v>
      </c>
      <c r="R13" s="201" t="n">
        <f aca="false">SUM(Quarter!BK13:BN13)</f>
        <v>31.3282</v>
      </c>
      <c r="S13" s="201" t="n">
        <f aca="false">SUM(Quarter!BO13:BR13)</f>
        <v>23.9552</v>
      </c>
      <c r="T13" s="201" t="n">
        <f aca="false">SUM(Quarter!BS13:BV13)</f>
        <v>18.3283</v>
      </c>
      <c r="U13" s="201" t="n">
        <f aca="false">SUM(Quarter!BW13:BZ13)</f>
        <v>7.5244</v>
      </c>
      <c r="V13" s="201" t="n">
        <f aca="false">SUM(Quarter!CA13:CD13)</f>
        <v>5.5456</v>
      </c>
      <c r="W13" s="201" t="n">
        <f aca="false">SUM(Quarter!CE13:CH13)</f>
        <v>4.2309</v>
      </c>
      <c r="X13" s="201" t="n">
        <f aca="false">SUM(Quarter!CI13:CL13)</f>
        <v>1.842</v>
      </c>
      <c r="Y13" s="201" t="n">
        <f aca="false">SUM(Quarter!CM13:CP13)</f>
        <v>1.4612</v>
      </c>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c r="BI13" s="202"/>
      <c r="BJ13" s="202"/>
      <c r="BK13" s="202"/>
      <c r="BL13" s="202"/>
      <c r="BM13" s="202"/>
      <c r="BN13" s="202"/>
      <c r="BO13" s="202"/>
      <c r="BP13" s="202"/>
      <c r="BQ13" s="202"/>
      <c r="BR13" s="202"/>
      <c r="BS13" s="202"/>
      <c r="BT13" s="202"/>
      <c r="BU13" s="202"/>
      <c r="BV13" s="202"/>
      <c r="BW13" s="202"/>
      <c r="BX13" s="202"/>
      <c r="BY13" s="202"/>
      <c r="BZ13" s="202"/>
      <c r="CA13" s="202"/>
      <c r="CB13" s="202"/>
      <c r="CC13" s="202"/>
      <c r="CD13" s="202"/>
      <c r="CE13" s="202"/>
      <c r="CF13" s="202"/>
      <c r="CG13" s="202"/>
      <c r="CH13" s="202"/>
      <c r="CI13" s="202"/>
      <c r="CJ13" s="202"/>
      <c r="CK13" s="202"/>
      <c r="CL13" s="202"/>
      <c r="CM13" s="202"/>
      <c r="CN13" s="202"/>
      <c r="CO13" s="202"/>
      <c r="CP13" s="202"/>
      <c r="CQ13" s="202"/>
      <c r="CR13" s="202"/>
      <c r="CS13" s="202"/>
      <c r="CT13" s="202"/>
      <c r="CU13" s="202"/>
      <c r="CV13" s="202"/>
      <c r="CW13" s="202"/>
      <c r="CX13" s="202"/>
      <c r="CY13" s="202"/>
      <c r="CZ13" s="202"/>
      <c r="DA13" s="202"/>
      <c r="DB13" s="202"/>
      <c r="DC13" s="202"/>
      <c r="DD13" s="202"/>
    </row>
    <row r="14" customFormat="false" ht="20.15" hidden="false" customHeight="true" outlineLevel="0" collapsed="false">
      <c r="A14" s="7" t="s">
        <v>102</v>
      </c>
      <c r="B14" s="200" t="s">
        <v>120</v>
      </c>
      <c r="C14" s="201" t="n">
        <f aca="false">SUM(Quarter!C14:F14)</f>
        <v>0.8456</v>
      </c>
      <c r="D14" s="201" t="n">
        <f aca="false">SUM(Quarter!G14:J14)</f>
        <v>0.8169</v>
      </c>
      <c r="E14" s="201" t="n">
        <f aca="false">SUM(Quarter!K14:N14)</f>
        <v>0.7723</v>
      </c>
      <c r="F14" s="201" t="n">
        <f aca="false">SUM(Quarter!O14:R14)</f>
        <v>0.8174</v>
      </c>
      <c r="G14" s="201" t="n">
        <f aca="false">SUM(Quarter!S14:V14)</f>
        <v>0.6888</v>
      </c>
      <c r="H14" s="201" t="n">
        <f aca="false">SUM(Quarter!W14:Z14)</f>
        <v>0.6539</v>
      </c>
      <c r="I14" s="201" t="n">
        <f aca="false">SUM(Quarter!AA14:AD14)</f>
        <v>0.5768</v>
      </c>
      <c r="J14" s="201" t="n">
        <f aca="false">SUM(Quarter!AE14:AH14)</f>
        <v>0.8829</v>
      </c>
      <c r="K14" s="201" t="n">
        <f aca="false">SUM(Quarter!AI14:AL14)</f>
        <v>0.9582</v>
      </c>
      <c r="L14" s="201" t="n">
        <f aca="false">SUM(Quarter!AM14:AP14)</f>
        <v>0.699</v>
      </c>
      <c r="M14" s="201" t="n">
        <f aca="false">SUM(Quarter!AQ14:AT14)</f>
        <v>1.1047</v>
      </c>
      <c r="N14" s="201" t="n">
        <f aca="false">SUM(Quarter!AU14:AX14)</f>
        <v>1.0254</v>
      </c>
      <c r="O14" s="201" t="n">
        <f aca="false">SUM(Quarter!AY14:BB14)</f>
        <v>0.6342</v>
      </c>
      <c r="P14" s="201" t="n">
        <f aca="false">SUM(Quarter!BC14:BF14)</f>
        <v>0.3458</v>
      </c>
      <c r="Q14" s="201" t="n">
        <f aca="false">SUM(Quarter!BG14:BJ14)</f>
        <v>0.4072</v>
      </c>
      <c r="R14" s="201" t="n">
        <f aca="false">SUM(Quarter!BK14:BN14)</f>
        <v>0.2386</v>
      </c>
      <c r="S14" s="201" t="n">
        <f aca="false">SUM(Quarter!BO14:BR14)</f>
        <v>0.1816</v>
      </c>
      <c r="T14" s="201" t="n">
        <f aca="false">SUM(Quarter!BS14:BV14)</f>
        <v>0.2257</v>
      </c>
      <c r="U14" s="201" t="n">
        <f aca="false">SUM(Quarter!BW14:BZ14)</f>
        <v>0.2188</v>
      </c>
      <c r="V14" s="201" t="n">
        <f aca="false">SUM(Quarter!CA14:CD14)</f>
        <v>0.1558</v>
      </c>
      <c r="W14" s="201" t="n">
        <f aca="false">SUM(Quarter!CE14:CH14)</f>
        <v>0.1948</v>
      </c>
      <c r="X14" s="201" t="n">
        <f aca="false">SUM(Quarter!CI14:CL14)</f>
        <v>0.1538</v>
      </c>
      <c r="Y14" s="201" t="n">
        <f aca="false">SUM(Quarter!CM14:CP14)</f>
        <v>0.1254</v>
      </c>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c r="CA14" s="202"/>
      <c r="CB14" s="202"/>
      <c r="CC14" s="202"/>
      <c r="CD14" s="202"/>
      <c r="CE14" s="202"/>
      <c r="CF14" s="202"/>
      <c r="CG14" s="202"/>
      <c r="CH14" s="202"/>
      <c r="CI14" s="202"/>
      <c r="CJ14" s="202"/>
      <c r="CK14" s="202"/>
      <c r="CL14" s="202"/>
      <c r="CM14" s="202"/>
      <c r="CN14" s="202"/>
      <c r="CO14" s="202"/>
      <c r="CP14" s="202"/>
      <c r="CQ14" s="202"/>
      <c r="CR14" s="202"/>
      <c r="CS14" s="202"/>
      <c r="CT14" s="202"/>
      <c r="CU14" s="202"/>
      <c r="CV14" s="202"/>
      <c r="CW14" s="202"/>
      <c r="CX14" s="202"/>
      <c r="CY14" s="202"/>
      <c r="CZ14" s="202"/>
      <c r="DA14" s="202"/>
      <c r="DB14" s="202"/>
      <c r="DC14" s="202"/>
      <c r="DD14" s="202"/>
    </row>
    <row r="15" customFormat="false" ht="20.15" hidden="false" customHeight="true" outlineLevel="0" collapsed="false">
      <c r="A15" s="7" t="s">
        <v>102</v>
      </c>
      <c r="B15" s="200" t="s">
        <v>110</v>
      </c>
      <c r="C15" s="201" t="n">
        <f aca="false">SUM(Quarter!C15:F15)</f>
        <v>20.3197</v>
      </c>
      <c r="D15" s="201" t="n">
        <f aca="false">SUM(Quarter!G15:J15)</f>
        <v>24.2466</v>
      </c>
      <c r="E15" s="201" t="n">
        <f aca="false">SUM(Quarter!K15:N15)</f>
        <v>24.401</v>
      </c>
      <c r="F15" s="201" t="n">
        <f aca="false">SUM(Quarter!O15:R15)</f>
        <v>23.7975</v>
      </c>
      <c r="G15" s="201" t="n">
        <f aca="false">SUM(Quarter!S15:V15)</f>
        <v>25.0443</v>
      </c>
      <c r="H15" s="201" t="n">
        <f aca="false">SUM(Quarter!W15:Z15)</f>
        <v>24.4766</v>
      </c>
      <c r="I15" s="201" t="n">
        <f aca="false">SUM(Quarter!AA15:AD15)</f>
        <v>26.182</v>
      </c>
      <c r="J15" s="201" t="n">
        <f aca="false">SUM(Quarter!AE15:AH15)</f>
        <v>25.4207</v>
      </c>
      <c r="K15" s="201" t="n">
        <f aca="false">SUM(Quarter!AI15:AL15)</f>
        <v>23.9165</v>
      </c>
      <c r="L15" s="201" t="n">
        <f aca="false">SUM(Quarter!AM15:AP15)</f>
        <v>27.501</v>
      </c>
      <c r="M15" s="201" t="n">
        <f aca="false">SUM(Quarter!AQ15:AT15)</f>
        <v>29.6177</v>
      </c>
      <c r="N15" s="201" t="n">
        <f aca="false">SUM(Quarter!AU15:AX15)</f>
        <v>28.2243</v>
      </c>
      <c r="O15" s="201" t="n">
        <f aca="false">SUM(Quarter!AY15:BB15)</f>
        <v>29.7235</v>
      </c>
      <c r="P15" s="201" t="n">
        <f aca="false">SUM(Quarter!BC15:BF15)</f>
        <v>23.8631</v>
      </c>
      <c r="Q15" s="201" t="n">
        <f aca="false">SUM(Quarter!BG15:BJ15)</f>
        <v>15.8475</v>
      </c>
      <c r="R15" s="201" t="n">
        <f aca="false">SUM(Quarter!BK15:BN15)</f>
        <v>15.0653</v>
      </c>
      <c r="S15" s="201" t="n">
        <f aca="false">SUM(Quarter!BO15:BR15)</f>
        <v>16.3301</v>
      </c>
      <c r="T15" s="201" t="n">
        <f aca="false">SUM(Quarter!BS15:BV15)</f>
        <v>15.9893</v>
      </c>
      <c r="U15" s="201" t="n">
        <f aca="false">SUM(Quarter!BW15:BZ15)</f>
        <v>23.3502</v>
      </c>
      <c r="V15" s="201" t="n">
        <f aca="false">SUM(Quarter!CA15:CD15)</f>
        <v>22.1496</v>
      </c>
      <c r="W15" s="201" t="n">
        <f aca="false">SUM(Quarter!CE15:CH15)</f>
        <v>21.176</v>
      </c>
      <c r="X15" s="201" t="n">
        <f aca="false">SUM(Quarter!CI15:CL15)</f>
        <v>21.0759</v>
      </c>
      <c r="Y15" s="201" t="n">
        <f aca="false">SUM(Quarter!CM15:CP15)</f>
        <v>17.7607</v>
      </c>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c r="CA15" s="202"/>
      <c r="CB15" s="202"/>
      <c r="CC15" s="202"/>
      <c r="CD15" s="202"/>
      <c r="CE15" s="202"/>
      <c r="CF15" s="202"/>
      <c r="CG15" s="202"/>
      <c r="CH15" s="202"/>
      <c r="CI15" s="202"/>
      <c r="CJ15" s="202"/>
      <c r="CK15" s="202"/>
      <c r="CL15" s="202"/>
      <c r="CM15" s="202"/>
      <c r="CN15" s="202"/>
      <c r="CO15" s="202"/>
      <c r="CP15" s="202"/>
      <c r="CQ15" s="202"/>
      <c r="CR15" s="202"/>
      <c r="CS15" s="202"/>
      <c r="CT15" s="202"/>
      <c r="CU15" s="202"/>
      <c r="CV15" s="202"/>
      <c r="CW15" s="202"/>
      <c r="CX15" s="202"/>
      <c r="CY15" s="202"/>
      <c r="CZ15" s="202"/>
      <c r="DA15" s="202"/>
      <c r="DB15" s="202"/>
      <c r="DC15" s="202"/>
      <c r="DD15" s="202"/>
    </row>
    <row r="16" customFormat="false" ht="20.15" hidden="false" customHeight="true" outlineLevel="0" collapsed="false">
      <c r="A16" s="7" t="s">
        <v>102</v>
      </c>
      <c r="B16" s="200" t="s">
        <v>111</v>
      </c>
      <c r="C16" s="201" t="n">
        <f aca="false">SUM(Quarter!C16:F16)</f>
        <v>23.1186</v>
      </c>
      <c r="D16" s="201" t="n">
        <f aca="false">SUM(Quarter!G16:J16)</f>
        <v>22.2162</v>
      </c>
      <c r="E16" s="201" t="n">
        <f aca="false">SUM(Quarter!K16:N16)</f>
        <v>19.6352</v>
      </c>
      <c r="F16" s="201" t="n">
        <f aca="false">SUM(Quarter!O16:R16)</f>
        <v>20.7683</v>
      </c>
      <c r="G16" s="201" t="n">
        <f aca="false">SUM(Quarter!S16:V16)</f>
        <v>20.1002</v>
      </c>
      <c r="H16" s="201" t="n">
        <f aca="false">SUM(Quarter!W16:Z16)</f>
        <v>20.0412</v>
      </c>
      <c r="I16" s="201" t="n">
        <f aca="false">SUM(Quarter!AA16:AD16)</f>
        <v>18.164</v>
      </c>
      <c r="J16" s="201" t="n">
        <f aca="false">SUM(Quarter!AE16:AH16)</f>
        <v>18.3716</v>
      </c>
      <c r="K16" s="201" t="n">
        <f aca="false">SUM(Quarter!AI16:AL16)</f>
        <v>17.131</v>
      </c>
      <c r="L16" s="201" t="n">
        <f aca="false">SUM(Quarter!AM16:AP16)</f>
        <v>14.0367</v>
      </c>
      <c r="M16" s="201" t="n">
        <f aca="false">SUM(Quarter!AQ16:AT16)</f>
        <v>11.9097</v>
      </c>
      <c r="N16" s="201" t="n">
        <f aca="false">SUM(Quarter!AU16:AX16)</f>
        <v>15.2299</v>
      </c>
      <c r="O16" s="201" t="n">
        <f aca="false">SUM(Quarter!AY16:BB16)</f>
        <v>13.926</v>
      </c>
      <c r="P16" s="201" t="n">
        <f aca="false">SUM(Quarter!BC16:BF16)</f>
        <v>15.6262</v>
      </c>
      <c r="Q16" s="201" t="n">
        <f aca="false">SUM(Quarter!BG16:BJ16)</f>
        <v>15.2061</v>
      </c>
      <c r="R16" s="201" t="n">
        <f aca="false">SUM(Quarter!BK16:BN16)</f>
        <v>15.4429</v>
      </c>
      <c r="S16" s="201" t="n">
        <f aca="false">SUM(Quarter!BO16:BR16)</f>
        <v>13.8504</v>
      </c>
      <c r="T16" s="201" t="n">
        <f aca="false">SUM(Quarter!BS16:BV16)</f>
        <v>15.4794</v>
      </c>
      <c r="U16" s="201" t="n">
        <f aca="false">SUM(Quarter!BW16:BZ16)</f>
        <v>15.4138</v>
      </c>
      <c r="V16" s="201" t="n">
        <f aca="false">SUM(Quarter!CA16:CD16)</f>
        <v>15.1238</v>
      </c>
      <c r="W16" s="201" t="n">
        <f aca="false">SUM(Quarter!CE16:CH16)</f>
        <v>14.0607</v>
      </c>
      <c r="X16" s="201" t="n">
        <f aca="false">SUM(Quarter!CI16:CL16)</f>
        <v>12.087</v>
      </c>
      <c r="Y16" s="201" t="n">
        <f aca="false">SUM(Quarter!CM16:CP16)</f>
        <v>10.72</v>
      </c>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2"/>
      <c r="CU16" s="202"/>
      <c r="CV16" s="202"/>
      <c r="CW16" s="202"/>
      <c r="CX16" s="202"/>
      <c r="CY16" s="202"/>
      <c r="CZ16" s="202"/>
      <c r="DA16" s="202"/>
      <c r="DB16" s="202"/>
      <c r="DC16" s="202"/>
      <c r="DD16" s="202"/>
    </row>
    <row r="17" customFormat="false" ht="20.15" hidden="false" customHeight="true" outlineLevel="0" collapsed="false">
      <c r="A17" s="7" t="s">
        <v>102</v>
      </c>
      <c r="B17" s="200" t="s">
        <v>170</v>
      </c>
      <c r="C17" s="201" t="n">
        <f aca="false">SUM(Quarter!C17:F17)</f>
        <v>0.3643</v>
      </c>
      <c r="D17" s="201" t="n">
        <f aca="false">SUM(Quarter!G17:J17)</f>
        <v>0.381</v>
      </c>
      <c r="E17" s="201" t="n">
        <f aca="false">SUM(Quarter!K17:N17)</f>
        <v>0.3724</v>
      </c>
      <c r="F17" s="201" t="n">
        <f aca="false">SUM(Quarter!O17:R17)</f>
        <v>0.2764</v>
      </c>
      <c r="G17" s="201" t="n">
        <f aca="false">SUM(Quarter!S17:V17)</f>
        <v>0.3377</v>
      </c>
      <c r="H17" s="201" t="n">
        <f aca="false">SUM(Quarter!W17:Z17)</f>
        <v>0.2209</v>
      </c>
      <c r="I17" s="201" t="n">
        <f aca="false">SUM(Quarter!AA17:AD17)</f>
        <v>0.3376</v>
      </c>
      <c r="J17" s="201" t="n">
        <f aca="false">SUM(Quarter!AE17:AH17)</f>
        <v>0.3291</v>
      </c>
      <c r="K17" s="201" t="n">
        <f aca="false">SUM(Quarter!AI17:AL17)</f>
        <v>0.3176</v>
      </c>
      <c r="L17" s="201" t="n">
        <f aca="false">SUM(Quarter!AM17:AP17)</f>
        <v>0.3563</v>
      </c>
      <c r="M17" s="201" t="n">
        <f aca="false">SUM(Quarter!AQ17:AT17)</f>
        <v>0.3631</v>
      </c>
      <c r="N17" s="201" t="n">
        <f aca="false">SUM(Quarter!AU17:AX17)</f>
        <v>0.3692</v>
      </c>
      <c r="O17" s="201" t="n">
        <f aca="false">SUM(Quarter!AY17:BB17)</f>
        <v>0.2324</v>
      </c>
      <c r="P17" s="201" t="n">
        <f aca="false">SUM(Quarter!BC17:BF17)</f>
        <v>0.3949</v>
      </c>
      <c r="Q17" s="201" t="n">
        <f aca="false">SUM(Quarter!BG17:BJ17)</f>
        <v>0.3596</v>
      </c>
      <c r="R17" s="201" t="n">
        <f aca="false">SUM(Quarter!BK17:BN17)</f>
        <v>0.3103</v>
      </c>
      <c r="S17" s="201" t="n">
        <f aca="false">SUM(Quarter!BO17:BR17)</f>
        <v>0.3984</v>
      </c>
      <c r="T17" s="201" t="n">
        <f aca="false">SUM(Quarter!BS17:BV17)</f>
        <v>0.4219</v>
      </c>
      <c r="U17" s="201" t="n">
        <f aca="false">SUM(Quarter!BW17:BZ17)</f>
        <v>0.3398</v>
      </c>
      <c r="V17" s="201" t="n">
        <f aca="false">SUM(Quarter!CA17:CD17)</f>
        <v>0.3592</v>
      </c>
      <c r="W17" s="201" t="n">
        <f aca="false">SUM(Quarter!CE17:CH17)</f>
        <v>0.3268</v>
      </c>
      <c r="X17" s="201" t="n">
        <f aca="false">SUM(Quarter!CI17:CL17)</f>
        <v>0.3603</v>
      </c>
      <c r="Y17" s="201" t="n">
        <f aca="false">SUM(Quarter!CM17:CP17)</f>
        <v>0.4297</v>
      </c>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2"/>
      <c r="BN17" s="202"/>
      <c r="BO17" s="202"/>
      <c r="BP17" s="202"/>
      <c r="BQ17" s="202"/>
      <c r="BR17" s="202"/>
      <c r="BS17" s="202"/>
      <c r="BT17" s="202"/>
      <c r="BU17" s="202"/>
      <c r="BV17" s="202"/>
      <c r="BW17" s="202"/>
      <c r="BX17" s="202"/>
      <c r="BY17" s="202"/>
      <c r="BZ17" s="202"/>
      <c r="CA17" s="202"/>
      <c r="CB17" s="202"/>
      <c r="CC17" s="202"/>
      <c r="CD17" s="202"/>
      <c r="CE17" s="202"/>
      <c r="CF17" s="202"/>
      <c r="CG17" s="202"/>
      <c r="CH17" s="202"/>
      <c r="CI17" s="202"/>
      <c r="CJ17" s="202"/>
      <c r="CK17" s="202"/>
      <c r="CL17" s="202"/>
      <c r="CM17" s="202"/>
      <c r="CN17" s="202"/>
      <c r="CO17" s="202"/>
      <c r="CP17" s="202"/>
      <c r="CQ17" s="202"/>
      <c r="CR17" s="202"/>
      <c r="CS17" s="202"/>
      <c r="CT17" s="202"/>
      <c r="CU17" s="202"/>
      <c r="CV17" s="202"/>
      <c r="CW17" s="202"/>
      <c r="CX17" s="202"/>
      <c r="CY17" s="202"/>
      <c r="CZ17" s="202"/>
      <c r="DA17" s="202"/>
      <c r="DB17" s="202"/>
      <c r="DC17" s="202"/>
      <c r="DD17" s="202"/>
    </row>
    <row r="18" customFormat="false" ht="20.15" hidden="false" customHeight="true" outlineLevel="0" collapsed="false">
      <c r="A18" s="7" t="s">
        <v>102</v>
      </c>
      <c r="B18" s="200" t="s">
        <v>113</v>
      </c>
      <c r="C18" s="203" t="s">
        <v>171</v>
      </c>
      <c r="D18" s="203" t="s">
        <v>171</v>
      </c>
      <c r="E18" s="203" t="s">
        <v>171</v>
      </c>
      <c r="F18" s="203" t="s">
        <v>171</v>
      </c>
      <c r="G18" s="203" t="s">
        <v>171</v>
      </c>
      <c r="H18" s="203" t="s">
        <v>171</v>
      </c>
      <c r="I18" s="203" t="s">
        <v>171</v>
      </c>
      <c r="J18" s="203" t="s">
        <v>171</v>
      </c>
      <c r="K18" s="203" t="s">
        <v>171</v>
      </c>
      <c r="L18" s="201" t="n">
        <f aca="false">SUM(Quarter!AM18:AP18)</f>
        <v>0.307</v>
      </c>
      <c r="M18" s="201" t="n">
        <f aca="false">SUM(Quarter!AQ18:AT18)</f>
        <v>0.4632</v>
      </c>
      <c r="N18" s="201" t="n">
        <f aca="false">SUM(Quarter!AU18:AX18)</f>
        <v>0.5936</v>
      </c>
      <c r="O18" s="201" t="n">
        <f aca="false">SUM(Quarter!AY18:BB18)</f>
        <v>0.6853</v>
      </c>
      <c r="P18" s="201" t="n">
        <f aca="false">SUM(Quarter!BC18:BF18)</f>
        <v>1.1107</v>
      </c>
      <c r="Q18" s="201" t="n">
        <f aca="false">SUM(Quarter!BG18:BJ18)</f>
        <v>1.4753</v>
      </c>
      <c r="R18" s="201" t="n">
        <f aca="false">SUM(Quarter!BK18:BN18)</f>
        <v>2.0664</v>
      </c>
      <c r="S18" s="201" t="n">
        <f aca="false">SUM(Quarter!BO18:BR18)</f>
        <v>2.3011</v>
      </c>
      <c r="T18" s="201" t="n">
        <f aca="false">SUM(Quarter!BS18:BV18)</f>
        <v>2.8595</v>
      </c>
      <c r="U18" s="201" t="n">
        <f aca="false">SUM(Quarter!BW18:BZ18)</f>
        <v>2.6408</v>
      </c>
      <c r="V18" s="201" t="n">
        <f aca="false">SUM(Quarter!CA18:CD18)</f>
        <v>3.5215</v>
      </c>
      <c r="W18" s="201" t="n">
        <f aca="false">SUM(Quarter!CE18:CH18)</f>
        <v>4.1206</v>
      </c>
      <c r="X18" s="201" t="n">
        <f aca="false">SUM(Quarter!CI18:CL18)</f>
        <v>4.7355</v>
      </c>
      <c r="Y18" s="201" t="n">
        <f aca="false">SUM(Quarter!CM18:CP18)</f>
        <v>5.6794</v>
      </c>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202"/>
      <c r="BO18" s="202"/>
      <c r="BP18" s="202"/>
      <c r="BQ18" s="202"/>
      <c r="BR18" s="202"/>
      <c r="BS18" s="202"/>
      <c r="BT18" s="202"/>
      <c r="BU18" s="202"/>
      <c r="BV18" s="202"/>
      <c r="BW18" s="202"/>
      <c r="BX18" s="202"/>
      <c r="BY18" s="202"/>
      <c r="BZ18" s="202"/>
      <c r="CA18" s="202"/>
      <c r="CB18" s="202"/>
      <c r="CC18" s="202"/>
      <c r="CD18" s="202"/>
      <c r="CE18" s="202"/>
      <c r="CF18" s="202"/>
      <c r="CG18" s="202"/>
      <c r="CH18" s="202"/>
      <c r="CI18" s="202"/>
      <c r="CJ18" s="202"/>
      <c r="CK18" s="202"/>
      <c r="CL18" s="202"/>
      <c r="CM18" s="202"/>
      <c r="CN18" s="202"/>
      <c r="CO18" s="202"/>
      <c r="CP18" s="202"/>
      <c r="CQ18" s="202"/>
      <c r="CR18" s="202"/>
      <c r="CS18" s="202"/>
      <c r="CT18" s="202"/>
      <c r="CU18" s="202"/>
      <c r="CV18" s="202"/>
      <c r="CW18" s="202"/>
      <c r="CX18" s="202"/>
      <c r="CY18" s="202"/>
      <c r="CZ18" s="202"/>
      <c r="DA18" s="202"/>
      <c r="DB18" s="202"/>
      <c r="DC18" s="202"/>
      <c r="DD18" s="202"/>
    </row>
    <row r="19" customFormat="false" ht="20.15" hidden="false" customHeight="true" outlineLevel="0" collapsed="false">
      <c r="A19" s="7" t="s">
        <v>102</v>
      </c>
      <c r="B19" s="200" t="s">
        <v>114</v>
      </c>
      <c r="C19" s="203" t="s">
        <v>171</v>
      </c>
      <c r="D19" s="203" t="s">
        <v>171</v>
      </c>
      <c r="E19" s="203" t="s">
        <v>171</v>
      </c>
      <c r="F19" s="203" t="s">
        <v>171</v>
      </c>
      <c r="G19" s="203" t="s">
        <v>171</v>
      </c>
      <c r="H19" s="203" t="s">
        <v>171</v>
      </c>
      <c r="I19" s="203" t="s">
        <v>171</v>
      </c>
      <c r="J19" s="203" t="s">
        <v>171</v>
      </c>
      <c r="K19" s="203" t="s">
        <v>171</v>
      </c>
      <c r="L19" s="203" t="s">
        <v>171</v>
      </c>
      <c r="M19" s="203" t="s">
        <v>171</v>
      </c>
      <c r="N19" s="203" t="s">
        <v>171</v>
      </c>
      <c r="O19" s="203" t="s">
        <v>171</v>
      </c>
      <c r="P19" s="203" t="s">
        <v>171</v>
      </c>
      <c r="Q19" s="203" t="s">
        <v>171</v>
      </c>
      <c r="R19" s="203" t="s">
        <v>171</v>
      </c>
      <c r="S19" s="203" t="s">
        <v>171</v>
      </c>
      <c r="T19" s="201" t="n">
        <f aca="false">SUM(Quarter!BS19:BV19)</f>
        <v>0.1207</v>
      </c>
      <c r="U19" s="201" t="n">
        <f aca="false">SUM(Quarter!BW19:BZ19)</f>
        <v>0.1751</v>
      </c>
      <c r="V19" s="201" t="n">
        <f aca="false">SUM(Quarter!CA19:CD19)</f>
        <v>0.2561</v>
      </c>
      <c r="W19" s="201" t="n">
        <f aca="false">SUM(Quarter!CE19:CH19)</f>
        <v>0.3036</v>
      </c>
      <c r="X19" s="201" t="n">
        <f aca="false">SUM(Quarter!CI19:CL19)</f>
        <v>0.3319</v>
      </c>
      <c r="Y19" s="201" t="n">
        <f aca="false">SUM(Quarter!CM19:CP19)</f>
        <v>0.3691</v>
      </c>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2"/>
      <c r="BN19" s="202"/>
      <c r="BO19" s="202"/>
      <c r="BP19" s="202"/>
      <c r="BQ19" s="202"/>
      <c r="BR19" s="202"/>
      <c r="BS19" s="202"/>
      <c r="BT19" s="202"/>
      <c r="BU19" s="202"/>
      <c r="BV19" s="202"/>
      <c r="BW19" s="202"/>
      <c r="BX19" s="202"/>
      <c r="BY19" s="202"/>
      <c r="BZ19" s="202"/>
      <c r="CA19" s="202"/>
      <c r="CB19" s="202"/>
      <c r="CC19" s="202"/>
      <c r="CD19" s="202"/>
      <c r="CE19" s="202"/>
      <c r="CF19" s="202"/>
      <c r="CG19" s="202"/>
      <c r="CH19" s="202"/>
      <c r="CI19" s="202"/>
      <c r="CJ19" s="202"/>
      <c r="CK19" s="202"/>
      <c r="CL19" s="202"/>
      <c r="CM19" s="202"/>
      <c r="CN19" s="202"/>
      <c r="CO19" s="202"/>
      <c r="CP19" s="202"/>
      <c r="CQ19" s="202"/>
      <c r="CR19" s="202"/>
      <c r="CS19" s="202"/>
      <c r="CT19" s="202"/>
      <c r="CU19" s="202"/>
      <c r="CV19" s="202"/>
      <c r="CW19" s="202"/>
      <c r="CX19" s="202"/>
      <c r="CY19" s="202"/>
      <c r="CZ19" s="202"/>
      <c r="DA19" s="202"/>
      <c r="DB19" s="202"/>
      <c r="DC19" s="202"/>
      <c r="DD19" s="202"/>
    </row>
    <row r="20" customFormat="false" ht="20.15" hidden="false" customHeight="true" outlineLevel="0" collapsed="false">
      <c r="A20" s="7" t="s">
        <v>102</v>
      </c>
      <c r="B20" s="200" t="s">
        <v>115</v>
      </c>
      <c r="C20" s="201" t="n">
        <f aca="false">SUM(Quarter!C20:F20)</f>
        <v>0.1774</v>
      </c>
      <c r="D20" s="201" t="n">
        <f aca="false">SUM(Quarter!G20:J20)</f>
        <v>0.223</v>
      </c>
      <c r="E20" s="201" t="n">
        <f aca="false">SUM(Quarter!K20:N20)</f>
        <v>0.2335</v>
      </c>
      <c r="F20" s="201" t="n">
        <f aca="false">SUM(Quarter!O20:R20)</f>
        <v>0.2534</v>
      </c>
      <c r="G20" s="201" t="n">
        <f aca="false">SUM(Quarter!S20:V20)</f>
        <v>0.2739</v>
      </c>
      <c r="H20" s="201" t="n">
        <f aca="false">SUM(Quarter!W20:Z20)</f>
        <v>0.3813</v>
      </c>
      <c r="I20" s="201" t="n">
        <f aca="false">SUM(Quarter!AA20:AD20)</f>
        <v>0.5402</v>
      </c>
      <c r="J20" s="201" t="n">
        <f aca="false">SUM(Quarter!AE20:AH20)</f>
        <v>0.8182</v>
      </c>
      <c r="K20" s="201" t="n">
        <f aca="false">SUM(Quarter!AI20:AL20)</f>
        <v>0.731</v>
      </c>
      <c r="L20" s="201" t="n">
        <f aca="false">SUM(Quarter!AM20:AP20)</f>
        <v>0.6253</v>
      </c>
      <c r="M20" s="201" t="n">
        <f aca="false">SUM(Quarter!AQ20:AT20)</f>
        <v>0.8034</v>
      </c>
      <c r="N20" s="201" t="n">
        <f aca="false">SUM(Quarter!AU20:AX20)</f>
        <v>0.7436</v>
      </c>
      <c r="O20" s="201" t="n">
        <f aca="false">SUM(Quarter!AY20:BB20)</f>
        <v>1.0128</v>
      </c>
      <c r="P20" s="201" t="n">
        <f aca="false">SUM(Quarter!BC20:BF20)</f>
        <v>1.2627</v>
      </c>
      <c r="Q20" s="201" t="n">
        <f aca="false">SUM(Quarter!BG20:BJ20)</f>
        <v>1.7656</v>
      </c>
      <c r="R20" s="201" t="n">
        <f aca="false">SUM(Quarter!BK20:BN20)</f>
        <v>2.2175</v>
      </c>
      <c r="S20" s="201" t="n">
        <f aca="false">SUM(Quarter!BO20:BR20)</f>
        <v>2.9668</v>
      </c>
      <c r="T20" s="201" t="n">
        <f aca="false">SUM(Quarter!BS20:BV20)</f>
        <v>3.8248</v>
      </c>
      <c r="U20" s="201" t="n">
        <f aca="false">SUM(Quarter!BW20:BZ20)</f>
        <v>3.8387</v>
      </c>
      <c r="V20" s="201" t="n">
        <f aca="false">SUM(Quarter!CA20:CD20)</f>
        <v>3.9901</v>
      </c>
      <c r="W20" s="201" t="n">
        <f aca="false">SUM(Quarter!CE20:CH20)</f>
        <v>4.4339</v>
      </c>
      <c r="X20" s="201" t="n">
        <f aca="false">SUM(Quarter!CI20:CL20)</f>
        <v>4.7243</v>
      </c>
      <c r="Y20" s="201" t="n">
        <f aca="false">SUM(Quarter!CM20:CP20)</f>
        <v>4.8685</v>
      </c>
      <c r="Z20" s="202"/>
      <c r="AA20" s="202"/>
      <c r="AB20" s="202"/>
      <c r="AC20" s="202"/>
      <c r="AD20" s="202"/>
      <c r="AE20" s="202"/>
      <c r="AF20" s="202"/>
      <c r="AG20" s="202"/>
      <c r="AH20" s="202"/>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c r="BJ20" s="202"/>
      <c r="BK20" s="202"/>
      <c r="BL20" s="202"/>
      <c r="BM20" s="202"/>
      <c r="BN20" s="202"/>
      <c r="BO20" s="202"/>
      <c r="BP20" s="202"/>
      <c r="BQ20" s="202"/>
      <c r="BR20" s="202"/>
      <c r="BS20" s="202"/>
      <c r="BT20" s="202"/>
      <c r="BU20" s="202"/>
      <c r="BV20" s="202"/>
      <c r="BW20" s="202"/>
      <c r="BX20" s="202"/>
      <c r="BY20" s="202"/>
      <c r="BZ20" s="202"/>
      <c r="CA20" s="202"/>
      <c r="CB20" s="202"/>
      <c r="CC20" s="202"/>
      <c r="CD20" s="202"/>
      <c r="CE20" s="202"/>
      <c r="CF20" s="202"/>
      <c r="CG20" s="202"/>
      <c r="CH20" s="202"/>
      <c r="CI20" s="202"/>
      <c r="CJ20" s="202"/>
      <c r="CK20" s="202"/>
      <c r="CL20" s="202"/>
      <c r="CM20" s="202"/>
      <c r="CN20" s="202"/>
      <c r="CO20" s="202"/>
      <c r="CP20" s="202"/>
      <c r="CQ20" s="202"/>
      <c r="CR20" s="202"/>
      <c r="CS20" s="202"/>
      <c r="CT20" s="202"/>
      <c r="CU20" s="202"/>
      <c r="CV20" s="202"/>
      <c r="CW20" s="202"/>
      <c r="CX20" s="202"/>
      <c r="CY20" s="202"/>
      <c r="CZ20" s="202"/>
      <c r="DA20" s="202"/>
      <c r="DB20" s="202"/>
      <c r="DC20" s="202"/>
      <c r="DD20" s="202"/>
    </row>
    <row r="21" customFormat="false" ht="20.15" hidden="false" customHeight="true" outlineLevel="0" collapsed="false">
      <c r="A21" s="7" t="s">
        <v>102</v>
      </c>
      <c r="B21" s="200" t="s">
        <v>116</v>
      </c>
      <c r="C21" s="203" t="s">
        <v>171</v>
      </c>
      <c r="D21" s="203" t="s">
        <v>171</v>
      </c>
      <c r="E21" s="203" t="s">
        <v>171</v>
      </c>
      <c r="F21" s="203" t="s">
        <v>171</v>
      </c>
      <c r="G21" s="203" t="s">
        <v>171</v>
      </c>
      <c r="H21" s="203" t="s">
        <v>171</v>
      </c>
      <c r="I21" s="203" t="s">
        <v>171</v>
      </c>
      <c r="J21" s="203" t="s">
        <v>171</v>
      </c>
      <c r="K21" s="203" t="s">
        <v>171</v>
      </c>
      <c r="L21" s="203" t="s">
        <v>171</v>
      </c>
      <c r="M21" s="203" t="s">
        <v>171</v>
      </c>
      <c r="N21" s="203" t="s">
        <v>171</v>
      </c>
      <c r="O21" s="203" t="s">
        <v>171</v>
      </c>
      <c r="P21" s="203" t="s">
        <v>171</v>
      </c>
      <c r="Q21" s="203" t="s">
        <v>171</v>
      </c>
      <c r="R21" s="201" t="n">
        <f aca="false">SUM(Quarter!BK21:BN21)</f>
        <v>0.1832</v>
      </c>
      <c r="S21" s="201" t="n">
        <f aca="false">SUM(Quarter!BO21:BR21)</f>
        <v>0.1895</v>
      </c>
      <c r="T21" s="201" t="n">
        <f aca="false">SUM(Quarter!BS21:BV21)</f>
        <v>0.2354</v>
      </c>
      <c r="U21" s="201" t="n">
        <f aca="false">SUM(Quarter!BW21:BZ21)</f>
        <v>0.3952</v>
      </c>
      <c r="V21" s="201" t="n">
        <f aca="false">SUM(Quarter!CA21:CD21)</f>
        <v>0.4492</v>
      </c>
      <c r="W21" s="201" t="n">
        <f aca="false">SUM(Quarter!CE21:CH21)</f>
        <v>0.458</v>
      </c>
      <c r="X21" s="201" t="n">
        <f aca="false">SUM(Quarter!CI21:CL21)</f>
        <v>0.4684</v>
      </c>
      <c r="Y21" s="201" t="n">
        <f aca="false">SUM(Quarter!CM21:CP21)</f>
        <v>0.5173</v>
      </c>
      <c r="Z21" s="202"/>
      <c r="AA21" s="202"/>
      <c r="AB21" s="202"/>
      <c r="AC21" s="202"/>
      <c r="AD21" s="202"/>
      <c r="AE21" s="202"/>
      <c r="AF21" s="202"/>
      <c r="AG21" s="202"/>
      <c r="AH21" s="202"/>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c r="BJ21" s="202"/>
      <c r="BK21" s="202"/>
      <c r="BL21" s="202"/>
      <c r="BM21" s="202"/>
      <c r="BN21" s="202"/>
      <c r="BO21" s="202"/>
      <c r="BP21" s="202"/>
      <c r="BQ21" s="202"/>
      <c r="BR21" s="202"/>
      <c r="BS21" s="202"/>
      <c r="BT21" s="202"/>
      <c r="BU21" s="202"/>
      <c r="BV21" s="202"/>
      <c r="BW21" s="202"/>
      <c r="BX21" s="202"/>
      <c r="BY21" s="202"/>
      <c r="BZ21" s="202"/>
      <c r="CA21" s="202"/>
      <c r="CB21" s="202"/>
      <c r="CC21" s="202"/>
      <c r="CD21" s="202"/>
      <c r="CE21" s="202"/>
      <c r="CF21" s="202"/>
      <c r="CG21" s="202"/>
      <c r="CH21" s="202"/>
      <c r="CI21" s="202"/>
      <c r="CJ21" s="202"/>
      <c r="CK21" s="202"/>
      <c r="CL21" s="202"/>
      <c r="CM21" s="202"/>
      <c r="CN21" s="202"/>
      <c r="CO21" s="202"/>
      <c r="CP21" s="202"/>
      <c r="CQ21" s="202"/>
      <c r="CR21" s="202"/>
      <c r="CS21" s="202"/>
      <c r="CT21" s="202"/>
      <c r="CU21" s="202"/>
      <c r="CV21" s="202"/>
      <c r="CW21" s="202"/>
      <c r="CX21" s="202"/>
      <c r="CY21" s="202"/>
      <c r="CZ21" s="202"/>
      <c r="DA21" s="202"/>
      <c r="DB21" s="202"/>
      <c r="DC21" s="202"/>
      <c r="DD21" s="202"/>
    </row>
    <row r="22" customFormat="false" ht="20.15" hidden="false" customHeight="true" outlineLevel="0" collapsed="false">
      <c r="A22" s="7" t="s">
        <v>102</v>
      </c>
      <c r="B22" s="200" t="s">
        <v>117</v>
      </c>
      <c r="C22" s="201" t="n">
        <f aca="false">SUM(Quarter!C22:F22)</f>
        <v>1.072</v>
      </c>
      <c r="D22" s="201" t="n">
        <f aca="false">SUM(Quarter!G22:J22)</f>
        <v>1.2249</v>
      </c>
      <c r="E22" s="201" t="n">
        <f aca="false">SUM(Quarter!K22:N22)</f>
        <v>1.2188</v>
      </c>
      <c r="F22" s="201" t="n">
        <f aca="false">SUM(Quarter!O22:R22)</f>
        <v>0.8942</v>
      </c>
      <c r="G22" s="201" t="n">
        <f aca="false">SUM(Quarter!S22:V22)</f>
        <v>0.7235</v>
      </c>
      <c r="H22" s="201" t="n">
        <f aca="false">SUM(Quarter!W22:Z22)</f>
        <v>0.1858</v>
      </c>
      <c r="I22" s="201" t="n">
        <f aca="false">SUM(Quarter!AA22:AD22)</f>
        <v>0.6439</v>
      </c>
      <c r="J22" s="201" t="n">
        <f aca="false">SUM(Quarter!AE22:AH22)</f>
        <v>0.7154</v>
      </c>
      <c r="K22" s="201" t="n">
        <f aca="false">SUM(Quarter!AI22:AL22)</f>
        <v>0.6463</v>
      </c>
      <c r="L22" s="201" t="n">
        <f aca="false">SUM(Quarter!AM22:AP22)</f>
        <v>0.4484</v>
      </c>
      <c r="M22" s="201" t="n">
        <f aca="false">SUM(Quarter!AQ22:AT22)</f>
        <v>0.9477</v>
      </c>
      <c r="N22" s="201" t="n">
        <f aca="false">SUM(Quarter!AU22:AX22)</f>
        <v>0.246</v>
      </c>
      <c r="O22" s="201" t="n">
        <f aca="false">SUM(Quarter!AY22:BB22)</f>
        <v>0.2288</v>
      </c>
      <c r="P22" s="201" t="n">
        <f aca="false">SUM(Quarter!BC22:BF22)</f>
        <v>0.5351</v>
      </c>
      <c r="Q22" s="201" t="n">
        <f aca="false">SUM(Quarter!BG22:BJ22)</f>
        <v>1.0201</v>
      </c>
      <c r="R22" s="201" t="n">
        <f aca="false">SUM(Quarter!BK22:BN22)</f>
        <v>1.2407</v>
      </c>
      <c r="S22" s="201" t="n">
        <f aca="false">SUM(Quarter!BO22:BR22)</f>
        <v>1.7644</v>
      </c>
      <c r="T22" s="201" t="n">
        <f aca="false">SUM(Quarter!BS22:BV22)</f>
        <v>1.8148</v>
      </c>
      <c r="U22" s="201" t="n">
        <f aca="false">SUM(Quarter!BW22:BZ22)</f>
        <v>1.5257</v>
      </c>
      <c r="V22" s="201" t="n">
        <f aca="false">SUM(Quarter!CA22:CD22)</f>
        <v>1.269</v>
      </c>
      <c r="W22" s="201" t="n">
        <f aca="false">SUM(Quarter!CE22:CH22)</f>
        <v>1.643</v>
      </c>
      <c r="X22" s="201" t="n">
        <f aca="false">SUM(Quarter!CI22:CL22)</f>
        <v>1.8203</v>
      </c>
      <c r="Y22" s="201" t="n">
        <f aca="false">SUM(Quarter!CM22:CP22)</f>
        <v>1.5401</v>
      </c>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2"/>
      <c r="BN22" s="202"/>
      <c r="BO22" s="202"/>
      <c r="BP22" s="202"/>
      <c r="BQ22" s="202"/>
      <c r="BR22" s="202"/>
      <c r="BS22" s="202"/>
      <c r="BT22" s="202"/>
      <c r="BU22" s="202"/>
      <c r="BV22" s="202"/>
      <c r="BW22" s="202"/>
      <c r="BX22" s="202"/>
      <c r="BY22" s="202"/>
      <c r="BZ22" s="202"/>
      <c r="CA22" s="202"/>
      <c r="CB22" s="202"/>
      <c r="CC22" s="202"/>
      <c r="CD22" s="202"/>
      <c r="CE22" s="202"/>
      <c r="CF22" s="202"/>
      <c r="CG22" s="202"/>
      <c r="CH22" s="202"/>
      <c r="CI22" s="202"/>
      <c r="CJ22" s="202"/>
      <c r="CK22" s="202"/>
      <c r="CL22" s="202"/>
      <c r="CM22" s="202"/>
      <c r="CN22" s="202"/>
      <c r="CO22" s="202"/>
      <c r="CP22" s="202"/>
      <c r="CQ22" s="202"/>
      <c r="CR22" s="202"/>
      <c r="CS22" s="202"/>
      <c r="CT22" s="202"/>
      <c r="CU22" s="202"/>
      <c r="CV22" s="202"/>
      <c r="CW22" s="202"/>
      <c r="CX22" s="202"/>
      <c r="CY22" s="202"/>
      <c r="CZ22" s="202"/>
      <c r="DA22" s="202"/>
      <c r="DB22" s="202"/>
      <c r="DC22" s="202"/>
      <c r="DD22" s="202"/>
    </row>
    <row r="23" customFormat="false" ht="20.15" hidden="false" customHeight="true" outlineLevel="0" collapsed="false">
      <c r="A23" s="7" t="s">
        <v>102</v>
      </c>
      <c r="B23" s="200" t="s">
        <v>118</v>
      </c>
      <c r="C23" s="201" t="n">
        <f aca="false">SUM(Quarter!C23:F23)</f>
        <v>74.7908</v>
      </c>
      <c r="D23" s="201" t="n">
        <f aca="false">SUM(Quarter!G23:J23)</f>
        <v>73.6145</v>
      </c>
      <c r="E23" s="201" t="n">
        <f aca="false">SUM(Quarter!K23:N23)</f>
        <v>74.3984</v>
      </c>
      <c r="F23" s="201" t="n">
        <f aca="false">SUM(Quarter!O23:R23)</f>
        <v>77.382</v>
      </c>
      <c r="G23" s="201" t="n">
        <f aca="false">SUM(Quarter!S23:V23)</f>
        <v>75.7917</v>
      </c>
      <c r="H23" s="201" t="n">
        <f aca="false">SUM(Quarter!W23:Z23)</f>
        <v>77.5295</v>
      </c>
      <c r="I23" s="201" t="n">
        <f aca="false">SUM(Quarter!AA23:AD23)</f>
        <v>76.8194</v>
      </c>
      <c r="J23" s="201" t="n">
        <f aca="false">SUM(Quarter!AE23:AH23)</f>
        <v>78.1918</v>
      </c>
      <c r="K23" s="201" t="n">
        <f aca="false">SUM(Quarter!AI23:AL23)</f>
        <v>78.6987</v>
      </c>
      <c r="L23" s="201" t="n">
        <f aca="false">SUM(Quarter!AM23:AP23)</f>
        <v>75.9643</v>
      </c>
      <c r="M23" s="201" t="n">
        <f aca="false">SUM(Quarter!AQ23:AT23)</f>
        <v>74.1998</v>
      </c>
      <c r="N23" s="201" t="n">
        <f aca="false">SUM(Quarter!AU23:AX23)</f>
        <v>70.2231</v>
      </c>
      <c r="O23" s="201" t="n">
        <f aca="false">SUM(Quarter!AY23:BB23)</f>
        <v>71.2234</v>
      </c>
      <c r="P23" s="201" t="n">
        <f aca="false">SUM(Quarter!BC23:BF23)</f>
        <v>68.3702</v>
      </c>
      <c r="Q23" s="201" t="n">
        <f aca="false">SUM(Quarter!BG23:BJ23)</f>
        <v>69.7471</v>
      </c>
      <c r="R23" s="201" t="n">
        <f aca="false">SUM(Quarter!BK23:BN23)</f>
        <v>68.0934</v>
      </c>
      <c r="S23" s="201" t="n">
        <f aca="false">SUM(Quarter!BO23:BR23)</f>
        <v>61.9377</v>
      </c>
      <c r="T23" s="201" t="n">
        <f aca="false">SUM(Quarter!BS23:BV23)</f>
        <v>59.3</v>
      </c>
      <c r="U23" s="201" t="n">
        <f aca="false">SUM(Quarter!BW23:BZ23)</f>
        <v>55.4225</v>
      </c>
      <c r="V23" s="201" t="n">
        <f aca="false">SUM(Quarter!CA23:CD23)</f>
        <v>52.82</v>
      </c>
      <c r="W23" s="201" t="n">
        <f aca="false">SUM(Quarter!CE23:CH23)</f>
        <v>50.9482</v>
      </c>
      <c r="X23" s="201" t="n">
        <f aca="false">SUM(Quarter!CI23:CL23)</f>
        <v>47.5992</v>
      </c>
      <c r="Y23" s="201" t="n">
        <f aca="false">SUM(Quarter!CM23:CP23)</f>
        <v>43.4715</v>
      </c>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2"/>
      <c r="BN23" s="202"/>
      <c r="BO23" s="202"/>
      <c r="BP23" s="202"/>
      <c r="BQ23" s="202"/>
      <c r="BR23" s="202"/>
      <c r="BS23" s="202"/>
      <c r="BT23" s="202"/>
      <c r="BU23" s="202"/>
      <c r="BV23" s="202"/>
      <c r="BW23" s="202"/>
      <c r="BX23" s="202"/>
      <c r="BY23" s="202"/>
      <c r="BZ23" s="202"/>
      <c r="CA23" s="202"/>
      <c r="CB23" s="202"/>
      <c r="CC23" s="202"/>
      <c r="CD23" s="202"/>
      <c r="CE23" s="202"/>
      <c r="CF23" s="202"/>
      <c r="CG23" s="202"/>
      <c r="CH23" s="202"/>
      <c r="CI23" s="202"/>
      <c r="CJ23" s="202"/>
      <c r="CK23" s="202"/>
      <c r="CL23" s="202"/>
      <c r="CM23" s="202"/>
      <c r="CN23" s="202"/>
      <c r="CO23" s="202"/>
      <c r="CP23" s="202"/>
      <c r="CQ23" s="202"/>
      <c r="CR23" s="202"/>
      <c r="CS23" s="202"/>
      <c r="CT23" s="202"/>
      <c r="CU23" s="202"/>
      <c r="CV23" s="202"/>
      <c r="CW23" s="202"/>
      <c r="CX23" s="202"/>
      <c r="CY23" s="202"/>
      <c r="CZ23" s="202"/>
      <c r="DA23" s="202"/>
      <c r="DB23" s="202"/>
      <c r="DC23" s="202"/>
      <c r="DD23" s="202"/>
    </row>
    <row r="24" customFormat="false" ht="20.15" hidden="false" customHeight="true" outlineLevel="0" collapsed="false">
      <c r="A24" s="7" t="s">
        <v>106</v>
      </c>
      <c r="B24" s="200" t="s">
        <v>119</v>
      </c>
      <c r="C24" s="201" t="n">
        <f aca="false">SUM(Quarter!C24:F24)</f>
        <v>1.2176</v>
      </c>
      <c r="D24" s="201" t="n">
        <f aca="false">SUM(Quarter!G24:J24)</f>
        <v>1.0061</v>
      </c>
      <c r="E24" s="201" t="n">
        <f aca="false">SUM(Quarter!K24:N24)</f>
        <v>0.905</v>
      </c>
      <c r="F24" s="201" t="n">
        <f aca="false">SUM(Quarter!O24:R24)</f>
        <v>1.0309</v>
      </c>
      <c r="G24" s="201" t="n">
        <f aca="false">SUM(Quarter!S24:V24)</f>
        <v>1.003</v>
      </c>
      <c r="H24" s="201" t="n">
        <f aca="false">SUM(Quarter!W24:Z24)</f>
        <v>0.972</v>
      </c>
      <c r="I24" s="201" t="n">
        <f aca="false">SUM(Quarter!AA24:AD24)</f>
        <v>0.937</v>
      </c>
      <c r="J24" s="201" t="n">
        <f aca="false">SUM(Quarter!AE24:AH24)</f>
        <v>0.921</v>
      </c>
      <c r="K24" s="201" t="n">
        <f aca="false">SUM(Quarter!AI24:AL24)</f>
        <v>0.945</v>
      </c>
      <c r="L24" s="201" t="n">
        <f aca="false">SUM(Quarter!AM24:AP24)</f>
        <v>0.9289</v>
      </c>
      <c r="M24" s="201" t="n">
        <f aca="false">SUM(Quarter!AQ24:AT24)</f>
        <v>0.9713</v>
      </c>
      <c r="N24" s="201" t="n">
        <f aca="false">SUM(Quarter!AU24:AX24)</f>
        <v>0.8712</v>
      </c>
      <c r="O24" s="201" t="n">
        <f aca="false">SUM(Quarter!AY24:BB24)</f>
        <v>0.782</v>
      </c>
      <c r="P24" s="201" t="n">
        <f aca="false">SUM(Quarter!BC24:BF24)</f>
        <v>0.7939</v>
      </c>
      <c r="Q24" s="201" t="n">
        <f aca="false">SUM(Quarter!BG24:BJ24)</f>
        <v>0.661</v>
      </c>
      <c r="R24" s="201" t="n">
        <f aca="false">SUM(Quarter!BK24:BN24)</f>
        <v>0.0205</v>
      </c>
      <c r="S24" s="201" t="n">
        <f aca="false">SUM(Quarter!BO24:BR24)</f>
        <v>0.0117</v>
      </c>
      <c r="T24" s="201" t="n">
        <f aca="false">SUM(Quarter!BS24:BV24)</f>
        <v>0.012</v>
      </c>
      <c r="U24" s="201" t="n">
        <f aca="false">SUM(Quarter!BW24:BZ24)</f>
        <v>0.0096</v>
      </c>
      <c r="V24" s="201" t="n">
        <f aca="false">SUM(Quarter!CA24:CD24)</f>
        <v>0.0087</v>
      </c>
      <c r="W24" s="201" t="n">
        <f aca="false">SUM(Quarter!CE24:CH24)</f>
        <v>0.0096</v>
      </c>
      <c r="X24" s="201" t="n">
        <f aca="false">SUM(Quarter!CI24:CL24)</f>
        <v>0.0096</v>
      </c>
      <c r="Y24" s="201" t="n">
        <f aca="false">SUM(Quarter!CM24:CP24)</f>
        <v>0.0116</v>
      </c>
      <c r="Z24" s="202"/>
      <c r="AA24" s="202"/>
      <c r="AB24" s="202"/>
      <c r="AC24" s="202"/>
      <c r="AD24" s="202"/>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c r="CW24" s="202"/>
      <c r="CX24" s="202"/>
      <c r="CY24" s="202"/>
      <c r="CZ24" s="202"/>
      <c r="DA24" s="202"/>
      <c r="DB24" s="202"/>
      <c r="DC24" s="202"/>
      <c r="DD24" s="202"/>
    </row>
    <row r="25" customFormat="false" ht="20.15" hidden="false" customHeight="true" outlineLevel="0" collapsed="false">
      <c r="A25" s="7" t="s">
        <v>106</v>
      </c>
      <c r="B25" s="200" t="s">
        <v>120</v>
      </c>
      <c r="C25" s="201" t="n">
        <f aca="false">SUM(Quarter!C25:F25)</f>
        <v>0.8494</v>
      </c>
      <c r="D25" s="201" t="n">
        <f aca="false">SUM(Quarter!G25:J25)</f>
        <v>0.724</v>
      </c>
      <c r="E25" s="201" t="n">
        <f aca="false">SUM(Quarter!K25:N25)</f>
        <v>0.777</v>
      </c>
      <c r="F25" s="201" t="n">
        <f aca="false">SUM(Quarter!O25:R25)</f>
        <v>0.605</v>
      </c>
      <c r="G25" s="201" t="n">
        <f aca="false">SUM(Quarter!S25:V25)</f>
        <v>0.599</v>
      </c>
      <c r="H25" s="201" t="n">
        <f aca="false">SUM(Quarter!W25:Z25)</f>
        <v>0.5389</v>
      </c>
      <c r="I25" s="201" t="n">
        <f aca="false">SUM(Quarter!AA25:AD25)</f>
        <v>0.5231</v>
      </c>
      <c r="J25" s="201" t="n">
        <f aca="false">SUM(Quarter!AE25:AH25)</f>
        <v>0.4213</v>
      </c>
      <c r="K25" s="201" t="n">
        <f aca="false">SUM(Quarter!AI25:AL25)</f>
        <v>0.4747</v>
      </c>
      <c r="L25" s="201" t="n">
        <f aca="false">SUM(Quarter!AM25:AP25)</f>
        <v>0.4611</v>
      </c>
      <c r="M25" s="201" t="n">
        <f aca="false">SUM(Quarter!AQ25:AT25)</f>
        <v>0.4767</v>
      </c>
      <c r="N25" s="201" t="n">
        <f aca="false">SUM(Quarter!AU25:AX25)</f>
        <v>0.4876</v>
      </c>
      <c r="O25" s="201" t="n">
        <f aca="false">SUM(Quarter!AY25:BB25)</f>
        <v>0.5441</v>
      </c>
      <c r="P25" s="201" t="n">
        <f aca="false">SUM(Quarter!BC25:BF25)</f>
        <v>0.4369</v>
      </c>
      <c r="Q25" s="201" t="n">
        <f aca="false">SUM(Quarter!BG25:BJ25)</f>
        <v>0.3199</v>
      </c>
      <c r="R25" s="201" t="n">
        <f aca="false">SUM(Quarter!BK25:BN25)</f>
        <v>0.3496</v>
      </c>
      <c r="S25" s="201" t="n">
        <f aca="false">SUM(Quarter!BO25:BR25)</f>
        <v>0.3706</v>
      </c>
      <c r="T25" s="201" t="n">
        <f aca="false">SUM(Quarter!BS25:BV25)</f>
        <v>0.38</v>
      </c>
      <c r="U25" s="201" t="n">
        <f aca="false">SUM(Quarter!BW25:BZ25)</f>
        <v>0.3156</v>
      </c>
      <c r="V25" s="201" t="n">
        <f aca="false">SUM(Quarter!CA25:CD25)</f>
        <v>0.3354</v>
      </c>
      <c r="W25" s="201" t="n">
        <f aca="false">SUM(Quarter!CE25:CH25)</f>
        <v>0.2567</v>
      </c>
      <c r="X25" s="201" t="n">
        <f aca="false">SUM(Quarter!CI25:CL25)</f>
        <v>0.2061</v>
      </c>
      <c r="Y25" s="201" t="n">
        <f aca="false">SUM(Quarter!CM25:CP25)</f>
        <v>0.1944</v>
      </c>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c r="CA25" s="202"/>
      <c r="CB25" s="202"/>
      <c r="CC25" s="202"/>
      <c r="CD25" s="202"/>
      <c r="CE25" s="202"/>
      <c r="CF25" s="202"/>
      <c r="CG25" s="202"/>
      <c r="CH25" s="202"/>
      <c r="CI25" s="202"/>
      <c r="CJ25" s="202"/>
      <c r="CK25" s="202"/>
      <c r="CL25" s="202"/>
      <c r="CM25" s="202"/>
      <c r="CN25" s="202"/>
      <c r="CO25" s="202"/>
      <c r="CP25" s="202"/>
      <c r="CQ25" s="202"/>
      <c r="CR25" s="202"/>
      <c r="CS25" s="202"/>
      <c r="CT25" s="202"/>
      <c r="CU25" s="202"/>
      <c r="CV25" s="202"/>
      <c r="CW25" s="202"/>
      <c r="CX25" s="202"/>
      <c r="CY25" s="202"/>
      <c r="CZ25" s="202"/>
      <c r="DA25" s="202"/>
      <c r="DB25" s="202"/>
      <c r="DC25" s="202"/>
      <c r="DD25" s="202"/>
    </row>
    <row r="26" customFormat="false" ht="20.15" hidden="false" customHeight="true" outlineLevel="0" collapsed="false">
      <c r="A26" s="7" t="s">
        <v>106</v>
      </c>
      <c r="B26" s="200" t="s">
        <v>110</v>
      </c>
      <c r="C26" s="201" t="n">
        <f aca="false">SUM(Quarter!C26:F26)</f>
        <v>2.7027</v>
      </c>
      <c r="D26" s="201" t="n">
        <f aca="false">SUM(Quarter!G26:J26)</f>
        <v>2.8814</v>
      </c>
      <c r="E26" s="201" t="n">
        <f aca="false">SUM(Quarter!K26:N26)</f>
        <v>3.5066</v>
      </c>
      <c r="F26" s="201" t="n">
        <f aca="false">SUM(Quarter!O26:R26)</f>
        <v>3.074</v>
      </c>
      <c r="G26" s="201" t="n">
        <f aca="false">SUM(Quarter!S26:V26)</f>
        <v>3.317</v>
      </c>
      <c r="H26" s="201" t="n">
        <f aca="false">SUM(Quarter!W26:Z26)</f>
        <v>3.432</v>
      </c>
      <c r="I26" s="201" t="n">
        <f aca="false">SUM(Quarter!AA26:AD26)</f>
        <v>3.0723</v>
      </c>
      <c r="J26" s="201" t="n">
        <f aca="false">SUM(Quarter!AE26:AH26)</f>
        <v>3.0969</v>
      </c>
      <c r="K26" s="201" t="n">
        <f aca="false">SUM(Quarter!AI26:AL26)</f>
        <v>2.8597</v>
      </c>
      <c r="L26" s="201" t="n">
        <f aca="false">SUM(Quarter!AM26:AP26)</f>
        <v>3.099</v>
      </c>
      <c r="M26" s="201" t="n">
        <f aca="false">SUM(Quarter!AQ26:AT26)</f>
        <v>2.7823</v>
      </c>
      <c r="N26" s="201" t="n">
        <f aca="false">SUM(Quarter!AU26:AX26)</f>
        <v>2.6702</v>
      </c>
      <c r="O26" s="201" t="n">
        <f aca="false">SUM(Quarter!AY26:BB26)</f>
        <v>2.7029</v>
      </c>
      <c r="P26" s="201" t="n">
        <f aca="false">SUM(Quarter!BC26:BF26)</f>
        <v>2.7127</v>
      </c>
      <c r="Q26" s="201" t="n">
        <f aca="false">SUM(Quarter!BG26:BJ26)</f>
        <v>2.7713</v>
      </c>
      <c r="R26" s="201" t="n">
        <f aca="false">SUM(Quarter!BK26:BN26)</f>
        <v>2.6362</v>
      </c>
      <c r="S26" s="201" t="n">
        <f aca="false">SUM(Quarter!BO26:BR26)</f>
        <v>2.4011</v>
      </c>
      <c r="T26" s="201" t="n">
        <f aca="false">SUM(Quarter!BS26:BV26)</f>
        <v>2.2939</v>
      </c>
      <c r="U26" s="201" t="n">
        <f aca="false">SUM(Quarter!BW26:BZ26)</f>
        <v>2.2798</v>
      </c>
      <c r="V26" s="201" t="n">
        <f aca="false">SUM(Quarter!CA26:CD26)</f>
        <v>2.4447</v>
      </c>
      <c r="W26" s="201" t="n">
        <f aca="false">SUM(Quarter!CE26:CH26)</f>
        <v>2.3319</v>
      </c>
      <c r="X26" s="201" t="n">
        <f aca="false">SUM(Quarter!CI26:CL26)</f>
        <v>2.3404</v>
      </c>
      <c r="Y26" s="201" t="n">
        <f aca="false">SUM(Quarter!CM26:CP26)</f>
        <v>2.154</v>
      </c>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c r="CW26" s="202"/>
      <c r="CX26" s="202"/>
      <c r="CY26" s="202"/>
      <c r="CZ26" s="202"/>
      <c r="DA26" s="202"/>
      <c r="DB26" s="202"/>
      <c r="DC26" s="202"/>
      <c r="DD26" s="202"/>
    </row>
    <row r="27" customFormat="false" ht="20.15" hidden="false" customHeight="true" outlineLevel="0" collapsed="false">
      <c r="A27" s="7" t="s">
        <v>106</v>
      </c>
      <c r="B27" s="200" t="s">
        <v>172</v>
      </c>
      <c r="C27" s="201" t="n">
        <f aca="false">SUM(Quarter!C27:F27)</f>
        <v>0.0757</v>
      </c>
      <c r="D27" s="201" t="n">
        <f aca="false">SUM(Quarter!G27:J27)</f>
        <v>0.0737</v>
      </c>
      <c r="E27" s="201" t="n">
        <f aca="false">SUM(Quarter!K27:N27)</f>
        <v>0.0609</v>
      </c>
      <c r="F27" s="201" t="n">
        <f aca="false">SUM(Quarter!O27:R27)</f>
        <v>0.0723</v>
      </c>
      <c r="G27" s="201" t="n">
        <f aca="false">SUM(Quarter!S27:V27)</f>
        <v>0.0739</v>
      </c>
      <c r="H27" s="201" t="n">
        <f aca="false">SUM(Quarter!W27:Z27)</f>
        <v>0.0568</v>
      </c>
      <c r="I27" s="201" t="n">
        <f aca="false">SUM(Quarter!AA27:AD27)</f>
        <v>0.0804</v>
      </c>
      <c r="J27" s="201" t="n">
        <f aca="false">SUM(Quarter!AE27:AH27)</f>
        <v>0.0939</v>
      </c>
      <c r="K27" s="201" t="n">
        <f aca="false">SUM(Quarter!AI27:AL27)</f>
        <v>0.0774</v>
      </c>
      <c r="L27" s="201" t="n">
        <f aca="false">SUM(Quarter!AM27:AP27)</f>
        <v>0.0803</v>
      </c>
      <c r="M27" s="201" t="n">
        <f aca="false">SUM(Quarter!AQ27:AT27)</f>
        <v>0.0802</v>
      </c>
      <c r="N27" s="201" t="n">
        <f aca="false">SUM(Quarter!AU27:AX27)</f>
        <v>0.0814</v>
      </c>
      <c r="O27" s="201" t="n">
        <f aca="false">SUM(Quarter!AY27:BB27)</f>
        <v>0.0764</v>
      </c>
      <c r="P27" s="201" t="n">
        <f aca="false">SUM(Quarter!BC27:BF27)</f>
        <v>0.0944</v>
      </c>
      <c r="Q27" s="201" t="n">
        <f aca="false">SUM(Quarter!BG27:BJ27)</f>
        <v>0.098</v>
      </c>
      <c r="R27" s="201" t="n">
        <f aca="false">SUM(Quarter!BK27:BN27)</f>
        <v>0.0939</v>
      </c>
      <c r="S27" s="201" t="n">
        <f aca="false">SUM(Quarter!BO27:BR27)</f>
        <v>0.1078</v>
      </c>
      <c r="T27" s="201" t="n">
        <f aca="false">SUM(Quarter!BS27:BV27)</f>
        <v>0.1196</v>
      </c>
      <c r="U27" s="201" t="n">
        <f aca="false">SUM(Quarter!BW27:BZ27)</f>
        <v>0.122</v>
      </c>
      <c r="V27" s="201" t="n">
        <f aca="false">SUM(Quarter!CA27:CD27)</f>
        <v>0.1464</v>
      </c>
      <c r="W27" s="201" t="n">
        <f aca="false">SUM(Quarter!CE27:CH27)</f>
        <v>0.1372</v>
      </c>
      <c r="X27" s="201" t="n">
        <f aca="false">SUM(Quarter!CI27:CL27)</f>
        <v>0.1176</v>
      </c>
      <c r="Y27" s="201" t="n">
        <f aca="false">SUM(Quarter!CM27:CP27)</f>
        <v>0.1466</v>
      </c>
      <c r="Z27" s="202"/>
      <c r="AA27" s="202"/>
      <c r="AB27" s="202"/>
      <c r="AC27" s="202"/>
      <c r="AD27" s="202"/>
      <c r="AE27" s="202"/>
      <c r="AF27" s="202"/>
      <c r="AG27" s="202"/>
      <c r="AH27" s="202"/>
      <c r="AI27" s="202"/>
      <c r="AJ27" s="202"/>
      <c r="AK27" s="202"/>
      <c r="AL27" s="202"/>
      <c r="AM27" s="202"/>
      <c r="AN27" s="202"/>
      <c r="AO27" s="202"/>
      <c r="AP27" s="202"/>
      <c r="AQ27" s="202"/>
      <c r="AR27" s="202"/>
      <c r="AS27" s="202"/>
      <c r="AT27" s="202"/>
      <c r="AU27" s="202"/>
      <c r="AV27" s="202"/>
      <c r="AW27" s="202"/>
      <c r="AX27" s="202"/>
      <c r="AY27" s="202"/>
      <c r="AZ27" s="202"/>
      <c r="BA27" s="202"/>
      <c r="BB27" s="202"/>
      <c r="BC27" s="202"/>
      <c r="BD27" s="202"/>
      <c r="BE27" s="202"/>
      <c r="BF27" s="202"/>
      <c r="BG27" s="202"/>
      <c r="BH27" s="202"/>
      <c r="BI27" s="202"/>
      <c r="BJ27" s="202"/>
      <c r="BK27" s="202"/>
      <c r="BL27" s="202"/>
      <c r="BM27" s="202"/>
      <c r="BN27" s="202"/>
      <c r="BO27" s="202"/>
      <c r="BP27" s="202"/>
      <c r="BQ27" s="202"/>
      <c r="BR27" s="202"/>
      <c r="BS27" s="202"/>
      <c r="BT27" s="202"/>
      <c r="BU27" s="202"/>
      <c r="BV27" s="202"/>
      <c r="BW27" s="202"/>
      <c r="BX27" s="202"/>
      <c r="BY27" s="202"/>
      <c r="BZ27" s="202"/>
      <c r="CA27" s="202"/>
      <c r="CB27" s="202"/>
      <c r="CC27" s="202"/>
      <c r="CD27" s="202"/>
      <c r="CE27" s="202"/>
      <c r="CF27" s="202"/>
      <c r="CG27" s="202"/>
      <c r="CH27" s="202"/>
      <c r="CI27" s="202"/>
      <c r="CJ27" s="202"/>
      <c r="CK27" s="202"/>
      <c r="CL27" s="202"/>
      <c r="CM27" s="202"/>
      <c r="CN27" s="202"/>
      <c r="CO27" s="202"/>
      <c r="CP27" s="202"/>
      <c r="CQ27" s="202"/>
      <c r="CR27" s="202"/>
      <c r="CS27" s="202"/>
      <c r="CT27" s="202"/>
      <c r="CU27" s="202"/>
      <c r="CV27" s="202"/>
      <c r="CW27" s="202"/>
      <c r="CX27" s="202"/>
      <c r="CY27" s="202"/>
      <c r="CZ27" s="202"/>
      <c r="DA27" s="202"/>
      <c r="DB27" s="202"/>
      <c r="DC27" s="202"/>
      <c r="DD27" s="202"/>
    </row>
    <row r="28" customFormat="false" ht="20.15" hidden="false" customHeight="true" outlineLevel="0" collapsed="false">
      <c r="A28" s="7" t="s">
        <v>106</v>
      </c>
      <c r="B28" s="200" t="s">
        <v>113</v>
      </c>
      <c r="C28" s="201" t="n">
        <f aca="false">SUM(Quarter!C28:F28)</f>
        <v>0.0755</v>
      </c>
      <c r="D28" s="201" t="n">
        <f aca="false">SUM(Quarter!G28:J28)</f>
        <v>0.073</v>
      </c>
      <c r="E28" s="201" t="n">
        <f aca="false">SUM(Quarter!K28:N28)</f>
        <v>0.0813</v>
      </c>
      <c r="F28" s="201" t="n">
        <f aca="false">SUM(Quarter!O28:R28)</f>
        <v>0.0829</v>
      </c>
      <c r="G28" s="201" t="n">
        <f aca="false">SUM(Quarter!S28:V28)</f>
        <v>0.108</v>
      </c>
      <c r="H28" s="201" t="n">
        <f aca="false">SUM(Quarter!W28:Z28)</f>
        <v>0.1106</v>
      </c>
      <c r="I28" s="201" t="n">
        <f aca="false">SUM(Quarter!AA28:AD28)</f>
        <v>0.1665</v>
      </c>
      <c r="J28" s="201" t="n">
        <f aca="false">SUM(Quarter!AE28:AH28)</f>
        <v>0.2497</v>
      </c>
      <c r="K28" s="201" t="n">
        <f aca="false">SUM(Quarter!AI28:AL28)</f>
        <v>0.3642</v>
      </c>
      <c r="L28" s="201" t="n">
        <f aca="false">SUM(Quarter!AM28:AP28)</f>
        <v>0.1478</v>
      </c>
      <c r="M28" s="201" t="n">
        <f aca="false">SUM(Quarter!AQ28:AT28)</f>
        <v>0.1508</v>
      </c>
      <c r="N28" s="201" t="n">
        <f aca="false">SUM(Quarter!AU28:AX28)</f>
        <v>0.2378</v>
      </c>
      <c r="O28" s="201" t="n">
        <f aca="false">SUM(Quarter!AY28:BB28)</f>
        <v>0.2028</v>
      </c>
      <c r="P28" s="201" t="n">
        <f aca="false">SUM(Quarter!BC28:BF28)</f>
        <v>0.2828</v>
      </c>
      <c r="Q28" s="201" t="n">
        <f aca="false">SUM(Quarter!BG28:BJ28)</f>
        <v>0.2316</v>
      </c>
      <c r="R28" s="201" t="n">
        <f aca="false">SUM(Quarter!BK28:BN28)</f>
        <v>0.3821</v>
      </c>
      <c r="S28" s="201" t="n">
        <f aca="false">SUM(Quarter!BO28:BR28)</f>
        <v>0.447</v>
      </c>
      <c r="T28" s="201" t="n">
        <f aca="false">SUM(Quarter!BS28:BV28)</f>
        <v>0.6035</v>
      </c>
      <c r="U28" s="201" t="n">
        <f aca="false">SUM(Quarter!BW28:BZ28)</f>
        <v>0.5544</v>
      </c>
      <c r="V28" s="201" t="n">
        <f aca="false">SUM(Quarter!CA28:CD28)</f>
        <v>0.7472</v>
      </c>
      <c r="W28" s="201" t="n">
        <f aca="false">SUM(Quarter!CE28:CH28)</f>
        <v>0.746</v>
      </c>
      <c r="X28" s="201" t="n">
        <f aca="false">SUM(Quarter!CI28:CL28)</f>
        <v>0.8266</v>
      </c>
      <c r="Y28" s="201" t="n">
        <f aca="false">SUM(Quarter!CM28:CP28)</f>
        <v>0.8021</v>
      </c>
      <c r="Z28" s="204"/>
      <c r="AA28" s="202"/>
      <c r="AB28" s="202"/>
      <c r="AC28" s="202"/>
      <c r="AD28" s="202"/>
      <c r="AE28" s="202"/>
      <c r="AF28" s="202"/>
      <c r="AG28" s="202"/>
      <c r="AH28" s="202"/>
      <c r="AI28" s="202"/>
      <c r="AJ28" s="202"/>
      <c r="AK28" s="202"/>
      <c r="AL28" s="202"/>
      <c r="AM28" s="202"/>
      <c r="AN28" s="202"/>
      <c r="AO28" s="202"/>
      <c r="AP28" s="202"/>
      <c r="AQ28" s="202"/>
      <c r="AR28" s="202"/>
      <c r="AS28" s="202"/>
      <c r="AT28" s="202"/>
      <c r="AU28" s="202"/>
      <c r="AV28" s="202"/>
      <c r="AW28" s="202"/>
      <c r="AX28" s="202"/>
      <c r="AY28" s="202"/>
      <c r="AZ28" s="202"/>
      <c r="BA28" s="202"/>
      <c r="BB28" s="202"/>
      <c r="BC28" s="202"/>
      <c r="BD28" s="202"/>
      <c r="BE28" s="202"/>
      <c r="BF28" s="202"/>
      <c r="BG28" s="202"/>
      <c r="BH28" s="202"/>
      <c r="BI28" s="202"/>
      <c r="BJ28" s="202"/>
      <c r="BK28" s="202"/>
      <c r="BL28" s="202"/>
      <c r="BM28" s="202"/>
      <c r="BN28" s="202"/>
      <c r="BO28" s="202"/>
      <c r="BP28" s="202"/>
      <c r="BQ28" s="202"/>
      <c r="BR28" s="202"/>
      <c r="BS28" s="202"/>
      <c r="BT28" s="202"/>
      <c r="BU28" s="202"/>
      <c r="BV28" s="202"/>
      <c r="BW28" s="202"/>
      <c r="BX28" s="202"/>
      <c r="BY28" s="202"/>
      <c r="BZ28" s="202"/>
      <c r="CA28" s="202"/>
      <c r="CB28" s="202"/>
      <c r="CC28" s="202"/>
      <c r="CD28" s="202"/>
      <c r="CE28" s="202"/>
      <c r="CF28" s="202"/>
      <c r="CG28" s="202"/>
      <c r="CH28" s="202"/>
      <c r="CI28" s="202"/>
      <c r="CJ28" s="202"/>
      <c r="CK28" s="202"/>
      <c r="CL28" s="202"/>
      <c r="CM28" s="202"/>
      <c r="CN28" s="202"/>
      <c r="CO28" s="202"/>
      <c r="CP28" s="202"/>
      <c r="CQ28" s="202"/>
      <c r="CR28" s="202"/>
      <c r="CS28" s="202"/>
      <c r="CT28" s="202"/>
      <c r="CU28" s="202"/>
      <c r="CV28" s="202"/>
      <c r="CW28" s="202"/>
      <c r="CX28" s="202"/>
      <c r="CY28" s="202"/>
      <c r="CZ28" s="202"/>
      <c r="DA28" s="202"/>
      <c r="DB28" s="202"/>
      <c r="DC28" s="202"/>
      <c r="DD28" s="202"/>
    </row>
    <row r="29" customFormat="false" ht="20.15" hidden="false" customHeight="true" outlineLevel="0" collapsed="false">
      <c r="A29" s="7" t="s">
        <v>106</v>
      </c>
      <c r="B29" s="200" t="s">
        <v>114</v>
      </c>
      <c r="C29" s="203" t="s">
        <v>171</v>
      </c>
      <c r="D29" s="203" t="s">
        <v>171</v>
      </c>
      <c r="E29" s="203" t="s">
        <v>171</v>
      </c>
      <c r="F29" s="203" t="s">
        <v>171</v>
      </c>
      <c r="G29" s="203" t="s">
        <v>171</v>
      </c>
      <c r="H29" s="203" t="s">
        <v>171</v>
      </c>
      <c r="I29" s="203" t="s">
        <v>171</v>
      </c>
      <c r="J29" s="203" t="s">
        <v>171</v>
      </c>
      <c r="K29" s="203" t="s">
        <v>171</v>
      </c>
      <c r="L29" s="203" t="s">
        <v>171</v>
      </c>
      <c r="M29" s="203" t="s">
        <v>171</v>
      </c>
      <c r="N29" s="203" t="s">
        <v>171</v>
      </c>
      <c r="O29" s="203" t="s">
        <v>171</v>
      </c>
      <c r="P29" s="203" t="s">
        <v>171</v>
      </c>
      <c r="Q29" s="201" t="n">
        <f aca="false">SUM(Quarter!BG29:BJ29)</f>
        <v>0.1163</v>
      </c>
      <c r="R29" s="201" t="n">
        <f aca="false">SUM(Quarter!BK29:BN29)</f>
        <v>0.1729</v>
      </c>
      <c r="S29" s="201" t="n">
        <f aca="false">SUM(Quarter!BO29:BR29)</f>
        <v>0.3486</v>
      </c>
      <c r="T29" s="201" t="n">
        <f aca="false">SUM(Quarter!BS29:BV29)</f>
        <v>0.527</v>
      </c>
      <c r="U29" s="201" t="n">
        <f aca="false">SUM(Quarter!BW29:BZ29)</f>
        <v>0.7188</v>
      </c>
      <c r="V29" s="201" t="n">
        <f aca="false">SUM(Quarter!CA29:CD29)</f>
        <v>0.7292</v>
      </c>
      <c r="W29" s="201" t="n">
        <f aca="false">SUM(Quarter!CE29:CH29)</f>
        <v>0.7858</v>
      </c>
      <c r="X29" s="201" t="n">
        <f aca="false">SUM(Quarter!CI29:CL29)</f>
        <v>0.7498</v>
      </c>
      <c r="Y29" s="201" t="n">
        <f aca="false">SUM(Quarter!CM29:CP29)</f>
        <v>0.7624</v>
      </c>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c r="CA29" s="202"/>
      <c r="CB29" s="202"/>
      <c r="CC29" s="202"/>
      <c r="CD29" s="202"/>
      <c r="CE29" s="202"/>
      <c r="CF29" s="202"/>
      <c r="CG29" s="202"/>
      <c r="CH29" s="202"/>
      <c r="CI29" s="202"/>
      <c r="CJ29" s="202"/>
      <c r="CK29" s="202"/>
      <c r="CL29" s="202"/>
      <c r="CM29" s="202"/>
      <c r="CN29" s="202"/>
      <c r="CO29" s="202"/>
      <c r="CP29" s="202"/>
      <c r="CQ29" s="202"/>
      <c r="CR29" s="202"/>
      <c r="CS29" s="202"/>
      <c r="CT29" s="202"/>
      <c r="CU29" s="202"/>
      <c r="CV29" s="202"/>
      <c r="CW29" s="202"/>
      <c r="CX29" s="202"/>
      <c r="CY29" s="202"/>
      <c r="CZ29" s="202"/>
      <c r="DA29" s="202"/>
      <c r="DB29" s="202"/>
      <c r="DC29" s="202"/>
      <c r="DD29" s="202"/>
    </row>
    <row r="30" customFormat="false" ht="20.15" hidden="false" customHeight="true" outlineLevel="0" collapsed="false">
      <c r="A30" s="7" t="s">
        <v>106</v>
      </c>
      <c r="B30" s="200" t="s">
        <v>115</v>
      </c>
      <c r="C30" s="201" t="n">
        <f aca="false">SUM(Quarter!C30:F30)</f>
        <v>0.9647</v>
      </c>
      <c r="D30" s="201" t="n">
        <f aca="false">SUM(Quarter!G30:J30)</f>
        <v>1.1749</v>
      </c>
      <c r="E30" s="201" t="n">
        <f aca="false">SUM(Quarter!K30:N30)</f>
        <v>1.3345</v>
      </c>
      <c r="F30" s="201" t="n">
        <f aca="false">SUM(Quarter!O30:R30)</f>
        <v>1.6212</v>
      </c>
      <c r="G30" s="201" t="n">
        <f aca="false">SUM(Quarter!S30:V30)</f>
        <v>1.7991</v>
      </c>
      <c r="H30" s="201" t="n">
        <f aca="false">SUM(Quarter!W30:Z30)</f>
        <v>2.0275</v>
      </c>
      <c r="I30" s="201" t="n">
        <f aca="false">SUM(Quarter!AA30:AD30)</f>
        <v>2.2274</v>
      </c>
      <c r="J30" s="201" t="n">
        <f aca="false">SUM(Quarter!AE30:AH30)</f>
        <v>2.535</v>
      </c>
      <c r="K30" s="201" t="n">
        <f aca="false">SUM(Quarter!AI30:AL30)</f>
        <v>2.7389</v>
      </c>
      <c r="L30" s="201" t="n">
        <f aca="false">SUM(Quarter!AM30:AP30)</f>
        <v>2.7923</v>
      </c>
      <c r="M30" s="201" t="n">
        <f aca="false">SUM(Quarter!AQ30:AT30)</f>
        <v>2.7397</v>
      </c>
      <c r="N30" s="201" t="n">
        <f aca="false">SUM(Quarter!AU30:AX30)</f>
        <v>3.1335</v>
      </c>
      <c r="O30" s="201" t="n">
        <f aca="false">SUM(Quarter!AY30:BB30)</f>
        <v>3.3118</v>
      </c>
      <c r="P30" s="201" t="n">
        <f aca="false">SUM(Quarter!BC30:BF30)</f>
        <v>3.344</v>
      </c>
      <c r="Q30" s="201" t="n">
        <f aca="false">SUM(Quarter!BG30:BJ30)</f>
        <v>3.1685</v>
      </c>
      <c r="R30" s="201" t="n">
        <f aca="false">SUM(Quarter!BK30:BN30)</f>
        <v>4.357</v>
      </c>
      <c r="S30" s="201" t="n">
        <f aca="false">SUM(Quarter!BO30:BR30)</f>
        <v>3.431</v>
      </c>
      <c r="T30" s="201" t="n">
        <f aca="false">SUM(Quarter!BS30:BV30)</f>
        <v>4.2571</v>
      </c>
      <c r="U30" s="201" t="n">
        <f aca="false">SUM(Quarter!BW30:BZ30)</f>
        <v>5.7649</v>
      </c>
      <c r="V30" s="201" t="n">
        <f aca="false">SUM(Quarter!CA30:CD30)</f>
        <v>6.5337</v>
      </c>
      <c r="W30" s="201" t="n">
        <f aca="false">SUM(Quarter!CE30:CH30)</f>
        <v>7.039</v>
      </c>
      <c r="X30" s="201" t="n">
        <f aca="false">SUM(Quarter!CI30:CL30)</f>
        <v>7.838</v>
      </c>
      <c r="Y30" s="201" t="n">
        <f aca="false">SUM(Quarter!CM30:CP30)</f>
        <v>8.3374</v>
      </c>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c r="BJ30" s="202"/>
      <c r="BK30" s="202"/>
      <c r="BL30" s="202"/>
      <c r="BM30" s="202"/>
      <c r="BN30" s="202"/>
      <c r="BO30" s="202"/>
      <c r="BP30" s="202"/>
      <c r="BQ30" s="202"/>
      <c r="BR30" s="202"/>
      <c r="BS30" s="202"/>
      <c r="BT30" s="202"/>
      <c r="BU30" s="202"/>
      <c r="BV30" s="202"/>
      <c r="BW30" s="202"/>
      <c r="BX30" s="202"/>
      <c r="BY30" s="202"/>
      <c r="BZ30" s="202"/>
      <c r="CA30" s="202"/>
      <c r="CB30" s="202"/>
      <c r="CC30" s="202"/>
      <c r="CD30" s="202"/>
      <c r="CE30" s="202"/>
      <c r="CF30" s="202"/>
      <c r="CG30" s="202"/>
      <c r="CH30" s="202"/>
      <c r="CI30" s="202"/>
      <c r="CJ30" s="202"/>
      <c r="CK30" s="202"/>
      <c r="CL30" s="202"/>
      <c r="CM30" s="202"/>
      <c r="CN30" s="202"/>
      <c r="CO30" s="202"/>
      <c r="CP30" s="202"/>
      <c r="CQ30" s="202"/>
      <c r="CR30" s="202"/>
      <c r="CS30" s="202"/>
      <c r="CT30" s="202"/>
      <c r="CU30" s="202"/>
      <c r="CV30" s="202"/>
      <c r="CW30" s="202"/>
      <c r="CX30" s="202"/>
      <c r="CY30" s="202"/>
      <c r="CZ30" s="202"/>
      <c r="DA30" s="202"/>
      <c r="DB30" s="202"/>
      <c r="DC30" s="202"/>
      <c r="DD30" s="202"/>
    </row>
    <row r="31" customFormat="false" ht="20.15" hidden="false" customHeight="true" outlineLevel="0" collapsed="false">
      <c r="A31" s="7" t="s">
        <v>106</v>
      </c>
      <c r="B31" s="200" t="s">
        <v>116</v>
      </c>
      <c r="C31" s="201" t="n">
        <f aca="false">SUM(Quarter!C31:F31)</f>
        <v>1.3796</v>
      </c>
      <c r="D31" s="201" t="n">
        <f aca="false">SUM(Quarter!G31:J31)</f>
        <v>1.3919</v>
      </c>
      <c r="E31" s="201" t="n">
        <f aca="false">SUM(Quarter!K31:N31)</f>
        <v>1.354</v>
      </c>
      <c r="F31" s="201" t="n">
        <f aca="false">SUM(Quarter!O31:R31)</f>
        <v>1.036</v>
      </c>
      <c r="G31" s="201" t="n">
        <f aca="false">SUM(Quarter!S31:V31)</f>
        <v>1.061</v>
      </c>
      <c r="H31" s="201" t="n">
        <f aca="false">SUM(Quarter!W31:Z31)</f>
        <v>1.5219</v>
      </c>
      <c r="I31" s="201" t="n">
        <f aca="false">SUM(Quarter!AA31:AD31)</f>
        <v>1.3871</v>
      </c>
      <c r="J31" s="201" t="n">
        <f aca="false">SUM(Quarter!AE31:AH31)</f>
        <v>1.8812</v>
      </c>
      <c r="K31" s="201" t="n">
        <f aca="false">SUM(Quarter!AI31:AL31)</f>
        <v>1.5509</v>
      </c>
      <c r="L31" s="201" t="n">
        <f aca="false">SUM(Quarter!AM31:AP31)</f>
        <v>1.2565</v>
      </c>
      <c r="M31" s="201" t="n">
        <f aca="false">SUM(Quarter!AQ31:AT31)</f>
        <v>1.1241</v>
      </c>
      <c r="N31" s="201" t="n">
        <f aca="false">SUM(Quarter!AU31:AX31)</f>
        <v>0.9933</v>
      </c>
      <c r="O31" s="201" t="n">
        <f aca="false">SUM(Quarter!AY31:BB31)</f>
        <v>0.7955</v>
      </c>
      <c r="P31" s="201" t="n">
        <f aca="false">SUM(Quarter!BC31:BF31)</f>
        <v>1.001</v>
      </c>
      <c r="Q31" s="201" t="n">
        <f aca="false">SUM(Quarter!BG31:BJ31)</f>
        <v>0.9341</v>
      </c>
      <c r="R31" s="201" t="n">
        <f aca="false">SUM(Quarter!BK31:BN31)</f>
        <v>1.4135</v>
      </c>
      <c r="S31" s="201" t="n">
        <f aca="false">SUM(Quarter!BO31:BR31)</f>
        <v>1.6269</v>
      </c>
      <c r="T31" s="201" t="n">
        <f aca="false">SUM(Quarter!BS31:BV31)</f>
        <v>1.714</v>
      </c>
      <c r="U31" s="201" t="n">
        <f aca="false">SUM(Quarter!BW31:BZ31)</f>
        <v>1.8969</v>
      </c>
      <c r="V31" s="201" t="n">
        <f aca="false">SUM(Quarter!CA31:CD31)</f>
        <v>1.6903</v>
      </c>
      <c r="W31" s="201" t="n">
        <f aca="false">SUM(Quarter!CE31:CH31)</f>
        <v>1.8254</v>
      </c>
      <c r="X31" s="201" t="n">
        <f aca="false">SUM(Quarter!CI31:CL31)</f>
        <v>2.0444</v>
      </c>
      <c r="Y31" s="201" t="n">
        <f aca="false">SUM(Quarter!CM31:CP31)</f>
        <v>2.8466</v>
      </c>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02"/>
      <c r="BK31" s="202"/>
      <c r="BL31" s="202"/>
      <c r="BM31" s="202"/>
      <c r="BN31" s="202"/>
      <c r="BO31" s="202"/>
      <c r="BP31" s="202"/>
      <c r="BQ31" s="202"/>
      <c r="BR31" s="202"/>
      <c r="BS31" s="202"/>
      <c r="BT31" s="202"/>
      <c r="BU31" s="202"/>
      <c r="BV31" s="202"/>
      <c r="BW31" s="202"/>
      <c r="BX31" s="202"/>
      <c r="BY31" s="202"/>
      <c r="BZ31" s="202"/>
      <c r="CA31" s="202"/>
      <c r="CB31" s="202"/>
      <c r="CC31" s="202"/>
      <c r="CD31" s="202"/>
      <c r="CE31" s="202"/>
      <c r="CF31" s="202"/>
      <c r="CG31" s="202"/>
      <c r="CH31" s="202"/>
      <c r="CI31" s="202"/>
      <c r="CJ31" s="202"/>
      <c r="CK31" s="202"/>
      <c r="CL31" s="202"/>
      <c r="CM31" s="202"/>
      <c r="CN31" s="202"/>
      <c r="CO31" s="202"/>
      <c r="CP31" s="202"/>
      <c r="CQ31" s="202"/>
      <c r="CR31" s="202"/>
      <c r="CS31" s="202"/>
      <c r="CT31" s="202"/>
      <c r="CU31" s="202"/>
      <c r="CV31" s="202"/>
      <c r="CW31" s="202"/>
      <c r="CX31" s="202"/>
      <c r="CY31" s="202"/>
      <c r="CZ31" s="202"/>
      <c r="DA31" s="202"/>
      <c r="DB31" s="202"/>
      <c r="DC31" s="202"/>
      <c r="DD31" s="202"/>
    </row>
    <row r="32" customFormat="false" ht="20.15" hidden="false" customHeight="true" outlineLevel="0" collapsed="false">
      <c r="A32" s="7" t="s">
        <v>106</v>
      </c>
      <c r="B32" s="200" t="s">
        <v>121</v>
      </c>
      <c r="C32" s="201" t="n">
        <f aca="false">SUM(Quarter!C32:F32)</f>
        <v>7.2652</v>
      </c>
      <c r="D32" s="201" t="n">
        <f aca="false">SUM(Quarter!G32:J32)</f>
        <v>7.3251</v>
      </c>
      <c r="E32" s="201" t="n">
        <f aca="false">SUM(Quarter!K32:N32)</f>
        <v>8.0193</v>
      </c>
      <c r="F32" s="201" t="n">
        <f aca="false">SUM(Quarter!O32:R32)</f>
        <v>7.5222</v>
      </c>
      <c r="G32" s="201" t="n">
        <f aca="false">SUM(Quarter!S32:V32)</f>
        <v>7.9609</v>
      </c>
      <c r="H32" s="201" t="n">
        <f aca="false">SUM(Quarter!W32:Z32)</f>
        <v>8.6597</v>
      </c>
      <c r="I32" s="201" t="n">
        <f aca="false">SUM(Quarter!AA32:AD32)</f>
        <v>8.3935</v>
      </c>
      <c r="J32" s="201" t="n">
        <f aca="false">SUM(Quarter!AE32:AH32)</f>
        <v>9.1991</v>
      </c>
      <c r="K32" s="201" t="n">
        <f aca="false">SUM(Quarter!AI32:AL32)</f>
        <v>9.011</v>
      </c>
      <c r="L32" s="201" t="n">
        <f aca="false">SUM(Quarter!AM32:AP32)</f>
        <v>8.766</v>
      </c>
      <c r="M32" s="201" t="n">
        <f aca="false">SUM(Quarter!AQ32:AT32)</f>
        <v>8.3248</v>
      </c>
      <c r="N32" s="201" t="n">
        <f aca="false">SUM(Quarter!AU32:AX32)</f>
        <v>8.4751</v>
      </c>
      <c r="O32" s="201" t="n">
        <f aca="false">SUM(Quarter!AY32:BB32)</f>
        <v>8.4158</v>
      </c>
      <c r="P32" s="201" t="n">
        <f aca="false">SUM(Quarter!BC32:BF32)</f>
        <v>8.6658</v>
      </c>
      <c r="Q32" s="201" t="n">
        <f aca="false">SUM(Quarter!BG32:BJ32)</f>
        <v>8.3005</v>
      </c>
      <c r="R32" s="201" t="n">
        <f aca="false">SUM(Quarter!BK32:BN32)</f>
        <v>9.4257</v>
      </c>
      <c r="S32" s="201" t="n">
        <f aca="false">SUM(Quarter!BO32:BR32)</f>
        <v>8.7445</v>
      </c>
      <c r="T32" s="201" t="n">
        <f aca="false">SUM(Quarter!BS32:BV32)</f>
        <v>9.9072</v>
      </c>
      <c r="U32" s="201" t="n">
        <f aca="false">SUM(Quarter!BW32:BZ32)</f>
        <v>11.6621</v>
      </c>
      <c r="V32" s="201" t="n">
        <f aca="false">SUM(Quarter!CA32:CD32)</f>
        <v>12.6356</v>
      </c>
      <c r="W32" s="201" t="n">
        <f aca="false">SUM(Quarter!CE32:CH32)</f>
        <v>13.1318</v>
      </c>
      <c r="X32" s="201" t="n">
        <f aca="false">SUM(Quarter!CI32:CL32)</f>
        <v>14.1327</v>
      </c>
      <c r="Y32" s="201" t="n">
        <f aca="false">SUM(Quarter!CM32:CP32)</f>
        <v>15.255</v>
      </c>
      <c r="Z32" s="202"/>
      <c r="AA32" s="202"/>
      <c r="AB32" s="202"/>
      <c r="AC32" s="202"/>
      <c r="AD32" s="202"/>
      <c r="AE32" s="202"/>
      <c r="AF32" s="202"/>
      <c r="AG32" s="202"/>
      <c r="AH32" s="202"/>
      <c r="AI32" s="202"/>
      <c r="AJ32" s="202"/>
      <c r="AK32" s="202"/>
      <c r="AL32" s="202"/>
      <c r="AM32" s="202"/>
      <c r="AN32" s="202"/>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c r="CF32" s="202"/>
      <c r="CG32" s="202"/>
      <c r="CH32" s="202"/>
      <c r="CI32" s="202"/>
      <c r="CJ32" s="202"/>
      <c r="CK32" s="202"/>
      <c r="CL32" s="202"/>
      <c r="CM32" s="202"/>
      <c r="CN32" s="202"/>
      <c r="CO32" s="202"/>
      <c r="CP32" s="202"/>
      <c r="CQ32" s="202"/>
      <c r="CR32" s="202"/>
      <c r="CS32" s="202"/>
      <c r="CT32" s="202"/>
      <c r="CU32" s="202"/>
      <c r="CV32" s="202"/>
      <c r="CW32" s="202"/>
      <c r="CX32" s="202"/>
      <c r="CY32" s="202"/>
      <c r="CZ32" s="202"/>
      <c r="DA32" s="202"/>
      <c r="DB32" s="202"/>
      <c r="DC32" s="202"/>
      <c r="DD32" s="202"/>
    </row>
    <row r="33" customFormat="false" ht="20.15" hidden="false" customHeight="true" outlineLevel="0" collapsed="false">
      <c r="A33" s="7" t="s">
        <v>122</v>
      </c>
      <c r="B33" s="200" t="s">
        <v>119</v>
      </c>
      <c r="C33" s="201" t="n">
        <f aca="false">SUM(Quarter!C33:F33)</f>
        <v>30.1106</v>
      </c>
      <c r="D33" s="201" t="n">
        <f aca="false">SUM(Quarter!G33:J33)</f>
        <v>25.5119</v>
      </c>
      <c r="E33" s="201" t="n">
        <f aca="false">SUM(Quarter!K33:N33)</f>
        <v>28.6703</v>
      </c>
      <c r="F33" s="201" t="n">
        <f aca="false">SUM(Quarter!O33:R33)</f>
        <v>31.6055</v>
      </c>
      <c r="G33" s="201" t="n">
        <f aca="false">SUM(Quarter!S33:V33)</f>
        <v>29.6263</v>
      </c>
      <c r="H33" s="201" t="n">
        <f aca="false">SUM(Quarter!W33:Z33)</f>
        <v>32.5423</v>
      </c>
      <c r="I33" s="201" t="n">
        <f aca="false">SUM(Quarter!AA33:AD33)</f>
        <v>31.3117</v>
      </c>
      <c r="J33" s="201" t="n">
        <f aca="false">SUM(Quarter!AE33:AH33)</f>
        <v>32.5749</v>
      </c>
      <c r="K33" s="201" t="n">
        <f aca="false">SUM(Quarter!AI33:AL33)</f>
        <v>35.9431</v>
      </c>
      <c r="L33" s="201" t="n">
        <f aca="false">SUM(Quarter!AM33:AP33)</f>
        <v>32.9198</v>
      </c>
      <c r="M33" s="201" t="n">
        <f aca="false">SUM(Quarter!AQ33:AT33)</f>
        <v>29.9614</v>
      </c>
      <c r="N33" s="201" t="n">
        <f aca="false">SUM(Quarter!AU33:AX33)</f>
        <v>24.6622</v>
      </c>
      <c r="O33" s="201" t="n">
        <f aca="false">SUM(Quarter!AY33:BB33)</f>
        <v>25.5622</v>
      </c>
      <c r="P33" s="201" t="n">
        <f aca="false">SUM(Quarter!BC33:BF33)</f>
        <v>26.0256</v>
      </c>
      <c r="Q33" s="201" t="n">
        <f aca="false">SUM(Quarter!BG33:BJ33)</f>
        <v>34.3265</v>
      </c>
      <c r="R33" s="201" t="n">
        <f aca="false">SUM(Quarter!BK33:BN33)</f>
        <v>31.3487</v>
      </c>
      <c r="S33" s="201" t="n">
        <f aca="false">SUM(Quarter!BO33:BR33)</f>
        <v>23.9669</v>
      </c>
      <c r="T33" s="201" t="n">
        <f aca="false">SUM(Quarter!BS33:BV33)</f>
        <v>18.3403</v>
      </c>
      <c r="U33" s="201" t="n">
        <f aca="false">SUM(Quarter!BW33:BZ33)</f>
        <v>7.534</v>
      </c>
      <c r="V33" s="201" t="n">
        <f aca="false">SUM(Quarter!CA33:CD33)</f>
        <v>5.5543</v>
      </c>
      <c r="W33" s="201" t="n">
        <f aca="false">SUM(Quarter!CE33:CH33)</f>
        <v>4.2405</v>
      </c>
      <c r="X33" s="201" t="n">
        <f aca="false">SUM(Quarter!CI33:CL33)</f>
        <v>1.8516</v>
      </c>
      <c r="Y33" s="201" t="n">
        <f aca="false">SUM(Quarter!CM33:CP33)</f>
        <v>1.4726</v>
      </c>
      <c r="Z33" s="202"/>
      <c r="AA33" s="202"/>
      <c r="AB33" s="202"/>
      <c r="AC33" s="202"/>
      <c r="AD33" s="202"/>
      <c r="AE33" s="202"/>
      <c r="AF33" s="202"/>
      <c r="AG33" s="202"/>
      <c r="AH33" s="202"/>
      <c r="AI33" s="202"/>
      <c r="AJ33" s="202"/>
      <c r="AK33" s="202"/>
      <c r="AL33" s="202"/>
      <c r="AM33" s="202"/>
      <c r="AN33" s="202"/>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c r="CF33" s="202"/>
      <c r="CG33" s="202"/>
      <c r="CH33" s="202"/>
      <c r="CI33" s="202"/>
      <c r="CJ33" s="202"/>
      <c r="CK33" s="202"/>
      <c r="CL33" s="202"/>
      <c r="CM33" s="202"/>
      <c r="CN33" s="202"/>
      <c r="CO33" s="202"/>
      <c r="CP33" s="202"/>
      <c r="CQ33" s="202"/>
      <c r="CR33" s="202"/>
      <c r="CS33" s="202"/>
      <c r="CT33" s="202"/>
      <c r="CU33" s="202"/>
      <c r="CV33" s="202"/>
      <c r="CW33" s="202"/>
      <c r="CX33" s="202"/>
      <c r="CY33" s="202"/>
      <c r="CZ33" s="202"/>
      <c r="DA33" s="202"/>
      <c r="DB33" s="202"/>
      <c r="DC33" s="202"/>
      <c r="DD33" s="202"/>
    </row>
    <row r="34" customFormat="false" ht="20.15" hidden="false" customHeight="true" outlineLevel="0" collapsed="false">
      <c r="A34" s="7" t="s">
        <v>122</v>
      </c>
      <c r="B34" s="200" t="s">
        <v>120</v>
      </c>
      <c r="C34" s="201" t="n">
        <f aca="false">SUM(Quarter!C34:F34)</f>
        <v>1.6951</v>
      </c>
      <c r="D34" s="201" t="n">
        <f aca="false">SUM(Quarter!G34:J34)</f>
        <v>1.5409</v>
      </c>
      <c r="E34" s="201" t="n">
        <f aca="false">SUM(Quarter!K34:N34)</f>
        <v>1.5492</v>
      </c>
      <c r="F34" s="201" t="n">
        <f aca="false">SUM(Quarter!O34:R34)</f>
        <v>1.4224</v>
      </c>
      <c r="G34" s="201" t="n">
        <f aca="false">SUM(Quarter!S34:V34)</f>
        <v>1.2878</v>
      </c>
      <c r="H34" s="201" t="n">
        <f aca="false">SUM(Quarter!W34:Z34)</f>
        <v>1.1929</v>
      </c>
      <c r="I34" s="201" t="n">
        <f aca="false">SUM(Quarter!AA34:AD34)</f>
        <v>1.0998</v>
      </c>
      <c r="J34" s="201" t="n">
        <f aca="false">SUM(Quarter!AE34:AH34)</f>
        <v>1.3044</v>
      </c>
      <c r="K34" s="201" t="n">
        <f aca="false">SUM(Quarter!AI34:AL34)</f>
        <v>1.4329</v>
      </c>
      <c r="L34" s="201" t="n">
        <f aca="false">SUM(Quarter!AM34:AP34)</f>
        <v>1.16</v>
      </c>
      <c r="M34" s="201" t="n">
        <f aca="false">SUM(Quarter!AQ34:AT34)</f>
        <v>1.5815</v>
      </c>
      <c r="N34" s="201" t="n">
        <f aca="false">SUM(Quarter!AU34:AX34)</f>
        <v>1.5132</v>
      </c>
      <c r="O34" s="201" t="n">
        <f aca="false">SUM(Quarter!AY34:BB34)</f>
        <v>1.1784</v>
      </c>
      <c r="P34" s="201" t="n">
        <f aca="false">SUM(Quarter!BC34:BF34)</f>
        <v>0.7828</v>
      </c>
      <c r="Q34" s="201" t="n">
        <f aca="false">SUM(Quarter!BG34:BJ34)</f>
        <v>0.7271</v>
      </c>
      <c r="R34" s="201" t="n">
        <f aca="false">SUM(Quarter!BK34:BN34)</f>
        <v>0.5883</v>
      </c>
      <c r="S34" s="201" t="n">
        <f aca="false">SUM(Quarter!BO34:BR34)</f>
        <v>0.5523</v>
      </c>
      <c r="T34" s="201" t="n">
        <f aca="false">SUM(Quarter!BS34:BV34)</f>
        <v>0.6057</v>
      </c>
      <c r="U34" s="201" t="n">
        <f aca="false">SUM(Quarter!BW34:BZ34)</f>
        <v>0.5346</v>
      </c>
      <c r="V34" s="201" t="n">
        <f aca="false">SUM(Quarter!CA34:CD34)</f>
        <v>0.4913</v>
      </c>
      <c r="W34" s="201" t="n">
        <f aca="false">SUM(Quarter!CE34:CH34)</f>
        <v>0.4515</v>
      </c>
      <c r="X34" s="201" t="n">
        <f aca="false">SUM(Quarter!CI34:CL34)</f>
        <v>0.3599</v>
      </c>
      <c r="Y34" s="201" t="n">
        <f aca="false">SUM(Quarter!CM34:CP34)</f>
        <v>0.3198</v>
      </c>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c r="CW34" s="202"/>
      <c r="CX34" s="202"/>
      <c r="CY34" s="202"/>
      <c r="CZ34" s="202"/>
      <c r="DA34" s="202"/>
      <c r="DB34" s="202"/>
      <c r="DC34" s="202"/>
      <c r="DD34" s="202"/>
    </row>
    <row r="35" customFormat="false" ht="20.15" hidden="false" customHeight="true" outlineLevel="0" collapsed="false">
      <c r="A35" s="7" t="s">
        <v>122</v>
      </c>
      <c r="B35" s="200" t="s">
        <v>110</v>
      </c>
      <c r="C35" s="201" t="n">
        <f aca="false">SUM(Quarter!C35:F35)</f>
        <v>23.0223</v>
      </c>
      <c r="D35" s="201" t="n">
        <f aca="false">SUM(Quarter!G35:J35)</f>
        <v>27.1281</v>
      </c>
      <c r="E35" s="201" t="n">
        <f aca="false">SUM(Quarter!K35:N35)</f>
        <v>27.9076</v>
      </c>
      <c r="F35" s="201" t="n">
        <f aca="false">SUM(Quarter!O35:R35)</f>
        <v>26.8714</v>
      </c>
      <c r="G35" s="201" t="n">
        <f aca="false">SUM(Quarter!S35:V35)</f>
        <v>28.3612</v>
      </c>
      <c r="H35" s="201" t="n">
        <f aca="false">SUM(Quarter!W35:Z35)</f>
        <v>27.9084</v>
      </c>
      <c r="I35" s="201" t="n">
        <f aca="false">SUM(Quarter!AA35:AD35)</f>
        <v>29.2543</v>
      </c>
      <c r="J35" s="201" t="n">
        <f aca="false">SUM(Quarter!AE35:AH35)</f>
        <v>28.5175</v>
      </c>
      <c r="K35" s="201" t="n">
        <f aca="false">SUM(Quarter!AI35:AL35)</f>
        <v>26.7763</v>
      </c>
      <c r="L35" s="201" t="n">
        <f aca="false">SUM(Quarter!AM35:AP35)</f>
        <v>30.6001</v>
      </c>
      <c r="M35" s="201" t="n">
        <f aca="false">SUM(Quarter!AQ35:AT35)</f>
        <v>32.3998</v>
      </c>
      <c r="N35" s="201" t="n">
        <f aca="false">SUM(Quarter!AU35:AX35)</f>
        <v>30.8945</v>
      </c>
      <c r="O35" s="201" t="n">
        <f aca="false">SUM(Quarter!AY35:BB35)</f>
        <v>32.4266</v>
      </c>
      <c r="P35" s="201" t="n">
        <f aca="false">SUM(Quarter!BC35:BF35)</f>
        <v>26.5757</v>
      </c>
      <c r="Q35" s="201" t="n">
        <f aca="false">SUM(Quarter!BG35:BJ35)</f>
        <v>18.6188</v>
      </c>
      <c r="R35" s="201" t="n">
        <f aca="false">SUM(Quarter!BK35:BN35)</f>
        <v>17.7015</v>
      </c>
      <c r="S35" s="201" t="n">
        <f aca="false">SUM(Quarter!BO35:BR35)</f>
        <v>18.7312</v>
      </c>
      <c r="T35" s="201" t="n">
        <f aca="false">SUM(Quarter!BS35:BV35)</f>
        <v>18.2831</v>
      </c>
      <c r="U35" s="201" t="n">
        <f aca="false">SUM(Quarter!BW35:BZ35)</f>
        <v>25.6301</v>
      </c>
      <c r="V35" s="201" t="n">
        <f aca="false">SUM(Quarter!CA35:CD35)</f>
        <v>24.5942</v>
      </c>
      <c r="W35" s="201" t="n">
        <f aca="false">SUM(Quarter!CE35:CH35)</f>
        <v>23.5079</v>
      </c>
      <c r="X35" s="201" t="n">
        <f aca="false">SUM(Quarter!CI35:CL35)</f>
        <v>23.4162</v>
      </c>
      <c r="Y35" s="201" t="n">
        <f aca="false">SUM(Quarter!CM35:CP35)</f>
        <v>19.9145</v>
      </c>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c r="CF35" s="202"/>
      <c r="CG35" s="202"/>
      <c r="CH35" s="202"/>
      <c r="CI35" s="202"/>
      <c r="CJ35" s="202"/>
      <c r="CK35" s="202"/>
      <c r="CL35" s="202"/>
      <c r="CM35" s="202"/>
      <c r="CN35" s="202"/>
      <c r="CO35" s="202"/>
      <c r="CP35" s="202"/>
      <c r="CQ35" s="202"/>
      <c r="CR35" s="202"/>
      <c r="CS35" s="202"/>
      <c r="CT35" s="202"/>
      <c r="CU35" s="202"/>
      <c r="CV35" s="202"/>
      <c r="CW35" s="202"/>
      <c r="CX35" s="202"/>
      <c r="CY35" s="202"/>
      <c r="CZ35" s="202"/>
      <c r="DA35" s="202"/>
      <c r="DB35" s="202"/>
      <c r="DC35" s="202"/>
      <c r="DD35" s="202"/>
    </row>
    <row r="36" customFormat="false" ht="20.15" hidden="false" customHeight="true" outlineLevel="0" collapsed="false">
      <c r="A36" s="7" t="s">
        <v>122</v>
      </c>
      <c r="B36" s="200" t="s">
        <v>111</v>
      </c>
      <c r="C36" s="201" t="n">
        <f aca="false">SUM(Quarter!C36:F36)</f>
        <v>23.1186</v>
      </c>
      <c r="D36" s="201" t="n">
        <f aca="false">SUM(Quarter!G36:J36)</f>
        <v>22.2162</v>
      </c>
      <c r="E36" s="201" t="n">
        <f aca="false">SUM(Quarter!K36:N36)</f>
        <v>19.6352</v>
      </c>
      <c r="F36" s="201" t="n">
        <f aca="false">SUM(Quarter!O36:R36)</f>
        <v>20.7683</v>
      </c>
      <c r="G36" s="201" t="n">
        <f aca="false">SUM(Quarter!S36:V36)</f>
        <v>20.1002</v>
      </c>
      <c r="H36" s="201" t="n">
        <f aca="false">SUM(Quarter!W36:Z36)</f>
        <v>20.0412</v>
      </c>
      <c r="I36" s="201" t="n">
        <f aca="false">SUM(Quarter!AA36:AD36)</f>
        <v>18.164</v>
      </c>
      <c r="J36" s="201" t="n">
        <f aca="false">SUM(Quarter!AE36:AH36)</f>
        <v>18.3716</v>
      </c>
      <c r="K36" s="201" t="n">
        <f aca="false">SUM(Quarter!AI36:AL36)</f>
        <v>17.131</v>
      </c>
      <c r="L36" s="201" t="n">
        <f aca="false">SUM(Quarter!AM36:AP36)</f>
        <v>14.0367</v>
      </c>
      <c r="M36" s="201" t="n">
        <f aca="false">SUM(Quarter!AQ36:AT36)</f>
        <v>11.9097</v>
      </c>
      <c r="N36" s="201" t="n">
        <f aca="false">SUM(Quarter!AU36:AX36)</f>
        <v>15.2299</v>
      </c>
      <c r="O36" s="201" t="n">
        <f aca="false">SUM(Quarter!AY36:BB36)</f>
        <v>13.926</v>
      </c>
      <c r="P36" s="201" t="n">
        <f aca="false">SUM(Quarter!BC36:BF36)</f>
        <v>15.6262</v>
      </c>
      <c r="Q36" s="201" t="n">
        <f aca="false">SUM(Quarter!BG36:BJ36)</f>
        <v>15.2061</v>
      </c>
      <c r="R36" s="201" t="n">
        <f aca="false">SUM(Quarter!BK36:BN36)</f>
        <v>15.4429</v>
      </c>
      <c r="S36" s="201" t="n">
        <f aca="false">SUM(Quarter!BO36:BR36)</f>
        <v>13.8504</v>
      </c>
      <c r="T36" s="201" t="n">
        <f aca="false">SUM(Quarter!BS36:BV36)</f>
        <v>15.4794</v>
      </c>
      <c r="U36" s="201" t="n">
        <f aca="false">SUM(Quarter!BW36:BZ36)</f>
        <v>15.4138</v>
      </c>
      <c r="V36" s="201" t="n">
        <f aca="false">SUM(Quarter!CA36:CD36)</f>
        <v>15.1238</v>
      </c>
      <c r="W36" s="201" t="n">
        <f aca="false">SUM(Quarter!CE36:CH36)</f>
        <v>14.0607</v>
      </c>
      <c r="X36" s="201" t="n">
        <f aca="false">SUM(Quarter!CI36:CL36)</f>
        <v>12.087</v>
      </c>
      <c r="Y36" s="201" t="n">
        <f aca="false">SUM(Quarter!CM36:CP36)</f>
        <v>10.72</v>
      </c>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c r="CF36" s="202"/>
      <c r="CG36" s="202"/>
      <c r="CH36" s="202"/>
      <c r="CI36" s="202"/>
      <c r="CJ36" s="202"/>
      <c r="CK36" s="202"/>
      <c r="CL36" s="202"/>
      <c r="CM36" s="202"/>
      <c r="CN36" s="202"/>
      <c r="CO36" s="202"/>
      <c r="CP36" s="202"/>
      <c r="CQ36" s="202"/>
      <c r="CR36" s="202"/>
      <c r="CS36" s="202"/>
      <c r="CT36" s="202"/>
      <c r="CU36" s="202"/>
      <c r="CV36" s="202"/>
      <c r="CW36" s="202"/>
      <c r="CX36" s="202"/>
      <c r="CY36" s="202"/>
      <c r="CZ36" s="202"/>
      <c r="DA36" s="202"/>
      <c r="DB36" s="202"/>
      <c r="DC36" s="202"/>
      <c r="DD36" s="202"/>
    </row>
    <row r="37" customFormat="false" ht="20.15" hidden="false" customHeight="true" outlineLevel="0" collapsed="false">
      <c r="A37" s="7" t="s">
        <v>122</v>
      </c>
      <c r="B37" s="200" t="s">
        <v>170</v>
      </c>
      <c r="C37" s="201" t="n">
        <f aca="false">SUM(Quarter!C37:F37)</f>
        <v>0.44</v>
      </c>
      <c r="D37" s="201" t="n">
        <f aca="false">SUM(Quarter!G37:J37)</f>
        <v>0.4547</v>
      </c>
      <c r="E37" s="201" t="n">
        <f aca="false">SUM(Quarter!K37:N37)</f>
        <v>0.4333</v>
      </c>
      <c r="F37" s="201" t="n">
        <f aca="false">SUM(Quarter!O37:R37)</f>
        <v>0.3487</v>
      </c>
      <c r="G37" s="201" t="n">
        <f aca="false">SUM(Quarter!S37:V37)</f>
        <v>0.4117</v>
      </c>
      <c r="H37" s="201" t="n">
        <f aca="false">SUM(Quarter!W37:Z37)</f>
        <v>0.2775</v>
      </c>
      <c r="I37" s="201" t="n">
        <f aca="false">SUM(Quarter!AA37:AD37)</f>
        <v>0.4182</v>
      </c>
      <c r="J37" s="201" t="n">
        <f aca="false">SUM(Quarter!AE37:AH37)</f>
        <v>0.4231</v>
      </c>
      <c r="K37" s="201" t="n">
        <f aca="false">SUM(Quarter!AI37:AL37)</f>
        <v>0.395</v>
      </c>
      <c r="L37" s="201" t="n">
        <f aca="false">SUM(Quarter!AM37:AP37)</f>
        <v>0.4365</v>
      </c>
      <c r="M37" s="201" t="n">
        <f aca="false">SUM(Quarter!AQ37:AT37)</f>
        <v>0.4433</v>
      </c>
      <c r="N37" s="201" t="n">
        <f aca="false">SUM(Quarter!AU37:AX37)</f>
        <v>0.4507</v>
      </c>
      <c r="O37" s="201" t="n">
        <f aca="false">SUM(Quarter!AY37:BB37)</f>
        <v>0.3088</v>
      </c>
      <c r="P37" s="201" t="n">
        <f aca="false">SUM(Quarter!BC37:BF37)</f>
        <v>0.4895</v>
      </c>
      <c r="Q37" s="201" t="n">
        <f aca="false">SUM(Quarter!BG37:BJ37)</f>
        <v>0.4577</v>
      </c>
      <c r="R37" s="201" t="n">
        <f aca="false">SUM(Quarter!BK37:BN37)</f>
        <v>0.4043</v>
      </c>
      <c r="S37" s="201" t="n">
        <f aca="false">SUM(Quarter!BO37:BR37)</f>
        <v>0.5063</v>
      </c>
      <c r="T37" s="201" t="n">
        <f aca="false">SUM(Quarter!BS37:BV37)</f>
        <v>0.5415</v>
      </c>
      <c r="U37" s="201" t="n">
        <f aca="false">SUM(Quarter!BW37:BZ37)</f>
        <v>0.4618</v>
      </c>
      <c r="V37" s="201" t="n">
        <f aca="false">SUM(Quarter!CA37:CD37)</f>
        <v>0.5058</v>
      </c>
      <c r="W37" s="201" t="n">
        <f aca="false">SUM(Quarter!CE37:CH37)</f>
        <v>0.4639</v>
      </c>
      <c r="X37" s="201" t="n">
        <f aca="false">SUM(Quarter!CI37:CL37)</f>
        <v>0.4778</v>
      </c>
      <c r="Y37" s="201" t="n">
        <f aca="false">SUM(Quarter!CM37:CP37)</f>
        <v>0.5763</v>
      </c>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c r="CF37" s="202"/>
      <c r="CG37" s="202"/>
      <c r="CH37" s="202"/>
      <c r="CI37" s="202"/>
      <c r="CJ37" s="202"/>
      <c r="CK37" s="202"/>
      <c r="CL37" s="202"/>
      <c r="CM37" s="202"/>
      <c r="CN37" s="202"/>
      <c r="CO37" s="202"/>
      <c r="CP37" s="202"/>
      <c r="CQ37" s="202"/>
      <c r="CR37" s="202"/>
      <c r="CS37" s="202"/>
      <c r="CT37" s="202"/>
      <c r="CU37" s="202"/>
      <c r="CV37" s="202"/>
      <c r="CW37" s="202"/>
      <c r="CX37" s="202"/>
      <c r="CY37" s="202"/>
      <c r="CZ37" s="202"/>
      <c r="DA37" s="202"/>
      <c r="DB37" s="202"/>
      <c r="DC37" s="202"/>
      <c r="DD37" s="202"/>
    </row>
    <row r="38" customFormat="false" ht="20.15" hidden="false" customHeight="true" outlineLevel="0" collapsed="false">
      <c r="A38" s="7" t="s">
        <v>122</v>
      </c>
      <c r="B38" s="200" t="s">
        <v>113</v>
      </c>
      <c r="C38" s="201" t="n">
        <f aca="false">SUM(Quarter!C38:F38)</f>
        <v>0.0755</v>
      </c>
      <c r="D38" s="201" t="n">
        <f aca="false">SUM(Quarter!G38:J38)</f>
        <v>0.073</v>
      </c>
      <c r="E38" s="201" t="n">
        <f aca="false">SUM(Quarter!K38:N38)</f>
        <v>0.0813</v>
      </c>
      <c r="F38" s="201" t="n">
        <f aca="false">SUM(Quarter!O38:R38)</f>
        <v>0.0829</v>
      </c>
      <c r="G38" s="201" t="n">
        <f aca="false">SUM(Quarter!S38:V38)</f>
        <v>0.108</v>
      </c>
      <c r="H38" s="201" t="n">
        <f aca="false">SUM(Quarter!W38:Z38)</f>
        <v>0.1106</v>
      </c>
      <c r="I38" s="201" t="n">
        <f aca="false">SUM(Quarter!AA38:AD38)</f>
        <v>0.1665</v>
      </c>
      <c r="J38" s="201" t="n">
        <f aca="false">SUM(Quarter!AE38:AH38)</f>
        <v>0.2497</v>
      </c>
      <c r="K38" s="201" t="n">
        <f aca="false">SUM(Quarter!AI38:AL38)</f>
        <v>0.3642</v>
      </c>
      <c r="L38" s="201" t="n">
        <f aca="false">SUM(Quarter!AM38:AP38)</f>
        <v>0.4546</v>
      </c>
      <c r="M38" s="201" t="n">
        <f aca="false">SUM(Quarter!AQ38:AT38)</f>
        <v>0.614</v>
      </c>
      <c r="N38" s="201" t="n">
        <f aca="false">SUM(Quarter!AU38:AX38)</f>
        <v>0.8314</v>
      </c>
      <c r="O38" s="201" t="n">
        <f aca="false">SUM(Quarter!AY38:BB38)</f>
        <v>0.8881</v>
      </c>
      <c r="P38" s="201" t="n">
        <f aca="false">SUM(Quarter!BC38:BF38)</f>
        <v>1.3935</v>
      </c>
      <c r="Q38" s="201" t="n">
        <f aca="false">SUM(Quarter!BG38:BJ38)</f>
        <v>1.7069</v>
      </c>
      <c r="R38" s="201" t="n">
        <f aca="false">SUM(Quarter!BK38:BN38)</f>
        <v>2.4484</v>
      </c>
      <c r="S38" s="201" t="n">
        <f aca="false">SUM(Quarter!BO38:BR38)</f>
        <v>2.7483</v>
      </c>
      <c r="T38" s="201" t="n">
        <f aca="false">SUM(Quarter!BS38:BV38)</f>
        <v>3.584</v>
      </c>
      <c r="U38" s="201" t="n">
        <f aca="false">SUM(Quarter!BW38:BZ38)</f>
        <v>3.3702</v>
      </c>
      <c r="V38" s="201" t="n">
        <f aca="false">SUM(Quarter!CA38:CD38)</f>
        <v>4.4948</v>
      </c>
      <c r="W38" s="201" t="n">
        <f aca="false">SUM(Quarter!CE38:CH38)</f>
        <v>4.8669</v>
      </c>
      <c r="X38" s="201" t="n">
        <f aca="false">SUM(Quarter!CI38:CL38)</f>
        <v>5.5621</v>
      </c>
      <c r="Y38" s="201" t="n">
        <f aca="false">SUM(Quarter!CM38:CP38)</f>
        <v>6.4815</v>
      </c>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c r="CF38" s="202"/>
      <c r="CG38" s="202"/>
      <c r="CH38" s="202"/>
      <c r="CI38" s="202"/>
      <c r="CJ38" s="202"/>
      <c r="CK38" s="202"/>
      <c r="CL38" s="202"/>
      <c r="CM38" s="202"/>
      <c r="CN38" s="202"/>
      <c r="CO38" s="202"/>
      <c r="CP38" s="202"/>
      <c r="CQ38" s="202"/>
      <c r="CR38" s="202"/>
      <c r="CS38" s="202"/>
      <c r="CT38" s="202"/>
      <c r="CU38" s="202"/>
      <c r="CV38" s="202"/>
      <c r="CW38" s="202"/>
      <c r="CX38" s="202"/>
      <c r="CY38" s="202"/>
      <c r="CZ38" s="202"/>
      <c r="DA38" s="202"/>
      <c r="DB38" s="202"/>
      <c r="DC38" s="202"/>
      <c r="DD38" s="202"/>
    </row>
    <row r="39" customFormat="false" ht="20.15" hidden="false" customHeight="true" outlineLevel="0" collapsed="false">
      <c r="A39" s="7" t="s">
        <v>122</v>
      </c>
      <c r="B39" s="200" t="s">
        <v>114</v>
      </c>
      <c r="C39" s="203" t="s">
        <v>171</v>
      </c>
      <c r="D39" s="203" t="s">
        <v>171</v>
      </c>
      <c r="E39" s="203" t="s">
        <v>171</v>
      </c>
      <c r="F39" s="203" t="s">
        <v>171</v>
      </c>
      <c r="G39" s="203" t="s">
        <v>171</v>
      </c>
      <c r="H39" s="203" t="s">
        <v>171</v>
      </c>
      <c r="I39" s="203" t="s">
        <v>171</v>
      </c>
      <c r="J39" s="203" t="s">
        <v>171</v>
      </c>
      <c r="K39" s="203" t="s">
        <v>171</v>
      </c>
      <c r="L39" s="203" t="s">
        <v>171</v>
      </c>
      <c r="M39" s="203" t="s">
        <v>171</v>
      </c>
      <c r="N39" s="203" t="s">
        <v>171</v>
      </c>
      <c r="O39" s="203" t="s">
        <v>171</v>
      </c>
      <c r="P39" s="203" t="s">
        <v>171</v>
      </c>
      <c r="Q39" s="201" t="n">
        <f aca="false">SUM(Quarter!BG39:BJ39)</f>
        <v>0.1163</v>
      </c>
      <c r="R39" s="201" t="n">
        <f aca="false">SUM(Quarter!BK39:BN39)</f>
        <v>0.1729</v>
      </c>
      <c r="S39" s="201" t="n">
        <f aca="false">SUM(Quarter!BO39:BR39)</f>
        <v>0.3486</v>
      </c>
      <c r="T39" s="201" t="n">
        <f aca="false">SUM(Quarter!BS39:BV39)</f>
        <v>0.6476</v>
      </c>
      <c r="U39" s="201" t="n">
        <f aca="false">SUM(Quarter!BW39:BZ39)</f>
        <v>0.8938</v>
      </c>
      <c r="V39" s="201" t="n">
        <f aca="false">SUM(Quarter!CA39:CD39)</f>
        <v>0.9852</v>
      </c>
      <c r="W39" s="201" t="n">
        <f aca="false">SUM(Quarter!CE39:CH39)</f>
        <v>1.0893</v>
      </c>
      <c r="X39" s="201" t="n">
        <f aca="false">SUM(Quarter!CI39:CL39)</f>
        <v>1.0816</v>
      </c>
      <c r="Y39" s="201" t="n">
        <f aca="false">SUM(Quarter!CM39:CP39)</f>
        <v>1.1314</v>
      </c>
      <c r="Z39" s="202"/>
      <c r="AA39" s="202"/>
      <c r="AB39" s="202"/>
      <c r="AC39" s="202"/>
      <c r="AD39" s="202"/>
      <c r="AE39" s="202"/>
      <c r="AF39" s="202"/>
      <c r="AG39" s="202"/>
      <c r="AH39" s="202"/>
      <c r="AI39" s="202"/>
      <c r="AJ39" s="202"/>
      <c r="AK39" s="202"/>
      <c r="AL39" s="202"/>
      <c r="AM39" s="202"/>
      <c r="AN39" s="202"/>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c r="CF39" s="202"/>
      <c r="CG39" s="202"/>
      <c r="CH39" s="202"/>
      <c r="CI39" s="202"/>
      <c r="CJ39" s="202"/>
      <c r="CK39" s="202"/>
      <c r="CL39" s="202"/>
      <c r="CM39" s="202"/>
      <c r="CN39" s="202"/>
      <c r="CO39" s="202"/>
      <c r="CP39" s="202"/>
      <c r="CQ39" s="202"/>
      <c r="CR39" s="202"/>
      <c r="CS39" s="202"/>
      <c r="CT39" s="202"/>
      <c r="CU39" s="202"/>
      <c r="CV39" s="202"/>
      <c r="CW39" s="202"/>
      <c r="CX39" s="202"/>
      <c r="CY39" s="202"/>
      <c r="CZ39" s="202"/>
      <c r="DA39" s="202"/>
      <c r="DB39" s="202"/>
      <c r="DC39" s="202"/>
      <c r="DD39" s="202"/>
    </row>
    <row r="40" customFormat="false" ht="20.15" hidden="false" customHeight="true" outlineLevel="0" collapsed="false">
      <c r="A40" s="7" t="s">
        <v>122</v>
      </c>
      <c r="B40" s="200" t="s">
        <v>115</v>
      </c>
      <c r="C40" s="201" t="n">
        <f aca="false">SUM(Quarter!C40:F40)</f>
        <v>1.1423</v>
      </c>
      <c r="D40" s="201" t="n">
        <f aca="false">SUM(Quarter!G40:J40)</f>
        <v>1.3979</v>
      </c>
      <c r="E40" s="201" t="n">
        <f aca="false">SUM(Quarter!K40:N40)</f>
        <v>1.5681</v>
      </c>
      <c r="F40" s="201" t="n">
        <f aca="false">SUM(Quarter!O40:R40)</f>
        <v>1.8745</v>
      </c>
      <c r="G40" s="201" t="n">
        <f aca="false">SUM(Quarter!S40:V40)</f>
        <v>2.073</v>
      </c>
      <c r="H40" s="201" t="n">
        <f aca="false">SUM(Quarter!W40:Z40)</f>
        <v>2.4088</v>
      </c>
      <c r="I40" s="201" t="n">
        <f aca="false">SUM(Quarter!AA40:AD40)</f>
        <v>2.7674</v>
      </c>
      <c r="J40" s="201" t="n">
        <f aca="false">SUM(Quarter!AE40:AH40)</f>
        <v>3.3532</v>
      </c>
      <c r="K40" s="201" t="n">
        <f aca="false">SUM(Quarter!AI40:AL40)</f>
        <v>3.4699</v>
      </c>
      <c r="L40" s="201" t="n">
        <f aca="false">SUM(Quarter!AM40:AP40)</f>
        <v>3.4176</v>
      </c>
      <c r="M40" s="201" t="n">
        <f aca="false">SUM(Quarter!AQ40:AT40)</f>
        <v>3.5432</v>
      </c>
      <c r="N40" s="201" t="n">
        <f aca="false">SUM(Quarter!AU40:AX40)</f>
        <v>3.8771</v>
      </c>
      <c r="O40" s="201" t="n">
        <f aca="false">SUM(Quarter!AY40:BB40)</f>
        <v>4.3246</v>
      </c>
      <c r="P40" s="201" t="n">
        <f aca="false">SUM(Quarter!BC40:BF40)</f>
        <v>4.6067</v>
      </c>
      <c r="Q40" s="201" t="n">
        <f aca="false">SUM(Quarter!BG40:BJ40)</f>
        <v>4.9341</v>
      </c>
      <c r="R40" s="201" t="n">
        <f aca="false">SUM(Quarter!BK40:BN40)</f>
        <v>6.5745</v>
      </c>
      <c r="S40" s="201" t="n">
        <f aca="false">SUM(Quarter!BO40:BR40)</f>
        <v>6.3979</v>
      </c>
      <c r="T40" s="201" t="n">
        <f aca="false">SUM(Quarter!BS40:BV40)</f>
        <v>8.0819</v>
      </c>
      <c r="U40" s="201" t="n">
        <f aca="false">SUM(Quarter!BW40:BZ40)</f>
        <v>9.6035</v>
      </c>
      <c r="V40" s="201" t="n">
        <f aca="false">SUM(Quarter!CA40:CD40)</f>
        <v>10.5236</v>
      </c>
      <c r="W40" s="201" t="n">
        <f aca="false">SUM(Quarter!CE40:CH40)</f>
        <v>11.4728</v>
      </c>
      <c r="X40" s="201" t="n">
        <f aca="false">SUM(Quarter!CI40:CL40)</f>
        <v>12.5622</v>
      </c>
      <c r="Y40" s="201" t="n">
        <f aca="false">SUM(Quarter!CM40:CP40)</f>
        <v>13.206</v>
      </c>
      <c r="Z40" s="202"/>
      <c r="AA40" s="202"/>
      <c r="AB40" s="202"/>
      <c r="AC40" s="202"/>
      <c r="AD40" s="202"/>
      <c r="AE40" s="202"/>
      <c r="AF40" s="202"/>
      <c r="AG40" s="202"/>
      <c r="AH40" s="202"/>
      <c r="AI40" s="202"/>
      <c r="AJ40" s="202"/>
      <c r="AK40" s="202"/>
      <c r="AL40" s="202"/>
      <c r="AM40" s="202"/>
      <c r="AN40" s="202"/>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c r="CF40" s="202"/>
      <c r="CG40" s="202"/>
      <c r="CH40" s="202"/>
      <c r="CI40" s="202"/>
      <c r="CJ40" s="202"/>
      <c r="CK40" s="202"/>
      <c r="CL40" s="202"/>
      <c r="CM40" s="202"/>
      <c r="CN40" s="202"/>
      <c r="CO40" s="202"/>
      <c r="CP40" s="202"/>
      <c r="CQ40" s="202"/>
      <c r="CR40" s="202"/>
      <c r="CS40" s="202"/>
      <c r="CT40" s="202"/>
      <c r="CU40" s="202"/>
      <c r="CV40" s="202"/>
      <c r="CW40" s="202"/>
      <c r="CX40" s="202"/>
      <c r="CY40" s="202"/>
      <c r="CZ40" s="202"/>
      <c r="DA40" s="202"/>
      <c r="DB40" s="202"/>
      <c r="DC40" s="202"/>
      <c r="DD40" s="202"/>
    </row>
    <row r="41" customFormat="false" ht="20.15" hidden="false" customHeight="true" outlineLevel="0" collapsed="false">
      <c r="A41" s="7" t="s">
        <v>122</v>
      </c>
      <c r="B41" s="200" t="s">
        <v>116</v>
      </c>
      <c r="C41" s="201" t="n">
        <f aca="false">SUM(Quarter!C41:F41)</f>
        <v>1.3796</v>
      </c>
      <c r="D41" s="201" t="n">
        <f aca="false">SUM(Quarter!G41:J41)</f>
        <v>1.3919</v>
      </c>
      <c r="E41" s="201" t="n">
        <f aca="false">SUM(Quarter!K41:N41)</f>
        <v>1.354</v>
      </c>
      <c r="F41" s="201" t="n">
        <f aca="false">SUM(Quarter!O41:R41)</f>
        <v>1.036</v>
      </c>
      <c r="G41" s="201" t="n">
        <f aca="false">SUM(Quarter!S41:V41)</f>
        <v>1.061</v>
      </c>
      <c r="H41" s="201" t="n">
        <f aca="false">SUM(Quarter!W41:Z41)</f>
        <v>1.5219</v>
      </c>
      <c r="I41" s="201" t="n">
        <f aca="false">SUM(Quarter!AA41:AD41)</f>
        <v>1.3871</v>
      </c>
      <c r="J41" s="201" t="n">
        <f aca="false">SUM(Quarter!AE41:AH41)</f>
        <v>1.8812</v>
      </c>
      <c r="K41" s="201" t="n">
        <f aca="false">SUM(Quarter!AI41:AL41)</f>
        <v>1.5509</v>
      </c>
      <c r="L41" s="201" t="n">
        <f aca="false">SUM(Quarter!AM41:AP41)</f>
        <v>1.2565</v>
      </c>
      <c r="M41" s="201" t="n">
        <f aca="false">SUM(Quarter!AQ41:AT41)</f>
        <v>1.1241</v>
      </c>
      <c r="N41" s="201" t="n">
        <f aca="false">SUM(Quarter!AU41:AX41)</f>
        <v>0.9933</v>
      </c>
      <c r="O41" s="201" t="n">
        <f aca="false">SUM(Quarter!AY41:BB41)</f>
        <v>0.7955</v>
      </c>
      <c r="P41" s="201" t="n">
        <f aca="false">SUM(Quarter!BC41:BF41)</f>
        <v>1.001</v>
      </c>
      <c r="Q41" s="201" t="n">
        <f aca="false">SUM(Quarter!BG41:BJ41)</f>
        <v>0.9341</v>
      </c>
      <c r="R41" s="201" t="n">
        <f aca="false">SUM(Quarter!BK41:BN41)</f>
        <v>1.5967</v>
      </c>
      <c r="S41" s="201" t="n">
        <f aca="false">SUM(Quarter!BO41:BR41)</f>
        <v>1.8163</v>
      </c>
      <c r="T41" s="201" t="n">
        <f aca="false">SUM(Quarter!BS41:BV41)</f>
        <v>1.9495</v>
      </c>
      <c r="U41" s="201" t="n">
        <f aca="false">SUM(Quarter!BW41:BZ41)</f>
        <v>2.2921</v>
      </c>
      <c r="V41" s="201" t="n">
        <f aca="false">SUM(Quarter!CA41:CD41)</f>
        <v>2.1396</v>
      </c>
      <c r="W41" s="201" t="n">
        <f aca="false">SUM(Quarter!CE41:CH41)</f>
        <v>2.2835</v>
      </c>
      <c r="X41" s="201" t="n">
        <f aca="false">SUM(Quarter!CI41:CL41)</f>
        <v>2.5127</v>
      </c>
      <c r="Y41" s="201" t="n">
        <f aca="false">SUM(Quarter!CM41:CP41)</f>
        <v>3.364</v>
      </c>
      <c r="Z41" s="202"/>
      <c r="AA41" s="202"/>
      <c r="AB41" s="202"/>
      <c r="AC41" s="202"/>
      <c r="AD41" s="202"/>
      <c r="AE41" s="202"/>
      <c r="AF41" s="202"/>
      <c r="AG41" s="202"/>
      <c r="AH41" s="202"/>
      <c r="AI41" s="202"/>
      <c r="AJ41" s="202"/>
      <c r="AK41" s="202"/>
      <c r="AL41" s="202"/>
      <c r="AM41" s="202"/>
      <c r="AN41" s="202"/>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c r="CF41" s="202"/>
      <c r="CG41" s="202"/>
      <c r="CH41" s="202"/>
      <c r="CI41" s="202"/>
      <c r="CJ41" s="202"/>
      <c r="CK41" s="202"/>
      <c r="CL41" s="202"/>
      <c r="CM41" s="202"/>
      <c r="CN41" s="202"/>
      <c r="CO41" s="202"/>
      <c r="CP41" s="202"/>
      <c r="CQ41" s="202"/>
      <c r="CR41" s="202"/>
      <c r="CS41" s="202"/>
      <c r="CT41" s="202"/>
      <c r="CU41" s="202"/>
      <c r="CV41" s="202"/>
      <c r="CW41" s="202"/>
      <c r="CX41" s="202"/>
      <c r="CY41" s="202"/>
      <c r="CZ41" s="202"/>
      <c r="DA41" s="202"/>
      <c r="DB41" s="202"/>
      <c r="DC41" s="202"/>
      <c r="DD41" s="202"/>
    </row>
    <row r="42" customFormat="false" ht="20.15" hidden="false" customHeight="true" outlineLevel="0" collapsed="false">
      <c r="A42" s="7" t="s">
        <v>122</v>
      </c>
      <c r="B42" s="200" t="s">
        <v>117</v>
      </c>
      <c r="C42" s="201" t="n">
        <f aca="false">SUM(Quarter!C42:F42)</f>
        <v>1.072</v>
      </c>
      <c r="D42" s="201" t="n">
        <f aca="false">SUM(Quarter!G42:J42)</f>
        <v>1.2249</v>
      </c>
      <c r="E42" s="201" t="n">
        <f aca="false">SUM(Quarter!K42:N42)</f>
        <v>1.2188</v>
      </c>
      <c r="F42" s="201" t="n">
        <f aca="false">SUM(Quarter!O42:R42)</f>
        <v>0.8942</v>
      </c>
      <c r="G42" s="201" t="n">
        <f aca="false">SUM(Quarter!S42:V42)</f>
        <v>0.7235</v>
      </c>
      <c r="H42" s="201" t="n">
        <f aca="false">SUM(Quarter!W42:Z42)</f>
        <v>0.1858</v>
      </c>
      <c r="I42" s="201" t="n">
        <f aca="false">SUM(Quarter!AA42:AD42)</f>
        <v>0.6439</v>
      </c>
      <c r="J42" s="201" t="n">
        <f aca="false">SUM(Quarter!AE42:AH42)</f>
        <v>0.7154</v>
      </c>
      <c r="K42" s="201" t="n">
        <f aca="false">SUM(Quarter!AI42:AL42)</f>
        <v>0.6463</v>
      </c>
      <c r="L42" s="201" t="n">
        <f aca="false">SUM(Quarter!AM42:AP42)</f>
        <v>0.4484</v>
      </c>
      <c r="M42" s="201" t="n">
        <f aca="false">SUM(Quarter!AQ42:AT42)</f>
        <v>0.9477</v>
      </c>
      <c r="N42" s="201" t="n">
        <f aca="false">SUM(Quarter!AU42:AX42)</f>
        <v>0.246</v>
      </c>
      <c r="O42" s="201" t="n">
        <f aca="false">SUM(Quarter!AY42:BB42)</f>
        <v>0.2288</v>
      </c>
      <c r="P42" s="201" t="n">
        <f aca="false">SUM(Quarter!BC42:BF42)</f>
        <v>0.5351</v>
      </c>
      <c r="Q42" s="201" t="n">
        <f aca="false">SUM(Quarter!BG42:BJ42)</f>
        <v>1.0201</v>
      </c>
      <c r="R42" s="201" t="n">
        <f aca="false">SUM(Quarter!BK42:BN42)</f>
        <v>1.2407</v>
      </c>
      <c r="S42" s="201" t="n">
        <f aca="false">SUM(Quarter!BO42:BR42)</f>
        <v>1.7644</v>
      </c>
      <c r="T42" s="201" t="n">
        <f aca="false">SUM(Quarter!BS42:BV42)</f>
        <v>1.8148</v>
      </c>
      <c r="U42" s="201" t="n">
        <f aca="false">SUM(Quarter!BW42:BZ42)</f>
        <v>1.5257</v>
      </c>
      <c r="V42" s="201" t="n">
        <f aca="false">SUM(Quarter!CA42:CD42)</f>
        <v>1.269</v>
      </c>
      <c r="W42" s="201" t="n">
        <f aca="false">SUM(Quarter!CE42:CH42)</f>
        <v>1.643</v>
      </c>
      <c r="X42" s="201" t="n">
        <f aca="false">SUM(Quarter!CI42:CL42)</f>
        <v>1.8203</v>
      </c>
      <c r="Y42" s="201" t="n">
        <f aca="false">SUM(Quarter!CM42:CP42)</f>
        <v>1.5401</v>
      </c>
      <c r="Z42" s="202"/>
      <c r="AA42" s="202"/>
      <c r="AB42" s="202"/>
      <c r="AC42" s="202"/>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c r="CF42" s="202"/>
      <c r="CG42" s="202"/>
      <c r="CH42" s="202"/>
      <c r="CI42" s="202"/>
      <c r="CJ42" s="202"/>
      <c r="CK42" s="202"/>
      <c r="CL42" s="202"/>
      <c r="CM42" s="202"/>
      <c r="CN42" s="202"/>
      <c r="CO42" s="202"/>
      <c r="CP42" s="202"/>
      <c r="CQ42" s="202"/>
      <c r="CR42" s="202"/>
      <c r="CS42" s="202"/>
      <c r="CT42" s="202"/>
      <c r="CU42" s="202"/>
      <c r="CV42" s="202"/>
      <c r="CW42" s="202"/>
      <c r="CX42" s="202"/>
      <c r="CY42" s="202"/>
      <c r="CZ42" s="202"/>
      <c r="DA42" s="202"/>
      <c r="DB42" s="202"/>
      <c r="DC42" s="202"/>
      <c r="DD42" s="202"/>
    </row>
    <row r="43" customFormat="false" ht="20.15" hidden="false" customHeight="true" outlineLevel="0" collapsed="false">
      <c r="A43" s="7" t="s">
        <v>122</v>
      </c>
      <c r="B43" s="200" t="s">
        <v>127</v>
      </c>
      <c r="C43" s="201" t="n">
        <f aca="false">SUM(Quarter!C43:F43)</f>
        <v>82.0559</v>
      </c>
      <c r="D43" s="201" t="n">
        <f aca="false">SUM(Quarter!G43:J43)</f>
        <v>80.9395</v>
      </c>
      <c r="E43" s="201" t="n">
        <f aca="false">SUM(Quarter!K43:N43)</f>
        <v>82.4178</v>
      </c>
      <c r="F43" s="201" t="n">
        <f aca="false">SUM(Quarter!O43:R43)</f>
        <v>84.9043</v>
      </c>
      <c r="G43" s="201" t="n">
        <f aca="false">SUM(Quarter!S43:V43)</f>
        <v>83.7526</v>
      </c>
      <c r="H43" s="201" t="n">
        <f aca="false">SUM(Quarter!W43:Z43)</f>
        <v>86.1894</v>
      </c>
      <c r="I43" s="201" t="n">
        <f aca="false">SUM(Quarter!AA43:AD43)</f>
        <v>85.2128</v>
      </c>
      <c r="J43" s="201" t="n">
        <f aca="false">SUM(Quarter!AE43:AH43)</f>
        <v>87.3908</v>
      </c>
      <c r="K43" s="201" t="n">
        <f aca="false">SUM(Quarter!AI43:AL43)</f>
        <v>87.7097</v>
      </c>
      <c r="L43" s="201" t="n">
        <f aca="false">SUM(Quarter!AM43:AP43)</f>
        <v>84.7302</v>
      </c>
      <c r="M43" s="201" t="n">
        <f aca="false">SUM(Quarter!AQ43:AT43)</f>
        <v>82.5246</v>
      </c>
      <c r="N43" s="201" t="n">
        <f aca="false">SUM(Quarter!AU43:AX43)</f>
        <v>78.6981</v>
      </c>
      <c r="O43" s="201" t="n">
        <f aca="false">SUM(Quarter!AY43:BB43)</f>
        <v>79.639</v>
      </c>
      <c r="P43" s="201" t="n">
        <f aca="false">SUM(Quarter!BC43:BF43)</f>
        <v>77.0359</v>
      </c>
      <c r="Q43" s="201" t="n">
        <f aca="false">SUM(Quarter!BG43:BJ43)</f>
        <v>78.0477</v>
      </c>
      <c r="R43" s="201" t="n">
        <f aca="false">SUM(Quarter!BK43:BN43)</f>
        <v>77.5192</v>
      </c>
      <c r="S43" s="201" t="n">
        <f aca="false">SUM(Quarter!BO43:BR43)</f>
        <v>70.6822</v>
      </c>
      <c r="T43" s="201" t="n">
        <f aca="false">SUM(Quarter!BS43:BV43)</f>
        <v>69.207</v>
      </c>
      <c r="U43" s="201" t="n">
        <f aca="false">SUM(Quarter!BW43:BZ43)</f>
        <v>67.0846</v>
      </c>
      <c r="V43" s="201" t="n">
        <f aca="false">SUM(Quarter!CA43:CD43)</f>
        <v>65.4557</v>
      </c>
      <c r="W43" s="201" t="n">
        <f aca="false">SUM(Quarter!CE43:CH43)</f>
        <v>64.08</v>
      </c>
      <c r="X43" s="201" t="n">
        <f aca="false">SUM(Quarter!CI43:CL43)</f>
        <v>61.732</v>
      </c>
      <c r="Y43" s="201" t="n">
        <f aca="false">SUM(Quarter!CM43:CP43)</f>
        <v>58.7265</v>
      </c>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c r="CF43" s="202"/>
      <c r="CG43" s="202"/>
      <c r="CH43" s="202"/>
      <c r="CI43" s="202"/>
      <c r="CJ43" s="202"/>
      <c r="CK43" s="202"/>
      <c r="CL43" s="202"/>
      <c r="CM43" s="202"/>
      <c r="CN43" s="202"/>
      <c r="CO43" s="202"/>
      <c r="CP43" s="202"/>
      <c r="CQ43" s="202"/>
      <c r="CR43" s="202"/>
      <c r="CS43" s="202"/>
      <c r="CT43" s="202"/>
      <c r="CU43" s="202"/>
      <c r="CV43" s="202"/>
      <c r="CW43" s="202"/>
      <c r="CX43" s="202"/>
      <c r="CY43" s="202"/>
      <c r="CZ43" s="202"/>
      <c r="DA43" s="202"/>
      <c r="DB43" s="202"/>
      <c r="DC43" s="202"/>
      <c r="DD43" s="202"/>
    </row>
    <row r="44" customFormat="false" ht="30" hidden="false" customHeight="true" outlineLevel="0" collapsed="false">
      <c r="A44" s="192" t="s">
        <v>173</v>
      </c>
      <c r="B44" s="200"/>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c r="CF44" s="202"/>
      <c r="CG44" s="202"/>
      <c r="CH44" s="202"/>
      <c r="CI44" s="202"/>
      <c r="CJ44" s="202"/>
      <c r="CK44" s="202"/>
      <c r="CL44" s="202"/>
      <c r="CM44" s="202"/>
      <c r="CN44" s="202"/>
      <c r="CO44" s="202"/>
      <c r="CP44" s="202"/>
      <c r="CQ44" s="202"/>
      <c r="CR44" s="202"/>
      <c r="CS44" s="202"/>
      <c r="CT44" s="202"/>
      <c r="CU44" s="202"/>
      <c r="CV44" s="202"/>
      <c r="CW44" s="202"/>
      <c r="CX44" s="202"/>
      <c r="CY44" s="202"/>
      <c r="CZ44" s="202"/>
      <c r="DA44" s="202"/>
      <c r="DB44" s="202"/>
      <c r="DC44" s="202"/>
      <c r="DD44" s="202"/>
    </row>
    <row r="45" customFormat="false" ht="30" hidden="false" customHeight="true" outlineLevel="0" collapsed="false">
      <c r="A45" s="195" t="s">
        <v>87</v>
      </c>
      <c r="B45" s="195" t="s">
        <v>88</v>
      </c>
      <c r="C45" s="197" t="s">
        <v>149</v>
      </c>
      <c r="D45" s="197" t="s">
        <v>150</v>
      </c>
      <c r="E45" s="197" t="s">
        <v>151</v>
      </c>
      <c r="F45" s="197" t="s">
        <v>152</v>
      </c>
      <c r="G45" s="197" t="s">
        <v>153</v>
      </c>
      <c r="H45" s="197" t="s">
        <v>154</v>
      </c>
      <c r="I45" s="197" t="s">
        <v>155</v>
      </c>
      <c r="J45" s="197" t="s">
        <v>156</v>
      </c>
      <c r="K45" s="197" t="s">
        <v>157</v>
      </c>
      <c r="L45" s="197" t="s">
        <v>158</v>
      </c>
      <c r="M45" s="197" t="s">
        <v>159</v>
      </c>
      <c r="N45" s="198" t="s">
        <v>160</v>
      </c>
      <c r="O45" s="198" t="s">
        <v>161</v>
      </c>
      <c r="P45" s="198" t="s">
        <v>162</v>
      </c>
      <c r="Q45" s="198" t="s">
        <v>163</v>
      </c>
      <c r="R45" s="198" t="s">
        <v>164</v>
      </c>
      <c r="S45" s="198" t="s">
        <v>165</v>
      </c>
      <c r="T45" s="198" t="s">
        <v>166</v>
      </c>
      <c r="U45" s="198" t="s">
        <v>167</v>
      </c>
      <c r="V45" s="198" t="s">
        <v>168</v>
      </c>
      <c r="W45" s="198" t="s">
        <v>169</v>
      </c>
      <c r="X45" s="198" t="s">
        <v>89</v>
      </c>
      <c r="Y45" s="198" t="s">
        <v>90</v>
      </c>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c r="CF45" s="202"/>
      <c r="CG45" s="202"/>
      <c r="CH45" s="202"/>
      <c r="CI45" s="202"/>
      <c r="CJ45" s="202"/>
      <c r="CK45" s="202"/>
      <c r="CL45" s="202"/>
      <c r="CM45" s="202"/>
      <c r="CN45" s="202"/>
      <c r="CO45" s="202"/>
      <c r="CP45" s="202"/>
      <c r="CQ45" s="202"/>
      <c r="CR45" s="202"/>
      <c r="CS45" s="202"/>
      <c r="CT45" s="202"/>
      <c r="CU45" s="202"/>
      <c r="CV45" s="202"/>
      <c r="CW45" s="202"/>
      <c r="CX45" s="202"/>
      <c r="CY45" s="202"/>
      <c r="CZ45" s="202"/>
      <c r="DA45" s="202"/>
      <c r="DB45" s="202"/>
      <c r="DC45" s="202"/>
      <c r="DD45" s="202"/>
    </row>
    <row r="46" customFormat="false" ht="20.15" hidden="false" customHeight="true" outlineLevel="0" collapsed="false">
      <c r="A46" s="7" t="s">
        <v>102</v>
      </c>
      <c r="B46" s="200" t="s">
        <v>108</v>
      </c>
      <c r="C46" s="201" t="n">
        <f aca="false">SUM(Quarter!C46:F46)</f>
        <v>118.5949</v>
      </c>
      <c r="D46" s="201" t="n">
        <f aca="false">SUM(Quarter!G46:J46)</f>
        <v>102.0736</v>
      </c>
      <c r="E46" s="201" t="n">
        <f aca="false">SUM(Quarter!K46:N46)</f>
        <v>117.0248</v>
      </c>
      <c r="F46" s="201" t="n">
        <f aca="false">SUM(Quarter!O46:R46)</f>
        <v>127.1276</v>
      </c>
      <c r="G46" s="201" t="n">
        <f aca="false">SUM(Quarter!S46:V46)</f>
        <v>120.9577</v>
      </c>
      <c r="H46" s="201" t="n">
        <f aca="false">SUM(Quarter!W46:Z46)</f>
        <v>134.0233</v>
      </c>
      <c r="I46" s="201" t="n">
        <f aca="false">SUM(Quarter!AA46:AD46)</f>
        <v>127.8265</v>
      </c>
      <c r="J46" s="201" t="n">
        <f aca="false">SUM(Quarter!AE46:AH46)</f>
        <v>130.69</v>
      </c>
      <c r="K46" s="201" t="n">
        <f aca="false">SUM(Quarter!AI46:AL46)</f>
        <v>144.947</v>
      </c>
      <c r="L46" s="201" t="n">
        <f aca="false">SUM(Quarter!AM46:AP46)</f>
        <v>132.0741</v>
      </c>
      <c r="M46" s="201" t="n">
        <f aca="false">SUM(Quarter!AQ46:AT46)</f>
        <v>120.3045</v>
      </c>
      <c r="N46" s="201" t="n">
        <f aca="false">SUM(Quarter!AU46:AX46)</f>
        <v>99.2872</v>
      </c>
      <c r="O46" s="201" t="n">
        <f aca="false">SUM(Quarter!AY46:BB46)</f>
        <v>103.8411</v>
      </c>
      <c r="P46" s="201" t="n">
        <f aca="false">SUM(Quarter!BC46:BF46)</f>
        <v>104.668</v>
      </c>
      <c r="Q46" s="201" t="n">
        <f aca="false">SUM(Quarter!BG46:BJ46)</f>
        <v>139.7997</v>
      </c>
      <c r="R46" s="201" t="n">
        <f aca="false">SUM(Quarter!BK46:BN46)</f>
        <v>130.1753</v>
      </c>
      <c r="S46" s="201" t="n">
        <f aca="false">SUM(Quarter!BO46:BR46)</f>
        <v>100.1667</v>
      </c>
      <c r="T46" s="201" t="n">
        <f aca="false">SUM(Quarter!BS46:BV46)</f>
        <v>75.8119</v>
      </c>
      <c r="U46" s="201" t="n">
        <f aca="false">SUM(Quarter!BW46:BZ46)</f>
        <v>30.6126</v>
      </c>
      <c r="V46" s="201" t="n">
        <f aca="false">SUM(Quarter!CA46:CD46)</f>
        <v>22.4809</v>
      </c>
      <c r="W46" s="201" t="n">
        <f aca="false">SUM(Quarter!CE46:CH46)</f>
        <v>16.7782</v>
      </c>
      <c r="X46" s="201" t="n">
        <f aca="false">SUM(Quarter!CI46:CL46)</f>
        <v>6.9038</v>
      </c>
      <c r="Y46" s="201" t="n">
        <f aca="false">SUM(Quarter!CM46:CP46)</f>
        <v>5.453</v>
      </c>
      <c r="Z46" s="202"/>
      <c r="AA46" s="202"/>
      <c r="AB46" s="202"/>
      <c r="AC46" s="202"/>
      <c r="AD46" s="202"/>
      <c r="AE46" s="202"/>
      <c r="AF46" s="202"/>
      <c r="AG46" s="202"/>
      <c r="AH46" s="202"/>
      <c r="AI46" s="202"/>
      <c r="AJ46" s="202"/>
      <c r="AK46" s="202"/>
      <c r="AL46" s="202"/>
      <c r="AM46" s="202"/>
      <c r="AN46" s="202"/>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c r="CF46" s="202"/>
      <c r="CG46" s="202"/>
      <c r="CH46" s="202"/>
      <c r="CI46" s="202"/>
      <c r="CJ46" s="202"/>
      <c r="CK46" s="202"/>
      <c r="CL46" s="202"/>
      <c r="CM46" s="202"/>
      <c r="CN46" s="202"/>
      <c r="CO46" s="202"/>
      <c r="CP46" s="202"/>
      <c r="CQ46" s="202"/>
      <c r="CR46" s="202"/>
      <c r="CS46" s="202"/>
      <c r="CT46" s="202"/>
      <c r="CU46" s="202"/>
      <c r="CV46" s="202"/>
      <c r="CW46" s="202"/>
      <c r="CX46" s="202"/>
      <c r="CY46" s="202"/>
      <c r="CZ46" s="202"/>
      <c r="DA46" s="202"/>
      <c r="DB46" s="202"/>
      <c r="DC46" s="202"/>
      <c r="DD46" s="202"/>
    </row>
    <row r="47" customFormat="false" ht="20.15" hidden="false" customHeight="true" outlineLevel="0" collapsed="false">
      <c r="A47" s="7" t="s">
        <v>102</v>
      </c>
      <c r="B47" s="200" t="s">
        <v>120</v>
      </c>
      <c r="C47" s="201" t="n">
        <f aca="false">SUM(Quarter!C47:F47)</f>
        <v>3.4417</v>
      </c>
      <c r="D47" s="201" t="n">
        <f aca="false">SUM(Quarter!G47:J47)</f>
        <v>2.9428</v>
      </c>
      <c r="E47" s="201" t="n">
        <f aca="false">SUM(Quarter!K47:N47)</f>
        <v>2.4149</v>
      </c>
      <c r="F47" s="201" t="n">
        <f aca="false">SUM(Quarter!O47:R47)</f>
        <v>2.4722</v>
      </c>
      <c r="G47" s="201" t="n">
        <f aca="false">SUM(Quarter!S47:V47)</f>
        <v>2.011</v>
      </c>
      <c r="H47" s="201" t="n">
        <f aca="false">SUM(Quarter!W47:Z47)</f>
        <v>2.1971</v>
      </c>
      <c r="I47" s="201" t="n">
        <f aca="false">SUM(Quarter!AA47:AD47)</f>
        <v>1.8827</v>
      </c>
      <c r="J47" s="201" t="n">
        <f aca="false">SUM(Quarter!AE47:AH47)</f>
        <v>2.9212</v>
      </c>
      <c r="K47" s="201" t="n">
        <f aca="false">SUM(Quarter!AI47:AL47)</f>
        <v>3.7231</v>
      </c>
      <c r="L47" s="201" t="n">
        <f aca="false">SUM(Quarter!AM47:AP47)</f>
        <v>2.9555</v>
      </c>
      <c r="M47" s="201" t="n">
        <f aca="false">SUM(Quarter!AQ47:AT47)</f>
        <v>4.557</v>
      </c>
      <c r="N47" s="201" t="n">
        <f aca="false">SUM(Quarter!AU47:AX47)</f>
        <v>3.8391</v>
      </c>
      <c r="O47" s="201" t="n">
        <f aca="false">SUM(Quarter!AY47:BB47)</f>
        <v>2.2732</v>
      </c>
      <c r="P47" s="201" t="n">
        <f aca="false">SUM(Quarter!BC47:BF47)</f>
        <v>1.0753</v>
      </c>
      <c r="Q47" s="201" t="n">
        <f aca="false">SUM(Quarter!BG47:BJ47)</f>
        <v>1.4506</v>
      </c>
      <c r="R47" s="201" t="n">
        <f aca="false">SUM(Quarter!BK47:BN47)</f>
        <v>0.7449</v>
      </c>
      <c r="S47" s="201" t="n">
        <f aca="false">SUM(Quarter!BO47:BR47)</f>
        <v>0.5298</v>
      </c>
      <c r="T47" s="201" t="n">
        <f aca="false">SUM(Quarter!BS47:BV47)</f>
        <v>0.6831</v>
      </c>
      <c r="U47" s="201" t="n">
        <f aca="false">SUM(Quarter!BW47:BZ47)</f>
        <v>0.6056</v>
      </c>
      <c r="V47" s="201" t="n">
        <f aca="false">SUM(Quarter!CA47:CD47)</f>
        <v>0.39</v>
      </c>
      <c r="W47" s="201" t="n">
        <f aca="false">SUM(Quarter!CE47:CH47)</f>
        <v>0.6266</v>
      </c>
      <c r="X47" s="201" t="n">
        <f aca="false">SUM(Quarter!CI47:CL47)</f>
        <v>0.6475</v>
      </c>
      <c r="Y47" s="201" t="n">
        <f aca="false">SUM(Quarter!CM47:CP47)</f>
        <v>0.5365</v>
      </c>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c r="CF47" s="202"/>
      <c r="CG47" s="202"/>
      <c r="CH47" s="202"/>
      <c r="CI47" s="202"/>
      <c r="CJ47" s="202"/>
      <c r="CK47" s="202"/>
      <c r="CL47" s="202"/>
      <c r="CM47" s="202"/>
      <c r="CN47" s="202"/>
      <c r="CO47" s="202"/>
      <c r="CP47" s="202"/>
      <c r="CQ47" s="202"/>
      <c r="CR47" s="202"/>
      <c r="CS47" s="202"/>
      <c r="CT47" s="202"/>
      <c r="CU47" s="202"/>
      <c r="CV47" s="202"/>
      <c r="CW47" s="202"/>
      <c r="CX47" s="202"/>
      <c r="CY47" s="202"/>
      <c r="CZ47" s="202"/>
      <c r="DA47" s="202"/>
      <c r="DB47" s="202"/>
      <c r="DC47" s="202"/>
      <c r="DD47" s="202"/>
    </row>
    <row r="48" customFormat="false" ht="20.15" hidden="false" customHeight="true" outlineLevel="0" collapsed="false">
      <c r="A48" s="7" t="s">
        <v>102</v>
      </c>
      <c r="B48" s="200" t="s">
        <v>110</v>
      </c>
      <c r="C48" s="201" t="n">
        <f aca="false">SUM(Quarter!C48:F48)</f>
        <v>105.8043</v>
      </c>
      <c r="D48" s="201" t="n">
        <f aca="false">SUM(Quarter!G48:J48)</f>
        <v>128.3648</v>
      </c>
      <c r="E48" s="201" t="n">
        <f aca="false">SUM(Quarter!K48:N48)</f>
        <v>129.5576</v>
      </c>
      <c r="F48" s="201" t="n">
        <f aca="false">SUM(Quarter!O48:R48)</f>
        <v>126.9986</v>
      </c>
      <c r="G48" s="201" t="n">
        <f aca="false">SUM(Quarter!S48:V48)</f>
        <v>135.741</v>
      </c>
      <c r="H48" s="201" t="n">
        <f aca="false">SUM(Quarter!W48:Z48)</f>
        <v>131.2378</v>
      </c>
      <c r="I48" s="201" t="n">
        <f aca="false">SUM(Quarter!AA48:AD48)</f>
        <v>140.5769</v>
      </c>
      <c r="J48" s="201" t="n">
        <f aca="false">SUM(Quarter!AE48:AH48)</f>
        <v>137.4827</v>
      </c>
      <c r="K48" s="201" t="n">
        <f aca="false">SUM(Quarter!AI48:AL48)</f>
        <v>126.6373</v>
      </c>
      <c r="L48" s="201" t="n">
        <f aca="false">SUM(Quarter!AM48:AP48)</f>
        <v>149.3458</v>
      </c>
      <c r="M48" s="201" t="n">
        <f aca="false">SUM(Quarter!AQ48:AT48)</f>
        <v>161.5831</v>
      </c>
      <c r="N48" s="201" t="n">
        <f aca="false">SUM(Quarter!AU48:AX48)</f>
        <v>152.5976</v>
      </c>
      <c r="O48" s="201" t="n">
        <f aca="false">SUM(Quarter!AY48:BB48)</f>
        <v>161.7477</v>
      </c>
      <c r="P48" s="201" t="n">
        <f aca="false">SUM(Quarter!BC48:BF48)</f>
        <v>132.7526</v>
      </c>
      <c r="Q48" s="201" t="n">
        <f aca="false">SUM(Quarter!BG48:BJ48)</f>
        <v>86.2293</v>
      </c>
      <c r="R48" s="201" t="n">
        <f aca="false">SUM(Quarter!BK48:BN48)</f>
        <v>82.8908</v>
      </c>
      <c r="S48" s="201" t="n">
        <f aca="false">SUM(Quarter!BO48:BR48)</f>
        <v>88.8713</v>
      </c>
      <c r="T48" s="201" t="n">
        <f aca="false">SUM(Quarter!BS48:BV48)</f>
        <v>88.4608</v>
      </c>
      <c r="U48" s="201" t="n">
        <f aca="false">SUM(Quarter!BW48:BZ48)</f>
        <v>131.9723</v>
      </c>
      <c r="V48" s="201" t="n">
        <f aca="false">SUM(Quarter!CA48:CD48)</f>
        <v>124.5123</v>
      </c>
      <c r="W48" s="201" t="n">
        <f aca="false">SUM(Quarter!CE48:CH48)</f>
        <v>119.6324</v>
      </c>
      <c r="X48" s="201" t="n">
        <f aca="false">SUM(Quarter!CI48:CL48)</f>
        <v>118.5932</v>
      </c>
      <c r="Y48" s="201" t="n">
        <f aca="false">SUM(Quarter!CM48:CP48)</f>
        <v>98.9651</v>
      </c>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c r="CF48" s="202"/>
      <c r="CG48" s="202"/>
      <c r="CH48" s="202"/>
      <c r="CI48" s="202"/>
      <c r="CJ48" s="202"/>
      <c r="CK48" s="202"/>
      <c r="CL48" s="202"/>
      <c r="CM48" s="202"/>
      <c r="CN48" s="202"/>
      <c r="CO48" s="202"/>
      <c r="CP48" s="202"/>
      <c r="CQ48" s="202"/>
      <c r="CR48" s="202"/>
      <c r="CS48" s="202"/>
      <c r="CT48" s="202"/>
      <c r="CU48" s="202"/>
      <c r="CV48" s="202"/>
      <c r="CW48" s="202"/>
      <c r="CX48" s="202"/>
      <c r="CY48" s="202"/>
      <c r="CZ48" s="202"/>
      <c r="DA48" s="202"/>
      <c r="DB48" s="202"/>
      <c r="DC48" s="202"/>
      <c r="DD48" s="202"/>
    </row>
    <row r="49" customFormat="false" ht="20.15" hidden="false" customHeight="true" outlineLevel="0" collapsed="false">
      <c r="A49" s="7" t="s">
        <v>102</v>
      </c>
      <c r="B49" s="200" t="s">
        <v>111</v>
      </c>
      <c r="C49" s="201" t="n">
        <f aca="false">SUM(Quarter!C49:F49)</f>
        <v>99.4859</v>
      </c>
      <c r="D49" s="201" t="n">
        <f aca="false">SUM(Quarter!G49:J49)</f>
        <v>95.1329</v>
      </c>
      <c r="E49" s="201" t="n">
        <f aca="false">SUM(Quarter!K49:N49)</f>
        <v>85.0628</v>
      </c>
      <c r="F49" s="201" t="n">
        <f aca="false">SUM(Quarter!O49:R49)</f>
        <v>90.0926</v>
      </c>
      <c r="G49" s="201" t="n">
        <f aca="false">SUM(Quarter!S49:V49)</f>
        <v>87.8484</v>
      </c>
      <c r="H49" s="201" t="n">
        <f aca="false">SUM(Quarter!W49:Z49)</f>
        <v>88.6863</v>
      </c>
      <c r="I49" s="201" t="n">
        <f aca="false">SUM(Quarter!AA49:AD49)</f>
        <v>79.9991</v>
      </c>
      <c r="J49" s="201" t="n">
        <f aca="false">SUM(Quarter!AE49:AH49)</f>
        <v>81.6181</v>
      </c>
      <c r="K49" s="201" t="n">
        <f aca="false">SUM(Quarter!AI49:AL49)</f>
        <v>75.4506</v>
      </c>
      <c r="L49" s="201" t="n">
        <f aca="false">SUM(Quarter!AM49:AP49)</f>
        <v>63.0284</v>
      </c>
      <c r="M49" s="201" t="n">
        <f aca="false">SUM(Quarter!AQ49:AT49)</f>
        <v>52.4858</v>
      </c>
      <c r="N49" s="201" t="n">
        <f aca="false">SUM(Quarter!AU49:AX49)</f>
        <v>69.0976</v>
      </c>
      <c r="O49" s="201" t="n">
        <f aca="false">SUM(Quarter!AY49:BB49)</f>
        <v>62.1397</v>
      </c>
      <c r="P49" s="201" t="n">
        <f aca="false">SUM(Quarter!BC49:BF49)</f>
        <v>68.9804</v>
      </c>
      <c r="Q49" s="201" t="n">
        <f aca="false">SUM(Quarter!BG49:BJ49)</f>
        <v>70.405</v>
      </c>
      <c r="R49" s="201" t="n">
        <f aca="false">SUM(Quarter!BK49:BN49)</f>
        <v>70.6068</v>
      </c>
      <c r="S49" s="201" t="n">
        <f aca="false">SUM(Quarter!BO49:BR49)</f>
        <v>63.7479</v>
      </c>
      <c r="T49" s="201" t="n">
        <f aca="false">SUM(Quarter!BS49:BV49)</f>
        <v>70.3449</v>
      </c>
      <c r="U49" s="201" t="n">
        <f aca="false">SUM(Quarter!BW49:BZ49)</f>
        <v>71.7261</v>
      </c>
      <c r="V49" s="201" t="n">
        <f aca="false">SUM(Quarter!CA49:CD49)</f>
        <v>70.3363</v>
      </c>
      <c r="W49" s="201" t="n">
        <f aca="false">SUM(Quarter!CE49:CH49)</f>
        <v>65.0638</v>
      </c>
      <c r="X49" s="201" t="n">
        <f aca="false">SUM(Quarter!CI49:CL49)</f>
        <v>56.184</v>
      </c>
      <c r="Y49" s="201" t="n">
        <f aca="false">SUM(Quarter!CM49:CP49)</f>
        <v>50.2783</v>
      </c>
      <c r="Z49" s="202"/>
      <c r="AA49" s="202"/>
      <c r="AB49" s="202"/>
      <c r="AC49" s="202"/>
      <c r="AD49" s="202"/>
      <c r="AE49" s="202"/>
      <c r="AF49" s="202"/>
      <c r="AG49" s="202"/>
      <c r="AH49" s="202"/>
      <c r="AI49" s="202"/>
      <c r="AJ49" s="202"/>
      <c r="AK49" s="202"/>
      <c r="AL49" s="202"/>
      <c r="AM49" s="202"/>
      <c r="AN49" s="202"/>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c r="CF49" s="202"/>
      <c r="CG49" s="202"/>
      <c r="CH49" s="202"/>
      <c r="CI49" s="202"/>
      <c r="CJ49" s="202"/>
      <c r="CK49" s="202"/>
      <c r="CL49" s="202"/>
      <c r="CM49" s="202"/>
      <c r="CN49" s="202"/>
      <c r="CO49" s="202"/>
      <c r="CP49" s="202"/>
      <c r="CQ49" s="202"/>
      <c r="CR49" s="202"/>
      <c r="CS49" s="202"/>
      <c r="CT49" s="202"/>
      <c r="CU49" s="202"/>
      <c r="CV49" s="202"/>
      <c r="CW49" s="202"/>
      <c r="CX49" s="202"/>
      <c r="CY49" s="202"/>
      <c r="CZ49" s="202"/>
      <c r="DA49" s="202"/>
      <c r="DB49" s="202"/>
      <c r="DC49" s="202"/>
      <c r="DD49" s="202"/>
    </row>
    <row r="50" customFormat="false" ht="20.15" hidden="false" customHeight="true" outlineLevel="0" collapsed="false">
      <c r="A50" s="7" t="s">
        <v>102</v>
      </c>
      <c r="B50" s="200" t="s">
        <v>172</v>
      </c>
      <c r="C50" s="201" t="n">
        <f aca="false">SUM(Quarter!C50:F50)</f>
        <v>4.2371</v>
      </c>
      <c r="D50" s="201" t="n">
        <f aca="false">SUM(Quarter!G50:J50)</f>
        <v>4.4306</v>
      </c>
      <c r="E50" s="201" t="n">
        <f aca="false">SUM(Quarter!K50:N50)</f>
        <v>4.3308</v>
      </c>
      <c r="F50" s="201" t="n">
        <f aca="false">SUM(Quarter!O50:R50)</f>
        <v>3.2145</v>
      </c>
      <c r="G50" s="201" t="n">
        <f aca="false">SUM(Quarter!S50:V50)</f>
        <v>3.9276</v>
      </c>
      <c r="H50" s="201" t="n">
        <f aca="false">SUM(Quarter!W50:Z50)</f>
        <v>2.5676</v>
      </c>
      <c r="I50" s="201" t="n">
        <f aca="false">SUM(Quarter!AA50:AD50)</f>
        <v>3.9084</v>
      </c>
      <c r="J50" s="201" t="n">
        <f aca="false">SUM(Quarter!AE50:AH50)</f>
        <v>3.8269</v>
      </c>
      <c r="K50" s="201" t="n">
        <f aca="false">SUM(Quarter!AI50:AL50)</f>
        <v>3.6934</v>
      </c>
      <c r="L50" s="201" t="n">
        <f aca="false">SUM(Quarter!AM50:AP50)</f>
        <v>4.144</v>
      </c>
      <c r="M50" s="201" t="n">
        <f aca="false">SUM(Quarter!AQ50:AT50)</f>
        <v>4.2238</v>
      </c>
      <c r="N50" s="201" t="n">
        <f aca="false">SUM(Quarter!AU50:AX50)</f>
        <v>4.2942</v>
      </c>
      <c r="O50" s="201" t="n">
        <f aca="false">SUM(Quarter!AY50:BB50)</f>
        <v>2.703</v>
      </c>
      <c r="P50" s="201" t="n">
        <f aca="false">SUM(Quarter!BC50:BF50)</f>
        <v>4.594</v>
      </c>
      <c r="Q50" s="201" t="n">
        <f aca="false">SUM(Quarter!BG50:BJ50)</f>
        <v>4.1695</v>
      </c>
      <c r="R50" s="201" t="n">
        <f aca="false">SUM(Quarter!BK50:BN50)</f>
        <v>3.609</v>
      </c>
      <c r="S50" s="201" t="n">
        <f aca="false">SUM(Quarter!BO50:BR50)</f>
        <v>4.6344</v>
      </c>
      <c r="T50" s="201" t="n">
        <f aca="false">SUM(Quarter!BS50:BV50)</f>
        <v>4.9066</v>
      </c>
      <c r="U50" s="201" t="n">
        <f aca="false">SUM(Quarter!BW50:BZ50)</f>
        <v>3.9509</v>
      </c>
      <c r="V50" s="201" t="n">
        <f aca="false">SUM(Quarter!CA50:CD50)</f>
        <v>4.1785</v>
      </c>
      <c r="W50" s="201" t="n">
        <f aca="false">SUM(Quarter!CE50:CH50)</f>
        <v>3.8001</v>
      </c>
      <c r="X50" s="201" t="n">
        <f aca="false">SUM(Quarter!CI50:CL50)</f>
        <v>4.1898</v>
      </c>
      <c r="Y50" s="201" t="n">
        <f aca="false">SUM(Quarter!CM50:CP50)</f>
        <v>4.9977</v>
      </c>
      <c r="Z50" s="202"/>
      <c r="AA50" s="202"/>
      <c r="AB50" s="202"/>
      <c r="AC50" s="202"/>
      <c r="AD50" s="202"/>
      <c r="AE50" s="202"/>
      <c r="AF50" s="202"/>
      <c r="AG50" s="202"/>
      <c r="AH50" s="202"/>
      <c r="AI50" s="202"/>
      <c r="AJ50" s="202"/>
      <c r="AK50" s="202"/>
      <c r="AL50" s="202"/>
      <c r="AM50" s="202"/>
      <c r="AN50" s="202"/>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c r="CF50" s="202"/>
      <c r="CG50" s="202"/>
      <c r="CH50" s="202"/>
      <c r="CI50" s="202"/>
      <c r="CJ50" s="202"/>
      <c r="CK50" s="202"/>
      <c r="CL50" s="202"/>
      <c r="CM50" s="202"/>
      <c r="CN50" s="202"/>
      <c r="CO50" s="202"/>
      <c r="CP50" s="202"/>
      <c r="CQ50" s="202"/>
      <c r="CR50" s="202"/>
      <c r="CS50" s="202"/>
      <c r="CT50" s="202"/>
      <c r="CU50" s="202"/>
      <c r="CV50" s="202"/>
      <c r="CW50" s="202"/>
      <c r="CX50" s="202"/>
      <c r="CY50" s="202"/>
      <c r="CZ50" s="202"/>
      <c r="DA50" s="202"/>
      <c r="DB50" s="202"/>
      <c r="DC50" s="202"/>
      <c r="DD50" s="202"/>
    </row>
    <row r="51" customFormat="false" ht="20.15" hidden="false" customHeight="true" outlineLevel="0" collapsed="false">
      <c r="A51" s="7" t="s">
        <v>102</v>
      </c>
      <c r="B51" s="200" t="s">
        <v>129</v>
      </c>
      <c r="C51" s="203" t="s">
        <v>171</v>
      </c>
      <c r="D51" s="203" t="s">
        <v>171</v>
      </c>
      <c r="E51" s="203" t="s">
        <v>171</v>
      </c>
      <c r="F51" s="203" t="s">
        <v>171</v>
      </c>
      <c r="G51" s="203" t="s">
        <v>171</v>
      </c>
      <c r="H51" s="203" t="s">
        <v>171</v>
      </c>
      <c r="I51" s="203" t="s">
        <v>171</v>
      </c>
      <c r="J51" s="203" t="s">
        <v>171</v>
      </c>
      <c r="K51" s="203" t="s">
        <v>171</v>
      </c>
      <c r="L51" s="201" t="n">
        <f aca="false">SUM(Quarter!AM51:AP51)</f>
        <v>3.5689</v>
      </c>
      <c r="M51" s="201" t="n">
        <f aca="false">SUM(Quarter!AQ51:AT51)</f>
        <v>5.3875</v>
      </c>
      <c r="N51" s="201" t="n">
        <f aca="false">SUM(Quarter!AU51:AX51)</f>
        <v>6.5402</v>
      </c>
      <c r="O51" s="201" t="n">
        <f aca="false">SUM(Quarter!AY51:BB51)</f>
        <v>7.9696</v>
      </c>
      <c r="P51" s="201" t="n">
        <f aca="false">SUM(Quarter!BC51:BF51)</f>
        <v>12.9178</v>
      </c>
      <c r="Q51" s="201" t="n">
        <f aca="false">SUM(Quarter!BG51:BJ51)</f>
        <v>17.1572</v>
      </c>
      <c r="R51" s="201" t="n">
        <f aca="false">SUM(Quarter!BK51:BN51)</f>
        <v>23.9582</v>
      </c>
      <c r="S51" s="201" t="n">
        <f aca="false">SUM(Quarter!BO51:BR51)</f>
        <v>26.7622</v>
      </c>
      <c r="T51" s="201" t="n">
        <f aca="false">SUM(Quarter!BS51:BV51)</f>
        <v>33.2571</v>
      </c>
      <c r="U51" s="201" t="n">
        <f aca="false">SUM(Quarter!BW51:BZ51)</f>
        <v>30.7124</v>
      </c>
      <c r="V51" s="201" t="n">
        <f aca="false">SUM(Quarter!CA51:CD51)</f>
        <v>40.9544</v>
      </c>
      <c r="W51" s="201" t="n">
        <f aca="false">SUM(Quarter!CE51:CH51)</f>
        <v>47.9238</v>
      </c>
      <c r="X51" s="201" t="n">
        <f aca="false">SUM(Quarter!CI51:CL51)</f>
        <v>55.0737</v>
      </c>
      <c r="Y51" s="201" t="n">
        <f aca="false">SUM(Quarter!CM51:CP51)</f>
        <v>66.0522</v>
      </c>
      <c r="Z51" s="202"/>
      <c r="AA51" s="202"/>
      <c r="AB51" s="202"/>
      <c r="AC51" s="202"/>
      <c r="AD51" s="202"/>
      <c r="AE51" s="202"/>
      <c r="AF51" s="202"/>
      <c r="AG51" s="202"/>
      <c r="AH51" s="202"/>
      <c r="AI51" s="202"/>
      <c r="AJ51" s="202"/>
      <c r="AK51" s="202"/>
      <c r="AL51" s="202"/>
      <c r="AM51" s="202"/>
      <c r="AN51" s="202"/>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c r="CF51" s="202"/>
      <c r="CG51" s="202"/>
      <c r="CH51" s="202"/>
      <c r="CI51" s="202"/>
      <c r="CJ51" s="202"/>
      <c r="CK51" s="202"/>
      <c r="CL51" s="202"/>
      <c r="CM51" s="202"/>
      <c r="CN51" s="202"/>
      <c r="CO51" s="202"/>
      <c r="CP51" s="202"/>
      <c r="CQ51" s="202"/>
      <c r="CR51" s="202"/>
      <c r="CS51" s="202"/>
      <c r="CT51" s="202"/>
      <c r="CU51" s="202"/>
      <c r="CV51" s="202"/>
      <c r="CW51" s="202"/>
      <c r="CX51" s="202"/>
      <c r="CY51" s="202"/>
      <c r="CZ51" s="202"/>
      <c r="DA51" s="202"/>
      <c r="DB51" s="202"/>
      <c r="DC51" s="202"/>
      <c r="DD51" s="202"/>
    </row>
    <row r="52" customFormat="false" ht="20.15" hidden="false" customHeight="true" outlineLevel="0" collapsed="false">
      <c r="A52" s="7" t="s">
        <v>102</v>
      </c>
      <c r="B52" s="205" t="s">
        <v>130</v>
      </c>
      <c r="C52" s="203" t="s">
        <v>171</v>
      </c>
      <c r="D52" s="203" t="s">
        <v>171</v>
      </c>
      <c r="E52" s="203" t="s">
        <v>171</v>
      </c>
      <c r="F52" s="203" t="s">
        <v>171</v>
      </c>
      <c r="G52" s="203" t="s">
        <v>171</v>
      </c>
      <c r="H52" s="203" t="s">
        <v>171</v>
      </c>
      <c r="I52" s="203" t="s">
        <v>171</v>
      </c>
      <c r="J52" s="203" t="s">
        <v>171</v>
      </c>
      <c r="K52" s="203" t="s">
        <v>171</v>
      </c>
      <c r="L52" s="203" t="s">
        <v>171</v>
      </c>
      <c r="M52" s="203" t="s">
        <v>171</v>
      </c>
      <c r="N52" s="203" t="s">
        <v>171</v>
      </c>
      <c r="O52" s="201" t="n">
        <f aca="false">SUM(Quarter!AY52:BB52)</f>
        <v>3.0597</v>
      </c>
      <c r="P52" s="201" t="n">
        <f aca="false">SUM(Quarter!BC52:BF52)</f>
        <v>5.1491</v>
      </c>
      <c r="Q52" s="201" t="n">
        <f aca="false">SUM(Quarter!BG52:BJ52)</f>
        <v>9.554</v>
      </c>
      <c r="R52" s="201" t="n">
        <f aca="false">SUM(Quarter!BK52:BN52)</f>
        <v>12.4865</v>
      </c>
      <c r="S52" s="201" t="n">
        <f aca="false">SUM(Quarter!BO52:BR52)</f>
        <v>13.3603</v>
      </c>
      <c r="T52" s="201" t="n">
        <f aca="false">SUM(Quarter!BS52:BV52)</f>
        <v>15.8516</v>
      </c>
      <c r="U52" s="201" t="n">
        <f aca="false">SUM(Quarter!BW52:BZ52)</f>
        <v>14.3137</v>
      </c>
      <c r="V52" s="201" t="n">
        <f aca="false">SUM(Quarter!CA52:CD52)</f>
        <v>20.08</v>
      </c>
      <c r="W52" s="201" t="n">
        <f aca="false">SUM(Quarter!CE52:CH52)</f>
        <v>21.4156</v>
      </c>
      <c r="X52" s="201" t="n">
        <f aca="false">SUM(Quarter!CI52:CL52)</f>
        <v>23.2459</v>
      </c>
      <c r="Y52" s="201" t="n">
        <f aca="false">SUM(Quarter!CM52:CP52)</f>
        <v>25.3949</v>
      </c>
      <c r="Z52" s="202"/>
      <c r="AA52" s="202"/>
      <c r="AB52" s="202"/>
      <c r="AC52" s="202"/>
      <c r="AD52" s="202"/>
      <c r="AE52" s="202"/>
      <c r="AF52" s="202"/>
      <c r="AG52" s="202"/>
      <c r="AH52" s="202"/>
      <c r="AI52" s="202"/>
      <c r="AJ52" s="202"/>
      <c r="AK52" s="202"/>
      <c r="AL52" s="202"/>
      <c r="AM52" s="202"/>
      <c r="AN52" s="202"/>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c r="CF52" s="202"/>
      <c r="CG52" s="202"/>
      <c r="CH52" s="202"/>
      <c r="CI52" s="202"/>
      <c r="CJ52" s="202"/>
      <c r="CK52" s="202"/>
      <c r="CL52" s="202"/>
      <c r="CM52" s="202"/>
      <c r="CN52" s="202"/>
      <c r="CO52" s="202"/>
      <c r="CP52" s="202"/>
      <c r="CQ52" s="202"/>
      <c r="CR52" s="202"/>
      <c r="CS52" s="202"/>
      <c r="CT52" s="202"/>
      <c r="CU52" s="202"/>
      <c r="CV52" s="202"/>
      <c r="CW52" s="202"/>
      <c r="CX52" s="202"/>
      <c r="CY52" s="202"/>
      <c r="CZ52" s="202"/>
      <c r="DA52" s="202"/>
      <c r="DB52" s="202"/>
      <c r="DC52" s="202"/>
      <c r="DD52" s="202"/>
    </row>
    <row r="53" customFormat="false" ht="20.15" hidden="false" customHeight="true" outlineLevel="0" collapsed="false">
      <c r="A53" s="7" t="s">
        <v>102</v>
      </c>
      <c r="B53" s="200" t="s">
        <v>131</v>
      </c>
      <c r="C53" s="203" t="s">
        <v>171</v>
      </c>
      <c r="D53" s="203" t="s">
        <v>171</v>
      </c>
      <c r="E53" s="203" t="s">
        <v>171</v>
      </c>
      <c r="F53" s="203" t="s">
        <v>171</v>
      </c>
      <c r="G53" s="203" t="s">
        <v>171</v>
      </c>
      <c r="H53" s="203" t="s">
        <v>171</v>
      </c>
      <c r="I53" s="203" t="s">
        <v>171</v>
      </c>
      <c r="J53" s="203" t="s">
        <v>171</v>
      </c>
      <c r="K53" s="203" t="s">
        <v>171</v>
      </c>
      <c r="L53" s="203" t="s">
        <v>171</v>
      </c>
      <c r="M53" s="203" t="s">
        <v>171</v>
      </c>
      <c r="N53" s="203" t="s">
        <v>171</v>
      </c>
      <c r="O53" s="203" t="s">
        <v>171</v>
      </c>
      <c r="P53" s="203" t="s">
        <v>171</v>
      </c>
      <c r="Q53" s="201" t="n">
        <f aca="false">SUM(Quarter!BG53:BJ53)</f>
        <v>7.603</v>
      </c>
      <c r="R53" s="201" t="n">
        <f aca="false">SUM(Quarter!BK53:BN53)</f>
        <v>11.4717</v>
      </c>
      <c r="S53" s="201" t="n">
        <f aca="false">SUM(Quarter!BO53:BR53)</f>
        <v>13.402</v>
      </c>
      <c r="T53" s="201" t="n">
        <f aca="false">SUM(Quarter!BS53:BV53)</f>
        <v>17.4056</v>
      </c>
      <c r="U53" s="201" t="n">
        <f aca="false">SUM(Quarter!BW53:BZ53)</f>
        <v>16.3987</v>
      </c>
      <c r="V53" s="201" t="n">
        <f aca="false">SUM(Quarter!CA53:CD53)</f>
        <v>20.8746</v>
      </c>
      <c r="W53" s="201" t="n">
        <f aca="false">SUM(Quarter!CE53:CH53)</f>
        <v>26.508</v>
      </c>
      <c r="X53" s="201" t="n">
        <f aca="false">SUM(Quarter!CI53:CL53)</f>
        <v>31.8278</v>
      </c>
      <c r="Y53" s="201" t="n">
        <f aca="false">SUM(Quarter!CM53:CP53)</f>
        <v>40.6572</v>
      </c>
      <c r="Z53" s="202"/>
      <c r="AA53" s="202"/>
      <c r="AB53" s="202"/>
      <c r="AC53" s="202"/>
      <c r="AD53" s="202"/>
      <c r="AE53" s="202"/>
      <c r="AF53" s="202"/>
      <c r="AG53" s="202"/>
      <c r="AH53" s="202"/>
      <c r="AI53" s="202"/>
      <c r="AJ53" s="202"/>
      <c r="AK53" s="202"/>
      <c r="AL53" s="202"/>
      <c r="AM53" s="202"/>
      <c r="AN53" s="202"/>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c r="CF53" s="202"/>
      <c r="CG53" s="202"/>
      <c r="CH53" s="202"/>
      <c r="CI53" s="202"/>
      <c r="CJ53" s="202"/>
      <c r="CK53" s="202"/>
      <c r="CL53" s="202"/>
      <c r="CM53" s="202"/>
      <c r="CN53" s="202"/>
      <c r="CO53" s="202"/>
      <c r="CP53" s="202"/>
      <c r="CQ53" s="202"/>
      <c r="CR53" s="202"/>
      <c r="CS53" s="202"/>
      <c r="CT53" s="202"/>
      <c r="CU53" s="202"/>
      <c r="CV53" s="202"/>
      <c r="CW53" s="202"/>
      <c r="CX53" s="202"/>
      <c r="CY53" s="202"/>
      <c r="CZ53" s="202"/>
      <c r="DA53" s="202"/>
      <c r="DB53" s="202"/>
      <c r="DC53" s="202"/>
      <c r="DD53" s="202"/>
    </row>
    <row r="54" customFormat="false" ht="20.15" hidden="false" customHeight="true" outlineLevel="0" collapsed="false">
      <c r="A54" s="7" t="s">
        <v>102</v>
      </c>
      <c r="B54" s="200" t="s">
        <v>114</v>
      </c>
      <c r="C54" s="203" t="s">
        <v>171</v>
      </c>
      <c r="D54" s="203" t="s">
        <v>171</v>
      </c>
      <c r="E54" s="203" t="s">
        <v>171</v>
      </c>
      <c r="F54" s="203" t="s">
        <v>171</v>
      </c>
      <c r="G54" s="203" t="s">
        <v>171</v>
      </c>
      <c r="H54" s="203" t="s">
        <v>171</v>
      </c>
      <c r="I54" s="203" t="s">
        <v>171</v>
      </c>
      <c r="J54" s="203" t="s">
        <v>171</v>
      </c>
      <c r="K54" s="203" t="s">
        <v>171</v>
      </c>
      <c r="L54" s="203" t="s">
        <v>171</v>
      </c>
      <c r="M54" s="203" t="s">
        <v>171</v>
      </c>
      <c r="N54" s="203" t="s">
        <v>171</v>
      </c>
      <c r="O54" s="203" t="s">
        <v>171</v>
      </c>
      <c r="P54" s="203" t="s">
        <v>171</v>
      </c>
      <c r="Q54" s="203" t="s">
        <v>171</v>
      </c>
      <c r="R54" s="203" t="s">
        <v>171</v>
      </c>
      <c r="S54" s="203" t="s">
        <v>171</v>
      </c>
      <c r="T54" s="201" t="n">
        <f aca="false">SUM(Quarter!BS54:BV54)</f>
        <v>1.4045</v>
      </c>
      <c r="U54" s="201" t="n">
        <f aca="false">SUM(Quarter!BW54:BZ54)</f>
        <v>2.0355</v>
      </c>
      <c r="V54" s="201" t="n">
        <f aca="false">SUM(Quarter!CA54:CD54)</f>
        <v>2.9778</v>
      </c>
      <c r="W54" s="201" t="n">
        <f aca="false">SUM(Quarter!CE54:CH54)</f>
        <v>3.5301</v>
      </c>
      <c r="X54" s="201" t="n">
        <f aca="false">SUM(Quarter!CI54:CL54)</f>
        <v>3.8603</v>
      </c>
      <c r="Y54" s="201" t="n">
        <f aca="false">SUM(Quarter!CM54:CP54)</f>
        <v>4.2918</v>
      </c>
      <c r="Z54" s="202"/>
      <c r="AA54" s="202"/>
      <c r="AB54" s="202"/>
      <c r="AC54" s="202"/>
      <c r="AD54" s="202"/>
      <c r="AE54" s="202"/>
      <c r="AF54" s="202"/>
      <c r="AG54" s="202"/>
      <c r="AH54" s="202"/>
      <c r="AI54" s="202"/>
      <c r="AJ54" s="202"/>
      <c r="AK54" s="202"/>
      <c r="AL54" s="202"/>
      <c r="AM54" s="202"/>
      <c r="AN54" s="202"/>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c r="CF54" s="202"/>
      <c r="CG54" s="202"/>
      <c r="CH54" s="202"/>
      <c r="CI54" s="202"/>
      <c r="CJ54" s="202"/>
      <c r="CK54" s="202"/>
      <c r="CL54" s="202"/>
      <c r="CM54" s="202"/>
      <c r="CN54" s="202"/>
      <c r="CO54" s="202"/>
      <c r="CP54" s="202"/>
      <c r="CQ54" s="202"/>
      <c r="CR54" s="202"/>
      <c r="CS54" s="202"/>
      <c r="CT54" s="202"/>
      <c r="CU54" s="202"/>
      <c r="CV54" s="202"/>
      <c r="CW54" s="202"/>
      <c r="CX54" s="202"/>
      <c r="CY54" s="202"/>
      <c r="CZ54" s="202"/>
      <c r="DA54" s="202"/>
      <c r="DB54" s="202"/>
      <c r="DC54" s="202"/>
      <c r="DD54" s="202"/>
    </row>
    <row r="55" customFormat="false" ht="20.15" hidden="false" customHeight="true" outlineLevel="0" collapsed="false">
      <c r="A55" s="7" t="s">
        <v>102</v>
      </c>
      <c r="B55" s="200" t="s">
        <v>115</v>
      </c>
      <c r="C55" s="201" t="n">
        <f aca="false">SUM(Quarter!C55:F55)</f>
        <v>0.576</v>
      </c>
      <c r="D55" s="201" t="n">
        <f aca="false">SUM(Quarter!G55:J55)</f>
        <v>0.7601</v>
      </c>
      <c r="E55" s="201" t="n">
        <f aca="false">SUM(Quarter!K55:N55)</f>
        <v>0.698</v>
      </c>
      <c r="F55" s="201" t="n">
        <f aca="false">SUM(Quarter!O55:R55)</f>
        <v>0.7294</v>
      </c>
      <c r="G55" s="201" t="n">
        <f aca="false">SUM(Quarter!S55:V55)</f>
        <v>0.8563</v>
      </c>
      <c r="H55" s="201" t="n">
        <f aca="false">SUM(Quarter!W55:Z55)</f>
        <v>1.1542</v>
      </c>
      <c r="I55" s="201" t="n">
        <f aca="false">SUM(Quarter!AA55:AD55)</f>
        <v>1.4714</v>
      </c>
      <c r="J55" s="201" t="n">
        <f aca="false">SUM(Quarter!AE55:AH55)</f>
        <v>2.7444</v>
      </c>
      <c r="K55" s="201" t="n">
        <f aca="false">SUM(Quarter!AI55:AL55)</f>
        <v>2.9284</v>
      </c>
      <c r="L55" s="201" t="n">
        <f aca="false">SUM(Quarter!AM55:AP55)</f>
        <v>2.3414</v>
      </c>
      <c r="M55" s="201" t="n">
        <f aca="false">SUM(Quarter!AQ55:AT55)</f>
        <v>2.6082</v>
      </c>
      <c r="N55" s="201" t="n">
        <f aca="false">SUM(Quarter!AU55:AX55)</f>
        <v>2.6698</v>
      </c>
      <c r="O55" s="201" t="n">
        <f aca="false">SUM(Quarter!AY55:BB55)</f>
        <v>3.7828</v>
      </c>
      <c r="P55" s="201" t="n">
        <f aca="false">SUM(Quarter!BC55:BF55)</f>
        <v>4.6455</v>
      </c>
      <c r="Q55" s="201" t="n">
        <f aca="false">SUM(Quarter!BG55:BJ55)</f>
        <v>6.113</v>
      </c>
      <c r="R55" s="201" t="n">
        <f aca="false">SUM(Quarter!BK55:BN55)</f>
        <v>9.2115</v>
      </c>
      <c r="S55" s="201" t="n">
        <f aca="false">SUM(Quarter!BO55:BR55)</f>
        <v>12.6979</v>
      </c>
      <c r="T55" s="201" t="n">
        <f aca="false">SUM(Quarter!BS55:BV55)</f>
        <v>17.6936</v>
      </c>
      <c r="U55" s="201" t="n">
        <f aca="false">SUM(Quarter!BW55:BZ55)</f>
        <v>17.4002</v>
      </c>
      <c r="V55" s="201" t="n">
        <f aca="false">SUM(Quarter!CA55:CD55)</f>
        <v>17.7657</v>
      </c>
      <c r="W55" s="201" t="n">
        <f aca="false">SUM(Quarter!CE55:CH55)</f>
        <v>19.9654</v>
      </c>
      <c r="X55" s="201" t="n">
        <f aca="false">SUM(Quarter!CI55:CL55)</f>
        <v>20.8376</v>
      </c>
      <c r="Y55" s="201" t="n">
        <f aca="false">SUM(Quarter!CM55:CP55)</f>
        <v>21.8983</v>
      </c>
      <c r="Z55" s="202"/>
      <c r="AA55" s="202"/>
      <c r="AB55" s="202"/>
      <c r="AC55" s="202"/>
      <c r="AD55" s="202"/>
      <c r="AE55" s="202"/>
      <c r="AF55" s="202"/>
      <c r="AG55" s="202"/>
      <c r="AH55" s="202"/>
      <c r="AI55" s="202"/>
      <c r="AJ55" s="202"/>
      <c r="AK55" s="202"/>
      <c r="AL55" s="202"/>
      <c r="AM55" s="202"/>
      <c r="AN55" s="202"/>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c r="CF55" s="202"/>
      <c r="CG55" s="202"/>
      <c r="CH55" s="202"/>
      <c r="CI55" s="202"/>
      <c r="CJ55" s="202"/>
      <c r="CK55" s="202"/>
      <c r="CL55" s="202"/>
      <c r="CM55" s="202"/>
      <c r="CN55" s="202"/>
      <c r="CO55" s="202"/>
      <c r="CP55" s="202"/>
      <c r="CQ55" s="202"/>
      <c r="CR55" s="202"/>
      <c r="CS55" s="202"/>
      <c r="CT55" s="202"/>
      <c r="CU55" s="202"/>
      <c r="CV55" s="202"/>
      <c r="CW55" s="202"/>
      <c r="CX55" s="202"/>
      <c r="CY55" s="202"/>
      <c r="CZ55" s="202"/>
      <c r="DA55" s="202"/>
      <c r="DB55" s="202"/>
      <c r="DC55" s="202"/>
      <c r="DD55" s="202"/>
    </row>
    <row r="56" customFormat="false" ht="20.15" hidden="false" customHeight="true" outlineLevel="0" collapsed="false">
      <c r="A56" s="7" t="s">
        <v>102</v>
      </c>
      <c r="B56" s="200" t="s">
        <v>116</v>
      </c>
      <c r="C56" s="203" t="s">
        <v>171</v>
      </c>
      <c r="D56" s="203" t="s">
        <v>171</v>
      </c>
      <c r="E56" s="203" t="s">
        <v>171</v>
      </c>
      <c r="F56" s="203" t="s">
        <v>171</v>
      </c>
      <c r="G56" s="203" t="s">
        <v>171</v>
      </c>
      <c r="H56" s="203" t="s">
        <v>171</v>
      </c>
      <c r="I56" s="203" t="s">
        <v>171</v>
      </c>
      <c r="J56" s="203" t="s">
        <v>171</v>
      </c>
      <c r="K56" s="203" t="s">
        <v>171</v>
      </c>
      <c r="L56" s="203" t="s">
        <v>171</v>
      </c>
      <c r="M56" s="203" t="s">
        <v>171</v>
      </c>
      <c r="N56" s="203" t="s">
        <v>171</v>
      </c>
      <c r="O56" s="203" t="s">
        <v>171</v>
      </c>
      <c r="P56" s="203" t="s">
        <v>171</v>
      </c>
      <c r="Q56" s="203" t="s">
        <v>171</v>
      </c>
      <c r="R56" s="201" t="n">
        <f aca="false">SUM(Quarter!BK56:BN56)</f>
        <v>0.5221</v>
      </c>
      <c r="S56" s="201" t="n">
        <f aca="false">SUM(Quarter!BO56:BR56)</f>
        <v>0.5281</v>
      </c>
      <c r="T56" s="201" t="n">
        <f aca="false">SUM(Quarter!BS56:BV56)</f>
        <v>0.6888</v>
      </c>
      <c r="U56" s="201" t="n">
        <f aca="false">SUM(Quarter!BW56:BZ56)</f>
        <v>0.9684</v>
      </c>
      <c r="V56" s="201" t="n">
        <f aca="false">SUM(Quarter!CA56:CD56)</f>
        <v>1.276</v>
      </c>
      <c r="W56" s="201" t="n">
        <f aca="false">SUM(Quarter!CE56:CH56)</f>
        <v>1.1308</v>
      </c>
      <c r="X56" s="201" t="n">
        <f aca="false">SUM(Quarter!CI56:CL56)</f>
        <v>1.1612</v>
      </c>
      <c r="Y56" s="201" t="n">
        <f aca="false">SUM(Quarter!CM56:CP56)</f>
        <v>1.4331</v>
      </c>
      <c r="Z56" s="202"/>
      <c r="AA56" s="202"/>
      <c r="AB56" s="202"/>
      <c r="AC56" s="202"/>
      <c r="AD56" s="202"/>
      <c r="AE56" s="202"/>
      <c r="AF56" s="202"/>
      <c r="AG56" s="202"/>
      <c r="AH56" s="202"/>
      <c r="AI56" s="202"/>
      <c r="AJ56" s="202"/>
      <c r="AK56" s="202"/>
      <c r="AL56" s="202"/>
      <c r="AM56" s="202"/>
      <c r="AN56" s="202"/>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c r="CF56" s="202"/>
      <c r="CG56" s="202"/>
      <c r="CH56" s="202"/>
      <c r="CI56" s="202"/>
      <c r="CJ56" s="202"/>
      <c r="CK56" s="202"/>
      <c r="CL56" s="202"/>
      <c r="CM56" s="202"/>
      <c r="CN56" s="202"/>
      <c r="CO56" s="202"/>
      <c r="CP56" s="202"/>
      <c r="CQ56" s="202"/>
      <c r="CR56" s="202"/>
      <c r="CS56" s="202"/>
      <c r="CT56" s="202"/>
      <c r="CU56" s="202"/>
      <c r="CV56" s="202"/>
      <c r="CW56" s="202"/>
      <c r="CX56" s="202"/>
      <c r="CY56" s="202"/>
      <c r="CZ56" s="202"/>
      <c r="DA56" s="202"/>
      <c r="DB56" s="202"/>
      <c r="DC56" s="202"/>
      <c r="DD56" s="202"/>
    </row>
    <row r="57" customFormat="false" ht="20.15" hidden="false" customHeight="true" outlineLevel="0" collapsed="false">
      <c r="A57" s="7" t="s">
        <v>102</v>
      </c>
      <c r="B57" s="200" t="s">
        <v>132</v>
      </c>
      <c r="C57" s="201" t="n">
        <f aca="false">SUM(Quarter!C57:F57)</f>
        <v>1.6236</v>
      </c>
      <c r="D57" s="201" t="n">
        <f aca="false">SUM(Quarter!G57:J57)</f>
        <v>2.9026</v>
      </c>
      <c r="E57" s="201" t="n">
        <f aca="false">SUM(Quarter!K57:N57)</f>
        <v>2.6944</v>
      </c>
      <c r="F57" s="201" t="n">
        <f aca="false">SUM(Quarter!O57:R57)</f>
        <v>2.422</v>
      </c>
      <c r="G57" s="201" t="n">
        <f aca="false">SUM(Quarter!S57:V57)</f>
        <v>2.6517</v>
      </c>
      <c r="H57" s="201" t="n">
        <f aca="false">SUM(Quarter!W57:Z57)</f>
        <v>2.7339</v>
      </c>
      <c r="I57" s="201" t="n">
        <f aca="false">SUM(Quarter!AA57:AD57)</f>
        <v>2.6485</v>
      </c>
      <c r="J57" s="201" t="n">
        <f aca="false">SUM(Quarter!AE57:AH57)</f>
        <v>2.9298</v>
      </c>
      <c r="K57" s="201" t="n">
        <f aca="false">SUM(Quarter!AI57:AL57)</f>
        <v>3.8525</v>
      </c>
      <c r="L57" s="201" t="n">
        <f aca="false">SUM(Quarter!AM57:AP57)</f>
        <v>3.8593</v>
      </c>
      <c r="M57" s="201" t="n">
        <f aca="false">SUM(Quarter!AQ57:AT57)</f>
        <v>4.0889</v>
      </c>
      <c r="N57" s="201" t="n">
        <f aca="false">SUM(Quarter!AU57:AX57)</f>
        <v>3.6852</v>
      </c>
      <c r="O57" s="201" t="n">
        <f aca="false">SUM(Quarter!AY57:BB57)</f>
        <v>3.1505</v>
      </c>
      <c r="P57" s="201" t="n">
        <f aca="false">SUM(Quarter!BC57:BF57)</f>
        <v>2.9055</v>
      </c>
      <c r="Q57" s="201" t="n">
        <f aca="false">SUM(Quarter!BG57:BJ57)</f>
        <v>2.9665</v>
      </c>
      <c r="R57" s="201" t="n">
        <f aca="false">SUM(Quarter!BK57:BN57)</f>
        <v>2.9039</v>
      </c>
      <c r="S57" s="201" t="n">
        <f aca="false">SUM(Quarter!BO57:BR57)</f>
        <v>2.8835</v>
      </c>
      <c r="T57" s="201" t="n">
        <f aca="false">SUM(Quarter!BS57:BV57)</f>
        <v>2.7395</v>
      </c>
      <c r="U57" s="201" t="n">
        <f aca="false">SUM(Quarter!BW57:BZ57)</f>
        <v>2.9593</v>
      </c>
      <c r="V57" s="201" t="n">
        <f aca="false">SUM(Quarter!CA57:CD57)</f>
        <v>2.8721</v>
      </c>
      <c r="W57" s="201" t="n">
        <f aca="false">SUM(Quarter!CE57:CH57)</f>
        <v>2.4984</v>
      </c>
      <c r="X57" s="201" t="n">
        <f aca="false">SUM(Quarter!CI57:CL57)</f>
        <v>1.7564</v>
      </c>
      <c r="Y57" s="201" t="n">
        <f aca="false">SUM(Quarter!CM57:CP57)</f>
        <v>1.4022</v>
      </c>
      <c r="Z57" s="202"/>
      <c r="AA57" s="202"/>
      <c r="AB57" s="202"/>
      <c r="AC57" s="202"/>
      <c r="AD57" s="202"/>
      <c r="AE57" s="202"/>
      <c r="AF57" s="202"/>
      <c r="AG57" s="202"/>
      <c r="AH57" s="202"/>
      <c r="AI57" s="202"/>
      <c r="AJ57" s="202"/>
      <c r="AK57" s="202"/>
      <c r="AL57" s="202"/>
      <c r="AM57" s="202"/>
      <c r="AN57" s="202"/>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c r="CF57" s="202"/>
      <c r="CG57" s="202"/>
      <c r="CH57" s="202"/>
      <c r="CI57" s="202"/>
      <c r="CJ57" s="202"/>
      <c r="CK57" s="202"/>
      <c r="CL57" s="202"/>
      <c r="CM57" s="202"/>
      <c r="CN57" s="202"/>
      <c r="CO57" s="202"/>
      <c r="CP57" s="202"/>
      <c r="CQ57" s="202"/>
      <c r="CR57" s="202"/>
      <c r="CS57" s="202"/>
      <c r="CT57" s="202"/>
      <c r="CU57" s="202"/>
      <c r="CV57" s="202"/>
      <c r="CW57" s="202"/>
      <c r="CX57" s="202"/>
      <c r="CY57" s="202"/>
      <c r="CZ57" s="202"/>
      <c r="DA57" s="202"/>
      <c r="DB57" s="202"/>
      <c r="DC57" s="202"/>
      <c r="DD57" s="202"/>
    </row>
    <row r="58" customFormat="false" ht="20.15" hidden="false" customHeight="true" outlineLevel="0" collapsed="false">
      <c r="A58" s="7" t="s">
        <v>102</v>
      </c>
      <c r="B58" s="200" t="s">
        <v>118</v>
      </c>
      <c r="C58" s="201" t="n">
        <f aca="false">SUM(Quarter!C58:F58)</f>
        <v>333.7637</v>
      </c>
      <c r="D58" s="201" t="n">
        <f aca="false">SUM(Quarter!G58:J58)</f>
        <v>336.6075</v>
      </c>
      <c r="E58" s="201" t="n">
        <f aca="false">SUM(Quarter!K58:N58)</f>
        <v>341.7833</v>
      </c>
      <c r="F58" s="201" t="n">
        <f aca="false">SUM(Quarter!O58:R58)</f>
        <v>353.0571</v>
      </c>
      <c r="G58" s="201" t="n">
        <f aca="false">SUM(Quarter!S58:V58)</f>
        <v>353.9936</v>
      </c>
      <c r="H58" s="201" t="n">
        <f aca="false">SUM(Quarter!W58:Z58)</f>
        <v>362.6003</v>
      </c>
      <c r="I58" s="201" t="n">
        <f aca="false">SUM(Quarter!AA58:AD58)</f>
        <v>358.3139</v>
      </c>
      <c r="J58" s="201" t="n">
        <f aca="false">SUM(Quarter!AE58:AH58)</f>
        <v>362.2131</v>
      </c>
      <c r="K58" s="201" t="n">
        <f aca="false">SUM(Quarter!AI58:AL58)</f>
        <v>361.2323</v>
      </c>
      <c r="L58" s="201" t="n">
        <f aca="false">SUM(Quarter!AM58:AP58)</f>
        <v>361.3173</v>
      </c>
      <c r="M58" s="201" t="n">
        <f aca="false">SUM(Quarter!AQ58:AT58)</f>
        <v>355.2389</v>
      </c>
      <c r="N58" s="201" t="n">
        <f aca="false">SUM(Quarter!AU58:AX58)</f>
        <v>342.0108</v>
      </c>
      <c r="O58" s="201" t="n">
        <f aca="false">SUM(Quarter!AY58:BB58)</f>
        <v>347.6075</v>
      </c>
      <c r="P58" s="201" t="n">
        <f aca="false">SUM(Quarter!BC58:BF58)</f>
        <v>332.5389</v>
      </c>
      <c r="Q58" s="201" t="n">
        <f aca="false">SUM(Quarter!BG58:BJ58)</f>
        <v>328.2907</v>
      </c>
      <c r="R58" s="201" t="n">
        <f aca="false">SUM(Quarter!BK58:BN58)</f>
        <v>324.6227</v>
      </c>
      <c r="S58" s="201" t="n">
        <f aca="false">SUM(Quarter!BO58:BR58)</f>
        <v>300.8218</v>
      </c>
      <c r="T58" s="201" t="n">
        <f aca="false">SUM(Quarter!BS58:BV58)</f>
        <v>295.9906</v>
      </c>
      <c r="U58" s="201" t="n">
        <f aca="false">SUM(Quarter!BW58:BZ58)</f>
        <v>292.9435</v>
      </c>
      <c r="V58" s="201" t="n">
        <f aca="false">SUM(Quarter!CA58:CD58)</f>
        <v>287.7443</v>
      </c>
      <c r="W58" s="201" t="n">
        <f aca="false">SUM(Quarter!CE58:CH58)</f>
        <v>280.9496</v>
      </c>
      <c r="X58" s="201" t="n">
        <f aca="false">SUM(Quarter!CI58:CL58)</f>
        <v>269.2075</v>
      </c>
      <c r="Y58" s="201" t="n">
        <f aca="false">SUM(Quarter!CM58:CP58)</f>
        <v>255.3083</v>
      </c>
      <c r="Z58" s="202"/>
      <c r="AA58" s="202"/>
      <c r="AB58" s="202"/>
      <c r="AC58" s="202"/>
      <c r="AD58" s="202"/>
      <c r="AE58" s="202"/>
      <c r="AF58" s="202"/>
      <c r="AG58" s="202"/>
      <c r="AH58" s="202"/>
      <c r="AI58" s="202"/>
      <c r="AJ58" s="202"/>
      <c r="AK58" s="202"/>
      <c r="AL58" s="202"/>
      <c r="AM58" s="202"/>
      <c r="AN58" s="202"/>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c r="CF58" s="202"/>
      <c r="CG58" s="202"/>
      <c r="CH58" s="202"/>
      <c r="CI58" s="202"/>
      <c r="CJ58" s="202"/>
      <c r="CK58" s="202"/>
      <c r="CL58" s="202"/>
      <c r="CM58" s="202"/>
      <c r="CN58" s="202"/>
      <c r="CO58" s="202"/>
      <c r="CP58" s="202"/>
      <c r="CQ58" s="202"/>
      <c r="CR58" s="202"/>
      <c r="CS58" s="202"/>
      <c r="CT58" s="202"/>
      <c r="CU58" s="202"/>
      <c r="CV58" s="202"/>
      <c r="CW58" s="202"/>
      <c r="CX58" s="202"/>
      <c r="CY58" s="202"/>
      <c r="CZ58" s="202"/>
      <c r="DA58" s="202"/>
      <c r="DB58" s="202"/>
      <c r="DC58" s="202"/>
      <c r="DD58" s="202"/>
    </row>
    <row r="59" customFormat="false" ht="20.15" hidden="false" customHeight="true" outlineLevel="0" collapsed="false">
      <c r="A59" s="7" t="s">
        <v>106</v>
      </c>
      <c r="B59" s="200" t="s">
        <v>119</v>
      </c>
      <c r="C59" s="201" t="n">
        <f aca="false">SUM(Quarter!C59:F59)</f>
        <v>4.3758</v>
      </c>
      <c r="D59" s="201" t="n">
        <f aca="false">SUM(Quarter!G59:J59)</f>
        <v>4.106</v>
      </c>
      <c r="E59" s="201" t="n">
        <f aca="false">SUM(Quarter!K59:N59)</f>
        <v>2.925</v>
      </c>
      <c r="F59" s="201" t="n">
        <f aca="false">SUM(Quarter!O59:R59)</f>
        <v>4.3329</v>
      </c>
      <c r="G59" s="201" t="n">
        <f aca="false">SUM(Quarter!S59:V59)</f>
        <v>3.321</v>
      </c>
      <c r="H59" s="201" t="n">
        <f aca="false">SUM(Quarter!W59:Z59)</f>
        <v>4.4355</v>
      </c>
      <c r="I59" s="201" t="n">
        <f aca="false">SUM(Quarter!AA59:AD59)</f>
        <v>3.961</v>
      </c>
      <c r="J59" s="201" t="n">
        <f aca="false">SUM(Quarter!AE59:AH59)</f>
        <v>3.947</v>
      </c>
      <c r="K59" s="201" t="n">
        <f aca="false">SUM(Quarter!AI59:AL59)</f>
        <v>3.903</v>
      </c>
      <c r="L59" s="201" t="n">
        <f aca="false">SUM(Quarter!AM59:AP59)</f>
        <v>3.8699</v>
      </c>
      <c r="M59" s="201" t="n">
        <f aca="false">SUM(Quarter!AQ59:AT59)</f>
        <v>4.0768</v>
      </c>
      <c r="N59" s="201" t="n">
        <f aca="false">SUM(Quarter!AU59:AX59)</f>
        <v>3.7509</v>
      </c>
      <c r="O59" s="201" t="n">
        <f aca="false">SUM(Quarter!AY59:BB59)</f>
        <v>3.7531</v>
      </c>
      <c r="P59" s="201" t="n">
        <f aca="false">SUM(Quarter!BC59:BF59)</f>
        <v>3.7743</v>
      </c>
      <c r="Q59" s="201" t="n">
        <f aca="false">SUM(Quarter!BG59:BJ59)</f>
        <v>2.9924</v>
      </c>
      <c r="R59" s="201" t="n">
        <f aca="false">SUM(Quarter!BK59:BN59)</f>
        <v>0.0825</v>
      </c>
      <c r="S59" s="201" t="n">
        <f aca="false">SUM(Quarter!BO59:BR59)</f>
        <v>0.0722</v>
      </c>
      <c r="T59" s="201" t="n">
        <f aca="false">SUM(Quarter!BS59:BV59)</f>
        <v>0.0663</v>
      </c>
      <c r="U59" s="201" t="n">
        <f aca="false">SUM(Quarter!BW59:BZ59)</f>
        <v>0.0559</v>
      </c>
      <c r="V59" s="201" t="n">
        <f aca="false">SUM(Quarter!CA59:CD59)</f>
        <v>0.0495</v>
      </c>
      <c r="W59" s="201" t="n">
        <f aca="false">SUM(Quarter!CE59:CH59)</f>
        <v>0.0532</v>
      </c>
      <c r="X59" s="201" t="n">
        <f aca="false">SUM(Quarter!CI59:CL59)</f>
        <v>0.0499</v>
      </c>
      <c r="Y59" s="201" t="n">
        <f aca="false">SUM(Quarter!CM59:CP59)</f>
        <v>0.0515</v>
      </c>
      <c r="Z59" s="202"/>
      <c r="AA59" s="202"/>
      <c r="AB59" s="202"/>
      <c r="AC59" s="202"/>
      <c r="AD59" s="202"/>
      <c r="AE59" s="202"/>
      <c r="AF59" s="202"/>
      <c r="AG59" s="202"/>
      <c r="AH59" s="202"/>
      <c r="AI59" s="202"/>
      <c r="AJ59" s="202"/>
      <c r="AK59" s="202"/>
      <c r="AL59" s="202"/>
      <c r="AM59" s="202"/>
      <c r="AN59" s="202"/>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c r="CF59" s="202"/>
      <c r="CG59" s="202"/>
      <c r="CH59" s="202"/>
      <c r="CI59" s="202"/>
      <c r="CJ59" s="202"/>
      <c r="CK59" s="202"/>
      <c r="CL59" s="202"/>
      <c r="CM59" s="202"/>
      <c r="CN59" s="202"/>
      <c r="CO59" s="202"/>
      <c r="CP59" s="202"/>
      <c r="CQ59" s="202"/>
      <c r="CR59" s="202"/>
      <c r="CS59" s="202"/>
      <c r="CT59" s="202"/>
      <c r="CU59" s="202"/>
      <c r="CV59" s="202"/>
      <c r="CW59" s="202"/>
      <c r="CX59" s="202"/>
      <c r="CY59" s="202"/>
      <c r="CZ59" s="202"/>
      <c r="DA59" s="202"/>
      <c r="DB59" s="202"/>
      <c r="DC59" s="202"/>
      <c r="DD59" s="202"/>
    </row>
    <row r="60" customFormat="false" ht="20.15" hidden="false" customHeight="true" outlineLevel="0" collapsed="false">
      <c r="A60" s="7" t="s">
        <v>106</v>
      </c>
      <c r="B60" s="200" t="s">
        <v>120</v>
      </c>
      <c r="C60" s="201" t="n">
        <f aca="false">SUM(Quarter!C60:F60)</f>
        <v>4.7409</v>
      </c>
      <c r="D60" s="201" t="n">
        <f aca="false">SUM(Quarter!G60:J60)</f>
        <v>3.6059</v>
      </c>
      <c r="E60" s="201" t="n">
        <f aca="false">SUM(Quarter!K60:N60)</f>
        <v>4.109</v>
      </c>
      <c r="F60" s="201" t="n">
        <f aca="false">SUM(Quarter!O60:R60)</f>
        <v>2.7809</v>
      </c>
      <c r="G60" s="201" t="n">
        <f aca="false">SUM(Quarter!S60:V60)</f>
        <v>2.788</v>
      </c>
      <c r="H60" s="201" t="n">
        <f aca="false">SUM(Quarter!W60:Z60)</f>
        <v>2.397</v>
      </c>
      <c r="I60" s="201" t="n">
        <f aca="false">SUM(Quarter!AA60:AD60)</f>
        <v>2.761</v>
      </c>
      <c r="J60" s="201" t="n">
        <f aca="false">SUM(Quarter!AE60:AH60)</f>
        <v>2.4171</v>
      </c>
      <c r="K60" s="201" t="n">
        <f aca="false">SUM(Quarter!AI60:AL60)</f>
        <v>2.45</v>
      </c>
      <c r="L60" s="201" t="n">
        <f aca="false">SUM(Quarter!AM60:AP60)</f>
        <v>2.0929</v>
      </c>
      <c r="M60" s="201" t="n">
        <f aca="false">SUM(Quarter!AQ60:AT60)</f>
        <v>2.1518</v>
      </c>
      <c r="N60" s="201" t="n">
        <f aca="false">SUM(Quarter!AU60:AX60)</f>
        <v>2.1555</v>
      </c>
      <c r="O60" s="201" t="n">
        <f aca="false">SUM(Quarter!AY60:BB60)</f>
        <v>2.5322</v>
      </c>
      <c r="P60" s="201" t="n">
        <f aca="false">SUM(Quarter!BC60:BF60)</f>
        <v>2.0438</v>
      </c>
      <c r="Q60" s="201" t="n">
        <f aca="false">SUM(Quarter!BG60:BJ60)</f>
        <v>1.4408</v>
      </c>
      <c r="R60" s="201" t="n">
        <f aca="false">SUM(Quarter!BK60:BN60)</f>
        <v>1.3214</v>
      </c>
      <c r="S60" s="201" t="n">
        <f aca="false">SUM(Quarter!BO60:BR60)</f>
        <v>1.3902</v>
      </c>
      <c r="T60" s="201" t="n">
        <f aca="false">SUM(Quarter!BS60:BV60)</f>
        <v>1.3539</v>
      </c>
      <c r="U60" s="201" t="n">
        <f aca="false">SUM(Quarter!BW60:BZ60)</f>
        <v>1.2846</v>
      </c>
      <c r="V60" s="201" t="n">
        <f aca="false">SUM(Quarter!CA60:CD60)</f>
        <v>1.2245</v>
      </c>
      <c r="W60" s="201" t="n">
        <f aca="false">SUM(Quarter!CE60:CH60)</f>
        <v>0.4382</v>
      </c>
      <c r="X60" s="201" t="n">
        <f aca="false">SUM(Quarter!CI60:CL60)</f>
        <v>0.4245</v>
      </c>
      <c r="Y60" s="201" t="n">
        <f aca="false">SUM(Quarter!CM60:CP60)</f>
        <v>0.2982</v>
      </c>
      <c r="Z60" s="202"/>
      <c r="AA60" s="202"/>
      <c r="AB60" s="202"/>
      <c r="AC60" s="202"/>
      <c r="AD60" s="202"/>
      <c r="AE60" s="202"/>
      <c r="AF60" s="202"/>
      <c r="AG60" s="202"/>
      <c r="AH60" s="202"/>
      <c r="AI60" s="202"/>
      <c r="AJ60" s="202"/>
      <c r="AK60" s="202"/>
      <c r="AL60" s="202"/>
      <c r="AM60" s="202"/>
      <c r="AN60" s="202"/>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c r="CF60" s="202"/>
      <c r="CG60" s="202"/>
      <c r="CH60" s="202"/>
      <c r="CI60" s="202"/>
      <c r="CJ60" s="202"/>
      <c r="CK60" s="202"/>
      <c r="CL60" s="202"/>
      <c r="CM60" s="202"/>
      <c r="CN60" s="202"/>
      <c r="CO60" s="202"/>
      <c r="CP60" s="202"/>
      <c r="CQ60" s="202"/>
      <c r="CR60" s="202"/>
      <c r="CS60" s="202"/>
      <c r="CT60" s="202"/>
      <c r="CU60" s="202"/>
      <c r="CV60" s="202"/>
      <c r="CW60" s="202"/>
      <c r="CX60" s="202"/>
      <c r="CY60" s="202"/>
      <c r="CZ60" s="202"/>
      <c r="DA60" s="202"/>
      <c r="DB60" s="202"/>
      <c r="DC60" s="202"/>
      <c r="DD60" s="202"/>
    </row>
    <row r="61" customFormat="false" ht="20.15" hidden="false" customHeight="true" outlineLevel="0" collapsed="false">
      <c r="A61" s="7" t="s">
        <v>106</v>
      </c>
      <c r="B61" s="200" t="s">
        <v>110</v>
      </c>
      <c r="C61" s="201" t="n">
        <f aca="false">SUM(Quarter!C61:F61)</f>
        <v>11.9939</v>
      </c>
      <c r="D61" s="201" t="n">
        <f aca="false">SUM(Quarter!G61:J61)</f>
        <v>14.536</v>
      </c>
      <c r="E61" s="201" t="n">
        <f aca="false">SUM(Quarter!K61:N61)</f>
        <v>18.5191</v>
      </c>
      <c r="F61" s="201" t="n">
        <f aca="false">SUM(Quarter!O61:R61)</f>
        <v>14.9076</v>
      </c>
      <c r="G61" s="201" t="n">
        <f aca="false">SUM(Quarter!S61:V61)</f>
        <v>16.5365</v>
      </c>
      <c r="H61" s="201" t="n">
        <f aca="false">SUM(Quarter!W61:Z61)</f>
        <v>17.6448</v>
      </c>
      <c r="I61" s="201" t="n">
        <f aca="false">SUM(Quarter!AA61:AD61)</f>
        <v>16.488</v>
      </c>
      <c r="J61" s="201" t="n">
        <f aca="false">SUM(Quarter!AE61:AH61)</f>
        <v>15.159</v>
      </c>
      <c r="K61" s="201" t="n">
        <f aca="false">SUM(Quarter!AI61:AL61)</f>
        <v>14.191</v>
      </c>
      <c r="L61" s="201" t="n">
        <f aca="false">SUM(Quarter!AM61:AP61)</f>
        <v>16.4471</v>
      </c>
      <c r="M61" s="201" t="n">
        <f aca="false">SUM(Quarter!AQ61:AT61)</f>
        <v>14.6359</v>
      </c>
      <c r="N61" s="201" t="n">
        <f aca="false">SUM(Quarter!AU61:AX61)</f>
        <v>13.901</v>
      </c>
      <c r="O61" s="201" t="n">
        <f aca="false">SUM(Quarter!AY61:BB61)</f>
        <v>13.9058</v>
      </c>
      <c r="P61" s="201" t="n">
        <f aca="false">SUM(Quarter!BC61:BF61)</f>
        <v>13.7464</v>
      </c>
      <c r="Q61" s="201" t="n">
        <f aca="false">SUM(Quarter!BG61:BJ61)</f>
        <v>13.9403</v>
      </c>
      <c r="R61" s="201" t="n">
        <f aca="false">SUM(Quarter!BK61:BN61)</f>
        <v>12.9521</v>
      </c>
      <c r="S61" s="201" t="n">
        <f aca="false">SUM(Quarter!BO61:BR61)</f>
        <v>12.0207</v>
      </c>
      <c r="T61" s="201" t="n">
        <f aca="false">SUM(Quarter!BS61:BV61)</f>
        <v>11.4146</v>
      </c>
      <c r="U61" s="201" t="n">
        <f aca="false">SUM(Quarter!BW61:BZ61)</f>
        <v>11.3838</v>
      </c>
      <c r="V61" s="201" t="n">
        <f aca="false">SUM(Quarter!CA61:CD61)</f>
        <v>12.2334</v>
      </c>
      <c r="W61" s="201" t="n">
        <f aca="false">SUM(Quarter!CE61:CH61)</f>
        <v>11.8575</v>
      </c>
      <c r="X61" s="201" t="n">
        <f aca="false">SUM(Quarter!CI61:CL61)</f>
        <v>13.3382</v>
      </c>
      <c r="Y61" s="201" t="n">
        <f aca="false">SUM(Quarter!CM61:CP61)</f>
        <v>12.4661</v>
      </c>
      <c r="Z61" s="202"/>
      <c r="AA61" s="202"/>
      <c r="AB61" s="202"/>
      <c r="AC61" s="202"/>
      <c r="AD61" s="202"/>
      <c r="AE61" s="202"/>
      <c r="AF61" s="202"/>
      <c r="AG61" s="202"/>
      <c r="AH61" s="202"/>
      <c r="AI61" s="202"/>
      <c r="AJ61" s="202"/>
      <c r="AK61" s="202"/>
      <c r="AL61" s="202"/>
      <c r="AM61" s="202"/>
      <c r="AN61" s="202"/>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c r="CF61" s="202"/>
      <c r="CG61" s="202"/>
      <c r="CH61" s="202"/>
      <c r="CI61" s="202"/>
      <c r="CJ61" s="202"/>
      <c r="CK61" s="202"/>
      <c r="CL61" s="202"/>
      <c r="CM61" s="202"/>
      <c r="CN61" s="202"/>
      <c r="CO61" s="202"/>
      <c r="CP61" s="202"/>
      <c r="CQ61" s="202"/>
      <c r="CR61" s="202"/>
      <c r="CS61" s="202"/>
      <c r="CT61" s="202"/>
      <c r="CU61" s="202"/>
      <c r="CV61" s="202"/>
      <c r="CW61" s="202"/>
      <c r="CX61" s="202"/>
      <c r="CY61" s="202"/>
      <c r="CZ61" s="202"/>
      <c r="DA61" s="202"/>
      <c r="DB61" s="202"/>
      <c r="DC61" s="202"/>
      <c r="DD61" s="202"/>
    </row>
    <row r="62" customFormat="false" ht="20.15" hidden="false" customHeight="true" outlineLevel="0" collapsed="false">
      <c r="A62" s="7" t="s">
        <v>106</v>
      </c>
      <c r="B62" s="200" t="s">
        <v>172</v>
      </c>
      <c r="C62" s="201" t="n">
        <f aca="false">SUM(Quarter!C62:F62)</f>
        <v>0.8805</v>
      </c>
      <c r="D62" s="201" t="n">
        <f aca="false">SUM(Quarter!G62:J62)</f>
        <v>0.905</v>
      </c>
      <c r="E62" s="201" t="n">
        <f aca="false">SUM(Quarter!K62:N62)</f>
        <v>0.7551</v>
      </c>
      <c r="F62" s="201" t="n">
        <f aca="false">SUM(Quarter!O62:R62)</f>
        <v>0.84</v>
      </c>
      <c r="G62" s="201" t="n">
        <f aca="false">SUM(Quarter!S62:V62)</f>
        <v>0.8601</v>
      </c>
      <c r="H62" s="201" t="n">
        <f aca="false">SUM(Quarter!W62:Z62)</f>
        <v>0.66</v>
      </c>
      <c r="I62" s="201" t="n">
        <f aca="false">SUM(Quarter!AA62:AD62)</f>
        <v>0.936</v>
      </c>
      <c r="J62" s="201" t="n">
        <f aca="false">SUM(Quarter!AE62:AH62)</f>
        <v>1.0961</v>
      </c>
      <c r="K62" s="201" t="n">
        <f aca="false">SUM(Quarter!AI62:AL62)</f>
        <v>0.9</v>
      </c>
      <c r="L62" s="201" t="n">
        <f aca="false">SUM(Quarter!AM62:AP62)</f>
        <v>0.9333</v>
      </c>
      <c r="M62" s="201" t="n">
        <f aca="false">SUM(Quarter!AQ62:AT62)</f>
        <v>0.9173</v>
      </c>
      <c r="N62" s="201" t="n">
        <f aca="false">SUM(Quarter!AU62:AX62)</f>
        <v>0.9337</v>
      </c>
      <c r="O62" s="201" t="n">
        <f aca="false">SUM(Quarter!AY62:BB62)</f>
        <v>0.8883</v>
      </c>
      <c r="P62" s="201" t="n">
        <f aca="false">SUM(Quarter!BC62:BF62)</f>
        <v>1.0978</v>
      </c>
      <c r="Q62" s="201" t="n">
        <f aca="false">SUM(Quarter!BG62:BJ62)</f>
        <v>1.1396</v>
      </c>
      <c r="R62" s="201" t="n">
        <f aca="false">SUM(Quarter!BK62:BN62)</f>
        <v>1.0925</v>
      </c>
      <c r="S62" s="201" t="n">
        <f aca="false">SUM(Quarter!BO62:BR62)</f>
        <v>1.2533</v>
      </c>
      <c r="T62" s="201" t="n">
        <f aca="false">SUM(Quarter!BS62:BV62)</f>
        <v>1.3907</v>
      </c>
      <c r="U62" s="201" t="n">
        <f aca="false">SUM(Quarter!BW62:BZ62)</f>
        <v>1.4194</v>
      </c>
      <c r="V62" s="201" t="n">
        <f aca="false">SUM(Quarter!CA62:CD62)</f>
        <v>1.7032</v>
      </c>
      <c r="W62" s="201" t="n">
        <f aca="false">SUM(Quarter!CE62:CH62)</f>
        <v>1.6431</v>
      </c>
      <c r="X62" s="201" t="n">
        <f aca="false">SUM(Quarter!CI62:CL62)</f>
        <v>1.6565</v>
      </c>
      <c r="Y62" s="201" t="n">
        <f aca="false">SUM(Quarter!CM62:CP62)</f>
        <v>1.7562</v>
      </c>
      <c r="Z62" s="202"/>
      <c r="AA62" s="202"/>
      <c r="AB62" s="202"/>
      <c r="AC62" s="202"/>
      <c r="AD62" s="202"/>
      <c r="AE62" s="202"/>
      <c r="AF62" s="202"/>
      <c r="AG62" s="202"/>
      <c r="AH62" s="202"/>
      <c r="AI62" s="202"/>
      <c r="AJ62" s="202"/>
      <c r="AK62" s="202"/>
      <c r="AL62" s="202"/>
      <c r="AM62" s="202"/>
      <c r="AN62" s="202"/>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c r="CF62" s="202"/>
      <c r="CG62" s="202"/>
      <c r="CH62" s="202"/>
      <c r="CI62" s="202"/>
      <c r="CJ62" s="202"/>
      <c r="CK62" s="202"/>
      <c r="CL62" s="202"/>
      <c r="CM62" s="202"/>
      <c r="CN62" s="202"/>
      <c r="CO62" s="202"/>
      <c r="CP62" s="202"/>
      <c r="CQ62" s="202"/>
      <c r="CR62" s="202"/>
      <c r="CS62" s="202"/>
      <c r="CT62" s="202"/>
      <c r="CU62" s="202"/>
      <c r="CV62" s="202"/>
      <c r="CW62" s="202"/>
      <c r="CX62" s="202"/>
      <c r="CY62" s="202"/>
      <c r="CZ62" s="202"/>
      <c r="DA62" s="202"/>
      <c r="DB62" s="202"/>
      <c r="DC62" s="202"/>
      <c r="DD62" s="202"/>
    </row>
    <row r="63" customFormat="false" ht="20.15" hidden="false" customHeight="true" outlineLevel="0" collapsed="false">
      <c r="A63" s="7" t="s">
        <v>106</v>
      </c>
      <c r="B63" s="200" t="s">
        <v>129</v>
      </c>
      <c r="C63" s="201" t="n">
        <f aca="false">SUM(Quarter!C63:F63)</f>
        <v>0.8769</v>
      </c>
      <c r="D63" s="201" t="n">
        <f aca="false">SUM(Quarter!G63:J63)</f>
        <v>0.851</v>
      </c>
      <c r="E63" s="201" t="n">
        <f aca="false">SUM(Quarter!K63:N63)</f>
        <v>0.947</v>
      </c>
      <c r="F63" s="201" t="n">
        <f aca="false">SUM(Quarter!O63:R63)</f>
        <v>0.965</v>
      </c>
      <c r="G63" s="201" t="n">
        <f aca="false">SUM(Quarter!S63:V63)</f>
        <v>1.2591</v>
      </c>
      <c r="H63" s="201" t="n">
        <f aca="false">SUM(Quarter!W63:Z63)</f>
        <v>1.288</v>
      </c>
      <c r="I63" s="201" t="n">
        <f aca="false">SUM(Quarter!AA63:AD63)</f>
        <v>1.939</v>
      </c>
      <c r="J63" s="201" t="n">
        <f aca="false">SUM(Quarter!AE63:AH63)</f>
        <v>2.912</v>
      </c>
      <c r="K63" s="201" t="n">
        <f aca="false">SUM(Quarter!AI63:AL63)</f>
        <v>4.2359</v>
      </c>
      <c r="L63" s="201" t="n">
        <f aca="false">SUM(Quarter!AM63:AP63)</f>
        <v>1.719</v>
      </c>
      <c r="M63" s="201" t="n">
        <f aca="false">SUM(Quarter!AQ63:AT63)</f>
        <v>1.751</v>
      </c>
      <c r="N63" s="201" t="n">
        <f aca="false">SUM(Quarter!AU63:AX63)</f>
        <v>2.7614</v>
      </c>
      <c r="O63" s="201" t="n">
        <f aca="false">SUM(Quarter!AY63:BB63)</f>
        <v>2.3583</v>
      </c>
      <c r="P63" s="201" t="n">
        <f aca="false">SUM(Quarter!BC63:BF63)</f>
        <v>3.2899</v>
      </c>
      <c r="Q63" s="201" t="n">
        <f aca="false">SUM(Quarter!BG63:BJ63)</f>
        <v>2.6899</v>
      </c>
      <c r="R63" s="201" t="n">
        <f aca="false">SUM(Quarter!BK63:BN63)</f>
        <v>4.439</v>
      </c>
      <c r="S63" s="201" t="n">
        <f aca="false">SUM(Quarter!BO63:BR63)</f>
        <v>5.1972</v>
      </c>
      <c r="T63" s="201" t="n">
        <f aca="false">SUM(Quarter!BS63:BV63)</f>
        <v>7.0175</v>
      </c>
      <c r="U63" s="201" t="n">
        <f aca="false">SUM(Quarter!BW63:BZ63)</f>
        <v>6.447</v>
      </c>
      <c r="V63" s="201" t="n">
        <f aca="false">SUM(Quarter!CA63:CD63)</f>
        <v>8.6867</v>
      </c>
      <c r="W63" s="201" t="n">
        <f aca="false">SUM(Quarter!CE63:CH63)</f>
        <v>8.9838</v>
      </c>
      <c r="X63" s="201" t="n">
        <f aca="false">SUM(Quarter!CI63:CL63)</f>
        <v>8.7214</v>
      </c>
      <c r="Y63" s="201" t="n">
        <f aca="false">SUM(Quarter!CM63:CP63)</f>
        <v>9.317</v>
      </c>
      <c r="Z63" s="202"/>
      <c r="AA63" s="202"/>
      <c r="AB63" s="202"/>
      <c r="AC63" s="202"/>
      <c r="AD63" s="202"/>
      <c r="AE63" s="202"/>
      <c r="AF63" s="202"/>
      <c r="AG63" s="202"/>
      <c r="AH63" s="202"/>
      <c r="AI63" s="202"/>
      <c r="AJ63" s="202"/>
      <c r="AK63" s="202"/>
      <c r="AL63" s="202"/>
      <c r="AM63" s="202"/>
      <c r="AN63" s="202"/>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c r="CF63" s="202"/>
      <c r="CG63" s="202"/>
      <c r="CH63" s="202"/>
      <c r="CI63" s="202"/>
      <c r="CJ63" s="202"/>
      <c r="CK63" s="202"/>
      <c r="CL63" s="202"/>
      <c r="CM63" s="202"/>
      <c r="CN63" s="202"/>
      <c r="CO63" s="202"/>
      <c r="CP63" s="202"/>
      <c r="CQ63" s="202"/>
      <c r="CR63" s="202"/>
      <c r="CS63" s="202"/>
      <c r="CT63" s="202"/>
      <c r="CU63" s="202"/>
      <c r="CV63" s="202"/>
      <c r="CW63" s="202"/>
      <c r="CX63" s="202"/>
      <c r="CY63" s="202"/>
      <c r="CZ63" s="202"/>
      <c r="DA63" s="202"/>
      <c r="DB63" s="202"/>
      <c r="DC63" s="202"/>
      <c r="DD63" s="202"/>
    </row>
    <row r="64" customFormat="false" ht="20.15" hidden="false" customHeight="true" outlineLevel="0" collapsed="false">
      <c r="A64" s="7" t="s">
        <v>106</v>
      </c>
      <c r="B64" s="205" t="s">
        <v>130</v>
      </c>
      <c r="C64" s="203" t="s">
        <v>171</v>
      </c>
      <c r="D64" s="203" t="s">
        <v>171</v>
      </c>
      <c r="E64" s="203" t="s">
        <v>171</v>
      </c>
      <c r="F64" s="203" t="s">
        <v>171</v>
      </c>
      <c r="G64" s="203" t="s">
        <v>171</v>
      </c>
      <c r="H64" s="203" t="s">
        <v>171</v>
      </c>
      <c r="I64" s="203" t="s">
        <v>171</v>
      </c>
      <c r="J64" s="203" t="s">
        <v>171</v>
      </c>
      <c r="K64" s="203" t="s">
        <v>171</v>
      </c>
      <c r="L64" s="203" t="s">
        <v>171</v>
      </c>
      <c r="M64" s="203" t="s">
        <v>171</v>
      </c>
      <c r="N64" s="203" t="s">
        <v>171</v>
      </c>
      <c r="O64" s="203" t="s">
        <v>171</v>
      </c>
      <c r="P64" s="203" t="s">
        <v>171</v>
      </c>
      <c r="Q64" s="201" t="n">
        <f aca="false">SUM(Quarter!BG64:BJ64)</f>
        <v>2.6899</v>
      </c>
      <c r="R64" s="201" t="n">
        <f aca="false">SUM(Quarter!BK64:BN64)</f>
        <v>4.439</v>
      </c>
      <c r="S64" s="201" t="n">
        <f aca="false">SUM(Quarter!BO64:BR64)</f>
        <v>5.1945</v>
      </c>
      <c r="T64" s="201" t="n">
        <f aca="false">SUM(Quarter!BS64:BV64)</f>
        <v>7.0004</v>
      </c>
      <c r="U64" s="201" t="n">
        <f aca="false">SUM(Quarter!BW64:BZ64)</f>
        <v>6.44</v>
      </c>
      <c r="V64" s="201" t="n">
        <f aca="false">SUM(Quarter!CA64:CD64)</f>
        <v>8.6453</v>
      </c>
      <c r="W64" s="201" t="n">
        <f aca="false">SUM(Quarter!CE64:CH64)</f>
        <v>8.9667</v>
      </c>
      <c r="X64" s="201" t="n">
        <f aca="false">SUM(Quarter!CI64:CL64)</f>
        <v>8.5741</v>
      </c>
      <c r="Y64" s="201" t="n">
        <f aca="false">SUM(Quarter!CM64:CP64)</f>
        <v>9.2931</v>
      </c>
      <c r="Z64" s="202"/>
      <c r="AA64" s="202"/>
      <c r="AB64" s="202"/>
      <c r="AC64" s="202"/>
      <c r="AD64" s="202"/>
      <c r="AE64" s="202"/>
      <c r="AF64" s="202"/>
      <c r="AG64" s="202"/>
      <c r="AH64" s="202"/>
      <c r="AI64" s="202"/>
      <c r="AJ64" s="202"/>
      <c r="AK64" s="202"/>
      <c r="AL64" s="202"/>
      <c r="AM64" s="202"/>
      <c r="AN64" s="202"/>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c r="CF64" s="202"/>
      <c r="CG64" s="202"/>
      <c r="CH64" s="202"/>
      <c r="CI64" s="202"/>
      <c r="CJ64" s="202"/>
      <c r="CK64" s="202"/>
      <c r="CL64" s="202"/>
      <c r="CM64" s="202"/>
      <c r="CN64" s="202"/>
      <c r="CO64" s="202"/>
      <c r="CP64" s="202"/>
      <c r="CQ64" s="202"/>
      <c r="CR64" s="202"/>
      <c r="CS64" s="202"/>
      <c r="CT64" s="202"/>
      <c r="CU64" s="202"/>
      <c r="CV64" s="202"/>
      <c r="CW64" s="202"/>
      <c r="CX64" s="202"/>
      <c r="CY64" s="202"/>
      <c r="CZ64" s="202"/>
      <c r="DA64" s="202"/>
      <c r="DB64" s="202"/>
      <c r="DC64" s="202"/>
      <c r="DD64" s="202"/>
    </row>
    <row r="65" customFormat="false" ht="20.15" hidden="false" customHeight="true" outlineLevel="0" collapsed="false">
      <c r="A65" s="7" t="s">
        <v>106</v>
      </c>
      <c r="B65" s="200" t="s">
        <v>131</v>
      </c>
      <c r="C65" s="203" t="s">
        <v>171</v>
      </c>
      <c r="D65" s="203" t="s">
        <v>171</v>
      </c>
      <c r="E65" s="203" t="s">
        <v>171</v>
      </c>
      <c r="F65" s="203" t="s">
        <v>171</v>
      </c>
      <c r="G65" s="203" t="s">
        <v>171</v>
      </c>
      <c r="H65" s="203" t="s">
        <v>171</v>
      </c>
      <c r="I65" s="203" t="s">
        <v>171</v>
      </c>
      <c r="J65" s="203" t="s">
        <v>171</v>
      </c>
      <c r="K65" s="203" t="s">
        <v>171</v>
      </c>
      <c r="L65" s="203" t="s">
        <v>171</v>
      </c>
      <c r="M65" s="203" t="s">
        <v>171</v>
      </c>
      <c r="N65" s="203" t="s">
        <v>171</v>
      </c>
      <c r="O65" s="203" t="s">
        <v>171</v>
      </c>
      <c r="P65" s="203" t="s">
        <v>171</v>
      </c>
      <c r="Q65" s="203" t="s">
        <v>171</v>
      </c>
      <c r="R65" s="203" t="s">
        <v>171</v>
      </c>
      <c r="S65" s="201" t="n">
        <f aca="false">SUM(Quarter!BO65:BR65)</f>
        <v>0.0025</v>
      </c>
      <c r="T65" s="201" t="n">
        <f aca="false">SUM(Quarter!BS65:BV65)</f>
        <v>0.0172</v>
      </c>
      <c r="U65" s="201" t="n">
        <f aca="false">SUM(Quarter!BW65:BZ65)</f>
        <v>0.007</v>
      </c>
      <c r="V65" s="201" t="n">
        <f aca="false">SUM(Quarter!CA65:CD65)</f>
        <v>0.0416</v>
      </c>
      <c r="W65" s="201" t="n">
        <f aca="false">SUM(Quarter!CE65:CH65)</f>
        <v>0.0172</v>
      </c>
      <c r="X65" s="201" t="n">
        <f aca="false">SUM(Quarter!CI65:CL65)</f>
        <v>0.1473</v>
      </c>
      <c r="Y65" s="201" t="n">
        <f aca="false">SUM(Quarter!CM65:CP65)</f>
        <v>0.0239</v>
      </c>
      <c r="Z65" s="202"/>
      <c r="AA65" s="202"/>
      <c r="AB65" s="202"/>
      <c r="AC65" s="202"/>
      <c r="AD65" s="202"/>
      <c r="AE65" s="202"/>
      <c r="AF65" s="202"/>
      <c r="AG65" s="202"/>
      <c r="AH65" s="202"/>
      <c r="AI65" s="202"/>
      <c r="AJ65" s="202"/>
      <c r="AK65" s="202"/>
      <c r="AL65" s="202"/>
      <c r="AM65" s="202"/>
      <c r="AN65" s="202"/>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c r="CF65" s="202"/>
      <c r="CG65" s="202"/>
      <c r="CH65" s="202"/>
      <c r="CI65" s="202"/>
      <c r="CJ65" s="202"/>
      <c r="CK65" s="202"/>
      <c r="CL65" s="202"/>
      <c r="CM65" s="202"/>
      <c r="CN65" s="202"/>
      <c r="CO65" s="202"/>
      <c r="CP65" s="202"/>
      <c r="CQ65" s="202"/>
      <c r="CR65" s="202"/>
      <c r="CS65" s="202"/>
      <c r="CT65" s="202"/>
      <c r="CU65" s="202"/>
      <c r="CV65" s="202"/>
      <c r="CW65" s="202"/>
      <c r="CX65" s="202"/>
      <c r="CY65" s="202"/>
      <c r="CZ65" s="202"/>
      <c r="DA65" s="202"/>
      <c r="DB65" s="202"/>
      <c r="DC65" s="202"/>
      <c r="DD65" s="202"/>
    </row>
    <row r="66" customFormat="false" ht="20.15" hidden="false" customHeight="true" outlineLevel="0" collapsed="false">
      <c r="A66" s="7" t="s">
        <v>106</v>
      </c>
      <c r="B66" s="206" t="s">
        <v>133</v>
      </c>
      <c r="C66" s="203" t="s">
        <v>171</v>
      </c>
      <c r="D66" s="203" t="s">
        <v>171</v>
      </c>
      <c r="E66" s="203" t="s">
        <v>171</v>
      </c>
      <c r="F66" s="203" t="s">
        <v>171</v>
      </c>
      <c r="G66" s="203" t="s">
        <v>171</v>
      </c>
      <c r="H66" s="203" t="s">
        <v>171</v>
      </c>
      <c r="I66" s="203" t="s">
        <v>171</v>
      </c>
      <c r="J66" s="203" t="s">
        <v>171</v>
      </c>
      <c r="K66" s="203" t="s">
        <v>171</v>
      </c>
      <c r="L66" s="203" t="s">
        <v>171</v>
      </c>
      <c r="M66" s="203" t="s">
        <v>171</v>
      </c>
      <c r="N66" s="203" t="s">
        <v>171</v>
      </c>
      <c r="O66" s="203" t="s">
        <v>171</v>
      </c>
      <c r="P66" s="203" t="s">
        <v>171</v>
      </c>
      <c r="Q66" s="201" t="n">
        <f aca="false">SUM(Quarter!BG66:BJ66)</f>
        <v>0.0043</v>
      </c>
      <c r="R66" s="201" t="n">
        <f aca="false">SUM(Quarter!BK66:BN66)</f>
        <v>0.0048</v>
      </c>
      <c r="S66" s="201" t="n">
        <f aca="false">SUM(Quarter!BO66:BR66)</f>
        <v>0.0022</v>
      </c>
      <c r="T66" s="201" t="n">
        <f aca="false">SUM(Quarter!BS66:BV66)</f>
        <v>0.0021</v>
      </c>
      <c r="U66" s="201" t="n">
        <f aca="false">SUM(Quarter!BW66:BZ66)</f>
        <v>0</v>
      </c>
      <c r="V66" s="201" t="n">
        <f aca="false">SUM(Quarter!CA66:CD66)</f>
        <v>0.0041</v>
      </c>
      <c r="W66" s="201" t="n">
        <f aca="false">SUM(Quarter!CE66:CH66)</f>
        <v>0.0092</v>
      </c>
      <c r="X66" s="201" t="n">
        <f aca="false">SUM(Quarter!CI66:CL66)</f>
        <v>0.014</v>
      </c>
      <c r="Y66" s="201" t="n">
        <f aca="false">SUM(Quarter!CM66:CP66)</f>
        <v>0.0112</v>
      </c>
      <c r="Z66" s="202"/>
      <c r="AA66" s="202"/>
      <c r="AB66" s="202"/>
      <c r="AC66" s="202"/>
      <c r="AD66" s="202"/>
      <c r="AE66" s="202"/>
      <c r="AF66" s="202"/>
      <c r="AG66" s="202"/>
      <c r="AH66" s="202"/>
      <c r="AI66" s="202"/>
      <c r="AJ66" s="202"/>
      <c r="AK66" s="202"/>
      <c r="AL66" s="202"/>
      <c r="AM66" s="202"/>
      <c r="AN66" s="202"/>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c r="CF66" s="202"/>
      <c r="CG66" s="202"/>
      <c r="CH66" s="202"/>
      <c r="CI66" s="202"/>
      <c r="CJ66" s="202"/>
      <c r="CK66" s="202"/>
      <c r="CL66" s="202"/>
      <c r="CM66" s="202"/>
      <c r="CN66" s="202"/>
      <c r="CO66" s="202"/>
      <c r="CP66" s="202"/>
      <c r="CQ66" s="202"/>
      <c r="CR66" s="202"/>
      <c r="CS66" s="202"/>
      <c r="CT66" s="202"/>
      <c r="CU66" s="202"/>
      <c r="CV66" s="202"/>
      <c r="CW66" s="202"/>
      <c r="CX66" s="202"/>
      <c r="CY66" s="202"/>
      <c r="CZ66" s="202"/>
      <c r="DA66" s="202"/>
      <c r="DB66" s="202"/>
      <c r="DC66" s="202"/>
      <c r="DD66" s="202"/>
    </row>
    <row r="67" customFormat="false" ht="20.15" hidden="false" customHeight="true" outlineLevel="0" collapsed="false">
      <c r="A67" s="7" t="s">
        <v>106</v>
      </c>
      <c r="B67" s="200" t="s">
        <v>114</v>
      </c>
      <c r="C67" s="203" t="s">
        <v>171</v>
      </c>
      <c r="D67" s="203" t="s">
        <v>171</v>
      </c>
      <c r="E67" s="203" t="s">
        <v>171</v>
      </c>
      <c r="F67" s="203" t="s">
        <v>171</v>
      </c>
      <c r="G67" s="203" t="s">
        <v>171</v>
      </c>
      <c r="H67" s="203" t="s">
        <v>171</v>
      </c>
      <c r="I67" s="203" t="s">
        <v>171</v>
      </c>
      <c r="J67" s="203" t="s">
        <v>171</v>
      </c>
      <c r="K67" s="203" t="s">
        <v>171</v>
      </c>
      <c r="L67" s="203" t="s">
        <v>171</v>
      </c>
      <c r="M67" s="203" t="s">
        <v>171</v>
      </c>
      <c r="N67" s="203" t="s">
        <v>171</v>
      </c>
      <c r="O67" s="203" t="s">
        <v>171</v>
      </c>
      <c r="P67" s="203" t="s">
        <v>171</v>
      </c>
      <c r="Q67" s="201" t="n">
        <f aca="false">SUM(Quarter!BG67:BJ67)</f>
        <v>1.3537</v>
      </c>
      <c r="R67" s="201" t="n">
        <f aca="false">SUM(Quarter!BK67:BN67)</f>
        <v>2.0102</v>
      </c>
      <c r="S67" s="201" t="n">
        <f aca="false">SUM(Quarter!BO67:BR67)</f>
        <v>4.054</v>
      </c>
      <c r="T67" s="201" t="n">
        <f aca="false">SUM(Quarter!BS67:BV67)</f>
        <v>6.1283</v>
      </c>
      <c r="U67" s="201" t="n">
        <f aca="false">SUM(Quarter!BW67:BZ67)</f>
        <v>8.3596</v>
      </c>
      <c r="V67" s="201" t="n">
        <f aca="false">SUM(Quarter!CA67:CD67)</f>
        <v>8.4795</v>
      </c>
      <c r="W67" s="201" t="n">
        <f aca="false">SUM(Quarter!CE67:CH67)</f>
        <v>9.1383</v>
      </c>
      <c r="X67" s="201" t="n">
        <f aca="false">SUM(Quarter!CI67:CL67)</f>
        <v>8.7199</v>
      </c>
      <c r="Y67" s="201" t="n">
        <f aca="false">SUM(Quarter!CM67:CP67)</f>
        <v>8.8662</v>
      </c>
      <c r="Z67" s="202"/>
      <c r="AA67" s="202"/>
      <c r="AB67" s="202"/>
      <c r="AC67" s="202"/>
      <c r="AD67" s="202"/>
      <c r="AE67" s="202"/>
      <c r="AF67" s="202"/>
      <c r="AG67" s="202"/>
      <c r="AH67" s="202"/>
      <c r="AI67" s="202"/>
      <c r="AJ67" s="202"/>
      <c r="AK67" s="202"/>
      <c r="AL67" s="202"/>
      <c r="AM67" s="202"/>
      <c r="AN67" s="202"/>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c r="CF67" s="202"/>
      <c r="CG67" s="202"/>
      <c r="CH67" s="202"/>
      <c r="CI67" s="202"/>
      <c r="CJ67" s="202"/>
      <c r="CK67" s="202"/>
      <c r="CL67" s="202"/>
      <c r="CM67" s="202"/>
      <c r="CN67" s="202"/>
      <c r="CO67" s="202"/>
      <c r="CP67" s="202"/>
      <c r="CQ67" s="202"/>
      <c r="CR67" s="202"/>
      <c r="CS67" s="202"/>
      <c r="CT67" s="202"/>
      <c r="CU67" s="202"/>
      <c r="CV67" s="202"/>
      <c r="CW67" s="202"/>
      <c r="CX67" s="202"/>
      <c r="CY67" s="202"/>
      <c r="CZ67" s="202"/>
      <c r="DA67" s="202"/>
      <c r="DB67" s="202"/>
      <c r="DC67" s="202"/>
      <c r="DD67" s="202"/>
    </row>
    <row r="68" customFormat="false" ht="20.15" hidden="false" customHeight="true" outlineLevel="0" collapsed="false">
      <c r="A68" s="7" t="s">
        <v>106</v>
      </c>
      <c r="B68" s="200" t="s">
        <v>115</v>
      </c>
      <c r="C68" s="201" t="n">
        <f aca="false">SUM(Quarter!C68:F68)</f>
        <v>2.6611</v>
      </c>
      <c r="D68" s="201" t="n">
        <f aca="false">SUM(Quarter!G68:J68)</f>
        <v>3.227</v>
      </c>
      <c r="E68" s="201" t="n">
        <f aca="false">SUM(Quarter!K68:N68)</f>
        <v>3.63</v>
      </c>
      <c r="F68" s="201" t="n">
        <f aca="false">SUM(Quarter!O68:R68)</f>
        <v>4.3179</v>
      </c>
      <c r="G68" s="201" t="n">
        <f aca="false">SUM(Quarter!S68:V68)</f>
        <v>4.769</v>
      </c>
      <c r="H68" s="201" t="n">
        <f aca="false">SUM(Quarter!W68:Z68)</f>
        <v>5.537</v>
      </c>
      <c r="I68" s="201" t="n">
        <f aca="false">SUM(Quarter!AA68:AD68)</f>
        <v>6.4689</v>
      </c>
      <c r="J68" s="201" t="n">
        <f aca="false">SUM(Quarter!AE68:AH68)</f>
        <v>6.941</v>
      </c>
      <c r="K68" s="201" t="n">
        <f aca="false">SUM(Quarter!AI68:AL68)</f>
        <v>6.999</v>
      </c>
      <c r="L68" s="201" t="n">
        <f aca="false">SUM(Quarter!AM68:AP68)</f>
        <v>6.9832</v>
      </c>
      <c r="M68" s="201" t="n">
        <f aca="false">SUM(Quarter!AQ68:AT68)</f>
        <v>6.9582</v>
      </c>
      <c r="N68" s="201" t="n">
        <f aca="false">SUM(Quarter!AU68:AX68)</f>
        <v>8.0445</v>
      </c>
      <c r="O68" s="201" t="n">
        <f aca="false">SUM(Quarter!AY68:BB68)</f>
        <v>8.4784</v>
      </c>
      <c r="P68" s="201" t="n">
        <f aca="false">SUM(Quarter!BC68:BF68)</f>
        <v>8.6674</v>
      </c>
      <c r="Q68" s="201" t="n">
        <f aca="false">SUM(Quarter!BG68:BJ68)</f>
        <v>8.6242</v>
      </c>
      <c r="R68" s="201" t="n">
        <f aca="false">SUM(Quarter!BK68:BN68)</f>
        <v>8.8881</v>
      </c>
      <c r="S68" s="201" t="n">
        <f aca="false">SUM(Quarter!BO68:BR68)</f>
        <v>9.9211</v>
      </c>
      <c r="T68" s="201" t="n">
        <f aca="false">SUM(Quarter!BS68:BV68)</f>
        <v>11.5635</v>
      </c>
      <c r="U68" s="201" t="n">
        <f aca="false">SUM(Quarter!BW68:BZ68)</f>
        <v>12.6653</v>
      </c>
      <c r="V68" s="201" t="n">
        <f aca="false">SUM(Quarter!CA68:CD68)</f>
        <v>14.1284</v>
      </c>
      <c r="W68" s="201" t="n">
        <f aca="false">SUM(Quarter!CE68:CH68)</f>
        <v>15.0015</v>
      </c>
      <c r="X68" s="201" t="n">
        <f aca="false">SUM(Quarter!CI68:CL68)</f>
        <v>16.468</v>
      </c>
      <c r="Y68" s="201" t="n">
        <f aca="false">SUM(Quarter!CM68:CP68)</f>
        <v>17.4127</v>
      </c>
      <c r="Z68" s="202"/>
      <c r="AA68" s="202"/>
      <c r="AB68" s="202"/>
      <c r="AC68" s="202"/>
      <c r="AD68" s="202"/>
      <c r="AE68" s="202"/>
      <c r="AF68" s="202"/>
      <c r="AG68" s="202"/>
      <c r="AH68" s="202"/>
      <c r="AI68" s="202"/>
      <c r="AJ68" s="202"/>
      <c r="AK68" s="202"/>
      <c r="AL68" s="202"/>
      <c r="AM68" s="202"/>
      <c r="AN68" s="202"/>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c r="CF68" s="202"/>
      <c r="CG68" s="202"/>
      <c r="CH68" s="202"/>
      <c r="CI68" s="202"/>
      <c r="CJ68" s="202"/>
      <c r="CK68" s="202"/>
      <c r="CL68" s="202"/>
      <c r="CM68" s="202"/>
      <c r="CN68" s="202"/>
      <c r="CO68" s="202"/>
      <c r="CP68" s="202"/>
      <c r="CQ68" s="202"/>
      <c r="CR68" s="202"/>
      <c r="CS68" s="202"/>
      <c r="CT68" s="202"/>
      <c r="CU68" s="202"/>
      <c r="CV68" s="202"/>
      <c r="CW68" s="202"/>
      <c r="CX68" s="202"/>
      <c r="CY68" s="202"/>
      <c r="CZ68" s="202"/>
      <c r="DA68" s="202"/>
      <c r="DB68" s="202"/>
      <c r="DC68" s="202"/>
      <c r="DD68" s="202"/>
    </row>
    <row r="69" customFormat="false" ht="20.15" hidden="false" customHeight="true" outlineLevel="0" collapsed="false">
      <c r="A69" s="7" t="s">
        <v>106</v>
      </c>
      <c r="B69" s="200" t="s">
        <v>116</v>
      </c>
      <c r="C69" s="201" t="n">
        <f aca="false">SUM(Quarter!C69:F69)</f>
        <v>4.2367</v>
      </c>
      <c r="D69" s="201" t="n">
        <f aca="false">SUM(Quarter!G69:J69)</f>
        <v>4.312</v>
      </c>
      <c r="E69" s="201" t="n">
        <f aca="false">SUM(Quarter!K69:N69)</f>
        <v>4.401</v>
      </c>
      <c r="F69" s="201" t="n">
        <f aca="false">SUM(Quarter!O69:R69)</f>
        <v>3.577</v>
      </c>
      <c r="G69" s="201" t="n">
        <f aca="false">SUM(Quarter!S69:V69)</f>
        <v>3.719</v>
      </c>
      <c r="H69" s="201" t="n">
        <f aca="false">SUM(Quarter!W69:Z69)</f>
        <v>3.8</v>
      </c>
      <c r="I69" s="201" t="n">
        <f aca="false">SUM(Quarter!AA69:AD69)</f>
        <v>3.062</v>
      </c>
      <c r="J69" s="201" t="n">
        <f aca="false">SUM(Quarter!AE69:AH69)</f>
        <v>3.6759</v>
      </c>
      <c r="K69" s="201" t="n">
        <f aca="false">SUM(Quarter!AI69:AL69)</f>
        <v>3.3709</v>
      </c>
      <c r="L69" s="201" t="n">
        <f aca="false">SUM(Quarter!AM69:AP69)</f>
        <v>3.4674</v>
      </c>
      <c r="M69" s="201" t="n">
        <f aca="false">SUM(Quarter!AQ69:AT69)</f>
        <v>3.1882</v>
      </c>
      <c r="N69" s="201" t="n">
        <f aca="false">SUM(Quarter!AU69:AX69)</f>
        <v>3.1958</v>
      </c>
      <c r="O69" s="201" t="n">
        <f aca="false">SUM(Quarter!AY69:BB69)</f>
        <v>2.5447</v>
      </c>
      <c r="P69" s="201" t="n">
        <f aca="false">SUM(Quarter!BC69:BF69)</f>
        <v>2.8234</v>
      </c>
      <c r="Q69" s="201" t="n">
        <f aca="false">SUM(Quarter!BG69:BJ69)</f>
        <v>3.4006</v>
      </c>
      <c r="R69" s="201" t="n">
        <f aca="false">SUM(Quarter!BK69:BN69)</f>
        <v>2.8702</v>
      </c>
      <c r="S69" s="201" t="n">
        <f aca="false">SUM(Quarter!BO69:BR69)</f>
        <v>3.363</v>
      </c>
      <c r="T69" s="201" t="n">
        <f aca="false">SUM(Quarter!BS69:BV69)</f>
        <v>3.9476</v>
      </c>
      <c r="U69" s="201" t="n">
        <f aca="false">SUM(Quarter!BW69:BZ69)</f>
        <v>4.6052</v>
      </c>
      <c r="V69" s="201" t="n">
        <f aca="false">SUM(Quarter!CA69:CD69)</f>
        <v>3.9434</v>
      </c>
      <c r="W69" s="201" t="n">
        <f aca="false">SUM(Quarter!CE69:CH69)</f>
        <v>4.6484</v>
      </c>
      <c r="X69" s="201" t="n">
        <f aca="false">SUM(Quarter!CI69:CL69)</f>
        <v>5.201</v>
      </c>
      <c r="Y69" s="201" t="n">
        <f aca="false">SUM(Quarter!CM69:CP69)</f>
        <v>6.5096</v>
      </c>
      <c r="Z69" s="202"/>
      <c r="AA69" s="202"/>
      <c r="AB69" s="202"/>
      <c r="AC69" s="202"/>
      <c r="AD69" s="202"/>
      <c r="AE69" s="202"/>
      <c r="AF69" s="202"/>
      <c r="AG69" s="202"/>
      <c r="AH69" s="202"/>
      <c r="AI69" s="202"/>
      <c r="AJ69" s="202"/>
      <c r="AK69" s="202"/>
      <c r="AL69" s="202"/>
      <c r="AM69" s="202"/>
      <c r="AN69" s="202"/>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c r="CF69" s="202"/>
      <c r="CG69" s="202"/>
      <c r="CH69" s="202"/>
      <c r="CI69" s="202"/>
      <c r="CJ69" s="202"/>
      <c r="CK69" s="202"/>
      <c r="CL69" s="202"/>
      <c r="CM69" s="202"/>
      <c r="CN69" s="202"/>
      <c r="CO69" s="202"/>
      <c r="CP69" s="202"/>
      <c r="CQ69" s="202"/>
      <c r="CR69" s="202"/>
      <c r="CS69" s="202"/>
      <c r="CT69" s="202"/>
      <c r="CU69" s="202"/>
      <c r="CV69" s="202"/>
      <c r="CW69" s="202"/>
      <c r="CX69" s="202"/>
      <c r="CY69" s="202"/>
      <c r="CZ69" s="202"/>
      <c r="DA69" s="202"/>
      <c r="DB69" s="202"/>
      <c r="DC69" s="202"/>
      <c r="DD69" s="202"/>
    </row>
    <row r="70" customFormat="false" ht="20.15" hidden="false" customHeight="true" outlineLevel="0" collapsed="false">
      <c r="A70" s="7" t="s">
        <v>106</v>
      </c>
      <c r="B70" s="200" t="s">
        <v>121</v>
      </c>
      <c r="C70" s="201" t="n">
        <f aca="false">SUM(Quarter!C70:F70)</f>
        <v>29.7658</v>
      </c>
      <c r="D70" s="201" t="n">
        <f aca="false">SUM(Quarter!G70:J70)</f>
        <v>31.543</v>
      </c>
      <c r="E70" s="201" t="n">
        <f aca="false">SUM(Quarter!K70:N70)</f>
        <v>35.286</v>
      </c>
      <c r="F70" s="201" t="n">
        <f aca="false">SUM(Quarter!O70:R70)</f>
        <v>31.7215</v>
      </c>
      <c r="G70" s="201" t="n">
        <f aca="false">SUM(Quarter!S70:V70)</f>
        <v>33.2524</v>
      </c>
      <c r="H70" s="201" t="n">
        <f aca="false">SUM(Quarter!W70:Z70)</f>
        <v>35.7623</v>
      </c>
      <c r="I70" s="201" t="n">
        <f aca="false">SUM(Quarter!AA70:AD70)</f>
        <v>35.6159</v>
      </c>
      <c r="J70" s="201" t="n">
        <f aca="false">SUM(Quarter!AE70:AH70)</f>
        <v>36.148</v>
      </c>
      <c r="K70" s="201" t="n">
        <f aca="false">SUM(Quarter!AI70:AL70)</f>
        <v>36.05</v>
      </c>
      <c r="L70" s="201" t="n">
        <f aca="false">SUM(Quarter!AM70:AP70)</f>
        <v>35.5128</v>
      </c>
      <c r="M70" s="201" t="n">
        <f aca="false">SUM(Quarter!AQ70:AT70)</f>
        <v>33.6792</v>
      </c>
      <c r="N70" s="201" t="n">
        <f aca="false">SUM(Quarter!AU70:AX70)</f>
        <v>34.7429</v>
      </c>
      <c r="O70" s="201" t="n">
        <f aca="false">SUM(Quarter!AY70:BB70)</f>
        <v>34.4608</v>
      </c>
      <c r="P70" s="201" t="n">
        <f aca="false">SUM(Quarter!BC70:BF70)</f>
        <v>35.4429</v>
      </c>
      <c r="Q70" s="201" t="n">
        <f aca="false">SUM(Quarter!BG70:BJ70)</f>
        <v>35.5858</v>
      </c>
      <c r="R70" s="201" t="n">
        <f aca="false">SUM(Quarter!BK70:BN70)</f>
        <v>33.661</v>
      </c>
      <c r="S70" s="201" t="n">
        <f aca="false">SUM(Quarter!BO70:BR70)</f>
        <v>37.274</v>
      </c>
      <c r="T70" s="201" t="n">
        <f aca="false">SUM(Quarter!BS70:BV70)</f>
        <v>42.8846</v>
      </c>
      <c r="U70" s="201" t="n">
        <f aca="false">SUM(Quarter!BW70:BZ70)</f>
        <v>46.2209</v>
      </c>
      <c r="V70" s="201" t="n">
        <f aca="false">SUM(Quarter!CA70:CD70)</f>
        <v>50.453</v>
      </c>
      <c r="W70" s="201" t="n">
        <f aca="false">SUM(Quarter!CE70:CH70)</f>
        <v>51.7734</v>
      </c>
      <c r="X70" s="201" t="n">
        <f aca="false">SUM(Quarter!CI70:CL70)</f>
        <v>54.5933</v>
      </c>
      <c r="Y70" s="201" t="n">
        <f aca="false">SUM(Quarter!CM70:CP70)</f>
        <v>56.6888</v>
      </c>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c r="CF70" s="202"/>
      <c r="CG70" s="202"/>
      <c r="CH70" s="202"/>
      <c r="CI70" s="202"/>
      <c r="CJ70" s="202"/>
      <c r="CK70" s="202"/>
      <c r="CL70" s="202"/>
      <c r="CM70" s="202"/>
      <c r="CN70" s="202"/>
      <c r="CO70" s="202"/>
      <c r="CP70" s="202"/>
      <c r="CQ70" s="202"/>
      <c r="CR70" s="202"/>
      <c r="CS70" s="202"/>
      <c r="CT70" s="202"/>
      <c r="CU70" s="202"/>
      <c r="CV70" s="202"/>
      <c r="CW70" s="202"/>
      <c r="CX70" s="202"/>
      <c r="CY70" s="202"/>
      <c r="CZ70" s="202"/>
      <c r="DA70" s="202"/>
      <c r="DB70" s="202"/>
      <c r="DC70" s="202"/>
      <c r="DD70" s="202"/>
    </row>
    <row r="71" customFormat="false" ht="20.15" hidden="false" customHeight="true" outlineLevel="0" collapsed="false">
      <c r="A71" s="7" t="s">
        <v>122</v>
      </c>
      <c r="B71" s="200" t="s">
        <v>119</v>
      </c>
      <c r="C71" s="201" t="n">
        <f aca="false">SUM(Quarter!C71:F71)</f>
        <v>122.9708</v>
      </c>
      <c r="D71" s="201" t="n">
        <f aca="false">SUM(Quarter!G71:J71)</f>
        <v>106.1798</v>
      </c>
      <c r="E71" s="201" t="n">
        <f aca="false">SUM(Quarter!K71:N71)</f>
        <v>119.9498</v>
      </c>
      <c r="F71" s="201" t="n">
        <f aca="false">SUM(Quarter!O71:R71)</f>
        <v>131.4605</v>
      </c>
      <c r="G71" s="201" t="n">
        <f aca="false">SUM(Quarter!S71:V71)</f>
        <v>124.2786</v>
      </c>
      <c r="H71" s="201" t="n">
        <f aca="false">SUM(Quarter!W71:Z71)</f>
        <v>138.4589</v>
      </c>
      <c r="I71" s="201" t="n">
        <f aca="false">SUM(Quarter!AA71:AD71)</f>
        <v>131.7875</v>
      </c>
      <c r="J71" s="201" t="n">
        <f aca="false">SUM(Quarter!AE71:AH71)</f>
        <v>134.637</v>
      </c>
      <c r="K71" s="201" t="n">
        <f aca="false">SUM(Quarter!AI71:AL71)</f>
        <v>148.85</v>
      </c>
      <c r="L71" s="201" t="n">
        <f aca="false">SUM(Quarter!AM71:AP71)</f>
        <v>135.9439</v>
      </c>
      <c r="M71" s="201" t="n">
        <f aca="false">SUM(Quarter!AQ71:AT71)</f>
        <v>124.3814</v>
      </c>
      <c r="N71" s="201" t="n">
        <f aca="false">SUM(Quarter!AU71:AX71)</f>
        <v>103.038</v>
      </c>
      <c r="O71" s="201" t="n">
        <f aca="false">SUM(Quarter!AY71:BB71)</f>
        <v>107.5942</v>
      </c>
      <c r="P71" s="201" t="n">
        <f aca="false">SUM(Quarter!BC71:BF71)</f>
        <v>108.4423</v>
      </c>
      <c r="Q71" s="201" t="n">
        <f aca="false">SUM(Quarter!BG71:BJ71)</f>
        <v>142.792</v>
      </c>
      <c r="R71" s="201" t="n">
        <f aca="false">SUM(Quarter!BK71:BN71)</f>
        <v>130.2579</v>
      </c>
      <c r="S71" s="201" t="n">
        <f aca="false">SUM(Quarter!BO71:BR71)</f>
        <v>100.2389</v>
      </c>
      <c r="T71" s="201" t="n">
        <f aca="false">SUM(Quarter!BS71:BV71)</f>
        <v>75.8783</v>
      </c>
      <c r="U71" s="201" t="n">
        <f aca="false">SUM(Quarter!BW71:BZ71)</f>
        <v>30.6686</v>
      </c>
      <c r="V71" s="201" t="n">
        <f aca="false">SUM(Quarter!CA71:CD71)</f>
        <v>22.5304</v>
      </c>
      <c r="W71" s="201" t="n">
        <f aca="false">SUM(Quarter!CE71:CH71)</f>
        <v>16.8315</v>
      </c>
      <c r="X71" s="201" t="n">
        <f aca="false">SUM(Quarter!CI71:CL71)</f>
        <v>6.9536</v>
      </c>
      <c r="Y71" s="201" t="n">
        <f aca="false">SUM(Quarter!CM71:CP71)</f>
        <v>5.5044</v>
      </c>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c r="CF71" s="202"/>
      <c r="CG71" s="202"/>
      <c r="CH71" s="202"/>
      <c r="CI71" s="202"/>
      <c r="CJ71" s="202"/>
      <c r="CK71" s="202"/>
      <c r="CL71" s="202"/>
      <c r="CM71" s="202"/>
      <c r="CN71" s="202"/>
      <c r="CO71" s="202"/>
      <c r="CP71" s="202"/>
      <c r="CQ71" s="202"/>
      <c r="CR71" s="202"/>
      <c r="CS71" s="202"/>
      <c r="CT71" s="202"/>
      <c r="CU71" s="202"/>
      <c r="CV71" s="202"/>
      <c r="CW71" s="202"/>
      <c r="CX71" s="202"/>
      <c r="CY71" s="202"/>
      <c r="CZ71" s="202"/>
      <c r="DA71" s="202"/>
      <c r="DB71" s="202"/>
      <c r="DC71" s="202"/>
      <c r="DD71" s="202"/>
    </row>
    <row r="72" customFormat="false" ht="20.15" hidden="false" customHeight="true" outlineLevel="0" collapsed="false">
      <c r="A72" s="7" t="s">
        <v>122</v>
      </c>
      <c r="B72" s="200" t="s">
        <v>120</v>
      </c>
      <c r="C72" s="201" t="n">
        <f aca="false">SUM(Quarter!C72:F72)</f>
        <v>8.1826</v>
      </c>
      <c r="D72" s="201" t="n">
        <f aca="false">SUM(Quarter!G72:J72)</f>
        <v>6.5488</v>
      </c>
      <c r="E72" s="201" t="n">
        <f aca="false">SUM(Quarter!K72:N72)</f>
        <v>6.5241</v>
      </c>
      <c r="F72" s="201" t="n">
        <f aca="false">SUM(Quarter!O72:R72)</f>
        <v>5.2532</v>
      </c>
      <c r="G72" s="201" t="n">
        <f aca="false">SUM(Quarter!S72:V72)</f>
        <v>4.7989</v>
      </c>
      <c r="H72" s="201" t="n">
        <f aca="false">SUM(Quarter!W72:Z72)</f>
        <v>4.5941</v>
      </c>
      <c r="I72" s="201" t="n">
        <f aca="false">SUM(Quarter!AA72:AD72)</f>
        <v>4.6437</v>
      </c>
      <c r="J72" s="201" t="n">
        <f aca="false">SUM(Quarter!AE72:AH72)</f>
        <v>5.3381</v>
      </c>
      <c r="K72" s="201" t="n">
        <f aca="false">SUM(Quarter!AI72:AL72)</f>
        <v>6.1729</v>
      </c>
      <c r="L72" s="201" t="n">
        <f aca="false">SUM(Quarter!AM72:AP72)</f>
        <v>5.0482</v>
      </c>
      <c r="M72" s="201" t="n">
        <f aca="false">SUM(Quarter!AQ72:AT72)</f>
        <v>6.7087</v>
      </c>
      <c r="N72" s="201" t="n">
        <f aca="false">SUM(Quarter!AU72:AX72)</f>
        <v>5.9946</v>
      </c>
      <c r="O72" s="201" t="n">
        <f aca="false">SUM(Quarter!AY72:BB72)</f>
        <v>4.8055</v>
      </c>
      <c r="P72" s="201" t="n">
        <f aca="false">SUM(Quarter!BC72:BF72)</f>
        <v>3.1189</v>
      </c>
      <c r="Q72" s="201" t="n">
        <f aca="false">SUM(Quarter!BG72:BJ72)</f>
        <v>2.8913</v>
      </c>
      <c r="R72" s="201" t="n">
        <f aca="false">SUM(Quarter!BK72:BN72)</f>
        <v>2.0662</v>
      </c>
      <c r="S72" s="201" t="n">
        <f aca="false">SUM(Quarter!BO72:BR72)</f>
        <v>1.9201</v>
      </c>
      <c r="T72" s="201" t="n">
        <f aca="false">SUM(Quarter!BS72:BV72)</f>
        <v>2.0372</v>
      </c>
      <c r="U72" s="201" t="n">
        <f aca="false">SUM(Quarter!BW72:BZ72)</f>
        <v>1.8903</v>
      </c>
      <c r="V72" s="201" t="n">
        <f aca="false">SUM(Quarter!CA72:CD72)</f>
        <v>1.6145</v>
      </c>
      <c r="W72" s="201" t="n">
        <f aca="false">SUM(Quarter!CE72:CH72)</f>
        <v>1.0649</v>
      </c>
      <c r="X72" s="201" t="n">
        <f aca="false">SUM(Quarter!CI72:CL72)</f>
        <v>1.0719</v>
      </c>
      <c r="Y72" s="201" t="n">
        <f aca="false">SUM(Quarter!CM72:CP72)</f>
        <v>0.8346</v>
      </c>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c r="CF72" s="202"/>
      <c r="CG72" s="202"/>
      <c r="CH72" s="202"/>
      <c r="CI72" s="202"/>
      <c r="CJ72" s="202"/>
      <c r="CK72" s="202"/>
      <c r="CL72" s="202"/>
      <c r="CM72" s="202"/>
      <c r="CN72" s="202"/>
      <c r="CO72" s="202"/>
      <c r="CP72" s="202"/>
      <c r="CQ72" s="202"/>
      <c r="CR72" s="202"/>
      <c r="CS72" s="202"/>
      <c r="CT72" s="202"/>
      <c r="CU72" s="202"/>
      <c r="CV72" s="202"/>
      <c r="CW72" s="202"/>
      <c r="CX72" s="202"/>
      <c r="CY72" s="202"/>
      <c r="CZ72" s="202"/>
      <c r="DA72" s="202"/>
      <c r="DB72" s="202"/>
      <c r="DC72" s="202"/>
      <c r="DD72" s="202"/>
    </row>
    <row r="73" customFormat="false" ht="20.15" hidden="false" customHeight="true" outlineLevel="0" collapsed="false">
      <c r="A73" s="7" t="s">
        <v>122</v>
      </c>
      <c r="B73" s="200" t="s">
        <v>110</v>
      </c>
      <c r="C73" s="201" t="n">
        <f aca="false">SUM(Quarter!C73:F73)</f>
        <v>117.7983</v>
      </c>
      <c r="D73" s="201" t="n">
        <f aca="false">SUM(Quarter!G73:J73)</f>
        <v>142.9009</v>
      </c>
      <c r="E73" s="201" t="n">
        <f aca="false">SUM(Quarter!K73:N73)</f>
        <v>148.0766</v>
      </c>
      <c r="F73" s="201" t="n">
        <f aca="false">SUM(Quarter!O73:R73)</f>
        <v>141.906</v>
      </c>
      <c r="G73" s="201" t="n">
        <f aca="false">SUM(Quarter!S73:V73)</f>
        <v>152.2775</v>
      </c>
      <c r="H73" s="201" t="n">
        <f aca="false">SUM(Quarter!W73:Z73)</f>
        <v>148.8827</v>
      </c>
      <c r="I73" s="201" t="n">
        <f aca="false">SUM(Quarter!AA73:AD73)</f>
        <v>157.0649</v>
      </c>
      <c r="J73" s="201" t="n">
        <f aca="false">SUM(Quarter!AE73:AH73)</f>
        <v>152.6419</v>
      </c>
      <c r="K73" s="201" t="n">
        <f aca="false">SUM(Quarter!AI73:AL73)</f>
        <v>140.8282</v>
      </c>
      <c r="L73" s="201" t="n">
        <f aca="false">SUM(Quarter!AM73:AP73)</f>
        <v>165.7931</v>
      </c>
      <c r="M73" s="201" t="n">
        <f aca="false">SUM(Quarter!AQ73:AT73)</f>
        <v>176.219</v>
      </c>
      <c r="N73" s="201" t="n">
        <f aca="false">SUM(Quarter!AU73:AX73)</f>
        <v>166.4987</v>
      </c>
      <c r="O73" s="201" t="n">
        <f aca="false">SUM(Quarter!AY73:BB73)</f>
        <v>175.6535</v>
      </c>
      <c r="P73" s="201" t="n">
        <f aca="false">SUM(Quarter!BC73:BF73)</f>
        <v>146.4989</v>
      </c>
      <c r="Q73" s="201" t="n">
        <f aca="false">SUM(Quarter!BG73:BJ73)</f>
        <v>100.1695</v>
      </c>
      <c r="R73" s="201" t="n">
        <f aca="false">SUM(Quarter!BK73:BN73)</f>
        <v>95.8429</v>
      </c>
      <c r="S73" s="201" t="n">
        <f aca="false">SUM(Quarter!BO73:BR73)</f>
        <v>100.892</v>
      </c>
      <c r="T73" s="201" t="n">
        <f aca="false">SUM(Quarter!BS73:BV73)</f>
        <v>99.8755</v>
      </c>
      <c r="U73" s="201" t="n">
        <f aca="false">SUM(Quarter!BW73:BZ73)</f>
        <v>143.3561</v>
      </c>
      <c r="V73" s="201" t="n">
        <f aca="false">SUM(Quarter!CA73:CD73)</f>
        <v>136.7459</v>
      </c>
      <c r="W73" s="201" t="n">
        <f aca="false">SUM(Quarter!CE73:CH73)</f>
        <v>131.4897</v>
      </c>
      <c r="X73" s="201" t="n">
        <f aca="false">SUM(Quarter!CI73:CL73)</f>
        <v>131.9314</v>
      </c>
      <c r="Y73" s="201" t="n">
        <f aca="false">SUM(Quarter!CM73:CP73)</f>
        <v>111.4314</v>
      </c>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c r="CF73" s="202"/>
      <c r="CG73" s="202"/>
      <c r="CH73" s="202"/>
      <c r="CI73" s="202"/>
      <c r="CJ73" s="202"/>
      <c r="CK73" s="202"/>
      <c r="CL73" s="202"/>
      <c r="CM73" s="202"/>
      <c r="CN73" s="202"/>
      <c r="CO73" s="202"/>
      <c r="CP73" s="202"/>
      <c r="CQ73" s="202"/>
      <c r="CR73" s="202"/>
      <c r="CS73" s="202"/>
      <c r="CT73" s="202"/>
      <c r="CU73" s="202"/>
      <c r="CV73" s="202"/>
      <c r="CW73" s="202"/>
      <c r="CX73" s="202"/>
      <c r="CY73" s="202"/>
      <c r="CZ73" s="202"/>
      <c r="DA73" s="202"/>
      <c r="DB73" s="202"/>
      <c r="DC73" s="202"/>
      <c r="DD73" s="202"/>
    </row>
    <row r="74" customFormat="false" ht="20.15" hidden="false" customHeight="true" outlineLevel="0" collapsed="false">
      <c r="A74" s="7" t="s">
        <v>122</v>
      </c>
      <c r="B74" s="200" t="s">
        <v>111</v>
      </c>
      <c r="C74" s="201" t="n">
        <f aca="false">SUM(Quarter!C74:F74)</f>
        <v>99.4859</v>
      </c>
      <c r="D74" s="201" t="n">
        <f aca="false">SUM(Quarter!G74:J74)</f>
        <v>95.1329</v>
      </c>
      <c r="E74" s="201" t="n">
        <f aca="false">SUM(Quarter!K74:N74)</f>
        <v>85.0628</v>
      </c>
      <c r="F74" s="201" t="n">
        <f aca="false">SUM(Quarter!O74:R74)</f>
        <v>90.0926</v>
      </c>
      <c r="G74" s="201" t="n">
        <f aca="false">SUM(Quarter!S74:V74)</f>
        <v>87.8484</v>
      </c>
      <c r="H74" s="201" t="n">
        <f aca="false">SUM(Quarter!W74:Z74)</f>
        <v>88.6863</v>
      </c>
      <c r="I74" s="201" t="n">
        <f aca="false">SUM(Quarter!AA74:AD74)</f>
        <v>79.9991</v>
      </c>
      <c r="J74" s="201" t="n">
        <f aca="false">SUM(Quarter!AE74:AH74)</f>
        <v>81.6181</v>
      </c>
      <c r="K74" s="201" t="n">
        <f aca="false">SUM(Quarter!AI74:AL74)</f>
        <v>75.4506</v>
      </c>
      <c r="L74" s="201" t="n">
        <f aca="false">SUM(Quarter!AM74:AP74)</f>
        <v>63.0284</v>
      </c>
      <c r="M74" s="201" t="n">
        <f aca="false">SUM(Quarter!AQ74:AT74)</f>
        <v>52.4858</v>
      </c>
      <c r="N74" s="201" t="n">
        <f aca="false">SUM(Quarter!AU74:AX74)</f>
        <v>69.0976</v>
      </c>
      <c r="O74" s="201" t="n">
        <f aca="false">SUM(Quarter!AY74:BB74)</f>
        <v>62.1397</v>
      </c>
      <c r="P74" s="201" t="n">
        <f aca="false">SUM(Quarter!BC74:BF74)</f>
        <v>68.9804</v>
      </c>
      <c r="Q74" s="201" t="n">
        <f aca="false">SUM(Quarter!BG74:BJ74)</f>
        <v>70.405</v>
      </c>
      <c r="R74" s="201" t="n">
        <f aca="false">SUM(Quarter!BK74:BN74)</f>
        <v>70.6068</v>
      </c>
      <c r="S74" s="201" t="n">
        <f aca="false">SUM(Quarter!BO74:BR74)</f>
        <v>63.7479</v>
      </c>
      <c r="T74" s="201" t="n">
        <f aca="false">SUM(Quarter!BS74:BV74)</f>
        <v>70.3449</v>
      </c>
      <c r="U74" s="201" t="n">
        <f aca="false">SUM(Quarter!BW74:BZ74)</f>
        <v>71.7261</v>
      </c>
      <c r="V74" s="201" t="n">
        <f aca="false">SUM(Quarter!CA74:CD74)</f>
        <v>70.3363</v>
      </c>
      <c r="W74" s="201" t="n">
        <f aca="false">SUM(Quarter!CE74:CH74)</f>
        <v>65.0638</v>
      </c>
      <c r="X74" s="201" t="n">
        <f aca="false">SUM(Quarter!CI74:CL74)</f>
        <v>56.184</v>
      </c>
      <c r="Y74" s="201" t="n">
        <f aca="false">SUM(Quarter!CM74:CP74)</f>
        <v>50.2783</v>
      </c>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c r="CF74" s="202"/>
      <c r="CG74" s="202"/>
      <c r="CH74" s="202"/>
      <c r="CI74" s="202"/>
      <c r="CJ74" s="202"/>
      <c r="CK74" s="202"/>
      <c r="CL74" s="202"/>
      <c r="CM74" s="202"/>
      <c r="CN74" s="202"/>
      <c r="CO74" s="202"/>
      <c r="CP74" s="202"/>
      <c r="CQ74" s="202"/>
      <c r="CR74" s="202"/>
      <c r="CS74" s="202"/>
      <c r="CT74" s="202"/>
      <c r="CU74" s="202"/>
      <c r="CV74" s="202"/>
      <c r="CW74" s="202"/>
      <c r="CX74" s="202"/>
      <c r="CY74" s="202"/>
      <c r="CZ74" s="202"/>
      <c r="DA74" s="202"/>
      <c r="DB74" s="202"/>
      <c r="DC74" s="202"/>
      <c r="DD74" s="202"/>
    </row>
    <row r="75" customFormat="false" ht="20.15" hidden="false" customHeight="true" outlineLevel="0" collapsed="false">
      <c r="A75" s="7" t="s">
        <v>122</v>
      </c>
      <c r="B75" s="200" t="s">
        <v>172</v>
      </c>
      <c r="C75" s="201" t="n">
        <f aca="false">SUM(Quarter!C75:F75)</f>
        <v>5.1176</v>
      </c>
      <c r="D75" s="201" t="n">
        <f aca="false">SUM(Quarter!G75:J75)</f>
        <v>5.3356</v>
      </c>
      <c r="E75" s="201" t="n">
        <f aca="false">SUM(Quarter!K75:N75)</f>
        <v>5.0857</v>
      </c>
      <c r="F75" s="201" t="n">
        <f aca="false">SUM(Quarter!O75:R75)</f>
        <v>4.0546</v>
      </c>
      <c r="G75" s="201" t="n">
        <f aca="false">SUM(Quarter!S75:V75)</f>
        <v>4.7875</v>
      </c>
      <c r="H75" s="201" t="n">
        <f aca="false">SUM(Quarter!W75:Z75)</f>
        <v>3.2277</v>
      </c>
      <c r="I75" s="201" t="n">
        <f aca="false">SUM(Quarter!AA75:AD75)</f>
        <v>4.8445</v>
      </c>
      <c r="J75" s="201" t="n">
        <f aca="false">SUM(Quarter!AE75:AH75)</f>
        <v>4.9229</v>
      </c>
      <c r="K75" s="201" t="n">
        <f aca="false">SUM(Quarter!AI75:AL75)</f>
        <v>4.5933</v>
      </c>
      <c r="L75" s="201" t="n">
        <f aca="false">SUM(Quarter!AM75:AP75)</f>
        <v>5.0773</v>
      </c>
      <c r="M75" s="201" t="n">
        <f aca="false">SUM(Quarter!AQ75:AT75)</f>
        <v>5.1412</v>
      </c>
      <c r="N75" s="201" t="n">
        <f aca="false">SUM(Quarter!AU75:AX75)</f>
        <v>5.2278</v>
      </c>
      <c r="O75" s="201" t="n">
        <f aca="false">SUM(Quarter!AY75:BB75)</f>
        <v>3.5914</v>
      </c>
      <c r="P75" s="201" t="n">
        <f aca="false">SUM(Quarter!BC75:BF75)</f>
        <v>5.6918</v>
      </c>
      <c r="Q75" s="201" t="n">
        <f aca="false">SUM(Quarter!BG75:BJ75)</f>
        <v>5.3091</v>
      </c>
      <c r="R75" s="201" t="n">
        <f aca="false">SUM(Quarter!BK75:BN75)</f>
        <v>4.7015</v>
      </c>
      <c r="S75" s="201" t="n">
        <f aca="false">SUM(Quarter!BO75:BR75)</f>
        <v>5.8878</v>
      </c>
      <c r="T75" s="201" t="n">
        <f aca="false">SUM(Quarter!BS75:BV75)</f>
        <v>6.2972</v>
      </c>
      <c r="U75" s="201" t="n">
        <f aca="false">SUM(Quarter!BW75:BZ75)</f>
        <v>5.3705</v>
      </c>
      <c r="V75" s="201" t="n">
        <f aca="false">SUM(Quarter!CA75:CD75)</f>
        <v>5.8818</v>
      </c>
      <c r="W75" s="201" t="n">
        <f aca="false">SUM(Quarter!CE75:CH75)</f>
        <v>5.4433</v>
      </c>
      <c r="X75" s="201" t="n">
        <f aca="false">SUM(Quarter!CI75:CL75)</f>
        <v>5.8463</v>
      </c>
      <c r="Y75" s="201" t="n">
        <f aca="false">SUM(Quarter!CM75:CP75)</f>
        <v>6.7539</v>
      </c>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c r="CF75" s="202"/>
      <c r="CG75" s="202"/>
      <c r="CH75" s="202"/>
      <c r="CI75" s="202"/>
      <c r="CJ75" s="202"/>
      <c r="CK75" s="202"/>
      <c r="CL75" s="202"/>
      <c r="CM75" s="202"/>
      <c r="CN75" s="202"/>
      <c r="CO75" s="202"/>
      <c r="CP75" s="202"/>
      <c r="CQ75" s="202"/>
      <c r="CR75" s="202"/>
      <c r="CS75" s="202"/>
      <c r="CT75" s="202"/>
      <c r="CU75" s="202"/>
      <c r="CV75" s="202"/>
      <c r="CW75" s="202"/>
      <c r="CX75" s="202"/>
      <c r="CY75" s="202"/>
      <c r="CZ75" s="202"/>
      <c r="DA75" s="202"/>
      <c r="DB75" s="202"/>
      <c r="DC75" s="202"/>
      <c r="DD75" s="202"/>
    </row>
    <row r="76" customFormat="false" ht="20.15" hidden="false" customHeight="true" outlineLevel="0" collapsed="false">
      <c r="A76" s="7" t="s">
        <v>122</v>
      </c>
      <c r="B76" s="200" t="s">
        <v>129</v>
      </c>
      <c r="C76" s="201" t="n">
        <f aca="false">SUM(Quarter!C76:F76)</f>
        <v>0.8769</v>
      </c>
      <c r="D76" s="201" t="n">
        <f aca="false">SUM(Quarter!G76:J76)</f>
        <v>0.851</v>
      </c>
      <c r="E76" s="201" t="n">
        <f aca="false">SUM(Quarter!K76:N76)</f>
        <v>0.947</v>
      </c>
      <c r="F76" s="201" t="n">
        <f aca="false">SUM(Quarter!O76:R76)</f>
        <v>0.965</v>
      </c>
      <c r="G76" s="201" t="n">
        <f aca="false">SUM(Quarter!S76:V76)</f>
        <v>1.2591</v>
      </c>
      <c r="H76" s="201" t="n">
        <f aca="false">SUM(Quarter!W76:Z76)</f>
        <v>1.288</v>
      </c>
      <c r="I76" s="201" t="n">
        <f aca="false">SUM(Quarter!AA76:AD76)</f>
        <v>1.939</v>
      </c>
      <c r="J76" s="201" t="n">
        <f aca="false">SUM(Quarter!AE76:AH76)</f>
        <v>2.912</v>
      </c>
      <c r="K76" s="201" t="n">
        <f aca="false">SUM(Quarter!AI76:AL76)</f>
        <v>4.2359</v>
      </c>
      <c r="L76" s="201" t="n">
        <f aca="false">SUM(Quarter!AM76:AP76)</f>
        <v>5.2878</v>
      </c>
      <c r="M76" s="201" t="n">
        <f aca="false">SUM(Quarter!AQ76:AT76)</f>
        <v>7.1385</v>
      </c>
      <c r="N76" s="201" t="n">
        <f aca="false">SUM(Quarter!AU76:AX76)</f>
        <v>9.3015</v>
      </c>
      <c r="O76" s="201" t="n">
        <f aca="false">SUM(Quarter!AY76:BB76)</f>
        <v>10.2857</v>
      </c>
      <c r="P76" s="201" t="n">
        <f aca="false">SUM(Quarter!BC76:BF76)</f>
        <v>15.9629</v>
      </c>
      <c r="Q76" s="201" t="n">
        <f aca="false">SUM(Quarter!BG76:BJ76)</f>
        <v>19.8471</v>
      </c>
      <c r="R76" s="201" t="n">
        <f aca="false">SUM(Quarter!BK76:BN76)</f>
        <v>28.3972</v>
      </c>
      <c r="S76" s="201" t="n">
        <f aca="false">SUM(Quarter!BO76:BR76)</f>
        <v>31.9593</v>
      </c>
      <c r="T76" s="201" t="n">
        <f aca="false">SUM(Quarter!BS76:BV76)</f>
        <v>40.2747</v>
      </c>
      <c r="U76" s="201" t="n">
        <f aca="false">SUM(Quarter!BW76:BZ76)</f>
        <v>37.1595</v>
      </c>
      <c r="V76" s="201" t="n">
        <f aca="false">SUM(Quarter!CA76:CD76)</f>
        <v>49.641</v>
      </c>
      <c r="W76" s="201" t="n">
        <f aca="false">SUM(Quarter!CE76:CH76)</f>
        <v>56.9076</v>
      </c>
      <c r="X76" s="201" t="n">
        <f aca="false">SUM(Quarter!CI76:CL76)</f>
        <v>63.7952</v>
      </c>
      <c r="Y76" s="201" t="n">
        <f aca="false">SUM(Quarter!CM76:CP76)</f>
        <v>75.3692</v>
      </c>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c r="CF76" s="202"/>
      <c r="CG76" s="202"/>
      <c r="CH76" s="202"/>
      <c r="CI76" s="202"/>
      <c r="CJ76" s="202"/>
      <c r="CK76" s="202"/>
      <c r="CL76" s="202"/>
      <c r="CM76" s="202"/>
      <c r="CN76" s="202"/>
      <c r="CO76" s="202"/>
      <c r="CP76" s="202"/>
      <c r="CQ76" s="202"/>
      <c r="CR76" s="202"/>
      <c r="CS76" s="202"/>
      <c r="CT76" s="202"/>
      <c r="CU76" s="202"/>
      <c r="CV76" s="202"/>
      <c r="CW76" s="202"/>
      <c r="CX76" s="202"/>
      <c r="CY76" s="202"/>
      <c r="CZ76" s="202"/>
      <c r="DA76" s="202"/>
      <c r="DB76" s="202"/>
      <c r="DC76" s="202"/>
      <c r="DD76" s="202"/>
    </row>
    <row r="77" customFormat="false" ht="20.15" hidden="false" customHeight="true" outlineLevel="0" collapsed="false">
      <c r="A77" s="7" t="s">
        <v>122</v>
      </c>
      <c r="B77" s="205" t="s">
        <v>130</v>
      </c>
      <c r="C77" s="203" t="s">
        <v>171</v>
      </c>
      <c r="D77" s="203" t="s">
        <v>171</v>
      </c>
      <c r="E77" s="203" t="s">
        <v>171</v>
      </c>
      <c r="F77" s="203" t="s">
        <v>171</v>
      </c>
      <c r="G77" s="203" t="s">
        <v>171</v>
      </c>
      <c r="H77" s="203" t="s">
        <v>171</v>
      </c>
      <c r="I77" s="203" t="s">
        <v>171</v>
      </c>
      <c r="J77" s="203" t="s">
        <v>171</v>
      </c>
      <c r="K77" s="203" t="s">
        <v>171</v>
      </c>
      <c r="L77" s="203" t="s">
        <v>171</v>
      </c>
      <c r="M77" s="203" t="s">
        <v>171</v>
      </c>
      <c r="N77" s="203" t="s">
        <v>171</v>
      </c>
      <c r="O77" s="201" t="n">
        <f aca="false">SUM(Quarter!AY77:BB77)</f>
        <v>7.226</v>
      </c>
      <c r="P77" s="201" t="n">
        <f aca="false">SUM(Quarter!BC77:BF77)</f>
        <v>10.814</v>
      </c>
      <c r="Q77" s="201" t="n">
        <f aca="false">SUM(Quarter!BG77:BJ77)</f>
        <v>12.2439</v>
      </c>
      <c r="R77" s="201" t="n">
        <f aca="false">SUM(Quarter!BK77:BN77)</f>
        <v>16.9254</v>
      </c>
      <c r="S77" s="201" t="n">
        <f aca="false">SUM(Quarter!BO77:BR77)</f>
        <v>18.5548</v>
      </c>
      <c r="T77" s="201" t="n">
        <f aca="false">SUM(Quarter!BS77:BV77)</f>
        <v>22.852</v>
      </c>
      <c r="U77" s="201" t="n">
        <f aca="false">SUM(Quarter!BW77:BZ77)</f>
        <v>20.7537</v>
      </c>
      <c r="V77" s="201" t="n">
        <f aca="false">SUM(Quarter!CA77:CD77)</f>
        <v>28.7252</v>
      </c>
      <c r="W77" s="201" t="n">
        <f aca="false">SUM(Quarter!CE77:CH77)</f>
        <v>30.3825</v>
      </c>
      <c r="X77" s="201" t="n">
        <f aca="false">SUM(Quarter!CI77:CL77)</f>
        <v>31.82</v>
      </c>
      <c r="Y77" s="201" t="n">
        <f aca="false">SUM(Quarter!CM77:CP77)</f>
        <v>34.6881</v>
      </c>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c r="CF77" s="202"/>
      <c r="CG77" s="202"/>
      <c r="CH77" s="202"/>
      <c r="CI77" s="202"/>
      <c r="CJ77" s="202"/>
      <c r="CK77" s="202"/>
      <c r="CL77" s="202"/>
      <c r="CM77" s="202"/>
      <c r="CN77" s="202"/>
      <c r="CO77" s="202"/>
      <c r="CP77" s="202"/>
      <c r="CQ77" s="202"/>
      <c r="CR77" s="202"/>
      <c r="CS77" s="202"/>
      <c r="CT77" s="202"/>
      <c r="CU77" s="202"/>
      <c r="CV77" s="202"/>
      <c r="CW77" s="202"/>
      <c r="CX77" s="202"/>
      <c r="CY77" s="202"/>
      <c r="CZ77" s="202"/>
      <c r="DA77" s="202"/>
      <c r="DB77" s="202"/>
      <c r="DC77" s="202"/>
      <c r="DD77" s="202"/>
    </row>
    <row r="78" customFormat="false" ht="20.15" hidden="false" customHeight="true" outlineLevel="0" collapsed="false">
      <c r="A78" s="7" t="s">
        <v>122</v>
      </c>
      <c r="B78" s="200" t="s">
        <v>131</v>
      </c>
      <c r="C78" s="203" t="s">
        <v>171</v>
      </c>
      <c r="D78" s="203" t="s">
        <v>171</v>
      </c>
      <c r="E78" s="203" t="s">
        <v>171</v>
      </c>
      <c r="F78" s="203" t="s">
        <v>171</v>
      </c>
      <c r="G78" s="203" t="s">
        <v>171</v>
      </c>
      <c r="H78" s="203" t="s">
        <v>171</v>
      </c>
      <c r="I78" s="203" t="s">
        <v>171</v>
      </c>
      <c r="J78" s="203" t="s">
        <v>171</v>
      </c>
      <c r="K78" s="203" t="s">
        <v>171</v>
      </c>
      <c r="L78" s="203" t="s">
        <v>171</v>
      </c>
      <c r="M78" s="203" t="s">
        <v>171</v>
      </c>
      <c r="N78" s="203" t="s">
        <v>171</v>
      </c>
      <c r="O78" s="201" t="n">
        <f aca="false">SUM(Quarter!AY78:BB78)</f>
        <v>3.0597</v>
      </c>
      <c r="P78" s="201" t="n">
        <f aca="false">SUM(Quarter!BC78:BF78)</f>
        <v>5.1491</v>
      </c>
      <c r="Q78" s="201" t="n">
        <f aca="false">SUM(Quarter!BG78:BJ78)</f>
        <v>7.603</v>
      </c>
      <c r="R78" s="201" t="n">
        <f aca="false">SUM(Quarter!BK78:BN78)</f>
        <v>11.4717</v>
      </c>
      <c r="S78" s="201" t="n">
        <f aca="false">SUM(Quarter!BO78:BR78)</f>
        <v>13.4046</v>
      </c>
      <c r="T78" s="201" t="n">
        <f aca="false">SUM(Quarter!BS78:BV78)</f>
        <v>17.4228</v>
      </c>
      <c r="U78" s="201" t="n">
        <f aca="false">SUM(Quarter!BW78:BZ78)</f>
        <v>16.4058</v>
      </c>
      <c r="V78" s="201" t="n">
        <f aca="false">SUM(Quarter!CA78:CD78)</f>
        <v>20.9158</v>
      </c>
      <c r="W78" s="201" t="n">
        <f aca="false">SUM(Quarter!CE78:CH78)</f>
        <v>26.5252</v>
      </c>
      <c r="X78" s="201" t="n">
        <f aca="false">SUM(Quarter!CI78:CL78)</f>
        <v>31.9752</v>
      </c>
      <c r="Y78" s="201" t="n">
        <f aca="false">SUM(Quarter!CM78:CP78)</f>
        <v>40.6811</v>
      </c>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c r="CF78" s="202"/>
      <c r="CG78" s="202"/>
      <c r="CH78" s="202"/>
      <c r="CI78" s="202"/>
      <c r="CJ78" s="202"/>
      <c r="CK78" s="202"/>
      <c r="CL78" s="202"/>
      <c r="CM78" s="202"/>
      <c r="CN78" s="202"/>
      <c r="CO78" s="202"/>
      <c r="CP78" s="202"/>
      <c r="CQ78" s="202"/>
      <c r="CR78" s="202"/>
      <c r="CS78" s="202"/>
      <c r="CT78" s="202"/>
      <c r="CU78" s="202"/>
      <c r="CV78" s="202"/>
      <c r="CW78" s="202"/>
      <c r="CX78" s="202"/>
      <c r="CY78" s="202"/>
      <c r="CZ78" s="202"/>
      <c r="DA78" s="202"/>
      <c r="DB78" s="202"/>
      <c r="DC78" s="202"/>
      <c r="DD78" s="202"/>
    </row>
    <row r="79" customFormat="false" ht="20.15" hidden="false" customHeight="true" outlineLevel="0" collapsed="false">
      <c r="A79" s="7" t="s">
        <v>122</v>
      </c>
      <c r="B79" s="206" t="s">
        <v>133</v>
      </c>
      <c r="C79" s="203" t="s">
        <v>171</v>
      </c>
      <c r="D79" s="203" t="s">
        <v>171</v>
      </c>
      <c r="E79" s="203" t="s">
        <v>171</v>
      </c>
      <c r="F79" s="203" t="s">
        <v>171</v>
      </c>
      <c r="G79" s="203" t="s">
        <v>171</v>
      </c>
      <c r="H79" s="203" t="s">
        <v>171</v>
      </c>
      <c r="I79" s="203" t="s">
        <v>171</v>
      </c>
      <c r="J79" s="203" t="s">
        <v>171</v>
      </c>
      <c r="K79" s="203" t="s">
        <v>171</v>
      </c>
      <c r="L79" s="203" t="s">
        <v>171</v>
      </c>
      <c r="M79" s="203" t="s">
        <v>171</v>
      </c>
      <c r="N79" s="203" t="s">
        <v>171</v>
      </c>
      <c r="O79" s="201" t="n">
        <f aca="false">SUM(Quarter!AY79:BB79)</f>
        <v>0.0018</v>
      </c>
      <c r="P79" s="201" t="n">
        <f aca="false">SUM(Quarter!BC79:BF79)</f>
        <v>0.0009</v>
      </c>
      <c r="Q79" s="201" t="n">
        <f aca="false">SUM(Quarter!BG79:BJ79)</f>
        <v>0.0043</v>
      </c>
      <c r="R79" s="201" t="n">
        <f aca="false">SUM(Quarter!BK79:BN79)</f>
        <v>0.0048</v>
      </c>
      <c r="S79" s="201" t="n">
        <f aca="false">SUM(Quarter!BO79:BR79)</f>
        <v>0.0022</v>
      </c>
      <c r="T79" s="201" t="n">
        <f aca="false">SUM(Quarter!BS79:BV79)</f>
        <v>0.0021</v>
      </c>
      <c r="U79" s="201" t="n">
        <f aca="false">SUM(Quarter!BW79:BZ79)</f>
        <v>0</v>
      </c>
      <c r="V79" s="201" t="n">
        <f aca="false">SUM(Quarter!CA79:CD79)</f>
        <v>0.0041</v>
      </c>
      <c r="W79" s="201" t="n">
        <f aca="false">SUM(Quarter!CE79:CH79)</f>
        <v>0.0092</v>
      </c>
      <c r="X79" s="201" t="n">
        <f aca="false">SUM(Quarter!CI79:CL79)</f>
        <v>0.014</v>
      </c>
      <c r="Y79" s="201" t="n">
        <f aca="false">SUM(Quarter!CM79:CP79)</f>
        <v>0.0112</v>
      </c>
      <c r="Z79" s="202"/>
      <c r="AA79" s="202"/>
      <c r="AB79" s="202"/>
      <c r="AC79" s="202"/>
      <c r="AD79" s="202"/>
      <c r="AE79" s="202"/>
      <c r="AF79" s="202"/>
      <c r="AG79" s="202"/>
      <c r="AH79" s="202"/>
      <c r="AI79" s="202"/>
      <c r="AJ79" s="202"/>
      <c r="AK79" s="202"/>
      <c r="AL79" s="202"/>
      <c r="AM79" s="202"/>
      <c r="AN79" s="202"/>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c r="CF79" s="202"/>
      <c r="CG79" s="202"/>
      <c r="CH79" s="202"/>
      <c r="CI79" s="202"/>
      <c r="CJ79" s="202"/>
      <c r="CK79" s="202"/>
      <c r="CL79" s="202"/>
      <c r="CM79" s="202"/>
      <c r="CN79" s="202"/>
      <c r="CO79" s="202"/>
      <c r="CP79" s="202"/>
      <c r="CQ79" s="202"/>
      <c r="CR79" s="202"/>
      <c r="CS79" s="202"/>
      <c r="CT79" s="202"/>
      <c r="CU79" s="202"/>
      <c r="CV79" s="202"/>
      <c r="CW79" s="202"/>
      <c r="CX79" s="202"/>
      <c r="CY79" s="202"/>
      <c r="CZ79" s="202"/>
      <c r="DA79" s="202"/>
      <c r="DB79" s="202"/>
      <c r="DC79" s="202"/>
      <c r="DD79" s="202"/>
    </row>
    <row r="80" customFormat="false" ht="20.15" hidden="false" customHeight="true" outlineLevel="0" collapsed="false">
      <c r="A80" s="7" t="s">
        <v>122</v>
      </c>
      <c r="B80" s="200" t="s">
        <v>114</v>
      </c>
      <c r="C80" s="203" t="s">
        <v>171</v>
      </c>
      <c r="D80" s="203" t="s">
        <v>171</v>
      </c>
      <c r="E80" s="203" t="s">
        <v>171</v>
      </c>
      <c r="F80" s="203" t="s">
        <v>171</v>
      </c>
      <c r="G80" s="203" t="s">
        <v>171</v>
      </c>
      <c r="H80" s="203" t="s">
        <v>171</v>
      </c>
      <c r="I80" s="203" t="s">
        <v>171</v>
      </c>
      <c r="J80" s="203" t="s">
        <v>171</v>
      </c>
      <c r="K80" s="203" t="s">
        <v>171</v>
      </c>
      <c r="L80" s="203" t="s">
        <v>171</v>
      </c>
      <c r="M80" s="203" t="s">
        <v>171</v>
      </c>
      <c r="N80" s="203" t="s">
        <v>171</v>
      </c>
      <c r="O80" s="201" t="n">
        <f aca="false">SUM(Quarter!AY80:BB80)</f>
        <v>0.0403</v>
      </c>
      <c r="P80" s="201" t="n">
        <f aca="false">SUM(Quarter!BC80:BF80)</f>
        <v>0.2437</v>
      </c>
      <c r="Q80" s="201" t="n">
        <f aca="false">SUM(Quarter!BG80:BJ80)</f>
        <v>1.3537</v>
      </c>
      <c r="R80" s="201" t="n">
        <f aca="false">SUM(Quarter!BK80:BN80)</f>
        <v>2.0102</v>
      </c>
      <c r="S80" s="201" t="n">
        <f aca="false">SUM(Quarter!BO80:BR80)</f>
        <v>4.054</v>
      </c>
      <c r="T80" s="201" t="n">
        <f aca="false">SUM(Quarter!BS80:BV80)</f>
        <v>7.5328</v>
      </c>
      <c r="U80" s="201" t="n">
        <f aca="false">SUM(Quarter!BW80:BZ80)</f>
        <v>10.3951</v>
      </c>
      <c r="V80" s="201" t="n">
        <f aca="false">SUM(Quarter!CA80:CD80)</f>
        <v>11.4573</v>
      </c>
      <c r="W80" s="201" t="n">
        <f aca="false">SUM(Quarter!CE80:CH80)</f>
        <v>12.6684</v>
      </c>
      <c r="X80" s="201" t="n">
        <f aca="false">SUM(Quarter!CI80:CL80)</f>
        <v>12.5801</v>
      </c>
      <c r="Y80" s="201" t="n">
        <f aca="false">SUM(Quarter!CM80:CP80)</f>
        <v>13.158</v>
      </c>
      <c r="Z80" s="202"/>
      <c r="AA80" s="202"/>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c r="CF80" s="202"/>
      <c r="CG80" s="202"/>
      <c r="CH80" s="202"/>
      <c r="CI80" s="202"/>
      <c r="CJ80" s="202"/>
      <c r="CK80" s="202"/>
      <c r="CL80" s="202"/>
      <c r="CM80" s="202"/>
      <c r="CN80" s="202"/>
      <c r="CO80" s="202"/>
      <c r="CP80" s="202"/>
      <c r="CQ80" s="202"/>
      <c r="CR80" s="202"/>
      <c r="CS80" s="202"/>
      <c r="CT80" s="202"/>
      <c r="CU80" s="202"/>
      <c r="CV80" s="202"/>
      <c r="CW80" s="202"/>
      <c r="CX80" s="202"/>
      <c r="CY80" s="202"/>
      <c r="CZ80" s="202"/>
      <c r="DA80" s="202"/>
      <c r="DB80" s="202"/>
      <c r="DC80" s="202"/>
      <c r="DD80" s="202"/>
    </row>
    <row r="81" customFormat="false" ht="20.15" hidden="false" customHeight="true" outlineLevel="0" collapsed="false">
      <c r="A81" s="7" t="s">
        <v>122</v>
      </c>
      <c r="B81" s="200" t="s">
        <v>115</v>
      </c>
      <c r="C81" s="201" t="n">
        <f aca="false">SUM(Quarter!C81:F81)</f>
        <v>3.2373</v>
      </c>
      <c r="D81" s="201" t="n">
        <f aca="false">SUM(Quarter!G81:J81)</f>
        <v>3.9871</v>
      </c>
      <c r="E81" s="201" t="n">
        <f aca="false">SUM(Quarter!K81:N81)</f>
        <v>4.3281</v>
      </c>
      <c r="F81" s="201" t="n">
        <f aca="false">SUM(Quarter!O81:R81)</f>
        <v>5.0474</v>
      </c>
      <c r="G81" s="201" t="n">
        <f aca="false">SUM(Quarter!S81:V81)</f>
        <v>5.6253</v>
      </c>
      <c r="H81" s="201" t="n">
        <f aca="false">SUM(Quarter!W81:Z81)</f>
        <v>6.6913</v>
      </c>
      <c r="I81" s="201" t="n">
        <f aca="false">SUM(Quarter!AA81:AD81)</f>
        <v>7.9404</v>
      </c>
      <c r="J81" s="201" t="n">
        <f aca="false">SUM(Quarter!AE81:AH81)</f>
        <v>9.6854</v>
      </c>
      <c r="K81" s="201" t="n">
        <f aca="false">SUM(Quarter!AI81:AL81)</f>
        <v>9.9274</v>
      </c>
      <c r="L81" s="201" t="n">
        <f aca="false">SUM(Quarter!AM81:AP81)</f>
        <v>9.3245</v>
      </c>
      <c r="M81" s="201" t="n">
        <f aca="false">SUM(Quarter!AQ81:AT81)</f>
        <v>9.5663</v>
      </c>
      <c r="N81" s="201" t="n">
        <f aca="false">SUM(Quarter!AU81:AX81)</f>
        <v>10.7143</v>
      </c>
      <c r="O81" s="201" t="n">
        <f aca="false">SUM(Quarter!AY81:BB81)</f>
        <v>12.2613</v>
      </c>
      <c r="P81" s="201" t="n">
        <f aca="false">SUM(Quarter!BC81:BF81)</f>
        <v>13.3128</v>
      </c>
      <c r="Q81" s="201" t="n">
        <f aca="false">SUM(Quarter!BG81:BJ81)</f>
        <v>14.7338</v>
      </c>
      <c r="R81" s="201" t="n">
        <f aca="false">SUM(Quarter!BK81:BN81)</f>
        <v>18.0997</v>
      </c>
      <c r="S81" s="201" t="n">
        <f aca="false">SUM(Quarter!BO81:BR81)</f>
        <v>22.619</v>
      </c>
      <c r="T81" s="201" t="n">
        <f aca="false">SUM(Quarter!BS81:BV81)</f>
        <v>29.257</v>
      </c>
      <c r="U81" s="201" t="n">
        <f aca="false">SUM(Quarter!BW81:BZ81)</f>
        <v>30.0656</v>
      </c>
      <c r="V81" s="201" t="n">
        <f aca="false">SUM(Quarter!CA81:CD81)</f>
        <v>31.8943</v>
      </c>
      <c r="W81" s="201" t="n">
        <f aca="false">SUM(Quarter!CE81:CH81)</f>
        <v>34.9668</v>
      </c>
      <c r="X81" s="201" t="n">
        <f aca="false">SUM(Quarter!CI81:CL81)</f>
        <v>37.3054</v>
      </c>
      <c r="Y81" s="201" t="n">
        <f aca="false">SUM(Quarter!CM81:CP81)</f>
        <v>39.311</v>
      </c>
      <c r="Z81" s="202"/>
      <c r="AA81" s="202"/>
      <c r="AB81" s="202"/>
      <c r="AC81" s="202"/>
      <c r="AD81" s="202"/>
      <c r="AE81" s="202"/>
      <c r="AF81" s="202"/>
      <c r="AG81" s="202"/>
      <c r="AH81" s="202"/>
      <c r="AI81" s="202"/>
      <c r="AJ81" s="202"/>
      <c r="AK81" s="202"/>
      <c r="AL81" s="202"/>
      <c r="AM81" s="202"/>
      <c r="AN81" s="202"/>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c r="CF81" s="202"/>
      <c r="CG81" s="202"/>
      <c r="CH81" s="202"/>
      <c r="CI81" s="202"/>
      <c r="CJ81" s="202"/>
      <c r="CK81" s="202"/>
      <c r="CL81" s="202"/>
      <c r="CM81" s="202"/>
      <c r="CN81" s="202"/>
      <c r="CO81" s="202"/>
      <c r="CP81" s="202"/>
      <c r="CQ81" s="202"/>
      <c r="CR81" s="202"/>
      <c r="CS81" s="202"/>
      <c r="CT81" s="202"/>
      <c r="CU81" s="202"/>
      <c r="CV81" s="202"/>
      <c r="CW81" s="202"/>
      <c r="CX81" s="202"/>
      <c r="CY81" s="202"/>
      <c r="CZ81" s="202"/>
      <c r="DA81" s="202"/>
      <c r="DB81" s="202"/>
      <c r="DC81" s="202"/>
      <c r="DD81" s="202"/>
    </row>
    <row r="82" customFormat="false" ht="20.15" hidden="false" customHeight="true" outlineLevel="0" collapsed="false">
      <c r="A82" s="7" t="s">
        <v>122</v>
      </c>
      <c r="B82" s="200" t="s">
        <v>116</v>
      </c>
      <c r="C82" s="201" t="n">
        <f aca="false">SUM(Quarter!C82:F82)</f>
        <v>4.2367</v>
      </c>
      <c r="D82" s="201" t="n">
        <f aca="false">SUM(Quarter!G82:J82)</f>
        <v>4.312</v>
      </c>
      <c r="E82" s="201" t="n">
        <f aca="false">SUM(Quarter!K82:N82)</f>
        <v>4.401</v>
      </c>
      <c r="F82" s="201" t="n">
        <f aca="false">SUM(Quarter!O82:R82)</f>
        <v>3.577</v>
      </c>
      <c r="G82" s="201" t="n">
        <f aca="false">SUM(Quarter!S82:V82)</f>
        <v>3.719</v>
      </c>
      <c r="H82" s="201" t="n">
        <f aca="false">SUM(Quarter!W82:Z82)</f>
        <v>3.8</v>
      </c>
      <c r="I82" s="201" t="n">
        <f aca="false">SUM(Quarter!AA82:AD82)</f>
        <v>3.062</v>
      </c>
      <c r="J82" s="201" t="n">
        <f aca="false">SUM(Quarter!AE82:AH82)</f>
        <v>3.6759</v>
      </c>
      <c r="K82" s="201" t="n">
        <f aca="false">SUM(Quarter!AI82:AL82)</f>
        <v>3.3709</v>
      </c>
      <c r="L82" s="201" t="n">
        <f aca="false">SUM(Quarter!AM82:AP82)</f>
        <v>3.4674</v>
      </c>
      <c r="M82" s="201" t="n">
        <f aca="false">SUM(Quarter!AQ82:AT82)</f>
        <v>3.1882</v>
      </c>
      <c r="N82" s="201" t="n">
        <f aca="false">SUM(Quarter!AU82:AX82)</f>
        <v>3.1958</v>
      </c>
      <c r="O82" s="201" t="n">
        <f aca="false">SUM(Quarter!AY82:BB82)</f>
        <v>2.5447</v>
      </c>
      <c r="P82" s="201" t="n">
        <f aca="false">SUM(Quarter!BC82:BF82)</f>
        <v>2.8234</v>
      </c>
      <c r="Q82" s="201" t="n">
        <f aca="false">SUM(Quarter!BG82:BJ82)</f>
        <v>3.4006</v>
      </c>
      <c r="R82" s="201" t="n">
        <f aca="false">SUM(Quarter!BK82:BN82)</f>
        <v>3.3925</v>
      </c>
      <c r="S82" s="201" t="n">
        <f aca="false">SUM(Quarter!BO82:BR82)</f>
        <v>3.8912</v>
      </c>
      <c r="T82" s="201" t="n">
        <f aca="false">SUM(Quarter!BS82:BV82)</f>
        <v>4.6364</v>
      </c>
      <c r="U82" s="201" t="n">
        <f aca="false">SUM(Quarter!BW82:BZ82)</f>
        <v>5.5735</v>
      </c>
      <c r="V82" s="201" t="n">
        <f aca="false">SUM(Quarter!CA82:CD82)</f>
        <v>5.2195</v>
      </c>
      <c r="W82" s="201" t="n">
        <f aca="false">SUM(Quarter!CE82:CH82)</f>
        <v>5.7792</v>
      </c>
      <c r="X82" s="201" t="n">
        <f aca="false">SUM(Quarter!CI82:CL82)</f>
        <v>6.3622</v>
      </c>
      <c r="Y82" s="201" t="n">
        <f aca="false">SUM(Quarter!CM82:CP82)</f>
        <v>7.9428</v>
      </c>
      <c r="Z82" s="202"/>
      <c r="AA82" s="202"/>
      <c r="AB82" s="202"/>
      <c r="AC82" s="202"/>
      <c r="AD82" s="202"/>
      <c r="AE82" s="202"/>
      <c r="AF82" s="207"/>
      <c r="AG82" s="202"/>
      <c r="AH82" s="202"/>
      <c r="AI82" s="202"/>
      <c r="AJ82" s="202"/>
      <c r="AK82" s="202"/>
      <c r="AL82" s="202"/>
      <c r="AM82" s="202"/>
      <c r="AN82" s="202"/>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c r="CF82" s="202"/>
      <c r="CG82" s="202"/>
      <c r="CH82" s="202"/>
      <c r="CI82" s="202"/>
      <c r="CJ82" s="202"/>
      <c r="CK82" s="202"/>
      <c r="CL82" s="202"/>
      <c r="CM82" s="202"/>
      <c r="CN82" s="202"/>
      <c r="CO82" s="202"/>
      <c r="CP82" s="202"/>
      <c r="CQ82" s="202"/>
      <c r="CR82" s="202"/>
      <c r="CS82" s="202"/>
      <c r="CT82" s="202"/>
      <c r="CU82" s="202"/>
      <c r="CV82" s="202"/>
      <c r="CW82" s="202"/>
      <c r="CX82" s="202"/>
      <c r="CY82" s="202"/>
      <c r="CZ82" s="202"/>
      <c r="DA82" s="202"/>
      <c r="DB82" s="202"/>
      <c r="DC82" s="202"/>
      <c r="DD82" s="202"/>
    </row>
    <row r="83" customFormat="false" ht="20.15" hidden="false" customHeight="true" outlineLevel="0" collapsed="false">
      <c r="A83" s="7" t="s">
        <v>122</v>
      </c>
      <c r="B83" s="200" t="s">
        <v>132</v>
      </c>
      <c r="C83" s="201" t="n">
        <f aca="false">SUM(Quarter!C83:F83)</f>
        <v>1.6236</v>
      </c>
      <c r="D83" s="201" t="n">
        <f aca="false">SUM(Quarter!G83:J83)</f>
        <v>2.9026</v>
      </c>
      <c r="E83" s="201" t="n">
        <f aca="false">SUM(Quarter!K83:N83)</f>
        <v>2.6944</v>
      </c>
      <c r="F83" s="201" t="n">
        <f aca="false">SUM(Quarter!O83:R83)</f>
        <v>2.422</v>
      </c>
      <c r="G83" s="201" t="n">
        <f aca="false">SUM(Quarter!S83:V83)</f>
        <v>2.6517</v>
      </c>
      <c r="H83" s="201" t="n">
        <f aca="false">SUM(Quarter!W83:Z83)</f>
        <v>2.7339</v>
      </c>
      <c r="I83" s="201" t="n">
        <f aca="false">SUM(Quarter!AA83:AD83)</f>
        <v>2.6485</v>
      </c>
      <c r="J83" s="201" t="n">
        <f aca="false">SUM(Quarter!AE83:AH83)</f>
        <v>2.9298</v>
      </c>
      <c r="K83" s="201" t="n">
        <f aca="false">SUM(Quarter!AI83:AL83)</f>
        <v>3.8525</v>
      </c>
      <c r="L83" s="201" t="n">
        <f aca="false">SUM(Quarter!AM83:AP83)</f>
        <v>3.8593</v>
      </c>
      <c r="M83" s="201" t="n">
        <f aca="false">SUM(Quarter!AQ83:AT83)</f>
        <v>4.0889</v>
      </c>
      <c r="N83" s="201" t="n">
        <f aca="false">SUM(Quarter!AU83:AX83)</f>
        <v>3.6852</v>
      </c>
      <c r="O83" s="201" t="n">
        <f aca="false">SUM(Quarter!AY83:BB83)</f>
        <v>3.1505</v>
      </c>
      <c r="P83" s="201" t="n">
        <f aca="false">SUM(Quarter!BC83:BF83)</f>
        <v>2.9055</v>
      </c>
      <c r="Q83" s="201" t="n">
        <f aca="false">SUM(Quarter!BG83:BJ83)</f>
        <v>2.9665</v>
      </c>
      <c r="R83" s="201" t="n">
        <f aca="false">SUM(Quarter!BK83:BN83)</f>
        <v>2.9039</v>
      </c>
      <c r="S83" s="201" t="n">
        <f aca="false">SUM(Quarter!BO83:BR83)</f>
        <v>2.8835</v>
      </c>
      <c r="T83" s="201" t="n">
        <f aca="false">SUM(Quarter!BS83:BV83)</f>
        <v>2.7395</v>
      </c>
      <c r="U83" s="201" t="n">
        <f aca="false">SUM(Quarter!BW83:BZ83)</f>
        <v>2.9593</v>
      </c>
      <c r="V83" s="201" t="n">
        <f aca="false">SUM(Quarter!CA83:CD83)</f>
        <v>2.8721</v>
      </c>
      <c r="W83" s="201" t="n">
        <f aca="false">SUM(Quarter!CE83:CH83)</f>
        <v>2.4984</v>
      </c>
      <c r="X83" s="201" t="n">
        <f aca="false">SUM(Quarter!CI83:CL83)</f>
        <v>1.7564</v>
      </c>
      <c r="Y83" s="201" t="n">
        <f aca="false">SUM(Quarter!CM83:CP83)</f>
        <v>1.4022</v>
      </c>
      <c r="Z83" s="202"/>
      <c r="AA83" s="202"/>
      <c r="AB83" s="202"/>
      <c r="AC83" s="202"/>
      <c r="AD83" s="202"/>
      <c r="AE83" s="202"/>
      <c r="AF83" s="202"/>
      <c r="AG83" s="202"/>
      <c r="AH83" s="202"/>
      <c r="AI83" s="202"/>
      <c r="AJ83" s="202"/>
      <c r="AK83" s="202"/>
      <c r="AL83" s="202"/>
      <c r="AM83" s="202"/>
      <c r="AN83" s="202"/>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c r="CF83" s="202"/>
      <c r="CG83" s="202"/>
      <c r="CH83" s="202"/>
      <c r="CI83" s="202"/>
      <c r="CJ83" s="202"/>
      <c r="CK83" s="202"/>
      <c r="CL83" s="202"/>
      <c r="CM83" s="202"/>
      <c r="CN83" s="202"/>
      <c r="CO83" s="202"/>
      <c r="CP83" s="202"/>
      <c r="CQ83" s="202"/>
      <c r="CR83" s="202"/>
      <c r="CS83" s="202"/>
      <c r="CT83" s="202"/>
      <c r="CU83" s="202"/>
      <c r="CV83" s="202"/>
      <c r="CW83" s="202"/>
      <c r="CX83" s="202"/>
      <c r="CY83" s="202"/>
      <c r="CZ83" s="202"/>
      <c r="DA83" s="202"/>
      <c r="DB83" s="202"/>
      <c r="DC83" s="202"/>
      <c r="DD83" s="202"/>
    </row>
    <row r="84" customFormat="false" ht="20.15" hidden="false" customHeight="true" outlineLevel="0" collapsed="false">
      <c r="A84" s="7" t="s">
        <v>122</v>
      </c>
      <c r="B84" s="200" t="s">
        <v>127</v>
      </c>
      <c r="C84" s="201" t="n">
        <f aca="false">SUM(Quarter!C84:F84)</f>
        <v>363.5295</v>
      </c>
      <c r="D84" s="201" t="n">
        <f aca="false">SUM(Quarter!G84:J84)</f>
        <v>368.1504</v>
      </c>
      <c r="E84" s="201" t="n">
        <f aca="false">SUM(Quarter!K84:N84)</f>
        <v>377.0693</v>
      </c>
      <c r="F84" s="201" t="n">
        <f aca="false">SUM(Quarter!O84:R84)</f>
        <v>384.7787</v>
      </c>
      <c r="G84" s="201" t="n">
        <f aca="false">SUM(Quarter!S84:V84)</f>
        <v>387.2459</v>
      </c>
      <c r="H84" s="201" t="n">
        <f aca="false">SUM(Quarter!W84:Z84)</f>
        <v>398.3627</v>
      </c>
      <c r="I84" s="201" t="n">
        <f aca="false">SUM(Quarter!AA84:AD84)</f>
        <v>393.9297</v>
      </c>
      <c r="J84" s="201" t="n">
        <f aca="false">SUM(Quarter!AE84:AH84)</f>
        <v>398.3612</v>
      </c>
      <c r="K84" s="201" t="n">
        <f aca="false">SUM(Quarter!AI84:AL84)</f>
        <v>397.2823</v>
      </c>
      <c r="L84" s="201" t="n">
        <f aca="false">SUM(Quarter!AM84:AP84)</f>
        <v>396.8306</v>
      </c>
      <c r="M84" s="201" t="n">
        <f aca="false">SUM(Quarter!AQ84:AT84)</f>
        <v>388.9181</v>
      </c>
      <c r="N84" s="201" t="n">
        <f aca="false">SUM(Quarter!AU84:AX84)</f>
        <v>376.7538</v>
      </c>
      <c r="O84" s="201" t="n">
        <f aca="false">SUM(Quarter!AY84:BB84)</f>
        <v>382.0683</v>
      </c>
      <c r="P84" s="201" t="n">
        <f aca="false">SUM(Quarter!BC84:BF84)</f>
        <v>367.9819</v>
      </c>
      <c r="Q84" s="201" t="n">
        <f aca="false">SUM(Quarter!BG84:BJ84)</f>
        <v>363.873</v>
      </c>
      <c r="R84" s="201" t="n">
        <f aca="false">SUM(Quarter!BK84:BN84)</f>
        <v>358.2837</v>
      </c>
      <c r="S84" s="201" t="n">
        <f aca="false">SUM(Quarter!BO84:BR84)</f>
        <v>338.096</v>
      </c>
      <c r="T84" s="201" t="n">
        <f aca="false">SUM(Quarter!BS84:BV84)</f>
        <v>338.8752</v>
      </c>
      <c r="U84" s="201" t="n">
        <f aca="false">SUM(Quarter!BW84:BZ84)</f>
        <v>339.1642</v>
      </c>
      <c r="V84" s="201" t="n">
        <f aca="false">SUM(Quarter!CA84:CD84)</f>
        <v>338.1973</v>
      </c>
      <c r="W84" s="201" t="n">
        <f aca="false">SUM(Quarter!CE84:CH84)</f>
        <v>332.723</v>
      </c>
      <c r="X84" s="201" t="n">
        <f aca="false">SUM(Quarter!CI84:CL84)</f>
        <v>323.8006</v>
      </c>
      <c r="Y84" s="201" t="n">
        <f aca="false">SUM(Quarter!CM84:CP84)</f>
        <v>311.997</v>
      </c>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c r="CF84" s="202"/>
      <c r="CG84" s="202"/>
      <c r="CH84" s="202"/>
      <c r="CI84" s="202"/>
      <c r="CJ84" s="202"/>
      <c r="CK84" s="202"/>
      <c r="CL84" s="202"/>
      <c r="CM84" s="202"/>
      <c r="CN84" s="202"/>
      <c r="CO84" s="202"/>
      <c r="CP84" s="202"/>
      <c r="CQ84" s="202"/>
      <c r="CR84" s="202"/>
      <c r="CS84" s="202"/>
      <c r="CT84" s="202"/>
      <c r="CU84" s="202"/>
      <c r="CV84" s="202"/>
      <c r="CW84" s="202"/>
      <c r="CX84" s="202"/>
      <c r="CY84" s="202"/>
      <c r="CZ84" s="202"/>
      <c r="DA84" s="202"/>
      <c r="DB84" s="202"/>
      <c r="DC84" s="202"/>
      <c r="DD84" s="202"/>
    </row>
    <row r="85" customFormat="false" ht="30" hidden="false" customHeight="true" outlineLevel="0" collapsed="false">
      <c r="A85" s="192" t="s">
        <v>174</v>
      </c>
      <c r="B85" s="200"/>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c r="CF85" s="202"/>
      <c r="CG85" s="202"/>
      <c r="CH85" s="202"/>
      <c r="CI85" s="202"/>
      <c r="CJ85" s="202"/>
      <c r="CK85" s="202"/>
      <c r="CL85" s="202"/>
      <c r="CM85" s="202"/>
      <c r="CN85" s="202"/>
      <c r="CO85" s="202"/>
      <c r="CP85" s="202"/>
      <c r="CQ85" s="202"/>
      <c r="CR85" s="202"/>
      <c r="CS85" s="202"/>
      <c r="CT85" s="202"/>
      <c r="CU85" s="202"/>
      <c r="CV85" s="202"/>
      <c r="CW85" s="202"/>
      <c r="CX85" s="202"/>
      <c r="CY85" s="202"/>
      <c r="CZ85" s="202"/>
      <c r="DA85" s="202"/>
      <c r="DB85" s="202"/>
      <c r="DC85" s="202"/>
      <c r="DD85" s="202"/>
    </row>
    <row r="86" customFormat="false" ht="30" hidden="false" customHeight="true" outlineLevel="0" collapsed="false">
      <c r="A86" s="195" t="s">
        <v>87</v>
      </c>
      <c r="B86" s="196" t="s">
        <v>88</v>
      </c>
      <c r="C86" s="197" t="s">
        <v>149</v>
      </c>
      <c r="D86" s="197" t="s">
        <v>150</v>
      </c>
      <c r="E86" s="197" t="s">
        <v>151</v>
      </c>
      <c r="F86" s="197" t="s">
        <v>152</v>
      </c>
      <c r="G86" s="197" t="s">
        <v>153</v>
      </c>
      <c r="H86" s="197" t="s">
        <v>154</v>
      </c>
      <c r="I86" s="197" t="s">
        <v>155</v>
      </c>
      <c r="J86" s="197" t="s">
        <v>156</v>
      </c>
      <c r="K86" s="197" t="s">
        <v>157</v>
      </c>
      <c r="L86" s="197" t="s">
        <v>158</v>
      </c>
      <c r="M86" s="197" t="s">
        <v>159</v>
      </c>
      <c r="N86" s="198" t="s">
        <v>160</v>
      </c>
      <c r="O86" s="198" t="s">
        <v>161</v>
      </c>
      <c r="P86" s="198" t="s">
        <v>162</v>
      </c>
      <c r="Q86" s="198" t="s">
        <v>163</v>
      </c>
      <c r="R86" s="198" t="s">
        <v>164</v>
      </c>
      <c r="S86" s="198" t="s">
        <v>165</v>
      </c>
      <c r="T86" s="198" t="s">
        <v>166</v>
      </c>
      <c r="U86" s="198" t="s">
        <v>167</v>
      </c>
      <c r="V86" s="198" t="s">
        <v>168</v>
      </c>
      <c r="W86" s="198" t="s">
        <v>169</v>
      </c>
      <c r="X86" s="198" t="s">
        <v>89</v>
      </c>
      <c r="Y86" s="198" t="s">
        <v>90</v>
      </c>
      <c r="Z86" s="202"/>
      <c r="AA86" s="202"/>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c r="BW86" s="208"/>
      <c r="BX86" s="208"/>
      <c r="BY86" s="208"/>
      <c r="BZ86" s="208"/>
      <c r="CA86" s="208"/>
      <c r="CB86" s="208"/>
      <c r="CC86" s="208"/>
      <c r="CD86" s="208"/>
      <c r="CE86" s="208"/>
      <c r="CF86" s="208"/>
      <c r="CG86" s="208"/>
      <c r="CH86" s="208"/>
      <c r="CI86" s="208"/>
      <c r="CJ86" s="208"/>
      <c r="CK86" s="208"/>
      <c r="CL86" s="208"/>
      <c r="CM86" s="208"/>
      <c r="CN86" s="208"/>
      <c r="CO86" s="208"/>
      <c r="CP86" s="208"/>
      <c r="CQ86" s="208"/>
      <c r="CR86" s="208"/>
      <c r="CS86" s="208"/>
      <c r="CT86" s="208"/>
      <c r="CU86" s="208"/>
      <c r="CV86" s="208"/>
      <c r="CW86" s="208"/>
      <c r="CX86" s="208"/>
      <c r="CY86" s="208"/>
      <c r="CZ86" s="208"/>
      <c r="DA86" s="208"/>
      <c r="DB86" s="208"/>
      <c r="DC86" s="208"/>
      <c r="DD86" s="208"/>
    </row>
    <row r="87" customFormat="false" ht="20.15" hidden="false" customHeight="true" outlineLevel="0" collapsed="false">
      <c r="A87" s="7" t="s">
        <v>102</v>
      </c>
      <c r="B87" s="200" t="s">
        <v>119</v>
      </c>
      <c r="C87" s="201" t="n">
        <f aca="false">SUM(Quarter!C87:F87)</f>
        <v>112.8939</v>
      </c>
      <c r="D87" s="201" t="n">
        <f aca="false">SUM(Quarter!G87:J87)</f>
        <v>97.3484</v>
      </c>
      <c r="E87" s="201" t="n">
        <f aca="false">SUM(Quarter!K87:N87)</f>
        <v>111.8495</v>
      </c>
      <c r="F87" s="201" t="n">
        <f aca="false">SUM(Quarter!O87:R87)</f>
        <v>121.298</v>
      </c>
      <c r="G87" s="201" t="n">
        <f aca="false">SUM(Quarter!S87:V87)</f>
        <v>115.3835</v>
      </c>
      <c r="H87" s="201" t="n">
        <f aca="false">SUM(Quarter!W87:Z87)</f>
        <v>127.6983</v>
      </c>
      <c r="I87" s="201" t="n">
        <f aca="false">SUM(Quarter!AA87:AD87)</f>
        <v>121.9366</v>
      </c>
      <c r="J87" s="201" t="n">
        <f aca="false">SUM(Quarter!AE87:AH87)</f>
        <v>124.7761</v>
      </c>
      <c r="K87" s="201" t="n">
        <f aca="false">SUM(Quarter!AI87:AL87)</f>
        <v>137.802</v>
      </c>
      <c r="L87" s="201" t="n">
        <f aca="false">SUM(Quarter!AM87:AP87)</f>
        <v>125.3677</v>
      </c>
      <c r="M87" s="201" t="n">
        <f aca="false">SUM(Quarter!AQ87:AT87)</f>
        <v>114.1923</v>
      </c>
      <c r="N87" s="201" t="n">
        <f aca="false">SUM(Quarter!AU87:AX87)</f>
        <v>94.2572</v>
      </c>
      <c r="O87" s="201" t="n">
        <f aca="false">SUM(Quarter!AY87:BB87)</f>
        <v>98.6179</v>
      </c>
      <c r="P87" s="201" t="n">
        <f aca="false">SUM(Quarter!BC87:BF87)</f>
        <v>99.4357</v>
      </c>
      <c r="Q87" s="201" t="n">
        <f aca="false">SUM(Quarter!BG87:BJ87)</f>
        <v>132.6997</v>
      </c>
      <c r="R87" s="201" t="n">
        <f aca="false">SUM(Quarter!BK87:BN87)</f>
        <v>123.4973</v>
      </c>
      <c r="S87" s="201" t="n">
        <f aca="false">SUM(Quarter!BO87:BR87)</f>
        <v>95.0129</v>
      </c>
      <c r="T87" s="201" t="n">
        <f aca="false">SUM(Quarter!BS87:BV87)</f>
        <v>71.9219</v>
      </c>
      <c r="U87" s="201" t="n">
        <f aca="false">SUM(Quarter!BW87:BZ87)</f>
        <v>29.0441</v>
      </c>
      <c r="V87" s="201" t="n">
        <f aca="false">SUM(Quarter!CA87:CD87)</f>
        <v>21.3275</v>
      </c>
      <c r="W87" s="201" t="n">
        <f aca="false">SUM(Quarter!CE87:CH87)</f>
        <v>15.9153</v>
      </c>
      <c r="X87" s="201" t="n">
        <f aca="false">SUM(Quarter!CI87:CL87)</f>
        <v>6.5489</v>
      </c>
      <c r="Y87" s="201" t="n">
        <f aca="false">SUM(Quarter!CM87:CP87)</f>
        <v>5.1722</v>
      </c>
      <c r="Z87" s="202"/>
      <c r="AA87" s="202"/>
      <c r="AB87" s="202"/>
      <c r="AC87" s="202"/>
      <c r="AD87" s="202"/>
      <c r="AE87" s="202"/>
      <c r="AF87" s="202"/>
      <c r="AG87" s="202"/>
      <c r="AH87" s="202"/>
      <c r="AI87" s="202"/>
      <c r="AJ87" s="202"/>
      <c r="AK87" s="202"/>
      <c r="AL87" s="202"/>
      <c r="AM87" s="202"/>
      <c r="AN87" s="202"/>
      <c r="AO87" s="202"/>
      <c r="AP87" s="202"/>
      <c r="AQ87" s="202"/>
      <c r="AR87" s="202"/>
      <c r="AS87" s="202"/>
      <c r="AT87" s="202"/>
      <c r="AU87" s="202"/>
      <c r="AV87" s="202"/>
      <c r="AW87" s="202"/>
      <c r="AX87" s="202"/>
      <c r="AY87" s="202"/>
      <c r="AZ87" s="202"/>
      <c r="BA87" s="202"/>
      <c r="BB87" s="202"/>
      <c r="BC87" s="202"/>
      <c r="BD87" s="202"/>
      <c r="BE87" s="202"/>
      <c r="BF87" s="202"/>
      <c r="BG87" s="202"/>
      <c r="BH87" s="202"/>
      <c r="BI87" s="202"/>
      <c r="BJ87" s="202"/>
      <c r="BK87" s="202"/>
      <c r="BL87" s="202"/>
      <c r="BM87" s="202"/>
      <c r="BN87" s="202"/>
      <c r="BO87" s="202"/>
      <c r="BP87" s="202"/>
      <c r="BQ87" s="202"/>
      <c r="BR87" s="202"/>
      <c r="BS87" s="202"/>
      <c r="BT87" s="202"/>
      <c r="BU87" s="202"/>
      <c r="BV87" s="202"/>
      <c r="BW87" s="202"/>
      <c r="BX87" s="202"/>
      <c r="BY87" s="202"/>
      <c r="BZ87" s="202"/>
      <c r="CA87" s="202"/>
      <c r="CB87" s="202"/>
      <c r="CC87" s="202"/>
      <c r="CD87" s="202"/>
      <c r="CE87" s="202"/>
      <c r="CF87" s="202"/>
      <c r="CG87" s="202"/>
      <c r="CH87" s="202"/>
      <c r="CI87" s="202"/>
      <c r="CJ87" s="202"/>
      <c r="CK87" s="202"/>
      <c r="CL87" s="202"/>
      <c r="CM87" s="202"/>
      <c r="CN87" s="202"/>
      <c r="CO87" s="202"/>
      <c r="CP87" s="202"/>
      <c r="CQ87" s="202"/>
      <c r="CR87" s="202"/>
      <c r="CS87" s="202"/>
      <c r="CT87" s="202"/>
      <c r="CU87" s="202"/>
      <c r="CV87" s="202"/>
      <c r="CW87" s="202"/>
      <c r="CX87" s="202"/>
      <c r="CY87" s="202"/>
      <c r="CZ87" s="202"/>
      <c r="DA87" s="202"/>
      <c r="DB87" s="202"/>
      <c r="DC87" s="202"/>
      <c r="DD87" s="202"/>
    </row>
    <row r="88" customFormat="false" ht="20.15" hidden="false" customHeight="true" outlineLevel="0" collapsed="false">
      <c r="A88" s="7" t="s">
        <v>102</v>
      </c>
      <c r="B88" s="200" t="s">
        <v>120</v>
      </c>
      <c r="C88" s="201" t="n">
        <f aca="false">SUM(Quarter!C88:F88)</f>
        <v>3.2107</v>
      </c>
      <c r="D88" s="201" t="n">
        <f aca="false">SUM(Quarter!G88:J88)</f>
        <v>2.7328</v>
      </c>
      <c r="E88" s="201" t="n">
        <f aca="false">SUM(Quarter!K88:N88)</f>
        <v>2.1234</v>
      </c>
      <c r="F88" s="201" t="n">
        <f aca="false">SUM(Quarter!O88:R88)</f>
        <v>2.1916</v>
      </c>
      <c r="G88" s="201" t="n">
        <f aca="false">SUM(Quarter!S88:V88)</f>
        <v>1.6328</v>
      </c>
      <c r="H88" s="201" t="n">
        <f aca="false">SUM(Quarter!W88:Z88)</f>
        <v>1.9478</v>
      </c>
      <c r="I88" s="201" t="n">
        <f aca="false">SUM(Quarter!AA88:AD88)</f>
        <v>1.5284</v>
      </c>
      <c r="J88" s="201" t="n">
        <f aca="false">SUM(Quarter!AE88:AH88)</f>
        <v>2.391</v>
      </c>
      <c r="K88" s="201" t="n">
        <f aca="false">SUM(Quarter!AI88:AL88)</f>
        <v>3.1121</v>
      </c>
      <c r="L88" s="201" t="n">
        <f aca="false">SUM(Quarter!AM88:AP88)</f>
        <v>2.5244</v>
      </c>
      <c r="M88" s="201" t="n">
        <f aca="false">SUM(Quarter!AQ88:AT88)</f>
        <v>3.8884</v>
      </c>
      <c r="N88" s="201" t="n">
        <f aca="false">SUM(Quarter!AU88:AX88)</f>
        <v>3.3634</v>
      </c>
      <c r="O88" s="201" t="n">
        <f aca="false">SUM(Quarter!AY88:BB88)</f>
        <v>1.9624</v>
      </c>
      <c r="P88" s="201" t="n">
        <f aca="false">SUM(Quarter!BC88:BF88)</f>
        <v>0.9144</v>
      </c>
      <c r="Q88" s="201" t="n">
        <f aca="false">SUM(Quarter!BG88:BJ88)</f>
        <v>1.2467</v>
      </c>
      <c r="R88" s="201" t="n">
        <f aca="false">SUM(Quarter!BK88:BN88)</f>
        <v>0.6477</v>
      </c>
      <c r="S88" s="201" t="n">
        <f aca="false">SUM(Quarter!BO88:BR88)</f>
        <v>0.4578</v>
      </c>
      <c r="T88" s="201" t="n">
        <f aca="false">SUM(Quarter!BS88:BV88)</f>
        <v>0.5953</v>
      </c>
      <c r="U88" s="201" t="n">
        <f aca="false">SUM(Quarter!BW88:BZ88)</f>
        <v>0.5207</v>
      </c>
      <c r="V88" s="201" t="n">
        <f aca="false">SUM(Quarter!CA88:CD88)</f>
        <v>0.342</v>
      </c>
      <c r="W88" s="201" t="n">
        <f aca="false">SUM(Quarter!CE88:CH88)</f>
        <v>0.548</v>
      </c>
      <c r="X88" s="201" t="n">
        <f aca="false">SUM(Quarter!CI88:CL88)</f>
        <v>0.5653</v>
      </c>
      <c r="Y88" s="201" t="n">
        <f aca="false">SUM(Quarter!CM88:CP88)</f>
        <v>0.4449</v>
      </c>
      <c r="Z88" s="202"/>
      <c r="AA88" s="202"/>
      <c r="AB88" s="202"/>
      <c r="AC88" s="202"/>
      <c r="AD88" s="202"/>
      <c r="AE88" s="202"/>
      <c r="AF88" s="202"/>
      <c r="AG88" s="202"/>
      <c r="AH88" s="202"/>
      <c r="AI88" s="202"/>
      <c r="AJ88" s="202"/>
      <c r="AK88" s="202"/>
      <c r="AL88" s="202"/>
      <c r="AM88" s="202"/>
      <c r="AN88" s="202"/>
      <c r="AO88" s="202"/>
      <c r="AP88" s="202"/>
      <c r="AQ88" s="202"/>
      <c r="AR88" s="202"/>
      <c r="AS88" s="202"/>
      <c r="AT88" s="202"/>
      <c r="AU88" s="202"/>
      <c r="AV88" s="202"/>
      <c r="AW88" s="202"/>
      <c r="AX88" s="202"/>
      <c r="AY88" s="202"/>
      <c r="AZ88" s="202"/>
      <c r="BA88" s="202"/>
      <c r="BB88" s="202"/>
      <c r="BC88" s="202"/>
      <c r="BD88" s="202"/>
      <c r="BE88" s="202"/>
      <c r="BF88" s="202"/>
      <c r="BG88" s="202"/>
      <c r="BH88" s="202"/>
      <c r="BI88" s="202"/>
      <c r="BJ88" s="202"/>
      <c r="BK88" s="202"/>
      <c r="BL88" s="202"/>
      <c r="BM88" s="202"/>
      <c r="BN88" s="202"/>
      <c r="BO88" s="202"/>
      <c r="BP88" s="202"/>
      <c r="BQ88" s="202"/>
      <c r="BR88" s="202"/>
      <c r="BS88" s="202"/>
      <c r="BT88" s="202"/>
      <c r="BU88" s="202"/>
      <c r="BV88" s="202"/>
      <c r="BW88" s="202"/>
      <c r="BX88" s="202"/>
      <c r="BY88" s="202"/>
      <c r="BZ88" s="202"/>
      <c r="CA88" s="202"/>
      <c r="CB88" s="202"/>
      <c r="CC88" s="202"/>
      <c r="CD88" s="202"/>
      <c r="CE88" s="202"/>
      <c r="CF88" s="202"/>
      <c r="CG88" s="202"/>
      <c r="CH88" s="202"/>
      <c r="CI88" s="202"/>
      <c r="CJ88" s="202"/>
      <c r="CK88" s="202"/>
      <c r="CL88" s="202"/>
      <c r="CM88" s="202"/>
      <c r="CN88" s="202"/>
      <c r="CO88" s="202"/>
      <c r="CP88" s="202"/>
      <c r="CQ88" s="202"/>
      <c r="CR88" s="202"/>
      <c r="CS88" s="202"/>
      <c r="CT88" s="202"/>
      <c r="CU88" s="202"/>
      <c r="CV88" s="202"/>
      <c r="CW88" s="202"/>
      <c r="CX88" s="202"/>
      <c r="CY88" s="202"/>
      <c r="CZ88" s="202"/>
      <c r="DA88" s="202"/>
      <c r="DB88" s="202"/>
      <c r="DC88" s="202"/>
      <c r="DD88" s="202"/>
    </row>
    <row r="89" customFormat="false" ht="20.15" hidden="false" customHeight="true" outlineLevel="0" collapsed="false">
      <c r="A89" s="7" t="s">
        <v>102</v>
      </c>
      <c r="B89" s="200" t="s">
        <v>110</v>
      </c>
      <c r="C89" s="201" t="n">
        <f aca="false">SUM(Quarter!C89:F89)</f>
        <v>104.688</v>
      </c>
      <c r="D89" s="201" t="n">
        <f aca="false">SUM(Quarter!G89:J89)</f>
        <v>125.6061</v>
      </c>
      <c r="E89" s="201" t="n">
        <f aca="false">SUM(Quarter!K89:N89)</f>
        <v>126.9652</v>
      </c>
      <c r="F89" s="201" t="n">
        <f aca="false">SUM(Quarter!O89:R89)</f>
        <v>124.2894</v>
      </c>
      <c r="G89" s="201" t="n">
        <f aca="false">SUM(Quarter!S89:V89)</f>
        <v>132.8636</v>
      </c>
      <c r="H89" s="201" t="n">
        <f aca="false">SUM(Quarter!W89:Z89)</f>
        <v>128.037</v>
      </c>
      <c r="I89" s="201" t="n">
        <f aca="false">SUM(Quarter!AA89:AD89)</f>
        <v>137.7575</v>
      </c>
      <c r="J89" s="201" t="n">
        <f aca="false">SUM(Quarter!AE89:AH89)</f>
        <v>134.5242</v>
      </c>
      <c r="K89" s="201" t="n">
        <f aca="false">SUM(Quarter!AI89:AL89)</f>
        <v>124.0034</v>
      </c>
      <c r="L89" s="201" t="n">
        <f aca="false">SUM(Quarter!AM89:AP89)</f>
        <v>146.4518</v>
      </c>
      <c r="M89" s="201" t="n">
        <f aca="false">SUM(Quarter!AQ89:AT89)</f>
        <v>158.8055</v>
      </c>
      <c r="N89" s="201" t="n">
        <f aca="false">SUM(Quarter!AU89:AX89)</f>
        <v>149.9846</v>
      </c>
      <c r="O89" s="201" t="n">
        <f aca="false">SUM(Quarter!AY89:BB89)</f>
        <v>158.9772</v>
      </c>
      <c r="P89" s="201" t="n">
        <f aca="false">SUM(Quarter!BC89:BF89)</f>
        <v>130.4847</v>
      </c>
      <c r="Q89" s="201" t="n">
        <f aca="false">SUM(Quarter!BG89:BJ89)</f>
        <v>84.7551</v>
      </c>
      <c r="R89" s="201" t="n">
        <f aca="false">SUM(Quarter!BK89:BN89)</f>
        <v>81.4822</v>
      </c>
      <c r="S89" s="201" t="n">
        <f aca="false">SUM(Quarter!BO89:BR89)</f>
        <v>87.3518</v>
      </c>
      <c r="T89" s="201" t="n">
        <f aca="false">SUM(Quarter!BS89:BV89)</f>
        <v>86.9435</v>
      </c>
      <c r="U89" s="201" t="n">
        <f aca="false">SUM(Quarter!BW89:BZ89)</f>
        <v>129.7247</v>
      </c>
      <c r="V89" s="201" t="n">
        <f aca="false">SUM(Quarter!CA89:CD89)</f>
        <v>122.388</v>
      </c>
      <c r="W89" s="201" t="n">
        <f aca="false">SUM(Quarter!CE89:CH89)</f>
        <v>117.5899</v>
      </c>
      <c r="X89" s="201" t="n">
        <f aca="false">SUM(Quarter!CI89:CL89)</f>
        <v>116.567</v>
      </c>
      <c r="Y89" s="201" t="n">
        <f aca="false">SUM(Quarter!CM89:CP89)</f>
        <v>97.2237</v>
      </c>
      <c r="Z89" s="202"/>
      <c r="AA89" s="202"/>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AZ89" s="202"/>
      <c r="BA89" s="202"/>
      <c r="BB89" s="202"/>
      <c r="BC89" s="202"/>
      <c r="BD89" s="202"/>
      <c r="BE89" s="202"/>
      <c r="BF89" s="202"/>
      <c r="BG89" s="202"/>
      <c r="BH89" s="202"/>
      <c r="BI89" s="202"/>
      <c r="BJ89" s="202"/>
      <c r="BK89" s="202"/>
      <c r="BL89" s="202"/>
      <c r="BM89" s="202"/>
      <c r="BN89" s="202"/>
      <c r="BO89" s="202"/>
      <c r="BP89" s="202"/>
      <c r="BQ89" s="202"/>
      <c r="BR89" s="202"/>
      <c r="BS89" s="202"/>
      <c r="BT89" s="202"/>
      <c r="BU89" s="202"/>
      <c r="BV89" s="202"/>
      <c r="BW89" s="202"/>
      <c r="BX89" s="202"/>
      <c r="BY89" s="202"/>
      <c r="BZ89" s="202"/>
      <c r="CA89" s="202"/>
      <c r="CB89" s="202"/>
      <c r="CC89" s="202"/>
      <c r="CD89" s="202"/>
      <c r="CE89" s="202"/>
      <c r="CF89" s="202"/>
      <c r="CG89" s="202"/>
      <c r="CH89" s="202"/>
      <c r="CI89" s="202"/>
      <c r="CJ89" s="202"/>
      <c r="CK89" s="202"/>
      <c r="CL89" s="202"/>
      <c r="CM89" s="202"/>
      <c r="CN89" s="202"/>
      <c r="CO89" s="202"/>
      <c r="CP89" s="202"/>
      <c r="CQ89" s="202"/>
      <c r="CR89" s="202"/>
      <c r="CS89" s="202"/>
      <c r="CT89" s="202"/>
      <c r="CU89" s="202"/>
      <c r="CV89" s="202"/>
      <c r="CW89" s="202"/>
      <c r="CX89" s="202"/>
      <c r="CY89" s="202"/>
      <c r="CZ89" s="202"/>
      <c r="DA89" s="202"/>
      <c r="DB89" s="202"/>
      <c r="DC89" s="202"/>
      <c r="DD89" s="202"/>
    </row>
    <row r="90" customFormat="false" ht="20.15" hidden="false" customHeight="true" outlineLevel="0" collapsed="false">
      <c r="A90" s="7" t="s">
        <v>102</v>
      </c>
      <c r="B90" s="200" t="s">
        <v>111</v>
      </c>
      <c r="C90" s="201" t="n">
        <f aca="false">SUM(Quarter!C90:F90)</f>
        <v>90.59</v>
      </c>
      <c r="D90" s="201" t="n">
        <f aca="false">SUM(Quarter!G90:J90)</f>
        <v>87.672</v>
      </c>
      <c r="E90" s="201" t="n">
        <f aca="false">SUM(Quarter!K90:N90)</f>
        <v>78.3339</v>
      </c>
      <c r="F90" s="201" t="n">
        <f aca="false">SUM(Quarter!O90:R90)</f>
        <v>82.9849</v>
      </c>
      <c r="G90" s="201" t="n">
        <f aca="false">SUM(Quarter!S90:V90)</f>
        <v>81.0903</v>
      </c>
      <c r="H90" s="201" t="n">
        <f aca="false">SUM(Quarter!W90:Z90)</f>
        <v>81.9115</v>
      </c>
      <c r="I90" s="201" t="n">
        <f aca="false">SUM(Quarter!AA90:AD90)</f>
        <v>73.6816</v>
      </c>
      <c r="J90" s="201" t="n">
        <f aca="false">SUM(Quarter!AE90:AH90)</f>
        <v>75.1729</v>
      </c>
      <c r="K90" s="201" t="n">
        <f aca="false">SUM(Quarter!AI90:AL90)</f>
        <v>69.2373</v>
      </c>
      <c r="L90" s="201" t="n">
        <f aca="false">SUM(Quarter!AM90:AP90)</f>
        <v>57.249</v>
      </c>
      <c r="M90" s="201" t="n">
        <f aca="false">SUM(Quarter!AQ90:AT90)</f>
        <v>47.673</v>
      </c>
      <c r="N90" s="201" t="n">
        <f aca="false">SUM(Quarter!AU90:AX90)</f>
        <v>62.7617</v>
      </c>
      <c r="O90" s="201" t="n">
        <f aca="false">SUM(Quarter!AY90:BB90)</f>
        <v>56.4417</v>
      </c>
      <c r="P90" s="201" t="n">
        <f aca="false">SUM(Quarter!BC90:BF90)</f>
        <v>62.6552</v>
      </c>
      <c r="Q90" s="201" t="n">
        <f aca="false">SUM(Quarter!BG90:BJ90)</f>
        <v>63.9492</v>
      </c>
      <c r="R90" s="201" t="n">
        <f aca="false">SUM(Quarter!BK90:BN90)</f>
        <v>64.1325</v>
      </c>
      <c r="S90" s="201" t="n">
        <f aca="false">SUM(Quarter!BO90:BR90)</f>
        <v>57.9025</v>
      </c>
      <c r="T90" s="201" t="n">
        <f aca="false">SUM(Quarter!BS90:BV90)</f>
        <v>63.8946</v>
      </c>
      <c r="U90" s="201" t="n">
        <f aca="false">SUM(Quarter!BW90:BZ90)</f>
        <v>65.1491</v>
      </c>
      <c r="V90" s="201" t="n">
        <f aca="false">SUM(Quarter!CA90:CD90)</f>
        <v>63.8869</v>
      </c>
      <c r="W90" s="201" t="n">
        <f aca="false">SUM(Quarter!CE90:CH90)</f>
        <v>59.0978</v>
      </c>
      <c r="X90" s="201" t="n">
        <f aca="false">SUM(Quarter!CI90:CL90)</f>
        <v>51.032</v>
      </c>
      <c r="Y90" s="201" t="n">
        <f aca="false">SUM(Quarter!CM90:CP90)</f>
        <v>45.6681</v>
      </c>
      <c r="Z90" s="202"/>
      <c r="AA90" s="202"/>
      <c r="AB90" s="202"/>
      <c r="AC90" s="202"/>
      <c r="AD90" s="202"/>
      <c r="AE90" s="202"/>
      <c r="AF90" s="202"/>
      <c r="AG90" s="202"/>
      <c r="AH90" s="202"/>
      <c r="AI90" s="202"/>
      <c r="AJ90" s="202"/>
      <c r="AK90" s="202"/>
      <c r="AL90" s="202"/>
      <c r="AM90" s="202"/>
      <c r="AN90" s="202"/>
      <c r="AO90" s="202"/>
      <c r="AP90" s="202"/>
      <c r="AQ90" s="202"/>
      <c r="AR90" s="202"/>
      <c r="AS90" s="202"/>
      <c r="AT90" s="202"/>
      <c r="AU90" s="202"/>
      <c r="AV90" s="202"/>
      <c r="AW90" s="202"/>
      <c r="AX90" s="202"/>
      <c r="AY90" s="202"/>
      <c r="AZ90" s="202"/>
      <c r="BA90" s="202"/>
      <c r="BB90" s="202"/>
      <c r="BC90" s="202"/>
      <c r="BD90" s="202"/>
      <c r="BE90" s="202"/>
      <c r="BF90" s="202"/>
      <c r="BG90" s="202"/>
      <c r="BH90" s="202"/>
      <c r="BI90" s="202"/>
      <c r="BJ90" s="202"/>
      <c r="BK90" s="202"/>
      <c r="BL90" s="202"/>
      <c r="BM90" s="202"/>
      <c r="BN90" s="202"/>
      <c r="BO90" s="202"/>
      <c r="BP90" s="202"/>
      <c r="BQ90" s="202"/>
      <c r="BR90" s="202"/>
      <c r="BS90" s="202"/>
      <c r="BT90" s="202"/>
      <c r="BU90" s="202"/>
      <c r="BV90" s="202"/>
      <c r="BW90" s="202"/>
      <c r="BX90" s="202"/>
      <c r="BY90" s="202"/>
      <c r="BZ90" s="202"/>
      <c r="CA90" s="202"/>
      <c r="CB90" s="202"/>
      <c r="CC90" s="202"/>
      <c r="CD90" s="202"/>
      <c r="CE90" s="202"/>
      <c r="CF90" s="202"/>
      <c r="CG90" s="202"/>
      <c r="CH90" s="202"/>
      <c r="CI90" s="202"/>
      <c r="CJ90" s="202"/>
      <c r="CK90" s="202"/>
      <c r="CL90" s="202"/>
      <c r="CM90" s="202"/>
      <c r="CN90" s="202"/>
      <c r="CO90" s="202"/>
      <c r="CP90" s="202"/>
      <c r="CQ90" s="202"/>
      <c r="CR90" s="202"/>
      <c r="CS90" s="202"/>
      <c r="CT90" s="202"/>
      <c r="CU90" s="202"/>
      <c r="CV90" s="202"/>
      <c r="CW90" s="202"/>
      <c r="CX90" s="202"/>
      <c r="CY90" s="202"/>
      <c r="CZ90" s="202"/>
      <c r="DA90" s="202"/>
      <c r="DB90" s="202"/>
      <c r="DC90" s="202"/>
      <c r="DD90" s="202"/>
    </row>
    <row r="91" customFormat="false" ht="20.15" hidden="false" customHeight="true" outlineLevel="0" collapsed="false">
      <c r="A91" s="7" t="s">
        <v>102</v>
      </c>
      <c r="B91" s="200" t="s">
        <v>170</v>
      </c>
      <c r="C91" s="201" t="n">
        <f aca="false">SUM(Quarter!C91:F91)</f>
        <v>4.2249</v>
      </c>
      <c r="D91" s="201" t="n">
        <f aca="false">SUM(Quarter!G91:J91)</f>
        <v>4.4095</v>
      </c>
      <c r="E91" s="201" t="n">
        <f aca="false">SUM(Quarter!K91:N91)</f>
        <v>4.3156</v>
      </c>
      <c r="F91" s="201" t="n">
        <f aca="false">SUM(Quarter!O91:R91)</f>
        <v>3.2035</v>
      </c>
      <c r="G91" s="201" t="n">
        <f aca="false">SUM(Quarter!S91:V91)</f>
        <v>3.9138</v>
      </c>
      <c r="H91" s="201" t="n">
        <f aca="false">SUM(Quarter!W91:Z91)</f>
        <v>2.5588</v>
      </c>
      <c r="I91" s="201" t="n">
        <f aca="false">SUM(Quarter!AA91:AD91)</f>
        <v>3.9016</v>
      </c>
      <c r="J91" s="201" t="n">
        <f aca="false">SUM(Quarter!AE91:AH91)</f>
        <v>3.8205</v>
      </c>
      <c r="K91" s="201" t="n">
        <f aca="false">SUM(Quarter!AI91:AL91)</f>
        <v>3.6806</v>
      </c>
      <c r="L91" s="201" t="n">
        <f aca="false">SUM(Quarter!AM91:AP91)</f>
        <v>4.1137</v>
      </c>
      <c r="M91" s="201" t="n">
        <f aca="false">SUM(Quarter!AQ91:AT91)</f>
        <v>4.209</v>
      </c>
      <c r="N91" s="201" t="n">
        <f aca="false">SUM(Quarter!AU91:AX91)</f>
        <v>4.2791</v>
      </c>
      <c r="O91" s="201" t="n">
        <f aca="false">SUM(Quarter!AY91:BB91)</f>
        <v>2.6937</v>
      </c>
      <c r="P91" s="201" t="n">
        <f aca="false">SUM(Quarter!BC91:BF91)</f>
        <v>4.5779</v>
      </c>
      <c r="Q91" s="201" t="n">
        <f aca="false">SUM(Quarter!BG91:BJ91)</f>
        <v>4.1681</v>
      </c>
      <c r="R91" s="201" t="n">
        <f aca="false">SUM(Quarter!BK91:BN91)</f>
        <v>3.5964</v>
      </c>
      <c r="S91" s="201" t="n">
        <f aca="false">SUM(Quarter!BO91:BR91)</f>
        <v>4.6058</v>
      </c>
      <c r="T91" s="201" t="n">
        <f aca="false">SUM(Quarter!BS91:BV91)</f>
        <v>4.8894</v>
      </c>
      <c r="U91" s="201" t="n">
        <f aca="false">SUM(Quarter!BW91:BZ91)</f>
        <v>3.9373</v>
      </c>
      <c r="V91" s="201" t="n">
        <f aca="false">SUM(Quarter!CA91:CD91)</f>
        <v>4.164</v>
      </c>
      <c r="W91" s="201" t="n">
        <f aca="false">SUM(Quarter!CE91:CH91)</f>
        <v>3.7869</v>
      </c>
      <c r="X91" s="201" t="n">
        <f aca="false">SUM(Quarter!CI91:CL91)</f>
        <v>4.1752</v>
      </c>
      <c r="Y91" s="201" t="n">
        <f aca="false">SUM(Quarter!CM91:CP91)</f>
        <v>4.9802</v>
      </c>
      <c r="Z91" s="202"/>
      <c r="AA91" s="202"/>
      <c r="AB91" s="202"/>
      <c r="AC91" s="202"/>
      <c r="AD91" s="202"/>
      <c r="AE91" s="202"/>
      <c r="AF91" s="202"/>
      <c r="AG91" s="202"/>
      <c r="AH91" s="202"/>
      <c r="AI91" s="202"/>
      <c r="AJ91" s="202"/>
      <c r="AK91" s="202"/>
      <c r="AL91" s="202"/>
      <c r="AM91" s="202"/>
      <c r="AN91" s="202"/>
      <c r="AO91" s="202"/>
      <c r="AP91" s="202"/>
      <c r="AQ91" s="202"/>
      <c r="AR91" s="202"/>
      <c r="AS91" s="202"/>
      <c r="AT91" s="202"/>
      <c r="AU91" s="202"/>
      <c r="AV91" s="202"/>
      <c r="AW91" s="202"/>
      <c r="AX91" s="202"/>
      <c r="AY91" s="202"/>
      <c r="AZ91" s="202"/>
      <c r="BA91" s="202"/>
      <c r="BB91" s="202"/>
      <c r="BC91" s="202"/>
      <c r="BD91" s="202"/>
      <c r="BE91" s="202"/>
      <c r="BF91" s="202"/>
      <c r="BG91" s="202"/>
      <c r="BH91" s="202"/>
      <c r="BI91" s="202"/>
      <c r="BJ91" s="202"/>
      <c r="BK91" s="202"/>
      <c r="BL91" s="202"/>
      <c r="BM91" s="202"/>
      <c r="BN91" s="202"/>
      <c r="BO91" s="202"/>
      <c r="BP91" s="202"/>
      <c r="BQ91" s="202"/>
      <c r="BR91" s="202"/>
      <c r="BS91" s="202"/>
      <c r="BT91" s="202"/>
      <c r="BU91" s="202"/>
      <c r="BV91" s="202"/>
      <c r="BW91" s="202"/>
      <c r="BX91" s="202"/>
      <c r="BY91" s="202"/>
      <c r="BZ91" s="202"/>
      <c r="CA91" s="202"/>
      <c r="CB91" s="202"/>
      <c r="CC91" s="202"/>
      <c r="CD91" s="202"/>
      <c r="CE91" s="202"/>
      <c r="CF91" s="202"/>
      <c r="CG91" s="202"/>
      <c r="CH91" s="202"/>
      <c r="CI91" s="202"/>
      <c r="CJ91" s="202"/>
      <c r="CK91" s="202"/>
      <c r="CL91" s="202"/>
      <c r="CM91" s="202"/>
      <c r="CN91" s="202"/>
      <c r="CO91" s="202"/>
      <c r="CP91" s="202"/>
      <c r="CQ91" s="202"/>
      <c r="CR91" s="202"/>
      <c r="CS91" s="202"/>
      <c r="CT91" s="202"/>
      <c r="CU91" s="202"/>
      <c r="CV91" s="202"/>
      <c r="CW91" s="202"/>
      <c r="CX91" s="202"/>
      <c r="CY91" s="202"/>
      <c r="CZ91" s="202"/>
      <c r="DA91" s="202"/>
      <c r="DB91" s="202"/>
      <c r="DC91" s="202"/>
      <c r="DD91" s="202"/>
    </row>
    <row r="92" customFormat="false" ht="20.15" hidden="false" customHeight="true" outlineLevel="0" collapsed="false">
      <c r="A92" s="7" t="s">
        <v>102</v>
      </c>
      <c r="B92" s="200" t="s">
        <v>129</v>
      </c>
      <c r="C92" s="203" t="s">
        <v>171</v>
      </c>
      <c r="D92" s="203" t="s">
        <v>171</v>
      </c>
      <c r="E92" s="203" t="s">
        <v>171</v>
      </c>
      <c r="F92" s="203" t="s">
        <v>171</v>
      </c>
      <c r="G92" s="203" t="s">
        <v>171</v>
      </c>
      <c r="H92" s="203" t="s">
        <v>171</v>
      </c>
      <c r="I92" s="203" t="s">
        <v>171</v>
      </c>
      <c r="J92" s="203" t="s">
        <v>171</v>
      </c>
      <c r="K92" s="203" t="s">
        <v>171</v>
      </c>
      <c r="L92" s="201" t="n">
        <f aca="false">SUM(Quarter!AM92:AP92)</f>
        <v>3.5689</v>
      </c>
      <c r="M92" s="201" t="n">
        <f aca="false">SUM(Quarter!AQ92:AT92)</f>
        <v>5.3875</v>
      </c>
      <c r="N92" s="201" t="n">
        <f aca="false">SUM(Quarter!AU92:AX92)</f>
        <v>6.5402</v>
      </c>
      <c r="O92" s="201" t="n">
        <f aca="false">SUM(Quarter!AY92:BB92)</f>
        <v>7.9696</v>
      </c>
      <c r="P92" s="201" t="n">
        <f aca="false">SUM(Quarter!BC92:BF92)</f>
        <v>12.9178</v>
      </c>
      <c r="Q92" s="201" t="n">
        <f aca="false">SUM(Quarter!BG92:BJ92)</f>
        <v>17.1572</v>
      </c>
      <c r="R92" s="201" t="n">
        <f aca="false">SUM(Quarter!BK92:BN92)</f>
        <v>23.9582</v>
      </c>
      <c r="S92" s="201" t="n">
        <f aca="false">SUM(Quarter!BO92:BR92)</f>
        <v>26.7622</v>
      </c>
      <c r="T92" s="201" t="n">
        <f aca="false">SUM(Quarter!BS92:BV92)</f>
        <v>33.2571</v>
      </c>
      <c r="U92" s="201" t="n">
        <f aca="false">SUM(Quarter!BW92:BZ92)</f>
        <v>30.7124</v>
      </c>
      <c r="V92" s="201" t="n">
        <f aca="false">SUM(Quarter!CA92:CD92)</f>
        <v>40.9544</v>
      </c>
      <c r="W92" s="201" t="n">
        <f aca="false">SUM(Quarter!CE92:CH92)</f>
        <v>47.9238</v>
      </c>
      <c r="X92" s="201" t="n">
        <f aca="false">SUM(Quarter!CI92:CL92)</f>
        <v>55.0737</v>
      </c>
      <c r="Y92" s="201" t="n">
        <f aca="false">SUM(Quarter!CM92:CP92)</f>
        <v>66.0522</v>
      </c>
      <c r="Z92" s="202"/>
      <c r="AA92" s="202"/>
      <c r="AB92" s="202"/>
      <c r="AC92" s="202"/>
      <c r="AD92" s="202"/>
      <c r="AE92" s="202"/>
      <c r="AF92" s="202"/>
      <c r="AG92" s="202"/>
      <c r="AH92" s="202"/>
      <c r="AI92" s="202"/>
      <c r="AJ92" s="202"/>
      <c r="AK92" s="202"/>
      <c r="AL92" s="202"/>
      <c r="AM92" s="202"/>
      <c r="AN92" s="202"/>
      <c r="AO92" s="202"/>
      <c r="AP92" s="202"/>
      <c r="AQ92" s="202"/>
      <c r="AR92" s="202"/>
      <c r="AS92" s="202"/>
      <c r="AT92" s="202"/>
      <c r="AU92" s="202"/>
      <c r="AV92" s="202"/>
      <c r="AW92" s="202"/>
      <c r="AX92" s="202"/>
      <c r="AY92" s="202"/>
      <c r="AZ92" s="202"/>
      <c r="BA92" s="202"/>
      <c r="BB92" s="202"/>
      <c r="BC92" s="202"/>
      <c r="BD92" s="202"/>
      <c r="BE92" s="202"/>
      <c r="BF92" s="202"/>
      <c r="BG92" s="202"/>
      <c r="BH92" s="202"/>
      <c r="BI92" s="202"/>
      <c r="BJ92" s="202"/>
      <c r="BK92" s="202"/>
      <c r="BL92" s="202"/>
      <c r="BM92" s="202"/>
      <c r="BN92" s="202"/>
      <c r="BO92" s="202"/>
      <c r="BP92" s="202"/>
      <c r="BQ92" s="202"/>
      <c r="BR92" s="202"/>
      <c r="BS92" s="202"/>
      <c r="BT92" s="202"/>
      <c r="BU92" s="202"/>
      <c r="BV92" s="202"/>
      <c r="BW92" s="202"/>
      <c r="BX92" s="202"/>
      <c r="BY92" s="202"/>
      <c r="BZ92" s="202"/>
      <c r="CA92" s="202"/>
      <c r="CB92" s="202"/>
      <c r="CC92" s="202"/>
      <c r="CD92" s="202"/>
      <c r="CE92" s="202"/>
      <c r="CF92" s="202"/>
      <c r="CG92" s="202"/>
      <c r="CH92" s="202"/>
      <c r="CI92" s="202"/>
      <c r="CJ92" s="202"/>
      <c r="CK92" s="202"/>
      <c r="CL92" s="202"/>
      <c r="CM92" s="202"/>
      <c r="CN92" s="202"/>
      <c r="CO92" s="202"/>
      <c r="CP92" s="202"/>
      <c r="CQ92" s="202"/>
      <c r="CR92" s="202"/>
      <c r="CS92" s="202"/>
      <c r="CT92" s="202"/>
      <c r="CU92" s="202"/>
      <c r="CV92" s="202"/>
      <c r="CW92" s="202"/>
      <c r="CX92" s="202"/>
      <c r="CY92" s="202"/>
      <c r="CZ92" s="202"/>
      <c r="DA92" s="202"/>
      <c r="DB92" s="202"/>
      <c r="DC92" s="202"/>
      <c r="DD92" s="202"/>
    </row>
    <row r="93" customFormat="false" ht="20.15" hidden="false" customHeight="true" outlineLevel="0" collapsed="false">
      <c r="A93" s="7" t="s">
        <v>102</v>
      </c>
      <c r="B93" s="205" t="s">
        <v>130</v>
      </c>
      <c r="C93" s="203" t="s">
        <v>171</v>
      </c>
      <c r="D93" s="203" t="s">
        <v>171</v>
      </c>
      <c r="E93" s="203" t="s">
        <v>171</v>
      </c>
      <c r="F93" s="203" t="s">
        <v>171</v>
      </c>
      <c r="G93" s="203" t="s">
        <v>171</v>
      </c>
      <c r="H93" s="203" t="s">
        <v>171</v>
      </c>
      <c r="I93" s="203" t="s">
        <v>171</v>
      </c>
      <c r="J93" s="203" t="s">
        <v>171</v>
      </c>
      <c r="K93" s="203" t="s">
        <v>171</v>
      </c>
      <c r="L93" s="203" t="s">
        <v>171</v>
      </c>
      <c r="M93" s="203" t="s">
        <v>171</v>
      </c>
      <c r="N93" s="203" t="s">
        <v>171</v>
      </c>
      <c r="O93" s="201" t="n">
        <f aca="false">SUM(Quarter!AY93:BB93)</f>
        <v>4.91</v>
      </c>
      <c r="P93" s="201" t="n">
        <f aca="false">SUM(Quarter!BC93:BF93)</f>
        <v>7.7687</v>
      </c>
      <c r="Q93" s="201" t="n">
        <f aca="false">SUM(Quarter!BG93:BJ93)</f>
        <v>9.5541</v>
      </c>
      <c r="R93" s="201" t="n">
        <f aca="false">SUM(Quarter!BK93:BN93)</f>
        <v>12.4865</v>
      </c>
      <c r="S93" s="201" t="n">
        <f aca="false">SUM(Quarter!BO93:BR93)</f>
        <v>13.3603</v>
      </c>
      <c r="T93" s="201" t="n">
        <f aca="false">SUM(Quarter!BS93:BV93)</f>
        <v>15.8516</v>
      </c>
      <c r="U93" s="201" t="n">
        <f aca="false">SUM(Quarter!BW93:BZ93)</f>
        <v>14.3137</v>
      </c>
      <c r="V93" s="201" t="n">
        <f aca="false">SUM(Quarter!CA93:CD93)</f>
        <v>20.08</v>
      </c>
      <c r="W93" s="201" t="n">
        <f aca="false">SUM(Quarter!CE93:CH93)</f>
        <v>21.4156</v>
      </c>
      <c r="X93" s="201" t="n">
        <f aca="false">SUM(Quarter!CI93:CL93)</f>
        <v>23.2459</v>
      </c>
      <c r="Y93" s="201" t="n">
        <f aca="false">SUM(Quarter!CM93:CP93)</f>
        <v>25.3949</v>
      </c>
      <c r="Z93" s="202"/>
      <c r="AA93" s="202"/>
      <c r="AB93" s="202"/>
      <c r="AC93" s="202"/>
      <c r="AD93" s="202"/>
      <c r="AE93" s="202"/>
      <c r="AF93" s="202"/>
      <c r="AG93" s="202"/>
      <c r="AH93" s="202"/>
      <c r="AI93" s="202"/>
      <c r="AJ93" s="202"/>
      <c r="AK93" s="202"/>
      <c r="AL93" s="202"/>
      <c r="AM93" s="202"/>
      <c r="AN93" s="202"/>
      <c r="AO93" s="202"/>
      <c r="AP93" s="202"/>
      <c r="AQ93" s="202"/>
      <c r="AR93" s="202"/>
      <c r="AS93" s="202"/>
      <c r="AT93" s="202"/>
      <c r="AU93" s="202"/>
      <c r="AV93" s="202"/>
      <c r="AW93" s="202"/>
      <c r="AX93" s="202"/>
      <c r="AY93" s="202"/>
      <c r="AZ93" s="202"/>
      <c r="BA93" s="202"/>
      <c r="BB93" s="202"/>
      <c r="BC93" s="202"/>
      <c r="BD93" s="202"/>
      <c r="BE93" s="202"/>
      <c r="BF93" s="202"/>
      <c r="BG93" s="202"/>
      <c r="BH93" s="202"/>
      <c r="BI93" s="202"/>
      <c r="BJ93" s="202"/>
      <c r="BK93" s="202"/>
      <c r="BL93" s="202"/>
      <c r="BM93" s="202"/>
      <c r="BN93" s="202"/>
      <c r="BO93" s="202"/>
      <c r="BP93" s="202"/>
      <c r="BQ93" s="202"/>
      <c r="BR93" s="202"/>
      <c r="BS93" s="202"/>
      <c r="BT93" s="202"/>
      <c r="BU93" s="202"/>
      <c r="BV93" s="202"/>
      <c r="BW93" s="202"/>
      <c r="BX93" s="202"/>
      <c r="BY93" s="202"/>
      <c r="BZ93" s="202"/>
      <c r="CA93" s="202"/>
      <c r="CB93" s="202"/>
      <c r="CC93" s="202"/>
      <c r="CD93" s="202"/>
      <c r="CE93" s="202"/>
      <c r="CF93" s="202"/>
      <c r="CG93" s="202"/>
      <c r="CH93" s="202"/>
      <c r="CI93" s="202"/>
      <c r="CJ93" s="202"/>
      <c r="CK93" s="202"/>
      <c r="CL93" s="202"/>
      <c r="CM93" s="202"/>
      <c r="CN93" s="202"/>
      <c r="CO93" s="202"/>
      <c r="CP93" s="202"/>
      <c r="CQ93" s="202"/>
      <c r="CR93" s="202"/>
      <c r="CS93" s="202"/>
      <c r="CT93" s="202"/>
      <c r="CU93" s="202"/>
      <c r="CV93" s="202"/>
      <c r="CW93" s="202"/>
      <c r="CX93" s="202"/>
      <c r="CY93" s="202"/>
      <c r="CZ93" s="202"/>
      <c r="DA93" s="202"/>
      <c r="DB93" s="202"/>
      <c r="DC93" s="202"/>
      <c r="DD93" s="202"/>
    </row>
    <row r="94" customFormat="false" ht="20.15" hidden="false" customHeight="true" outlineLevel="0" collapsed="false">
      <c r="A94" s="7" t="s">
        <v>102</v>
      </c>
      <c r="B94" s="200" t="s">
        <v>131</v>
      </c>
      <c r="C94" s="203" t="s">
        <v>171</v>
      </c>
      <c r="D94" s="203" t="s">
        <v>171</v>
      </c>
      <c r="E94" s="203" t="s">
        <v>171</v>
      </c>
      <c r="F94" s="203" t="s">
        <v>171</v>
      </c>
      <c r="G94" s="203" t="s">
        <v>171</v>
      </c>
      <c r="H94" s="203" t="s">
        <v>171</v>
      </c>
      <c r="I94" s="203" t="s">
        <v>171</v>
      </c>
      <c r="J94" s="203" t="s">
        <v>171</v>
      </c>
      <c r="K94" s="203" t="s">
        <v>171</v>
      </c>
      <c r="L94" s="203" t="s">
        <v>171</v>
      </c>
      <c r="M94" s="203" t="s">
        <v>171</v>
      </c>
      <c r="N94" s="203" t="s">
        <v>171</v>
      </c>
      <c r="O94" s="201" t="n">
        <f aca="false">SUM(Quarter!AY94:BB94)</f>
        <v>3.0597</v>
      </c>
      <c r="P94" s="201" t="n">
        <f aca="false">SUM(Quarter!BC94:BF94)</f>
        <v>5.1491</v>
      </c>
      <c r="Q94" s="201" t="n">
        <f aca="false">SUM(Quarter!BG94:BJ94)</f>
        <v>7.603</v>
      </c>
      <c r="R94" s="201" t="n">
        <f aca="false">SUM(Quarter!BK94:BN94)</f>
        <v>11.4718</v>
      </c>
      <c r="S94" s="201" t="n">
        <f aca="false">SUM(Quarter!BO94:BR94)</f>
        <v>13.402</v>
      </c>
      <c r="T94" s="201" t="n">
        <f aca="false">SUM(Quarter!BS94:BV94)</f>
        <v>17.4056</v>
      </c>
      <c r="U94" s="201" t="n">
        <f aca="false">SUM(Quarter!BW94:BZ94)</f>
        <v>16.3987</v>
      </c>
      <c r="V94" s="201" t="n">
        <f aca="false">SUM(Quarter!CA94:CD94)</f>
        <v>20.8746</v>
      </c>
      <c r="W94" s="201" t="n">
        <f aca="false">SUM(Quarter!CE94:CH94)</f>
        <v>26.508</v>
      </c>
      <c r="X94" s="201" t="n">
        <f aca="false">SUM(Quarter!CI94:CL94)</f>
        <v>31.8278</v>
      </c>
      <c r="Y94" s="201" t="n">
        <f aca="false">SUM(Quarter!CM94:CP94)</f>
        <v>40.6572</v>
      </c>
      <c r="Z94" s="202"/>
      <c r="AA94" s="202"/>
      <c r="AB94" s="202"/>
      <c r="AC94" s="202"/>
      <c r="AD94" s="202"/>
      <c r="AE94" s="202"/>
      <c r="AF94" s="202"/>
      <c r="AG94" s="202"/>
      <c r="AH94" s="202"/>
      <c r="AI94" s="202"/>
      <c r="AJ94" s="202"/>
      <c r="AK94" s="202"/>
      <c r="AL94" s="202"/>
      <c r="AM94" s="202"/>
      <c r="AN94" s="202"/>
      <c r="AO94" s="202"/>
      <c r="AP94" s="202"/>
      <c r="AQ94" s="202"/>
      <c r="AR94" s="202"/>
      <c r="AS94" s="202"/>
      <c r="AT94" s="202"/>
      <c r="AU94" s="202"/>
      <c r="AV94" s="202"/>
      <c r="AW94" s="202"/>
      <c r="AX94" s="202"/>
      <c r="AY94" s="202"/>
      <c r="AZ94" s="202"/>
      <c r="BA94" s="202"/>
      <c r="BB94" s="202"/>
      <c r="BC94" s="202"/>
      <c r="BD94" s="202"/>
      <c r="BE94" s="202"/>
      <c r="BF94" s="202"/>
      <c r="BG94" s="202"/>
      <c r="BH94" s="202"/>
      <c r="BI94" s="202"/>
      <c r="BJ94" s="202"/>
      <c r="BK94" s="202"/>
      <c r="BL94" s="202"/>
      <c r="BM94" s="202"/>
      <c r="BN94" s="202"/>
      <c r="BO94" s="202"/>
      <c r="BP94" s="202"/>
      <c r="BQ94" s="202"/>
      <c r="BR94" s="202"/>
      <c r="BS94" s="202"/>
      <c r="BT94" s="202"/>
      <c r="BU94" s="202"/>
      <c r="BV94" s="202"/>
      <c r="BW94" s="202"/>
      <c r="BX94" s="202"/>
      <c r="BY94" s="202"/>
      <c r="BZ94" s="202"/>
      <c r="CA94" s="202"/>
      <c r="CB94" s="202"/>
      <c r="CC94" s="202"/>
      <c r="CD94" s="202"/>
      <c r="CE94" s="202"/>
      <c r="CF94" s="202"/>
      <c r="CG94" s="202"/>
      <c r="CH94" s="202"/>
      <c r="CI94" s="202"/>
      <c r="CJ94" s="202"/>
      <c r="CK94" s="202"/>
      <c r="CL94" s="202"/>
      <c r="CM94" s="202"/>
      <c r="CN94" s="202"/>
      <c r="CO94" s="202"/>
      <c r="CP94" s="202"/>
      <c r="CQ94" s="202"/>
      <c r="CR94" s="202"/>
      <c r="CS94" s="202"/>
      <c r="CT94" s="202"/>
      <c r="CU94" s="202"/>
      <c r="CV94" s="202"/>
      <c r="CW94" s="202"/>
      <c r="CX94" s="202"/>
      <c r="CY94" s="202"/>
      <c r="CZ94" s="202"/>
      <c r="DA94" s="202"/>
      <c r="DB94" s="202"/>
      <c r="DC94" s="202"/>
      <c r="DD94" s="202"/>
    </row>
    <row r="95" customFormat="false" ht="20.15" hidden="false" customHeight="true" outlineLevel="0" collapsed="false">
      <c r="A95" s="7" t="s">
        <v>102</v>
      </c>
      <c r="B95" s="200" t="s">
        <v>114</v>
      </c>
      <c r="C95" s="203" t="s">
        <v>171</v>
      </c>
      <c r="D95" s="203" t="s">
        <v>171</v>
      </c>
      <c r="E95" s="203" t="s">
        <v>171</v>
      </c>
      <c r="F95" s="203" t="s">
        <v>171</v>
      </c>
      <c r="G95" s="203" t="s">
        <v>171</v>
      </c>
      <c r="H95" s="203" t="s">
        <v>171</v>
      </c>
      <c r="I95" s="203" t="s">
        <v>171</v>
      </c>
      <c r="J95" s="203" t="s">
        <v>171</v>
      </c>
      <c r="K95" s="203" t="s">
        <v>171</v>
      </c>
      <c r="L95" s="203" t="s">
        <v>171</v>
      </c>
      <c r="M95" s="203" t="s">
        <v>171</v>
      </c>
      <c r="N95" s="203" t="s">
        <v>171</v>
      </c>
      <c r="O95" s="203" t="s">
        <v>171</v>
      </c>
      <c r="P95" s="203" t="s">
        <v>171</v>
      </c>
      <c r="Q95" s="203" t="s">
        <v>171</v>
      </c>
      <c r="R95" s="203" t="s">
        <v>171</v>
      </c>
      <c r="S95" s="203" t="s">
        <v>171</v>
      </c>
      <c r="T95" s="201" t="n">
        <f aca="false">SUM(Quarter!BS95:BV95)</f>
        <v>1.4045</v>
      </c>
      <c r="U95" s="201" t="n">
        <f aca="false">SUM(Quarter!BW95:BZ95)</f>
        <v>2.0355</v>
      </c>
      <c r="V95" s="201" t="n">
        <f aca="false">SUM(Quarter!CA95:CD95)</f>
        <v>2.9778</v>
      </c>
      <c r="W95" s="201" t="n">
        <f aca="false">SUM(Quarter!CE95:CH95)</f>
        <v>3.5301</v>
      </c>
      <c r="X95" s="201" t="n">
        <f aca="false">SUM(Quarter!CI95:CL95)</f>
        <v>3.8603</v>
      </c>
      <c r="Y95" s="201" t="n">
        <f aca="false">SUM(Quarter!CM95:CP95)</f>
        <v>4.2918</v>
      </c>
      <c r="Z95" s="202"/>
      <c r="AA95" s="202"/>
      <c r="AB95" s="202"/>
      <c r="AC95" s="202"/>
      <c r="AD95" s="202"/>
      <c r="AE95" s="202"/>
      <c r="AF95" s="202"/>
      <c r="AG95" s="202"/>
      <c r="AH95" s="202"/>
      <c r="AI95" s="202"/>
      <c r="AJ95" s="202"/>
      <c r="AK95" s="202"/>
      <c r="AL95" s="202"/>
      <c r="AM95" s="202"/>
      <c r="AN95" s="202"/>
      <c r="AO95" s="202"/>
      <c r="AP95" s="202"/>
      <c r="AQ95" s="202"/>
      <c r="AR95" s="202"/>
      <c r="AS95" s="202"/>
      <c r="AT95" s="202"/>
      <c r="AU95" s="202"/>
      <c r="AV95" s="202"/>
      <c r="AW95" s="202"/>
      <c r="AX95" s="202"/>
      <c r="AY95" s="202"/>
      <c r="AZ95" s="202"/>
      <c r="BA95" s="202"/>
      <c r="BB95" s="202"/>
      <c r="BC95" s="202"/>
      <c r="BD95" s="202"/>
      <c r="BE95" s="202"/>
      <c r="BF95" s="202"/>
      <c r="BG95" s="202"/>
      <c r="BH95" s="202"/>
      <c r="BI95" s="202"/>
      <c r="BJ95" s="202"/>
      <c r="BK95" s="202"/>
      <c r="BL95" s="202"/>
      <c r="BM95" s="202"/>
      <c r="BN95" s="202"/>
      <c r="BO95" s="202"/>
      <c r="BP95" s="202"/>
      <c r="BQ95" s="202"/>
      <c r="BR95" s="202"/>
      <c r="BS95" s="202"/>
      <c r="BT95" s="202"/>
      <c r="BU95" s="202"/>
      <c r="BV95" s="202"/>
      <c r="BW95" s="202"/>
      <c r="BX95" s="202"/>
      <c r="BY95" s="202"/>
      <c r="BZ95" s="202"/>
      <c r="CA95" s="202"/>
      <c r="CB95" s="202"/>
      <c r="CC95" s="202"/>
      <c r="CD95" s="202"/>
      <c r="CE95" s="202"/>
      <c r="CF95" s="202"/>
      <c r="CG95" s="202"/>
      <c r="CH95" s="202"/>
      <c r="CI95" s="202"/>
      <c r="CJ95" s="202"/>
      <c r="CK95" s="202"/>
      <c r="CL95" s="202"/>
      <c r="CM95" s="202"/>
      <c r="CN95" s="202"/>
      <c r="CO95" s="202"/>
      <c r="CP95" s="202"/>
      <c r="CQ95" s="202"/>
      <c r="CR95" s="202"/>
      <c r="CS95" s="202"/>
      <c r="CT95" s="202"/>
      <c r="CU95" s="202"/>
      <c r="CV95" s="202"/>
      <c r="CW95" s="202"/>
      <c r="CX95" s="202"/>
      <c r="CY95" s="202"/>
      <c r="CZ95" s="202"/>
      <c r="DA95" s="202"/>
      <c r="DB95" s="202"/>
      <c r="DC95" s="202"/>
      <c r="DD95" s="202"/>
    </row>
    <row r="96" customFormat="false" ht="20.15" hidden="false" customHeight="true" outlineLevel="0" collapsed="false">
      <c r="A96" s="7" t="s">
        <v>102</v>
      </c>
      <c r="B96" s="200" t="s">
        <v>115</v>
      </c>
      <c r="C96" s="201" t="n">
        <f aca="false">SUM(Quarter!C96:F96)</f>
        <v>0.4472</v>
      </c>
      <c r="D96" s="201" t="n">
        <f aca="false">SUM(Quarter!G96:J96)</f>
        <v>0.5742</v>
      </c>
      <c r="E96" s="201" t="n">
        <f aca="false">SUM(Quarter!K96:N96)</f>
        <v>0.6404</v>
      </c>
      <c r="F96" s="201" t="n">
        <f aca="false">SUM(Quarter!O96:R96)</f>
        <v>0.6833</v>
      </c>
      <c r="G96" s="201" t="n">
        <f aca="false">SUM(Quarter!S96:V96)</f>
        <v>0.8016</v>
      </c>
      <c r="H96" s="201" t="n">
        <f aca="false">SUM(Quarter!W96:Z96)</f>
        <v>1.0591</v>
      </c>
      <c r="I96" s="201" t="n">
        <f aca="false">SUM(Quarter!AA96:AD96)</f>
        <v>1.3671</v>
      </c>
      <c r="J96" s="201" t="n">
        <f aca="false">SUM(Quarter!AE96:AH96)</f>
        <v>2.4865</v>
      </c>
      <c r="K96" s="201" t="n">
        <f aca="false">SUM(Quarter!AI96:AL96)</f>
        <v>2.6432</v>
      </c>
      <c r="L96" s="201" t="n">
        <f aca="false">SUM(Quarter!AM96:AP96)</f>
        <v>2.1062</v>
      </c>
      <c r="M96" s="201" t="n">
        <f aca="false">SUM(Quarter!AQ96:AT96)</f>
        <v>2.3463</v>
      </c>
      <c r="N96" s="201" t="n">
        <f aca="false">SUM(Quarter!AU96:AX96)</f>
        <v>2.4018</v>
      </c>
      <c r="O96" s="201" t="n">
        <f aca="false">SUM(Quarter!AY96:BB96)</f>
        <v>3.403</v>
      </c>
      <c r="P96" s="201" t="n">
        <f aca="false">SUM(Quarter!BC96:BF96)</f>
        <v>4.179</v>
      </c>
      <c r="Q96" s="201" t="n">
        <f aca="false">SUM(Quarter!BG96:BJ96)</f>
        <v>5.4992</v>
      </c>
      <c r="R96" s="201" t="n">
        <f aca="false">SUM(Quarter!BK96:BN96)</f>
        <v>8.2865</v>
      </c>
      <c r="S96" s="201" t="n">
        <f aca="false">SUM(Quarter!BO96:BR96)</f>
        <v>11.4228</v>
      </c>
      <c r="T96" s="201" t="n">
        <f aca="false">SUM(Quarter!BS96:BV96)</f>
        <v>15.9168</v>
      </c>
      <c r="U96" s="201" t="n">
        <f aca="false">SUM(Quarter!BW96:BZ96)</f>
        <v>15.653</v>
      </c>
      <c r="V96" s="201" t="n">
        <f aca="false">SUM(Quarter!CA96:CD96)</f>
        <v>15.9817</v>
      </c>
      <c r="W96" s="201" t="n">
        <f aca="false">SUM(Quarter!CE96:CH96)</f>
        <v>17.9606</v>
      </c>
      <c r="X96" s="201" t="n">
        <f aca="false">SUM(Quarter!CI96:CL96)</f>
        <v>18.7451</v>
      </c>
      <c r="Y96" s="201" t="n">
        <f aca="false">SUM(Quarter!CM96:CP96)</f>
        <v>19.6993</v>
      </c>
      <c r="Z96" s="202"/>
      <c r="AA96" s="202"/>
      <c r="AB96" s="202"/>
      <c r="AC96" s="202"/>
      <c r="AD96" s="202"/>
      <c r="AE96" s="202"/>
      <c r="AF96" s="202"/>
      <c r="AG96" s="202"/>
      <c r="AH96" s="202"/>
      <c r="AI96" s="202"/>
      <c r="AJ96" s="202"/>
      <c r="AK96" s="202"/>
      <c r="AL96" s="202"/>
      <c r="AM96" s="202"/>
      <c r="AN96" s="202"/>
      <c r="AO96" s="202"/>
      <c r="AP96" s="202"/>
      <c r="AQ96" s="202"/>
      <c r="AR96" s="202"/>
      <c r="AS96" s="202"/>
      <c r="AT96" s="202"/>
      <c r="AU96" s="202"/>
      <c r="AV96" s="202"/>
      <c r="AW96" s="202"/>
      <c r="AX96" s="202"/>
      <c r="AY96" s="202"/>
      <c r="AZ96" s="202"/>
      <c r="BA96" s="202"/>
      <c r="BB96" s="202"/>
      <c r="BC96" s="202"/>
      <c r="BD96" s="202"/>
      <c r="BE96" s="202"/>
      <c r="BF96" s="202"/>
      <c r="BG96" s="202"/>
      <c r="BH96" s="202"/>
      <c r="BI96" s="202"/>
      <c r="BJ96" s="202"/>
      <c r="BK96" s="202"/>
      <c r="BL96" s="202"/>
      <c r="BM96" s="202"/>
      <c r="BN96" s="202"/>
      <c r="BO96" s="202"/>
      <c r="BP96" s="202"/>
      <c r="BQ96" s="202"/>
      <c r="BR96" s="202"/>
      <c r="BS96" s="202"/>
      <c r="BT96" s="202"/>
      <c r="BU96" s="202"/>
      <c r="BV96" s="202"/>
      <c r="BW96" s="202"/>
      <c r="BX96" s="202"/>
      <c r="BY96" s="202"/>
      <c r="BZ96" s="202"/>
      <c r="CA96" s="202"/>
      <c r="CB96" s="202"/>
      <c r="CC96" s="202"/>
      <c r="CD96" s="202"/>
      <c r="CE96" s="202"/>
      <c r="CF96" s="202"/>
      <c r="CG96" s="202"/>
      <c r="CH96" s="202"/>
      <c r="CI96" s="202"/>
      <c r="CJ96" s="202"/>
      <c r="CK96" s="202"/>
      <c r="CL96" s="202"/>
      <c r="CM96" s="202"/>
      <c r="CN96" s="202"/>
      <c r="CO96" s="202"/>
      <c r="CP96" s="202"/>
      <c r="CQ96" s="202"/>
      <c r="CR96" s="202"/>
      <c r="CS96" s="202"/>
      <c r="CT96" s="202"/>
      <c r="CU96" s="202"/>
      <c r="CV96" s="202"/>
      <c r="CW96" s="202"/>
      <c r="CX96" s="202"/>
      <c r="CY96" s="202"/>
      <c r="CZ96" s="202"/>
      <c r="DA96" s="202"/>
      <c r="DB96" s="202"/>
      <c r="DC96" s="202"/>
      <c r="DD96" s="202"/>
    </row>
    <row r="97" customFormat="false" ht="20.15" hidden="false" customHeight="true" outlineLevel="0" collapsed="false">
      <c r="A97" s="7" t="s">
        <v>102</v>
      </c>
      <c r="B97" s="200" t="s">
        <v>116</v>
      </c>
      <c r="C97" s="203" t="s">
        <v>171</v>
      </c>
      <c r="D97" s="203" t="s">
        <v>171</v>
      </c>
      <c r="E97" s="203" t="s">
        <v>171</v>
      </c>
      <c r="F97" s="203" t="s">
        <v>171</v>
      </c>
      <c r="G97" s="203" t="s">
        <v>171</v>
      </c>
      <c r="H97" s="203" t="s">
        <v>171</v>
      </c>
      <c r="I97" s="203" t="s">
        <v>171</v>
      </c>
      <c r="J97" s="203" t="s">
        <v>171</v>
      </c>
      <c r="K97" s="203" t="s">
        <v>171</v>
      </c>
      <c r="L97" s="203" t="s">
        <v>171</v>
      </c>
      <c r="M97" s="203" t="s">
        <v>171</v>
      </c>
      <c r="N97" s="203" t="s">
        <v>171</v>
      </c>
      <c r="O97" s="203" t="s">
        <v>171</v>
      </c>
      <c r="P97" s="203" t="s">
        <v>171</v>
      </c>
      <c r="Q97" s="203" t="s">
        <v>171</v>
      </c>
      <c r="R97" s="201" t="n">
        <f aca="false">SUM(Quarter!BK97:BN97)</f>
        <v>0.4697</v>
      </c>
      <c r="S97" s="201" t="n">
        <f aca="false">SUM(Quarter!BO97:BR97)</f>
        <v>0.475</v>
      </c>
      <c r="T97" s="201" t="n">
        <f aca="false">SUM(Quarter!BS97:BV97)</f>
        <v>0.6196</v>
      </c>
      <c r="U97" s="201" t="n">
        <f aca="false">SUM(Quarter!BW97:BZ97)</f>
        <v>0.8712</v>
      </c>
      <c r="V97" s="201" t="n">
        <f aca="false">SUM(Quarter!CA97:CD97)</f>
        <v>1.1478</v>
      </c>
      <c r="W97" s="201" t="n">
        <f aca="false">SUM(Quarter!CE97:CH97)</f>
        <v>1.0173</v>
      </c>
      <c r="X97" s="201" t="n">
        <f aca="false">SUM(Quarter!CI97:CL97)</f>
        <v>1.0446</v>
      </c>
      <c r="Y97" s="201" t="n">
        <f aca="false">SUM(Quarter!CM97:CP97)</f>
        <v>1.2894</v>
      </c>
      <c r="Z97" s="202"/>
      <c r="AA97" s="202"/>
      <c r="AB97" s="202"/>
      <c r="AC97" s="202"/>
      <c r="AD97" s="202"/>
      <c r="AE97" s="202"/>
      <c r="AF97" s="202"/>
      <c r="AG97" s="202"/>
      <c r="AH97" s="202"/>
      <c r="AI97" s="202"/>
      <c r="AJ97" s="202"/>
      <c r="AK97" s="202"/>
      <c r="AL97" s="202"/>
      <c r="AM97" s="202"/>
      <c r="AN97" s="202"/>
      <c r="AO97" s="202"/>
      <c r="AP97" s="202"/>
      <c r="AQ97" s="202"/>
      <c r="AR97" s="202"/>
      <c r="AS97" s="202"/>
      <c r="AT97" s="202"/>
      <c r="AU97" s="202"/>
      <c r="AV97" s="202"/>
      <c r="AW97" s="202"/>
      <c r="AX97" s="202"/>
      <c r="AY97" s="202"/>
      <c r="AZ97" s="202"/>
      <c r="BA97" s="202"/>
      <c r="BB97" s="202"/>
      <c r="BC97" s="202"/>
      <c r="BD97" s="202"/>
      <c r="BE97" s="202"/>
      <c r="BF97" s="202"/>
      <c r="BG97" s="202"/>
      <c r="BH97" s="202"/>
      <c r="BI97" s="202"/>
      <c r="BJ97" s="202"/>
      <c r="BK97" s="202"/>
      <c r="BL97" s="202"/>
      <c r="BM97" s="202"/>
      <c r="BN97" s="202"/>
      <c r="BO97" s="202"/>
      <c r="BP97" s="202"/>
      <c r="BQ97" s="202"/>
      <c r="BR97" s="202"/>
      <c r="BS97" s="202"/>
      <c r="BT97" s="202"/>
      <c r="BU97" s="202"/>
      <c r="BV97" s="202"/>
      <c r="BW97" s="202"/>
      <c r="BX97" s="202"/>
      <c r="BY97" s="202"/>
      <c r="BZ97" s="202"/>
      <c r="CA97" s="202"/>
      <c r="CB97" s="202"/>
      <c r="CC97" s="202"/>
      <c r="CD97" s="202"/>
      <c r="CE97" s="202"/>
      <c r="CF97" s="202"/>
      <c r="CG97" s="202"/>
      <c r="CH97" s="202"/>
      <c r="CI97" s="202"/>
      <c r="CJ97" s="202"/>
      <c r="CK97" s="202"/>
      <c r="CL97" s="202"/>
      <c r="CM97" s="202"/>
      <c r="CN97" s="202"/>
      <c r="CO97" s="202"/>
      <c r="CP97" s="202"/>
      <c r="CQ97" s="202"/>
      <c r="CR97" s="202"/>
      <c r="CS97" s="202"/>
      <c r="CT97" s="202"/>
      <c r="CU97" s="202"/>
      <c r="CV97" s="202"/>
      <c r="CW97" s="202"/>
      <c r="CX97" s="202"/>
      <c r="CY97" s="202"/>
      <c r="CZ97" s="202"/>
      <c r="DA97" s="202"/>
      <c r="DB97" s="202"/>
      <c r="DC97" s="202"/>
      <c r="DD97" s="202"/>
    </row>
    <row r="98" customFormat="false" ht="20.15" hidden="false" customHeight="true" outlineLevel="0" collapsed="false">
      <c r="A98" s="7" t="s">
        <v>102</v>
      </c>
      <c r="B98" s="200" t="s">
        <v>143</v>
      </c>
      <c r="C98" s="201" t="n">
        <f aca="false">SUM(Quarter!C98:F98)</f>
        <v>-1.0245</v>
      </c>
      <c r="D98" s="201" t="n">
        <f aca="false">SUM(Quarter!G98:J98)</f>
        <v>-0.9701</v>
      </c>
      <c r="E98" s="201" t="n">
        <f aca="false">SUM(Quarter!K98:N98)</f>
        <v>-0.8955</v>
      </c>
      <c r="F98" s="201" t="n">
        <f aca="false">SUM(Quarter!O98:R98)</f>
        <v>-0.8701</v>
      </c>
      <c r="G98" s="201" t="n">
        <f aca="false">SUM(Quarter!S98:V98)</f>
        <v>-0.9009</v>
      </c>
      <c r="H98" s="201" t="n">
        <f aca="false">SUM(Quarter!W98:Z98)</f>
        <v>-0.9043</v>
      </c>
      <c r="I98" s="201" t="n">
        <f aca="false">SUM(Quarter!AA98:AD98)</f>
        <v>-0.9381</v>
      </c>
      <c r="J98" s="201" t="n">
        <f aca="false">SUM(Quarter!AE98:AH98)</f>
        <v>-0.9306</v>
      </c>
      <c r="K98" s="201" t="n">
        <f aca="false">SUM(Quarter!AI98:AL98)</f>
        <v>-1.1956</v>
      </c>
      <c r="L98" s="201" t="n">
        <f aca="false">SUM(Quarter!AM98:AP98)</f>
        <v>-1.2255</v>
      </c>
      <c r="M98" s="201" t="n">
        <f aca="false">SUM(Quarter!AQ98:AT98)</f>
        <v>-1.2967</v>
      </c>
      <c r="N98" s="201" t="n">
        <f aca="false">SUM(Quarter!AU98:AX98)</f>
        <v>-1.1705</v>
      </c>
      <c r="O98" s="201" t="n">
        <f aca="false">SUM(Quarter!AY98:BB98)</f>
        <v>-1.0726</v>
      </c>
      <c r="P98" s="201" t="n">
        <f aca="false">SUM(Quarter!BC98:BF98)</f>
        <v>-0.9478</v>
      </c>
      <c r="Q98" s="201" t="n">
        <f aca="false">SUM(Quarter!BG98:BJ98)</f>
        <v>-1.0217</v>
      </c>
      <c r="R98" s="201" t="n">
        <f aca="false">SUM(Quarter!BK98:BN98)</f>
        <v>-1.0358</v>
      </c>
      <c r="S98" s="201" t="n">
        <f aca="false">SUM(Quarter!BO98:BR98)</f>
        <v>-1.0107</v>
      </c>
      <c r="T98" s="201" t="n">
        <f aca="false">SUM(Quarter!BS98:BV98)</f>
        <v>-0.9807</v>
      </c>
      <c r="U98" s="201" t="n">
        <f aca="false">SUM(Quarter!BW98:BZ98)</f>
        <v>-1.0655</v>
      </c>
      <c r="V98" s="201" t="n">
        <f aca="false">SUM(Quarter!CA98:CD98)</f>
        <v>-0.9972</v>
      </c>
      <c r="W98" s="201" t="n">
        <f aca="false">SUM(Quarter!CE98:CH98)</f>
        <v>-0.9011</v>
      </c>
      <c r="X98" s="201" t="n">
        <f aca="false">SUM(Quarter!CI98:CL98)</f>
        <v>-0.6102</v>
      </c>
      <c r="Y98" s="201" t="n">
        <f aca="false">SUM(Quarter!CM98:CP98)</f>
        <v>-0.474</v>
      </c>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02"/>
      <c r="BA98" s="202"/>
      <c r="BB98" s="202"/>
      <c r="BC98" s="202"/>
      <c r="BD98" s="202"/>
      <c r="BE98" s="202"/>
      <c r="BF98" s="202"/>
      <c r="BG98" s="202"/>
      <c r="BH98" s="202"/>
      <c r="BI98" s="202"/>
      <c r="BJ98" s="202"/>
      <c r="BK98" s="202"/>
      <c r="BL98" s="202"/>
      <c r="BM98" s="202"/>
      <c r="BN98" s="202"/>
      <c r="BO98" s="202"/>
      <c r="BP98" s="202"/>
      <c r="BQ98" s="202"/>
      <c r="BR98" s="202"/>
      <c r="BS98" s="202"/>
      <c r="BT98" s="202"/>
      <c r="BU98" s="202"/>
      <c r="BV98" s="202"/>
      <c r="BW98" s="202"/>
      <c r="BX98" s="202"/>
      <c r="BY98" s="202"/>
      <c r="BZ98" s="202"/>
      <c r="CA98" s="202"/>
      <c r="CB98" s="202"/>
      <c r="CC98" s="202"/>
      <c r="CD98" s="202"/>
      <c r="CE98" s="202"/>
      <c r="CF98" s="202"/>
      <c r="CG98" s="202"/>
      <c r="CH98" s="202"/>
      <c r="CI98" s="202"/>
      <c r="CJ98" s="202"/>
      <c r="CK98" s="202"/>
      <c r="CL98" s="202"/>
      <c r="CM98" s="202"/>
      <c r="CN98" s="202"/>
      <c r="CO98" s="202"/>
      <c r="CP98" s="202"/>
      <c r="CQ98" s="202"/>
      <c r="CR98" s="202"/>
      <c r="CS98" s="202"/>
      <c r="CT98" s="202"/>
      <c r="CU98" s="202"/>
      <c r="CV98" s="202"/>
      <c r="CW98" s="202"/>
      <c r="CX98" s="202"/>
      <c r="CY98" s="202"/>
      <c r="CZ98" s="202"/>
      <c r="DA98" s="202"/>
      <c r="DB98" s="202"/>
      <c r="DC98" s="202"/>
      <c r="DD98" s="202"/>
    </row>
    <row r="99" customFormat="false" ht="20.15" hidden="false" customHeight="true" outlineLevel="0" collapsed="false">
      <c r="A99" s="7" t="s">
        <v>102</v>
      </c>
      <c r="B99" s="200" t="s">
        <v>117</v>
      </c>
      <c r="C99" s="201" t="n">
        <f aca="false">SUM(Quarter!C99:F99)</f>
        <v>12.4681</v>
      </c>
      <c r="D99" s="201" t="n">
        <f aca="false">SUM(Quarter!G99:J99)</f>
        <v>14.2443</v>
      </c>
      <c r="E99" s="201" t="n">
        <f aca="false">SUM(Quarter!K99:N99)</f>
        <v>14.1743</v>
      </c>
      <c r="F99" s="201" t="n">
        <f aca="false">SUM(Quarter!O99:R99)</f>
        <v>10.3993</v>
      </c>
      <c r="G99" s="201" t="n">
        <f aca="false">SUM(Quarter!S99:V99)</f>
        <v>8.4147</v>
      </c>
      <c r="H99" s="201" t="n">
        <f aca="false">SUM(Quarter!W99:Z99)</f>
        <v>2.1603</v>
      </c>
      <c r="I99" s="201" t="n">
        <f aca="false">SUM(Quarter!AA99:AD99)</f>
        <v>7.4897</v>
      </c>
      <c r="J99" s="201" t="n">
        <f aca="false">SUM(Quarter!AE99:AH99)</f>
        <v>8.321</v>
      </c>
      <c r="K99" s="201" t="n">
        <f aca="false">SUM(Quarter!AI99:AL99)</f>
        <v>7.5169</v>
      </c>
      <c r="L99" s="201" t="n">
        <f aca="false">SUM(Quarter!AM99:AP99)</f>
        <v>5.2146</v>
      </c>
      <c r="M99" s="201" t="n">
        <f aca="false">SUM(Quarter!AQ99:AT99)</f>
        <v>11.0221</v>
      </c>
      <c r="N99" s="201" t="n">
        <f aca="false">SUM(Quarter!AU99:AX99)</f>
        <v>2.8607</v>
      </c>
      <c r="O99" s="201" t="n">
        <f aca="false">SUM(Quarter!AY99:BB99)</f>
        <v>2.6615</v>
      </c>
      <c r="P99" s="201" t="n">
        <f aca="false">SUM(Quarter!BC99:BF99)</f>
        <v>6.2231</v>
      </c>
      <c r="Q99" s="201" t="n">
        <f aca="false">SUM(Quarter!BG99:BJ99)</f>
        <v>11.8639</v>
      </c>
      <c r="R99" s="201" t="n">
        <f aca="false">SUM(Quarter!BK99:BN99)</f>
        <v>14.4309</v>
      </c>
      <c r="S99" s="201" t="n">
        <f aca="false">SUM(Quarter!BO99:BR99)</f>
        <v>20.5198</v>
      </c>
      <c r="T99" s="201" t="n">
        <f aca="false">SUM(Quarter!BS99:BV99)</f>
        <v>21.1056</v>
      </c>
      <c r="U99" s="201" t="n">
        <f aca="false">SUM(Quarter!BW99:BZ99)</f>
        <v>17.7451</v>
      </c>
      <c r="V99" s="201" t="n">
        <f aca="false">SUM(Quarter!CA99:CD99)</f>
        <v>14.76</v>
      </c>
      <c r="W99" s="201" t="n">
        <f aca="false">SUM(Quarter!CE99:CH99)</f>
        <v>19.1077</v>
      </c>
      <c r="X99" s="201" t="n">
        <f aca="false">SUM(Quarter!CI99:CL99)</f>
        <v>21.1704</v>
      </c>
      <c r="Y99" s="201" t="n">
        <f aca="false">SUM(Quarter!CM99:CP99)</f>
        <v>17.9099</v>
      </c>
      <c r="Z99" s="202"/>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c r="BV99" s="202"/>
      <c r="BW99" s="202"/>
      <c r="BX99" s="202"/>
      <c r="BY99" s="202"/>
      <c r="BZ99" s="202"/>
      <c r="CA99" s="202"/>
      <c r="CB99" s="202"/>
      <c r="CC99" s="202"/>
      <c r="CD99" s="202"/>
      <c r="CE99" s="202"/>
      <c r="CF99" s="202"/>
      <c r="CG99" s="202"/>
      <c r="CH99" s="202"/>
      <c r="CI99" s="202"/>
      <c r="CJ99" s="202"/>
      <c r="CK99" s="202"/>
      <c r="CL99" s="202"/>
      <c r="CM99" s="202"/>
      <c r="CN99" s="202"/>
      <c r="CO99" s="202"/>
      <c r="CP99" s="202"/>
      <c r="CQ99" s="202"/>
      <c r="CR99" s="202"/>
      <c r="CS99" s="202"/>
      <c r="CT99" s="202"/>
      <c r="CU99" s="202"/>
      <c r="CV99" s="202"/>
      <c r="CW99" s="202"/>
      <c r="CX99" s="202"/>
      <c r="CY99" s="202"/>
      <c r="CZ99" s="202"/>
      <c r="DA99" s="202"/>
      <c r="DB99" s="202"/>
      <c r="DC99" s="202"/>
      <c r="DD99" s="202"/>
    </row>
    <row r="100" customFormat="false" ht="20.15" hidden="false" customHeight="true" outlineLevel="0" collapsed="false">
      <c r="A100" s="7" t="s">
        <v>102</v>
      </c>
      <c r="B100" s="200" t="s">
        <v>118</v>
      </c>
      <c r="C100" s="201" t="n">
        <f aca="false">SUM(Quarter!C100:F100)</f>
        <v>327.4983</v>
      </c>
      <c r="D100" s="201" t="n">
        <f aca="false">SUM(Quarter!G100:J100)</f>
        <v>331.6169</v>
      </c>
      <c r="E100" s="201" t="n">
        <f aca="false">SUM(Quarter!K100:N100)</f>
        <v>337.5066</v>
      </c>
      <c r="F100" s="201" t="n">
        <f aca="false">SUM(Quarter!O100:R100)</f>
        <v>344.1801</v>
      </c>
      <c r="G100" s="201" t="n">
        <f aca="false">SUM(Quarter!S100:V100)</f>
        <v>343.1995</v>
      </c>
      <c r="H100" s="201" t="n">
        <f aca="false">SUM(Quarter!W100:Z100)</f>
        <v>344.4682</v>
      </c>
      <c r="I100" s="201" t="n">
        <f aca="false">SUM(Quarter!AA100:AD100)</f>
        <v>346.7243</v>
      </c>
      <c r="J100" s="201" t="n">
        <f aca="false">SUM(Quarter!AE100:AH100)</f>
        <v>350.5613</v>
      </c>
      <c r="K100" s="201" t="n">
        <f aca="false">SUM(Quarter!AI100:AL100)</f>
        <v>346.8</v>
      </c>
      <c r="L100" s="201" t="n">
        <f aca="false">SUM(Quarter!AM100:AP100)</f>
        <v>345.3708</v>
      </c>
      <c r="M100" s="201" t="n">
        <f aca="false">SUM(Quarter!AQ100:AT100)</f>
        <v>346.2277</v>
      </c>
      <c r="N100" s="201" t="n">
        <f aca="false">SUM(Quarter!AU100:AX100)</f>
        <v>325.2783</v>
      </c>
      <c r="O100" s="201" t="n">
        <f aca="false">SUM(Quarter!AY100:BB100)</f>
        <v>331.6543</v>
      </c>
      <c r="P100" s="201" t="n">
        <f aca="false">SUM(Quarter!BC100:BF100)</f>
        <v>320.4402</v>
      </c>
      <c r="Q100" s="201" t="n">
        <f aca="false">SUM(Quarter!BG100:BJ100)</f>
        <v>320.3175</v>
      </c>
      <c r="R100" s="201" t="n">
        <f aca="false">SUM(Quarter!BK100:BN100)</f>
        <v>319.4656</v>
      </c>
      <c r="S100" s="201" t="n">
        <f aca="false">SUM(Quarter!BO100:BR100)</f>
        <v>303.4999</v>
      </c>
      <c r="T100" s="201" t="n">
        <f aca="false">SUM(Quarter!BS100:BV100)</f>
        <v>299.5677</v>
      </c>
      <c r="U100" s="201" t="n">
        <f aca="false">SUM(Quarter!BW100:BZ100)</f>
        <v>294.3273</v>
      </c>
      <c r="V100" s="201" t="n">
        <f aca="false">SUM(Quarter!CA100:CD100)</f>
        <v>286.933</v>
      </c>
      <c r="W100" s="201" t="n">
        <f aca="false">SUM(Quarter!CE100:CH100)</f>
        <v>285.5761</v>
      </c>
      <c r="X100" s="201" t="n">
        <f aca="false">SUM(Quarter!CI100:CL100)</f>
        <v>278.1725</v>
      </c>
      <c r="Y100" s="201" t="n">
        <f aca="false">SUM(Quarter!CM100:CP100)</f>
        <v>262.2574</v>
      </c>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c r="BV100" s="202"/>
      <c r="BW100" s="202"/>
      <c r="BX100" s="202"/>
      <c r="BY100" s="202"/>
      <c r="BZ100" s="202"/>
      <c r="CA100" s="202"/>
      <c r="CB100" s="202"/>
      <c r="CC100" s="202"/>
      <c r="CD100" s="202"/>
      <c r="CE100" s="202"/>
      <c r="CF100" s="202"/>
      <c r="CG100" s="202"/>
      <c r="CH100" s="202"/>
      <c r="CI100" s="202"/>
      <c r="CJ100" s="202"/>
      <c r="CK100" s="202"/>
      <c r="CL100" s="202"/>
      <c r="CM100" s="202"/>
      <c r="CN100" s="202"/>
      <c r="CO100" s="202"/>
      <c r="CP100" s="202"/>
      <c r="CQ100" s="202"/>
      <c r="CR100" s="202"/>
      <c r="CS100" s="202"/>
      <c r="CT100" s="202"/>
      <c r="CU100" s="202"/>
      <c r="CV100" s="202"/>
      <c r="CW100" s="202"/>
      <c r="CX100" s="202"/>
      <c r="CY100" s="202"/>
      <c r="CZ100" s="202"/>
      <c r="DA100" s="202"/>
      <c r="DB100" s="202"/>
      <c r="DC100" s="202"/>
      <c r="DD100" s="202"/>
    </row>
    <row r="101" customFormat="false" ht="20.15" hidden="false" customHeight="true" outlineLevel="0" collapsed="false">
      <c r="A101" s="7" t="s">
        <v>106</v>
      </c>
      <c r="B101" s="200" t="s">
        <v>119</v>
      </c>
      <c r="C101" s="201" t="n">
        <f aca="false">SUM(Quarter!C101:F101)</f>
        <v>4.141</v>
      </c>
      <c r="D101" s="201" t="n">
        <f aca="false">SUM(Quarter!G101:J101)</f>
        <v>3.9091</v>
      </c>
      <c r="E101" s="201" t="n">
        <f aca="false">SUM(Quarter!K101:N101)</f>
        <v>2.8871</v>
      </c>
      <c r="F101" s="201" t="n">
        <f aca="false">SUM(Quarter!O101:R101)</f>
        <v>4.104</v>
      </c>
      <c r="G101" s="201" t="n">
        <f aca="false">SUM(Quarter!S101:V101)</f>
        <v>3.0921</v>
      </c>
      <c r="H101" s="201" t="n">
        <f aca="false">SUM(Quarter!W101:Z101)</f>
        <v>4.062</v>
      </c>
      <c r="I101" s="201" t="n">
        <f aca="false">SUM(Quarter!AA101:AD101)</f>
        <v>3.753</v>
      </c>
      <c r="J101" s="201" t="n">
        <f aca="false">SUM(Quarter!AE101:AH101)</f>
        <v>3.737</v>
      </c>
      <c r="K101" s="201" t="n">
        <f aca="false">SUM(Quarter!AI101:AL101)</f>
        <v>3.6929</v>
      </c>
      <c r="L101" s="201" t="n">
        <f aca="false">SUM(Quarter!AM101:AP101)</f>
        <v>3.6625</v>
      </c>
      <c r="M101" s="201" t="n">
        <f aca="false">SUM(Quarter!AQ101:AT101)</f>
        <v>3.8607</v>
      </c>
      <c r="N101" s="201" t="n">
        <f aca="false">SUM(Quarter!AU101:AX101)</f>
        <v>3.5406</v>
      </c>
      <c r="O101" s="201" t="n">
        <f aca="false">SUM(Quarter!AY101:BB101)</f>
        <v>3.5584</v>
      </c>
      <c r="P101" s="201" t="n">
        <f aca="false">SUM(Quarter!BC101:BF101)</f>
        <v>3.5706</v>
      </c>
      <c r="Q101" s="201" t="n">
        <f aca="false">SUM(Quarter!BG101:BJ101)</f>
        <v>2.8218</v>
      </c>
      <c r="R101" s="201" t="n">
        <f aca="false">SUM(Quarter!BK101:BN101)</f>
        <v>0.0785</v>
      </c>
      <c r="S101" s="201" t="n">
        <f aca="false">SUM(Quarter!BO101:BR101)</f>
        <v>0.0687</v>
      </c>
      <c r="T101" s="201" t="n">
        <f aca="false">SUM(Quarter!BS101:BV101)</f>
        <v>0.0632</v>
      </c>
      <c r="U101" s="201" t="n">
        <f aca="false">SUM(Quarter!BW101:BZ101)</f>
        <v>0.0531</v>
      </c>
      <c r="V101" s="201" t="n">
        <f aca="false">SUM(Quarter!CA101:CD101)</f>
        <v>0.0471</v>
      </c>
      <c r="W101" s="201" t="n">
        <f aca="false">SUM(Quarter!CE101:CH101)</f>
        <v>0.0507</v>
      </c>
      <c r="X101" s="201" t="n">
        <f aca="false">SUM(Quarter!CI101:CL101)</f>
        <v>0.0475</v>
      </c>
      <c r="Y101" s="201" t="n">
        <f aca="false">SUM(Quarter!CM101:CP101)</f>
        <v>0.0489</v>
      </c>
      <c r="Z101" s="202"/>
      <c r="AA101" s="202"/>
      <c r="AB101" s="202"/>
      <c r="AC101" s="202"/>
      <c r="AD101" s="202"/>
      <c r="AE101" s="202"/>
      <c r="AF101" s="202"/>
      <c r="AG101" s="202"/>
      <c r="AH101" s="202"/>
      <c r="AI101" s="202"/>
      <c r="AJ101" s="202"/>
      <c r="AK101" s="202"/>
      <c r="AL101" s="202"/>
      <c r="AM101" s="202"/>
      <c r="AN101" s="202"/>
      <c r="AO101" s="202"/>
      <c r="AP101" s="202"/>
      <c r="AQ101" s="202"/>
      <c r="AR101" s="202"/>
      <c r="AS101" s="202"/>
      <c r="AT101" s="202"/>
      <c r="AU101" s="202"/>
      <c r="AV101" s="202"/>
      <c r="AW101" s="202"/>
      <c r="AX101" s="202"/>
      <c r="AY101" s="202"/>
      <c r="AZ101" s="202"/>
      <c r="BA101" s="202"/>
      <c r="BB101" s="202"/>
      <c r="BC101" s="202"/>
      <c r="BD101" s="202"/>
      <c r="BE101" s="202"/>
      <c r="BF101" s="202"/>
      <c r="BG101" s="202"/>
      <c r="BH101" s="202"/>
      <c r="BI101" s="202"/>
      <c r="BJ101" s="202"/>
      <c r="BK101" s="202"/>
      <c r="BL101" s="202"/>
      <c r="BM101" s="202"/>
      <c r="BN101" s="202"/>
      <c r="BO101" s="202"/>
      <c r="BP101" s="202"/>
      <c r="BQ101" s="202"/>
      <c r="BR101" s="202"/>
      <c r="BS101" s="202"/>
      <c r="BT101" s="202"/>
      <c r="BU101" s="202"/>
      <c r="BV101" s="202"/>
      <c r="BW101" s="202"/>
      <c r="BX101" s="202"/>
      <c r="BY101" s="202"/>
      <c r="BZ101" s="202"/>
      <c r="CA101" s="202"/>
      <c r="CB101" s="202"/>
      <c r="CC101" s="202"/>
      <c r="CD101" s="202"/>
      <c r="CE101" s="202"/>
      <c r="CF101" s="202"/>
      <c r="CG101" s="202"/>
      <c r="CH101" s="202"/>
      <c r="CI101" s="202"/>
      <c r="CJ101" s="202"/>
      <c r="CK101" s="202"/>
      <c r="CL101" s="202"/>
      <c r="CM101" s="202"/>
      <c r="CN101" s="202"/>
      <c r="CO101" s="202"/>
      <c r="CP101" s="202"/>
      <c r="CQ101" s="202"/>
      <c r="CR101" s="202"/>
      <c r="CS101" s="202"/>
      <c r="CT101" s="202"/>
      <c r="CU101" s="202"/>
      <c r="CV101" s="202"/>
      <c r="CW101" s="202"/>
      <c r="CX101" s="202"/>
      <c r="CY101" s="202"/>
      <c r="CZ101" s="202"/>
      <c r="DA101" s="202"/>
      <c r="DB101" s="202"/>
      <c r="DC101" s="202"/>
      <c r="DD101" s="202"/>
    </row>
    <row r="102" customFormat="false" ht="20.15" hidden="false" customHeight="true" outlineLevel="0" collapsed="false">
      <c r="A102" s="7" t="s">
        <v>106</v>
      </c>
      <c r="B102" s="200" t="s">
        <v>120</v>
      </c>
      <c r="C102" s="201" t="n">
        <f aca="false">SUM(Quarter!C102:F102)</f>
        <v>3.6232</v>
      </c>
      <c r="D102" s="201" t="n">
        <f aca="false">SUM(Quarter!G102:J102)</f>
        <v>3.3391</v>
      </c>
      <c r="E102" s="201" t="n">
        <f aca="false">SUM(Quarter!K102:N102)</f>
        <v>3.8051</v>
      </c>
      <c r="F102" s="201" t="n">
        <f aca="false">SUM(Quarter!O102:R102)</f>
        <v>2.585</v>
      </c>
      <c r="G102" s="201" t="n">
        <f aca="false">SUM(Quarter!S102:V102)</f>
        <v>2.584</v>
      </c>
      <c r="H102" s="201" t="n">
        <f aca="false">SUM(Quarter!W102:Z102)</f>
        <v>2.223</v>
      </c>
      <c r="I102" s="201" t="n">
        <f aca="false">SUM(Quarter!AA102:AD102)</f>
        <v>2.5651</v>
      </c>
      <c r="J102" s="201" t="n">
        <f aca="false">SUM(Quarter!AE102:AH102)</f>
        <v>2.26</v>
      </c>
      <c r="K102" s="201" t="n">
        <f aca="false">SUM(Quarter!AI102:AL102)</f>
        <v>2.2951</v>
      </c>
      <c r="L102" s="201" t="n">
        <f aca="false">SUM(Quarter!AM102:AP102)</f>
        <v>1.9406</v>
      </c>
      <c r="M102" s="201" t="n">
        <f aca="false">SUM(Quarter!AQ102:AT102)</f>
        <v>1.9969</v>
      </c>
      <c r="N102" s="201" t="n">
        <f aca="false">SUM(Quarter!AU102:AX102)</f>
        <v>2.0018</v>
      </c>
      <c r="O102" s="201" t="n">
        <f aca="false">SUM(Quarter!AY102:BB102)</f>
        <v>2.3459</v>
      </c>
      <c r="P102" s="201" t="n">
        <f aca="false">SUM(Quarter!BC102:BF102)</f>
        <v>1.8928</v>
      </c>
      <c r="Q102" s="201" t="n">
        <f aca="false">SUM(Quarter!BG102:BJ102)</f>
        <v>1.3345</v>
      </c>
      <c r="R102" s="201" t="n">
        <f aca="false">SUM(Quarter!BK102:BN102)</f>
        <v>1.224</v>
      </c>
      <c r="S102" s="201" t="n">
        <f aca="false">SUM(Quarter!BO102:BR102)</f>
        <v>1.2878</v>
      </c>
      <c r="T102" s="201" t="n">
        <f aca="false">SUM(Quarter!BS102:BV102)</f>
        <v>1.2551</v>
      </c>
      <c r="U102" s="201" t="n">
        <f aca="false">SUM(Quarter!BW102:BZ102)</f>
        <v>1.1901</v>
      </c>
      <c r="V102" s="201" t="n">
        <f aca="false">SUM(Quarter!CA102:CD102)</f>
        <v>1.1343</v>
      </c>
      <c r="W102" s="201" t="n">
        <f aca="false">SUM(Quarter!CE102:CH102)</f>
        <v>0.4063</v>
      </c>
      <c r="X102" s="201" t="n">
        <f aca="false">SUM(Quarter!CI102:CL102)</f>
        <v>0.3932</v>
      </c>
      <c r="Y102" s="201" t="n">
        <f aca="false">SUM(Quarter!CM102:CP102)</f>
        <v>0.2761</v>
      </c>
      <c r="Z102" s="202"/>
      <c r="AA102" s="202"/>
      <c r="AB102" s="202"/>
      <c r="AC102" s="202"/>
      <c r="AD102" s="202"/>
      <c r="AE102" s="202"/>
      <c r="AF102" s="202"/>
      <c r="AG102" s="202"/>
      <c r="AH102" s="202"/>
      <c r="AI102" s="202"/>
      <c r="AJ102" s="202"/>
      <c r="AK102" s="202"/>
      <c r="AL102" s="202"/>
      <c r="AM102" s="202"/>
      <c r="AN102" s="202"/>
      <c r="AO102" s="202"/>
      <c r="AP102" s="202"/>
      <c r="AQ102" s="202"/>
      <c r="AR102" s="202"/>
      <c r="AS102" s="202"/>
      <c r="AT102" s="202"/>
      <c r="AU102" s="202"/>
      <c r="AV102" s="202"/>
      <c r="AW102" s="202"/>
      <c r="AX102" s="202"/>
      <c r="AY102" s="202"/>
      <c r="AZ102" s="202"/>
      <c r="BA102" s="202"/>
      <c r="BB102" s="202"/>
      <c r="BC102" s="202"/>
      <c r="BD102" s="202"/>
      <c r="BE102" s="202"/>
      <c r="BF102" s="202"/>
      <c r="BG102" s="202"/>
      <c r="BH102" s="202"/>
      <c r="BI102" s="202"/>
      <c r="BJ102" s="202"/>
      <c r="BK102" s="202"/>
      <c r="BL102" s="202"/>
      <c r="BM102" s="202"/>
      <c r="BN102" s="202"/>
      <c r="BO102" s="202"/>
      <c r="BP102" s="202"/>
      <c r="BQ102" s="202"/>
      <c r="BR102" s="202"/>
      <c r="BS102" s="202"/>
      <c r="BT102" s="202"/>
      <c r="BU102" s="202"/>
      <c r="BV102" s="202"/>
      <c r="BW102" s="202"/>
      <c r="BX102" s="202"/>
      <c r="BY102" s="202"/>
      <c r="BZ102" s="202"/>
      <c r="CA102" s="202"/>
      <c r="CB102" s="202"/>
      <c r="CC102" s="202"/>
      <c r="CD102" s="202"/>
      <c r="CE102" s="202"/>
      <c r="CF102" s="202"/>
      <c r="CG102" s="202"/>
      <c r="CH102" s="202"/>
      <c r="CI102" s="202"/>
      <c r="CJ102" s="202"/>
      <c r="CK102" s="202"/>
      <c r="CL102" s="202"/>
      <c r="CM102" s="202"/>
      <c r="CN102" s="202"/>
      <c r="CO102" s="202"/>
      <c r="CP102" s="202"/>
      <c r="CQ102" s="202"/>
      <c r="CR102" s="202"/>
      <c r="CS102" s="202"/>
      <c r="CT102" s="202"/>
      <c r="CU102" s="202"/>
      <c r="CV102" s="202"/>
      <c r="CW102" s="202"/>
      <c r="CX102" s="202"/>
      <c r="CY102" s="202"/>
      <c r="CZ102" s="202"/>
      <c r="DA102" s="202"/>
      <c r="DB102" s="202"/>
      <c r="DC102" s="202"/>
      <c r="DD102" s="202"/>
    </row>
    <row r="103" customFormat="false" ht="20.15" hidden="false" customHeight="true" outlineLevel="0" collapsed="false">
      <c r="A103" s="7" t="s">
        <v>106</v>
      </c>
      <c r="B103" s="200" t="s">
        <v>110</v>
      </c>
      <c r="C103" s="201" t="n">
        <f aca="false">SUM(Quarter!C103:F103)</f>
        <v>11.6016</v>
      </c>
      <c r="D103" s="201" t="n">
        <f aca="false">SUM(Quarter!G103:J103)</f>
        <v>14.0661</v>
      </c>
      <c r="E103" s="201" t="n">
        <f aca="false">SUM(Quarter!K103:N103)</f>
        <v>17.926</v>
      </c>
      <c r="F103" s="201" t="n">
        <f aca="false">SUM(Quarter!O103:R103)</f>
        <v>14.4279</v>
      </c>
      <c r="G103" s="201" t="n">
        <f aca="false">SUM(Quarter!S103:V103)</f>
        <v>16.007</v>
      </c>
      <c r="H103" s="201" t="n">
        <f aca="false">SUM(Quarter!W103:Z103)</f>
        <v>17.099</v>
      </c>
      <c r="I103" s="201" t="n">
        <f aca="false">SUM(Quarter!AA103:AD103)</f>
        <v>15.976</v>
      </c>
      <c r="J103" s="201" t="n">
        <f aca="false">SUM(Quarter!AE103:AH103)</f>
        <v>14.6882</v>
      </c>
      <c r="K103" s="201" t="n">
        <f aca="false">SUM(Quarter!AI103:AL103)</f>
        <v>13.7508</v>
      </c>
      <c r="L103" s="201" t="n">
        <f aca="false">SUM(Quarter!AM103:AP103)</f>
        <v>15.9376</v>
      </c>
      <c r="M103" s="201" t="n">
        <f aca="false">SUM(Quarter!AQ103:AT103)</f>
        <v>14.1822</v>
      </c>
      <c r="N103" s="201" t="n">
        <f aca="false">SUM(Quarter!AU103:AX103)</f>
        <v>13.4707</v>
      </c>
      <c r="O103" s="201" t="n">
        <f aca="false">SUM(Quarter!AY103:BB103)</f>
        <v>13.4759</v>
      </c>
      <c r="P103" s="201" t="n">
        <f aca="false">SUM(Quarter!BC103:BF103)</f>
        <v>13.3208</v>
      </c>
      <c r="Q103" s="201" t="n">
        <f aca="false">SUM(Quarter!BG103:BJ103)</f>
        <v>13.5083</v>
      </c>
      <c r="R103" s="201" t="n">
        <f aca="false">SUM(Quarter!BK103:BN103)</f>
        <v>12.5503</v>
      </c>
      <c r="S103" s="201" t="n">
        <f aca="false">SUM(Quarter!BO103:BR103)</f>
        <v>11.6484</v>
      </c>
      <c r="T103" s="201" t="n">
        <f aca="false">SUM(Quarter!BS103:BV103)</f>
        <v>11.0611</v>
      </c>
      <c r="U103" s="201" t="n">
        <f aca="false">SUM(Quarter!BW103:BZ103)</f>
        <v>11.1068</v>
      </c>
      <c r="V103" s="201" t="n">
        <f aca="false">SUM(Quarter!CA103:CD103)</f>
        <v>11.855</v>
      </c>
      <c r="W103" s="201" t="n">
        <f aca="false">SUM(Quarter!CE103:CH103)</f>
        <v>11.4909</v>
      </c>
      <c r="X103" s="201" t="n">
        <f aca="false">SUM(Quarter!CI103:CL103)</f>
        <v>12.9257</v>
      </c>
      <c r="Y103" s="201" t="n">
        <f aca="false">SUM(Quarter!CM103:CP103)</f>
        <v>12.0808</v>
      </c>
      <c r="Z103" s="202"/>
      <c r="AA103" s="202"/>
      <c r="AB103" s="202"/>
      <c r="AC103" s="202"/>
      <c r="AD103" s="202"/>
      <c r="AE103" s="202"/>
      <c r="AF103" s="202"/>
      <c r="AG103" s="202"/>
      <c r="AH103" s="202"/>
      <c r="AI103" s="202"/>
      <c r="AJ103" s="202"/>
      <c r="AK103" s="202"/>
      <c r="AL103" s="202"/>
      <c r="AM103" s="202"/>
      <c r="AN103" s="202"/>
      <c r="AO103" s="202"/>
      <c r="AP103" s="202"/>
      <c r="AQ103" s="202"/>
      <c r="AR103" s="202"/>
      <c r="AS103" s="202"/>
      <c r="AT103" s="202"/>
      <c r="AU103" s="202"/>
      <c r="AV103" s="202"/>
      <c r="AW103" s="202"/>
      <c r="AX103" s="202"/>
      <c r="AY103" s="202"/>
      <c r="AZ103" s="202"/>
      <c r="BA103" s="202"/>
      <c r="BB103" s="202"/>
      <c r="BC103" s="202"/>
      <c r="BD103" s="202"/>
      <c r="BE103" s="202"/>
      <c r="BF103" s="202"/>
      <c r="BG103" s="202"/>
      <c r="BH103" s="202"/>
      <c r="BI103" s="202"/>
      <c r="BJ103" s="202"/>
      <c r="BK103" s="202"/>
      <c r="BL103" s="202"/>
      <c r="BM103" s="202"/>
      <c r="BN103" s="202"/>
      <c r="BO103" s="202"/>
      <c r="BP103" s="202"/>
      <c r="BQ103" s="202"/>
      <c r="BR103" s="202"/>
      <c r="BS103" s="202"/>
      <c r="BT103" s="202"/>
      <c r="BU103" s="202"/>
      <c r="BV103" s="202"/>
      <c r="BW103" s="202"/>
      <c r="BX103" s="202"/>
      <c r="BY103" s="202"/>
      <c r="BZ103" s="202"/>
      <c r="CA103" s="202"/>
      <c r="CB103" s="202"/>
      <c r="CC103" s="202"/>
      <c r="CD103" s="202"/>
      <c r="CE103" s="202"/>
      <c r="CF103" s="202"/>
      <c r="CG103" s="202"/>
      <c r="CH103" s="202"/>
      <c r="CI103" s="202"/>
      <c r="CJ103" s="202"/>
      <c r="CK103" s="202"/>
      <c r="CL103" s="202"/>
      <c r="CM103" s="202"/>
      <c r="CN103" s="202"/>
      <c r="CO103" s="202"/>
      <c r="CP103" s="202"/>
      <c r="CQ103" s="202"/>
      <c r="CR103" s="202"/>
      <c r="CS103" s="202"/>
      <c r="CT103" s="202"/>
      <c r="CU103" s="202"/>
      <c r="CV103" s="202"/>
      <c r="CW103" s="202"/>
      <c r="CX103" s="202"/>
      <c r="CY103" s="202"/>
      <c r="CZ103" s="202"/>
      <c r="DA103" s="202"/>
      <c r="DB103" s="202"/>
      <c r="DC103" s="202"/>
      <c r="DD103" s="202"/>
    </row>
    <row r="104" customFormat="false" ht="20.15" hidden="false" customHeight="true" outlineLevel="0" collapsed="false">
      <c r="A104" s="7" t="s">
        <v>106</v>
      </c>
      <c r="B104" s="200" t="s">
        <v>172</v>
      </c>
      <c r="C104" s="201" t="n">
        <f aca="false">SUM(Quarter!C104:F104)</f>
        <v>0.869</v>
      </c>
      <c r="D104" s="201" t="n">
        <f aca="false">SUM(Quarter!G104:J104)</f>
        <v>0.894</v>
      </c>
      <c r="E104" s="201" t="n">
        <f aca="false">SUM(Quarter!K104:N104)</f>
        <v>0.743</v>
      </c>
      <c r="F104" s="201" t="n">
        <f aca="false">SUM(Quarter!O104:R104)</f>
        <v>0.829</v>
      </c>
      <c r="G104" s="201" t="n">
        <f aca="false">SUM(Quarter!S104:V104)</f>
        <v>0.849</v>
      </c>
      <c r="H104" s="201" t="n">
        <f aca="false">SUM(Quarter!W104:Z104)</f>
        <v>0.6529</v>
      </c>
      <c r="I104" s="201" t="n">
        <f aca="false">SUM(Quarter!AA104:AD104)</f>
        <v>0.9191</v>
      </c>
      <c r="J104" s="201" t="n">
        <f aca="false">SUM(Quarter!AE104:AH104)</f>
        <v>0.93</v>
      </c>
      <c r="K104" s="201" t="n">
        <f aca="false">SUM(Quarter!AI104:AL104)</f>
        <v>0.885</v>
      </c>
      <c r="L104" s="201" t="n">
        <f aca="false">SUM(Quarter!AM104:AP104)</f>
        <v>0.918</v>
      </c>
      <c r="M104" s="201" t="n">
        <f aca="false">SUM(Quarter!AQ104:AT104)</f>
        <v>0.9019</v>
      </c>
      <c r="N104" s="201" t="n">
        <f aca="false">SUM(Quarter!AU104:AX104)</f>
        <v>0.9176</v>
      </c>
      <c r="O104" s="201" t="n">
        <f aca="false">SUM(Quarter!AY104:BB104)</f>
        <v>0.8722</v>
      </c>
      <c r="P104" s="201" t="n">
        <f aca="false">SUM(Quarter!BC104:BF104)</f>
        <v>1.0767</v>
      </c>
      <c r="Q104" s="201" t="n">
        <f aca="false">SUM(Quarter!BG104:BJ104)</f>
        <v>1.1181</v>
      </c>
      <c r="R104" s="201" t="n">
        <f aca="false">SUM(Quarter!BK104:BN104)</f>
        <v>1.0705</v>
      </c>
      <c r="S104" s="201" t="n">
        <f aca="false">SUM(Quarter!BO104:BR104)</f>
        <v>1.2255</v>
      </c>
      <c r="T104" s="201" t="n">
        <f aca="false">SUM(Quarter!BS104:BV104)</f>
        <v>1.3568</v>
      </c>
      <c r="U104" s="201" t="n">
        <f aca="false">SUM(Quarter!BW104:BZ104)</f>
        <v>1.3821</v>
      </c>
      <c r="V104" s="201" t="n">
        <f aca="false">SUM(Quarter!CA104:CD104)</f>
        <v>1.6534</v>
      </c>
      <c r="W104" s="201" t="n">
        <f aca="false">SUM(Quarter!CE104:CH104)</f>
        <v>1.5951</v>
      </c>
      <c r="X104" s="201" t="n">
        <f aca="false">SUM(Quarter!CI104:CL104)</f>
        <v>1.3676</v>
      </c>
      <c r="Y104" s="201" t="n">
        <f aca="false">SUM(Quarter!CM104:CP104)</f>
        <v>1.7048</v>
      </c>
      <c r="Z104" s="202"/>
      <c r="AA104" s="202"/>
      <c r="AB104" s="202"/>
      <c r="AC104" s="202"/>
      <c r="AD104" s="202"/>
      <c r="AE104" s="202"/>
      <c r="AF104" s="202"/>
      <c r="AG104" s="202"/>
      <c r="AH104" s="202"/>
      <c r="AI104" s="202"/>
      <c r="AJ104" s="202"/>
      <c r="AK104" s="202"/>
      <c r="AL104" s="202"/>
      <c r="AM104" s="202"/>
      <c r="AN104" s="202"/>
      <c r="AO104" s="202"/>
      <c r="AP104" s="202"/>
      <c r="AQ104" s="202"/>
      <c r="AR104" s="202"/>
      <c r="AS104" s="202"/>
      <c r="AT104" s="202"/>
      <c r="AU104" s="202"/>
      <c r="AV104" s="202"/>
      <c r="AW104" s="202"/>
      <c r="AX104" s="202"/>
      <c r="AY104" s="202"/>
      <c r="AZ104" s="202"/>
      <c r="BA104" s="202"/>
      <c r="BB104" s="202"/>
      <c r="BC104" s="202"/>
      <c r="BD104" s="202"/>
      <c r="BE104" s="202"/>
      <c r="BF104" s="202"/>
      <c r="BG104" s="202"/>
      <c r="BH104" s="202"/>
      <c r="BI104" s="202"/>
      <c r="BJ104" s="202"/>
      <c r="BK104" s="202"/>
      <c r="BL104" s="202"/>
      <c r="BM104" s="202"/>
      <c r="BN104" s="202"/>
      <c r="BO104" s="202"/>
      <c r="BP104" s="202"/>
      <c r="BQ104" s="202"/>
      <c r="BR104" s="202"/>
      <c r="BS104" s="202"/>
      <c r="BT104" s="202"/>
      <c r="BU104" s="202"/>
      <c r="BV104" s="202"/>
      <c r="BW104" s="202"/>
      <c r="BX104" s="202"/>
      <c r="BY104" s="202"/>
      <c r="BZ104" s="202"/>
      <c r="CA104" s="202"/>
      <c r="CB104" s="202"/>
      <c r="CC104" s="202"/>
      <c r="CD104" s="202"/>
      <c r="CE104" s="202"/>
      <c r="CF104" s="202"/>
      <c r="CG104" s="202"/>
      <c r="CH104" s="202"/>
      <c r="CI104" s="202"/>
      <c r="CJ104" s="202"/>
      <c r="CK104" s="202"/>
      <c r="CL104" s="202"/>
      <c r="CM104" s="202"/>
      <c r="CN104" s="202"/>
      <c r="CO104" s="202"/>
      <c r="CP104" s="202"/>
      <c r="CQ104" s="202"/>
      <c r="CR104" s="202"/>
      <c r="CS104" s="202"/>
      <c r="CT104" s="202"/>
      <c r="CU104" s="202"/>
      <c r="CV104" s="202"/>
      <c r="CW104" s="202"/>
      <c r="CX104" s="202"/>
      <c r="CY104" s="202"/>
      <c r="CZ104" s="202"/>
      <c r="DA104" s="202"/>
      <c r="DB104" s="202"/>
      <c r="DC104" s="202"/>
      <c r="DD104" s="202"/>
    </row>
    <row r="105" customFormat="false" ht="20.15" hidden="false" customHeight="true" outlineLevel="0" collapsed="false">
      <c r="A105" s="7" t="s">
        <v>106</v>
      </c>
      <c r="B105" s="200" t="s">
        <v>129</v>
      </c>
      <c r="C105" s="201" t="n">
        <f aca="false">SUM(Quarter!C105:F105)</f>
        <v>0.8769</v>
      </c>
      <c r="D105" s="201" t="n">
        <f aca="false">SUM(Quarter!G105:J105)</f>
        <v>0.851</v>
      </c>
      <c r="E105" s="201" t="n">
        <f aca="false">SUM(Quarter!K105:N105)</f>
        <v>0.947</v>
      </c>
      <c r="F105" s="201" t="n">
        <f aca="false">SUM(Quarter!O105:R105)</f>
        <v>0.965</v>
      </c>
      <c r="G105" s="201" t="n">
        <f aca="false">SUM(Quarter!S105:V105)</f>
        <v>1.2591</v>
      </c>
      <c r="H105" s="201" t="n">
        <f aca="false">SUM(Quarter!W105:Z105)</f>
        <v>1.288</v>
      </c>
      <c r="I105" s="201" t="n">
        <f aca="false">SUM(Quarter!AA105:AD105)</f>
        <v>1.939</v>
      </c>
      <c r="J105" s="201" t="n">
        <f aca="false">SUM(Quarter!AE105:AH105)</f>
        <v>2.912</v>
      </c>
      <c r="K105" s="201" t="n">
        <f aca="false">SUM(Quarter!AI105:AL105)</f>
        <v>4.2359</v>
      </c>
      <c r="L105" s="201" t="n">
        <f aca="false">SUM(Quarter!AM105:AP105)</f>
        <v>1.719</v>
      </c>
      <c r="M105" s="201" t="n">
        <f aca="false">SUM(Quarter!AQ105:AT105)</f>
        <v>1.751</v>
      </c>
      <c r="N105" s="201" t="n">
        <f aca="false">SUM(Quarter!AU105:AX105)</f>
        <v>2.7614</v>
      </c>
      <c r="O105" s="201" t="n">
        <f aca="false">SUM(Quarter!AY105:BB105)</f>
        <v>2.3583</v>
      </c>
      <c r="P105" s="201" t="n">
        <f aca="false">SUM(Quarter!BC105:BF105)</f>
        <v>3.2898</v>
      </c>
      <c r="Q105" s="201" t="n">
        <f aca="false">SUM(Quarter!BG105:BJ105)</f>
        <v>2.6898</v>
      </c>
      <c r="R105" s="201" t="n">
        <f aca="false">SUM(Quarter!BK105:BN105)</f>
        <v>4.4388</v>
      </c>
      <c r="S105" s="201" t="n">
        <f aca="false">SUM(Quarter!BO105:BR105)</f>
        <v>5.1972</v>
      </c>
      <c r="T105" s="201" t="n">
        <f aca="false">SUM(Quarter!BS105:BV105)</f>
        <v>7.0175</v>
      </c>
      <c r="U105" s="201" t="n">
        <f aca="false">SUM(Quarter!BW105:BZ105)</f>
        <v>6.4471</v>
      </c>
      <c r="V105" s="201" t="n">
        <f aca="false">SUM(Quarter!CA105:CD105)</f>
        <v>8.6867</v>
      </c>
      <c r="W105" s="201" t="n">
        <f aca="false">SUM(Quarter!CE105:CH105)</f>
        <v>8.9838</v>
      </c>
      <c r="X105" s="201" t="n">
        <f aca="false">SUM(Quarter!CI105:CL105)</f>
        <v>8.7214</v>
      </c>
      <c r="Y105" s="201" t="n">
        <f aca="false">SUM(Quarter!CM105:CP105)</f>
        <v>9.317</v>
      </c>
      <c r="Z105" s="202"/>
      <c r="AA105" s="202"/>
      <c r="AB105" s="202"/>
      <c r="AC105" s="202"/>
      <c r="AD105" s="202"/>
      <c r="AE105" s="202"/>
      <c r="AF105" s="202"/>
      <c r="AG105" s="202"/>
      <c r="AH105" s="202"/>
      <c r="AI105" s="202"/>
      <c r="AJ105" s="202"/>
      <c r="AK105" s="202"/>
      <c r="AL105" s="202"/>
      <c r="AM105" s="202"/>
      <c r="AN105" s="202"/>
      <c r="AO105" s="202"/>
      <c r="AP105" s="202"/>
      <c r="AQ105" s="202"/>
      <c r="AR105" s="202"/>
      <c r="AS105" s="202"/>
      <c r="AT105" s="202"/>
      <c r="AU105" s="202"/>
      <c r="AV105" s="202"/>
      <c r="AW105" s="202"/>
      <c r="AX105" s="202"/>
      <c r="AY105" s="202"/>
      <c r="AZ105" s="202"/>
      <c r="BA105" s="202"/>
      <c r="BB105" s="202"/>
      <c r="BC105" s="202"/>
      <c r="BD105" s="202"/>
      <c r="BE105" s="202"/>
      <c r="BF105" s="202"/>
      <c r="BG105" s="202"/>
      <c r="BH105" s="202"/>
      <c r="BI105" s="202"/>
      <c r="BJ105" s="202"/>
      <c r="BK105" s="202"/>
      <c r="BL105" s="202"/>
      <c r="BM105" s="202"/>
      <c r="BN105" s="202"/>
      <c r="BO105" s="202"/>
      <c r="BP105" s="202"/>
      <c r="BQ105" s="202"/>
      <c r="BR105" s="202"/>
      <c r="BS105" s="202"/>
      <c r="BT105" s="202"/>
      <c r="BU105" s="202"/>
      <c r="BV105" s="202"/>
      <c r="BW105" s="202"/>
      <c r="BX105" s="202"/>
      <c r="BY105" s="202"/>
      <c r="BZ105" s="202"/>
      <c r="CA105" s="202"/>
      <c r="CB105" s="202"/>
      <c r="CC105" s="202"/>
      <c r="CD105" s="202"/>
      <c r="CE105" s="202"/>
      <c r="CF105" s="202"/>
      <c r="CG105" s="202"/>
      <c r="CH105" s="202"/>
      <c r="CI105" s="202"/>
      <c r="CJ105" s="202"/>
      <c r="CK105" s="202"/>
      <c r="CL105" s="202"/>
      <c r="CM105" s="202"/>
      <c r="CN105" s="202"/>
      <c r="CO105" s="202"/>
      <c r="CP105" s="202"/>
      <c r="CQ105" s="202"/>
      <c r="CR105" s="202"/>
      <c r="CS105" s="202"/>
      <c r="CT105" s="202"/>
      <c r="CU105" s="202"/>
      <c r="CV105" s="202"/>
      <c r="CW105" s="202"/>
      <c r="CX105" s="202"/>
      <c r="CY105" s="202"/>
      <c r="CZ105" s="202"/>
      <c r="DA105" s="202"/>
      <c r="DB105" s="202"/>
      <c r="DC105" s="202"/>
      <c r="DD105" s="202"/>
    </row>
    <row r="106" customFormat="false" ht="20.15" hidden="false" customHeight="true" outlineLevel="0" collapsed="false">
      <c r="A106" s="7" t="s">
        <v>106</v>
      </c>
      <c r="B106" s="205" t="s">
        <v>130</v>
      </c>
      <c r="C106" s="203" t="s">
        <v>171</v>
      </c>
      <c r="D106" s="203" t="s">
        <v>171</v>
      </c>
      <c r="E106" s="203" t="s">
        <v>171</v>
      </c>
      <c r="F106" s="203" t="s">
        <v>171</v>
      </c>
      <c r="G106" s="203" t="s">
        <v>171</v>
      </c>
      <c r="H106" s="203" t="s">
        <v>171</v>
      </c>
      <c r="I106" s="203" t="s">
        <v>171</v>
      </c>
      <c r="J106" s="203" t="s">
        <v>171</v>
      </c>
      <c r="K106" s="203" t="s">
        <v>171</v>
      </c>
      <c r="L106" s="203" t="s">
        <v>171</v>
      </c>
      <c r="M106" s="203" t="s">
        <v>171</v>
      </c>
      <c r="N106" s="203" t="s">
        <v>171</v>
      </c>
      <c r="O106" s="203" t="s">
        <v>171</v>
      </c>
      <c r="P106" s="203" t="s">
        <v>171</v>
      </c>
      <c r="Q106" s="201" t="n">
        <f aca="false">SUM(Quarter!BG106:BJ106)</f>
        <v>2.6898</v>
      </c>
      <c r="R106" s="201" t="n">
        <f aca="false">SUM(Quarter!BK106:BN106)</f>
        <v>4.4388</v>
      </c>
      <c r="S106" s="201" t="n">
        <f aca="false">SUM(Quarter!BO106:BR106)</f>
        <v>5.1945</v>
      </c>
      <c r="T106" s="201" t="n">
        <f aca="false">SUM(Quarter!BS106:BV106)</f>
        <v>7.0004</v>
      </c>
      <c r="U106" s="201" t="n">
        <f aca="false">SUM(Quarter!BW106:BZ106)</f>
        <v>6.44</v>
      </c>
      <c r="V106" s="201" t="n">
        <f aca="false">SUM(Quarter!CA106:CD106)</f>
        <v>8.6453</v>
      </c>
      <c r="W106" s="201" t="n">
        <f aca="false">SUM(Quarter!CE106:CH106)</f>
        <v>8.9667</v>
      </c>
      <c r="X106" s="201" t="n">
        <f aca="false">SUM(Quarter!CI106:CL106)</f>
        <v>8.5741</v>
      </c>
      <c r="Y106" s="201" t="n">
        <f aca="false">SUM(Quarter!CM106:CP106)</f>
        <v>9.2931</v>
      </c>
      <c r="Z106" s="202"/>
      <c r="AA106" s="202"/>
      <c r="AB106" s="202"/>
      <c r="AC106" s="202"/>
      <c r="AD106" s="202"/>
      <c r="AE106" s="202"/>
      <c r="AF106" s="202"/>
      <c r="AG106" s="202"/>
      <c r="AH106" s="202"/>
      <c r="AI106" s="202"/>
      <c r="AJ106" s="202"/>
      <c r="AK106" s="202"/>
      <c r="AL106" s="202"/>
      <c r="AM106" s="202"/>
      <c r="AN106" s="202"/>
      <c r="AO106" s="202"/>
      <c r="AP106" s="202"/>
      <c r="AQ106" s="202"/>
      <c r="AR106" s="202"/>
      <c r="AS106" s="202"/>
      <c r="AT106" s="202"/>
      <c r="AU106" s="202"/>
      <c r="AV106" s="202"/>
      <c r="AW106" s="202"/>
      <c r="AX106" s="202"/>
      <c r="AY106" s="202"/>
      <c r="AZ106" s="202"/>
      <c r="BA106" s="202"/>
      <c r="BB106" s="202"/>
      <c r="BC106" s="202"/>
      <c r="BD106" s="202"/>
      <c r="BE106" s="202"/>
      <c r="BF106" s="202"/>
      <c r="BG106" s="202"/>
      <c r="BH106" s="202"/>
      <c r="BI106" s="202"/>
      <c r="BJ106" s="202"/>
      <c r="BK106" s="202"/>
      <c r="BL106" s="202"/>
      <c r="BM106" s="202"/>
      <c r="BN106" s="202"/>
      <c r="BO106" s="202"/>
      <c r="BP106" s="202"/>
      <c r="BQ106" s="202"/>
      <c r="BR106" s="202"/>
      <c r="BS106" s="202"/>
      <c r="BT106" s="202"/>
      <c r="BU106" s="202"/>
      <c r="BV106" s="202"/>
      <c r="BW106" s="202"/>
      <c r="BX106" s="202"/>
      <c r="BY106" s="202"/>
      <c r="BZ106" s="202"/>
      <c r="CA106" s="202"/>
      <c r="CB106" s="202"/>
      <c r="CC106" s="202"/>
      <c r="CD106" s="202"/>
      <c r="CE106" s="202"/>
      <c r="CF106" s="202"/>
      <c r="CG106" s="202"/>
      <c r="CH106" s="202"/>
      <c r="CI106" s="202"/>
      <c r="CJ106" s="202"/>
      <c r="CK106" s="202"/>
      <c r="CL106" s="202"/>
      <c r="CM106" s="202"/>
      <c r="CN106" s="202"/>
      <c r="CO106" s="202"/>
      <c r="CP106" s="202"/>
      <c r="CQ106" s="202"/>
      <c r="CR106" s="202"/>
      <c r="CS106" s="202"/>
      <c r="CT106" s="202"/>
      <c r="CU106" s="202"/>
      <c r="CV106" s="202"/>
      <c r="CW106" s="202"/>
      <c r="CX106" s="202"/>
      <c r="CY106" s="202"/>
      <c r="CZ106" s="202"/>
      <c r="DA106" s="202"/>
      <c r="DB106" s="202"/>
      <c r="DC106" s="202"/>
      <c r="DD106" s="202"/>
    </row>
    <row r="107" customFormat="false" ht="20.15" hidden="false" customHeight="true" outlineLevel="0" collapsed="false">
      <c r="A107" s="7" t="s">
        <v>106</v>
      </c>
      <c r="B107" s="200" t="s">
        <v>131</v>
      </c>
      <c r="C107" s="203" t="s">
        <v>171</v>
      </c>
      <c r="D107" s="203" t="s">
        <v>171</v>
      </c>
      <c r="E107" s="203" t="s">
        <v>171</v>
      </c>
      <c r="F107" s="203" t="s">
        <v>171</v>
      </c>
      <c r="G107" s="203" t="s">
        <v>171</v>
      </c>
      <c r="H107" s="203" t="s">
        <v>171</v>
      </c>
      <c r="I107" s="203" t="s">
        <v>171</v>
      </c>
      <c r="J107" s="203" t="s">
        <v>171</v>
      </c>
      <c r="K107" s="203" t="s">
        <v>171</v>
      </c>
      <c r="L107" s="203" t="s">
        <v>171</v>
      </c>
      <c r="M107" s="203" t="s">
        <v>171</v>
      </c>
      <c r="N107" s="203" t="s">
        <v>171</v>
      </c>
      <c r="O107" s="203" t="s">
        <v>171</v>
      </c>
      <c r="P107" s="203" t="s">
        <v>171</v>
      </c>
      <c r="Q107" s="203" t="s">
        <v>171</v>
      </c>
      <c r="R107" s="203" t="s">
        <v>171</v>
      </c>
      <c r="S107" s="201" t="n">
        <f aca="false">SUM(Quarter!BO107:BR107)</f>
        <v>0.0025</v>
      </c>
      <c r="T107" s="201" t="n">
        <f aca="false">SUM(Quarter!BS107:BV107)</f>
        <v>0.0172</v>
      </c>
      <c r="U107" s="201" t="n">
        <f aca="false">SUM(Quarter!BW107:BZ107)</f>
        <v>0.007</v>
      </c>
      <c r="V107" s="201" t="n">
        <f aca="false">SUM(Quarter!CA107:CD107)</f>
        <v>0.0416</v>
      </c>
      <c r="W107" s="201" t="n">
        <f aca="false">SUM(Quarter!CE107:CH107)</f>
        <v>0.0172</v>
      </c>
      <c r="X107" s="201" t="n">
        <f aca="false">SUM(Quarter!CI107:CL107)</f>
        <v>0.1473</v>
      </c>
      <c r="Y107" s="201" t="n">
        <f aca="false">SUM(Quarter!CM107:CP107)</f>
        <v>0.0239</v>
      </c>
      <c r="Z107" s="202"/>
      <c r="AA107" s="202"/>
      <c r="AB107" s="202"/>
      <c r="AC107" s="202"/>
      <c r="AD107" s="202"/>
      <c r="AE107" s="202"/>
      <c r="AF107" s="202"/>
      <c r="AG107" s="202"/>
      <c r="AH107" s="202"/>
      <c r="AI107" s="202"/>
      <c r="AJ107" s="202"/>
      <c r="AK107" s="202"/>
      <c r="AL107" s="202"/>
      <c r="AM107" s="202"/>
      <c r="AN107" s="202"/>
      <c r="AO107" s="202"/>
      <c r="AP107" s="202"/>
      <c r="AQ107" s="202"/>
      <c r="AR107" s="202"/>
      <c r="AS107" s="202"/>
      <c r="AT107" s="202"/>
      <c r="AU107" s="202"/>
      <c r="AV107" s="202"/>
      <c r="AW107" s="202"/>
      <c r="AX107" s="202"/>
      <c r="AY107" s="202"/>
      <c r="AZ107" s="202"/>
      <c r="BA107" s="202"/>
      <c r="BB107" s="202"/>
      <c r="BC107" s="202"/>
      <c r="BD107" s="202"/>
      <c r="BE107" s="202"/>
      <c r="BF107" s="202"/>
      <c r="BG107" s="202"/>
      <c r="BH107" s="202"/>
      <c r="BI107" s="202"/>
      <c r="BJ107" s="202"/>
      <c r="BK107" s="202"/>
      <c r="BL107" s="202"/>
      <c r="BM107" s="202"/>
      <c r="BN107" s="202"/>
      <c r="BO107" s="202"/>
      <c r="BP107" s="202"/>
      <c r="BQ107" s="202"/>
      <c r="BR107" s="202"/>
      <c r="BS107" s="202"/>
      <c r="BT107" s="202"/>
      <c r="BU107" s="202"/>
      <c r="BV107" s="202"/>
      <c r="BW107" s="202"/>
      <c r="BX107" s="202"/>
      <c r="BY107" s="202"/>
      <c r="BZ107" s="202"/>
      <c r="CA107" s="202"/>
      <c r="CB107" s="202"/>
      <c r="CC107" s="202"/>
      <c r="CD107" s="202"/>
      <c r="CE107" s="202"/>
      <c r="CF107" s="202"/>
      <c r="CG107" s="202"/>
      <c r="CH107" s="202"/>
      <c r="CI107" s="202"/>
      <c r="CJ107" s="202"/>
      <c r="CK107" s="202"/>
      <c r="CL107" s="202"/>
      <c r="CM107" s="202"/>
      <c r="CN107" s="202"/>
      <c r="CO107" s="202"/>
      <c r="CP107" s="202"/>
      <c r="CQ107" s="202"/>
      <c r="CR107" s="202"/>
      <c r="CS107" s="202"/>
      <c r="CT107" s="202"/>
      <c r="CU107" s="202"/>
      <c r="CV107" s="202"/>
      <c r="CW107" s="202"/>
      <c r="CX107" s="202"/>
      <c r="CY107" s="202"/>
      <c r="CZ107" s="202"/>
      <c r="DA107" s="202"/>
      <c r="DB107" s="202"/>
      <c r="DC107" s="202"/>
      <c r="DD107" s="202"/>
    </row>
    <row r="108" customFormat="false" ht="20.15" hidden="false" customHeight="true" outlineLevel="0" collapsed="false">
      <c r="A108" s="7" t="s">
        <v>106</v>
      </c>
      <c r="B108" s="206" t="s">
        <v>133</v>
      </c>
      <c r="C108" s="203" t="s">
        <v>171</v>
      </c>
      <c r="D108" s="203" t="s">
        <v>171</v>
      </c>
      <c r="E108" s="203" t="s">
        <v>171</v>
      </c>
      <c r="F108" s="203" t="s">
        <v>171</v>
      </c>
      <c r="G108" s="203" t="s">
        <v>171</v>
      </c>
      <c r="H108" s="203" t="s">
        <v>171</v>
      </c>
      <c r="I108" s="203" t="s">
        <v>171</v>
      </c>
      <c r="J108" s="203" t="s">
        <v>171</v>
      </c>
      <c r="K108" s="203" t="s">
        <v>171</v>
      </c>
      <c r="L108" s="203" t="s">
        <v>171</v>
      </c>
      <c r="M108" s="203" t="s">
        <v>171</v>
      </c>
      <c r="N108" s="203" t="s">
        <v>171</v>
      </c>
      <c r="O108" s="203" t="s">
        <v>171</v>
      </c>
      <c r="P108" s="203" t="s">
        <v>171</v>
      </c>
      <c r="Q108" s="201" t="n">
        <f aca="false">SUM(Quarter!BG108:BJ108)</f>
        <v>0.0043</v>
      </c>
      <c r="R108" s="201" t="n">
        <f aca="false">SUM(Quarter!BK108:BN108)</f>
        <v>0.0048</v>
      </c>
      <c r="S108" s="201" t="n">
        <f aca="false">SUM(Quarter!BO108:BR108)</f>
        <v>0.0022</v>
      </c>
      <c r="T108" s="201" t="n">
        <f aca="false">SUM(Quarter!BS108:BV108)</f>
        <v>0.0021</v>
      </c>
      <c r="U108" s="201" t="n">
        <f aca="false">SUM(Quarter!BW108:BZ108)</f>
        <v>0</v>
      </c>
      <c r="V108" s="201" t="n">
        <f aca="false">SUM(Quarter!CA108:CD108)</f>
        <v>0.0041</v>
      </c>
      <c r="W108" s="201" t="n">
        <f aca="false">SUM(Quarter!CE108:CH108)</f>
        <v>0.0092</v>
      </c>
      <c r="X108" s="201" t="n">
        <f aca="false">SUM(Quarter!CI108:CL108)</f>
        <v>0.014</v>
      </c>
      <c r="Y108" s="201" t="n">
        <f aca="false">SUM(Quarter!CM108:CP108)</f>
        <v>0.0112</v>
      </c>
      <c r="Z108" s="202"/>
      <c r="AA108" s="202"/>
      <c r="AB108" s="202"/>
      <c r="AC108" s="202"/>
      <c r="AD108" s="202"/>
      <c r="AE108" s="202"/>
      <c r="AF108" s="202"/>
      <c r="AG108" s="202"/>
      <c r="AH108" s="202"/>
      <c r="AI108" s="202"/>
      <c r="AJ108" s="202"/>
      <c r="AK108" s="202"/>
      <c r="AL108" s="202"/>
      <c r="AM108" s="202"/>
      <c r="AN108" s="202"/>
      <c r="AO108" s="202"/>
      <c r="AP108" s="202"/>
      <c r="AQ108" s="202"/>
      <c r="AR108" s="202"/>
      <c r="AS108" s="202"/>
      <c r="AT108" s="202"/>
      <c r="AU108" s="202"/>
      <c r="AV108" s="202"/>
      <c r="AW108" s="202"/>
      <c r="AX108" s="202"/>
      <c r="AY108" s="202"/>
      <c r="AZ108" s="202"/>
      <c r="BA108" s="202"/>
      <c r="BB108" s="202"/>
      <c r="BC108" s="202"/>
      <c r="BD108" s="202"/>
      <c r="BE108" s="202"/>
      <c r="BF108" s="202"/>
      <c r="BG108" s="202"/>
      <c r="BH108" s="202"/>
      <c r="BI108" s="202"/>
      <c r="BJ108" s="202"/>
      <c r="BK108" s="202"/>
      <c r="BL108" s="202"/>
      <c r="BM108" s="202"/>
      <c r="BN108" s="202"/>
      <c r="BO108" s="202"/>
      <c r="BP108" s="202"/>
      <c r="BQ108" s="202"/>
      <c r="BR108" s="202"/>
      <c r="BS108" s="202"/>
      <c r="BT108" s="202"/>
      <c r="BU108" s="202"/>
      <c r="BV108" s="202"/>
      <c r="BW108" s="202"/>
      <c r="BX108" s="202"/>
      <c r="BY108" s="202"/>
      <c r="BZ108" s="202"/>
      <c r="CA108" s="202"/>
      <c r="CB108" s="202"/>
      <c r="CC108" s="202"/>
      <c r="CD108" s="202"/>
      <c r="CE108" s="202"/>
      <c r="CF108" s="202"/>
      <c r="CG108" s="202"/>
      <c r="CH108" s="202"/>
      <c r="CI108" s="202"/>
      <c r="CJ108" s="202"/>
      <c r="CK108" s="202"/>
      <c r="CL108" s="202"/>
      <c r="CM108" s="202"/>
      <c r="CN108" s="202"/>
      <c r="CO108" s="202"/>
      <c r="CP108" s="202"/>
      <c r="CQ108" s="202"/>
      <c r="CR108" s="202"/>
      <c r="CS108" s="202"/>
      <c r="CT108" s="202"/>
      <c r="CU108" s="202"/>
      <c r="CV108" s="202"/>
      <c r="CW108" s="202"/>
      <c r="CX108" s="202"/>
      <c r="CY108" s="202"/>
      <c r="CZ108" s="202"/>
      <c r="DA108" s="202"/>
      <c r="DB108" s="202"/>
      <c r="DC108" s="202"/>
      <c r="DD108" s="202"/>
    </row>
    <row r="109" customFormat="false" ht="20.15" hidden="false" customHeight="true" outlineLevel="0" collapsed="false">
      <c r="A109" s="7" t="s">
        <v>106</v>
      </c>
      <c r="B109" s="200" t="s">
        <v>114</v>
      </c>
      <c r="C109" s="203" t="s">
        <v>171</v>
      </c>
      <c r="D109" s="203" t="s">
        <v>171</v>
      </c>
      <c r="E109" s="203" t="s">
        <v>171</v>
      </c>
      <c r="F109" s="203" t="s">
        <v>171</v>
      </c>
      <c r="G109" s="203" t="s">
        <v>171</v>
      </c>
      <c r="H109" s="203" t="s">
        <v>171</v>
      </c>
      <c r="I109" s="203" t="s">
        <v>171</v>
      </c>
      <c r="J109" s="203" t="s">
        <v>171</v>
      </c>
      <c r="K109" s="203" t="s">
        <v>171</v>
      </c>
      <c r="L109" s="203" t="s">
        <v>171</v>
      </c>
      <c r="M109" s="203" t="s">
        <v>171</v>
      </c>
      <c r="N109" s="203" t="s">
        <v>171</v>
      </c>
      <c r="O109" s="203" t="s">
        <v>171</v>
      </c>
      <c r="P109" s="203" t="s">
        <v>171</v>
      </c>
      <c r="Q109" s="201" t="n">
        <f aca="false">SUM(Quarter!BG109:BJ109)</f>
        <v>1.3537</v>
      </c>
      <c r="R109" s="201" t="n">
        <f aca="false">SUM(Quarter!BK109:BN109)</f>
        <v>2.0102</v>
      </c>
      <c r="S109" s="201" t="n">
        <f aca="false">SUM(Quarter!BO109:BR109)</f>
        <v>4.054</v>
      </c>
      <c r="T109" s="201" t="n">
        <f aca="false">SUM(Quarter!BS109:BV109)</f>
        <v>6.1283</v>
      </c>
      <c r="U109" s="201" t="n">
        <f aca="false">SUM(Quarter!BW109:BZ109)</f>
        <v>8.3596</v>
      </c>
      <c r="V109" s="201" t="n">
        <f aca="false">SUM(Quarter!CA109:CD109)</f>
        <v>8.4795</v>
      </c>
      <c r="W109" s="201" t="n">
        <f aca="false">SUM(Quarter!CE109:CH109)</f>
        <v>9.1383</v>
      </c>
      <c r="X109" s="201" t="n">
        <f aca="false">SUM(Quarter!CI109:CL109)</f>
        <v>8.7199</v>
      </c>
      <c r="Y109" s="201" t="n">
        <f aca="false">SUM(Quarter!CM109:CP109)</f>
        <v>8.8662</v>
      </c>
      <c r="Z109" s="202"/>
      <c r="AA109" s="202"/>
      <c r="AB109" s="202"/>
      <c r="AC109" s="202"/>
      <c r="AD109" s="202"/>
      <c r="AE109" s="202"/>
      <c r="AF109" s="202"/>
      <c r="AG109" s="202"/>
      <c r="AH109" s="202"/>
      <c r="AI109" s="202"/>
      <c r="AJ109" s="202"/>
      <c r="AK109" s="202"/>
      <c r="AL109" s="202"/>
      <c r="AM109" s="202"/>
      <c r="AN109" s="202"/>
      <c r="AO109" s="202"/>
      <c r="AP109" s="202"/>
      <c r="AQ109" s="202"/>
      <c r="AR109" s="202"/>
      <c r="AS109" s="202"/>
      <c r="AT109" s="202"/>
      <c r="AU109" s="202"/>
      <c r="AV109" s="202"/>
      <c r="AW109" s="202"/>
      <c r="AX109" s="202"/>
      <c r="AY109" s="202"/>
      <c r="AZ109" s="202"/>
      <c r="BA109" s="202"/>
      <c r="BB109" s="202"/>
      <c r="BC109" s="202"/>
      <c r="BD109" s="202"/>
      <c r="BE109" s="202"/>
      <c r="BF109" s="202"/>
      <c r="BG109" s="202"/>
      <c r="BH109" s="202"/>
      <c r="BI109" s="202"/>
      <c r="BJ109" s="202"/>
      <c r="BK109" s="202"/>
      <c r="BL109" s="202"/>
      <c r="BM109" s="202"/>
      <c r="BN109" s="202"/>
      <c r="BO109" s="202"/>
      <c r="BP109" s="202"/>
      <c r="BQ109" s="202"/>
      <c r="BR109" s="202"/>
      <c r="BS109" s="202"/>
      <c r="BT109" s="202"/>
      <c r="BU109" s="202"/>
      <c r="BV109" s="202"/>
      <c r="BW109" s="202"/>
      <c r="BX109" s="202"/>
      <c r="BY109" s="202"/>
      <c r="BZ109" s="202"/>
      <c r="CA109" s="202"/>
      <c r="CB109" s="202"/>
      <c r="CC109" s="202"/>
      <c r="CD109" s="202"/>
      <c r="CE109" s="202"/>
      <c r="CF109" s="202"/>
      <c r="CG109" s="202"/>
      <c r="CH109" s="202"/>
      <c r="CI109" s="202"/>
      <c r="CJ109" s="202"/>
      <c r="CK109" s="202"/>
      <c r="CL109" s="202"/>
      <c r="CM109" s="202"/>
      <c r="CN109" s="202"/>
      <c r="CO109" s="202"/>
      <c r="CP109" s="202"/>
      <c r="CQ109" s="202"/>
      <c r="CR109" s="202"/>
      <c r="CS109" s="202"/>
      <c r="CT109" s="202"/>
      <c r="CU109" s="202"/>
      <c r="CV109" s="202"/>
      <c r="CW109" s="202"/>
      <c r="CX109" s="202"/>
      <c r="CY109" s="202"/>
      <c r="CZ109" s="202"/>
      <c r="DA109" s="202"/>
      <c r="DB109" s="202"/>
      <c r="DC109" s="202"/>
      <c r="DD109" s="202"/>
    </row>
    <row r="110" customFormat="false" ht="20.15" hidden="false" customHeight="true" outlineLevel="0" collapsed="false">
      <c r="A110" s="7" t="s">
        <v>106</v>
      </c>
      <c r="B110" s="200" t="s">
        <v>115</v>
      </c>
      <c r="C110" s="201" t="n">
        <f aca="false">SUM(Quarter!C110:F110)</f>
        <v>2.5164</v>
      </c>
      <c r="D110" s="201" t="n">
        <f aca="false">SUM(Quarter!G110:J110)</f>
        <v>3.127</v>
      </c>
      <c r="E110" s="201" t="n">
        <f aca="false">SUM(Quarter!K110:N110)</f>
        <v>3.427</v>
      </c>
      <c r="F110" s="201" t="n">
        <f aca="false">SUM(Quarter!O110:R110)</f>
        <v>4.0721</v>
      </c>
      <c r="G110" s="201" t="n">
        <f aca="false">SUM(Quarter!S110:V110)</f>
        <v>4.505</v>
      </c>
      <c r="H110" s="201" t="n">
        <f aca="false">SUM(Quarter!W110:Z110)</f>
        <v>5.231</v>
      </c>
      <c r="I110" s="201" t="n">
        <f aca="false">SUM(Quarter!AA110:AD110)</f>
        <v>6.0604</v>
      </c>
      <c r="J110" s="201" t="n">
        <f aca="false">SUM(Quarter!AE110:AH110)</f>
        <v>6.4681</v>
      </c>
      <c r="K110" s="201" t="n">
        <f aca="false">SUM(Quarter!AI110:AL110)</f>
        <v>6.466</v>
      </c>
      <c r="L110" s="201" t="n">
        <f aca="false">SUM(Quarter!AM110:AP110)</f>
        <v>6.428</v>
      </c>
      <c r="M110" s="201" t="n">
        <f aca="false">SUM(Quarter!AQ110:AT110)</f>
        <v>6.2756</v>
      </c>
      <c r="N110" s="201" t="n">
        <f aca="false">SUM(Quarter!AU110:AX110)</f>
        <v>7.1993</v>
      </c>
      <c r="O110" s="201" t="n">
        <f aca="false">SUM(Quarter!AY110:BB110)</f>
        <v>7.7289</v>
      </c>
      <c r="P110" s="201" t="n">
        <f aca="false">SUM(Quarter!BC110:BF110)</f>
        <v>7.6579</v>
      </c>
      <c r="Q110" s="201" t="n">
        <f aca="false">SUM(Quarter!BG110:BJ110)</f>
        <v>7.4377</v>
      </c>
      <c r="R110" s="201" t="n">
        <f aca="false">SUM(Quarter!BK110:BN110)</f>
        <v>7.3877</v>
      </c>
      <c r="S110" s="201" t="n">
        <f aca="false">SUM(Quarter!BO110:BR110)</f>
        <v>8.1087</v>
      </c>
      <c r="T110" s="201" t="n">
        <f aca="false">SUM(Quarter!BS110:BV110)</f>
        <v>9.4868</v>
      </c>
      <c r="U110" s="201" t="n">
        <f aca="false">SUM(Quarter!BW110:BZ110)</f>
        <v>10.5316</v>
      </c>
      <c r="V110" s="201" t="n">
        <f aca="false">SUM(Quarter!CA110:CD110)</f>
        <v>11.1981</v>
      </c>
      <c r="W110" s="201" t="n">
        <f aca="false">SUM(Quarter!CE110:CH110)</f>
        <v>11.7724</v>
      </c>
      <c r="X110" s="201" t="n">
        <f aca="false">SUM(Quarter!CI110:CL110)</f>
        <v>13.6745</v>
      </c>
      <c r="Y110" s="201" t="n">
        <f aca="false">SUM(Quarter!CM110:CP110)</f>
        <v>14.4591</v>
      </c>
      <c r="Z110" s="202"/>
      <c r="AA110" s="202"/>
      <c r="AB110" s="202"/>
      <c r="AC110" s="202"/>
      <c r="AD110" s="202"/>
      <c r="AE110" s="202"/>
      <c r="AF110" s="202"/>
      <c r="AG110" s="202"/>
      <c r="AH110" s="202"/>
      <c r="AI110" s="202"/>
      <c r="AJ110" s="202"/>
      <c r="AK110" s="202"/>
      <c r="AL110" s="202"/>
      <c r="AM110" s="202"/>
      <c r="AN110" s="202"/>
      <c r="AO110" s="202"/>
      <c r="AP110" s="202"/>
      <c r="AQ110" s="202"/>
      <c r="AR110" s="202"/>
      <c r="AS110" s="202"/>
      <c r="AT110" s="202"/>
      <c r="AU110" s="202"/>
      <c r="AV110" s="202"/>
      <c r="AW110" s="202"/>
      <c r="AX110" s="202"/>
      <c r="AY110" s="202"/>
      <c r="AZ110" s="202"/>
      <c r="BA110" s="202"/>
      <c r="BB110" s="202"/>
      <c r="BC110" s="202"/>
      <c r="BD110" s="202"/>
      <c r="BE110" s="202"/>
      <c r="BF110" s="202"/>
      <c r="BG110" s="202"/>
      <c r="BH110" s="202"/>
      <c r="BI110" s="202"/>
      <c r="BJ110" s="202"/>
      <c r="BK110" s="202"/>
      <c r="BL110" s="202"/>
      <c r="BM110" s="202"/>
      <c r="BN110" s="202"/>
      <c r="BO110" s="202"/>
      <c r="BP110" s="202"/>
      <c r="BQ110" s="202"/>
      <c r="BR110" s="202"/>
      <c r="BS110" s="202"/>
      <c r="BT110" s="202"/>
      <c r="BU110" s="202"/>
      <c r="BV110" s="202"/>
      <c r="BW110" s="202"/>
      <c r="BX110" s="202"/>
      <c r="BY110" s="202"/>
      <c r="BZ110" s="202"/>
      <c r="CA110" s="202"/>
      <c r="CB110" s="202"/>
      <c r="CC110" s="202"/>
      <c r="CD110" s="202"/>
      <c r="CE110" s="202"/>
      <c r="CF110" s="202"/>
      <c r="CG110" s="202"/>
      <c r="CH110" s="202"/>
      <c r="CI110" s="202"/>
      <c r="CJ110" s="202"/>
      <c r="CK110" s="202"/>
      <c r="CL110" s="202"/>
      <c r="CM110" s="202"/>
      <c r="CN110" s="202"/>
      <c r="CO110" s="202"/>
      <c r="CP110" s="202"/>
      <c r="CQ110" s="202"/>
      <c r="CR110" s="202"/>
      <c r="CS110" s="202"/>
      <c r="CT110" s="202"/>
      <c r="CU110" s="202"/>
      <c r="CV110" s="202"/>
      <c r="CW110" s="202"/>
      <c r="CX110" s="202"/>
      <c r="CY110" s="202"/>
      <c r="CZ110" s="202"/>
      <c r="DA110" s="202"/>
      <c r="DB110" s="202"/>
      <c r="DC110" s="202"/>
      <c r="DD110" s="202"/>
    </row>
    <row r="111" customFormat="false" ht="20.15" hidden="false" customHeight="true" outlineLevel="0" collapsed="false">
      <c r="A111" s="7" t="s">
        <v>106</v>
      </c>
      <c r="B111" s="200" t="s">
        <v>116</v>
      </c>
      <c r="C111" s="201" t="n">
        <f aca="false">SUM(Quarter!C111:F111)</f>
        <v>4.0418</v>
      </c>
      <c r="D111" s="201" t="n">
        <f aca="false">SUM(Quarter!G111:J111)</f>
        <v>4.113</v>
      </c>
      <c r="E111" s="201" t="n">
        <f aca="false">SUM(Quarter!K111:N111)</f>
        <v>4.198</v>
      </c>
      <c r="F111" s="201" t="n">
        <f aca="false">SUM(Quarter!O111:R111)</f>
        <v>3.412</v>
      </c>
      <c r="G111" s="201" t="n">
        <f aca="false">SUM(Quarter!S111:V111)</f>
        <v>3.578</v>
      </c>
      <c r="H111" s="201" t="n">
        <f aca="false">SUM(Quarter!W111:Z111)</f>
        <v>3.665</v>
      </c>
      <c r="I111" s="201" t="n">
        <f aca="false">SUM(Quarter!AA111:AD111)</f>
        <v>2.9511</v>
      </c>
      <c r="J111" s="201" t="n">
        <f aca="false">SUM(Quarter!AE111:AH111)</f>
        <v>3.5431</v>
      </c>
      <c r="K111" s="201" t="n">
        <f aca="false">SUM(Quarter!AI111:AL111)</f>
        <v>3.252</v>
      </c>
      <c r="L111" s="201" t="n">
        <f aca="false">SUM(Quarter!AM111:AP111)</f>
        <v>3.3026</v>
      </c>
      <c r="M111" s="201" t="n">
        <f aca="false">SUM(Quarter!AQ111:AT111)</f>
        <v>3.0305</v>
      </c>
      <c r="N111" s="201" t="n">
        <f aca="false">SUM(Quarter!AU111:AX111)</f>
        <v>3.031</v>
      </c>
      <c r="O111" s="201" t="n">
        <f aca="false">SUM(Quarter!AY111:BB111)</f>
        <v>2.4027</v>
      </c>
      <c r="P111" s="201" t="n">
        <f aca="false">SUM(Quarter!BC111:BF111)</f>
        <v>2.6616</v>
      </c>
      <c r="Q111" s="201" t="n">
        <f aca="false">SUM(Quarter!BG111:BJ111)</f>
        <v>3.1902</v>
      </c>
      <c r="R111" s="201" t="n">
        <f aca="false">SUM(Quarter!BK111:BN111)</f>
        <v>2.7047</v>
      </c>
      <c r="S111" s="201" t="n">
        <f aca="false">SUM(Quarter!BO111:BR111)</f>
        <v>3.1592</v>
      </c>
      <c r="T111" s="201" t="n">
        <f aca="false">SUM(Quarter!BS111:BV111)</f>
        <v>3.6801</v>
      </c>
      <c r="U111" s="201" t="n">
        <f aca="false">SUM(Quarter!BW111:BZ111)</f>
        <v>4.3041</v>
      </c>
      <c r="V111" s="201" t="n">
        <f aca="false">SUM(Quarter!CA111:CD111)</f>
        <v>3.6364</v>
      </c>
      <c r="W111" s="201" t="n">
        <f aca="false">SUM(Quarter!CE111:CH111)</f>
        <v>4.2953</v>
      </c>
      <c r="X111" s="201" t="n">
        <f aca="false">SUM(Quarter!CI111:CL111)</f>
        <v>4.8073</v>
      </c>
      <c r="Y111" s="201" t="n">
        <f aca="false">SUM(Quarter!CM111:CP111)</f>
        <v>6.0168</v>
      </c>
      <c r="Z111" s="202"/>
      <c r="AA111" s="202"/>
      <c r="AB111" s="202"/>
      <c r="AC111" s="202"/>
      <c r="AD111" s="202"/>
      <c r="AE111" s="202"/>
      <c r="AF111" s="202"/>
      <c r="AG111" s="202"/>
      <c r="AH111" s="202"/>
      <c r="AI111" s="202"/>
      <c r="AJ111" s="202"/>
      <c r="AK111" s="202"/>
      <c r="AL111" s="202"/>
      <c r="AM111" s="202"/>
      <c r="AN111" s="202"/>
      <c r="AO111" s="202"/>
      <c r="AP111" s="202"/>
      <c r="AQ111" s="202"/>
      <c r="AR111" s="202"/>
      <c r="AS111" s="202"/>
      <c r="AT111" s="202"/>
      <c r="AU111" s="202"/>
      <c r="AV111" s="202"/>
      <c r="AW111" s="202"/>
      <c r="AX111" s="202"/>
      <c r="AY111" s="202"/>
      <c r="AZ111" s="202"/>
      <c r="BA111" s="202"/>
      <c r="BB111" s="202"/>
      <c r="BC111" s="202"/>
      <c r="BD111" s="202"/>
      <c r="BE111" s="202"/>
      <c r="BF111" s="202"/>
      <c r="BG111" s="202"/>
      <c r="BH111" s="202"/>
      <c r="BI111" s="202"/>
      <c r="BJ111" s="202"/>
      <c r="BK111" s="202"/>
      <c r="BL111" s="202"/>
      <c r="BM111" s="202"/>
      <c r="BN111" s="202"/>
      <c r="BO111" s="202"/>
      <c r="BP111" s="202"/>
      <c r="BQ111" s="202"/>
      <c r="BR111" s="202"/>
      <c r="BS111" s="202"/>
      <c r="BT111" s="202"/>
      <c r="BU111" s="202"/>
      <c r="BV111" s="202"/>
      <c r="BW111" s="202"/>
      <c r="BX111" s="202"/>
      <c r="BY111" s="202"/>
      <c r="BZ111" s="202"/>
      <c r="CA111" s="202"/>
      <c r="CB111" s="202"/>
      <c r="CC111" s="202"/>
      <c r="CD111" s="202"/>
      <c r="CE111" s="202"/>
      <c r="CF111" s="202"/>
      <c r="CG111" s="202"/>
      <c r="CH111" s="202"/>
      <c r="CI111" s="202"/>
      <c r="CJ111" s="202"/>
      <c r="CK111" s="202"/>
      <c r="CL111" s="202"/>
      <c r="CM111" s="202"/>
      <c r="CN111" s="202"/>
      <c r="CO111" s="202"/>
      <c r="CP111" s="202"/>
      <c r="CQ111" s="202"/>
      <c r="CR111" s="202"/>
      <c r="CS111" s="202"/>
      <c r="CT111" s="202"/>
      <c r="CU111" s="202"/>
      <c r="CV111" s="202"/>
      <c r="CW111" s="202"/>
      <c r="CX111" s="202"/>
      <c r="CY111" s="202"/>
      <c r="CZ111" s="202"/>
      <c r="DA111" s="202"/>
      <c r="DB111" s="202"/>
      <c r="DC111" s="202"/>
      <c r="DD111" s="202"/>
    </row>
    <row r="112" customFormat="false" ht="20.15" hidden="false" customHeight="true" outlineLevel="0" collapsed="false">
      <c r="A112" s="7" t="s">
        <v>106</v>
      </c>
      <c r="B112" s="200" t="s">
        <v>121</v>
      </c>
      <c r="C112" s="201" t="n">
        <f aca="false">SUM(Quarter!C112:F112)</f>
        <v>27.67</v>
      </c>
      <c r="D112" s="201" t="n">
        <f aca="false">SUM(Quarter!G112:J112)</f>
        <v>30.2991</v>
      </c>
      <c r="E112" s="201" t="n">
        <f aca="false">SUM(Quarter!K112:N112)</f>
        <v>33.933</v>
      </c>
      <c r="F112" s="201" t="n">
        <f aca="false">SUM(Quarter!O112:R112)</f>
        <v>30.395</v>
      </c>
      <c r="G112" s="201" t="n">
        <f aca="false">SUM(Quarter!S112:V112)</f>
        <v>31.874</v>
      </c>
      <c r="H112" s="201" t="n">
        <f aca="false">SUM(Quarter!W112:Z112)</f>
        <v>34.2211</v>
      </c>
      <c r="I112" s="201" t="n">
        <f aca="false">SUM(Quarter!AA112:AD112)</f>
        <v>34.1635</v>
      </c>
      <c r="J112" s="201" t="n">
        <f aca="false">SUM(Quarter!AE112:AH112)</f>
        <v>34.5382</v>
      </c>
      <c r="K112" s="201" t="n">
        <f aca="false">SUM(Quarter!AI112:AL112)</f>
        <v>34.5779</v>
      </c>
      <c r="L112" s="201" t="n">
        <f aca="false">SUM(Quarter!AM112:AP112)</f>
        <v>33.9082</v>
      </c>
      <c r="M112" s="201" t="n">
        <f aca="false">SUM(Quarter!AQ112:AT112)</f>
        <v>31.9987</v>
      </c>
      <c r="N112" s="201" t="n">
        <f aca="false">SUM(Quarter!AU112:AX112)</f>
        <v>32.9225</v>
      </c>
      <c r="O112" s="201" t="n">
        <f aca="false">SUM(Quarter!AY112:BB112)</f>
        <v>32.7419</v>
      </c>
      <c r="P112" s="201" t="n">
        <f aca="false">SUM(Quarter!BC112:BF112)</f>
        <v>33.4703</v>
      </c>
      <c r="Q112" s="201" t="n">
        <f aca="false">SUM(Quarter!BG112:BJ112)</f>
        <v>33.4588</v>
      </c>
      <c r="R112" s="201" t="n">
        <f aca="false">SUM(Quarter!BK112:BN112)</f>
        <v>31.4698</v>
      </c>
      <c r="S112" s="201" t="n">
        <f aca="false">SUM(Quarter!BO112:BR112)</f>
        <v>34.7519</v>
      </c>
      <c r="T112" s="201" t="n">
        <f aca="false">SUM(Quarter!BS112:BV112)</f>
        <v>40.0508</v>
      </c>
      <c r="U112" s="201" t="n">
        <f aca="false">SUM(Quarter!BW112:BZ112)</f>
        <v>43.3747</v>
      </c>
      <c r="V112" s="201" t="n">
        <f aca="false">SUM(Quarter!CA112:CD112)</f>
        <v>46.6948</v>
      </c>
      <c r="W112" s="201" t="n">
        <f aca="false">SUM(Quarter!CE112:CH112)</f>
        <v>47.7422</v>
      </c>
      <c r="X112" s="201" t="n">
        <f aca="false">SUM(Quarter!CI112:CL112)</f>
        <v>50.6711</v>
      </c>
      <c r="Y112" s="201" t="n">
        <f aca="false">SUM(Quarter!CM112:CP112)</f>
        <v>52.7808</v>
      </c>
      <c r="Z112" s="202"/>
      <c r="AA112" s="202"/>
      <c r="AB112" s="202"/>
      <c r="AC112" s="202"/>
      <c r="AD112" s="202"/>
      <c r="AE112" s="202"/>
      <c r="AF112" s="202"/>
      <c r="AG112" s="202"/>
      <c r="AH112" s="202"/>
      <c r="AI112" s="202"/>
      <c r="AJ112" s="202"/>
      <c r="AK112" s="202"/>
      <c r="AL112" s="202"/>
      <c r="AM112" s="202"/>
      <c r="AN112" s="202"/>
      <c r="AO112" s="202"/>
      <c r="AP112" s="202"/>
      <c r="AQ112" s="202"/>
      <c r="AR112" s="202"/>
      <c r="AS112" s="202"/>
      <c r="AT112" s="202"/>
      <c r="AU112" s="202"/>
      <c r="AV112" s="202"/>
      <c r="AW112" s="202"/>
      <c r="AX112" s="202"/>
      <c r="AY112" s="202"/>
      <c r="AZ112" s="202"/>
      <c r="BA112" s="202"/>
      <c r="BB112" s="202"/>
      <c r="BC112" s="202"/>
      <c r="BD112" s="202"/>
      <c r="BE112" s="202"/>
      <c r="BF112" s="202"/>
      <c r="BG112" s="202"/>
      <c r="BH112" s="202"/>
      <c r="BI112" s="202"/>
      <c r="BJ112" s="202"/>
      <c r="BK112" s="202"/>
      <c r="BL112" s="202"/>
      <c r="BM112" s="202"/>
      <c r="BN112" s="202"/>
      <c r="BO112" s="202"/>
      <c r="BP112" s="202"/>
      <c r="BQ112" s="202"/>
      <c r="BR112" s="202"/>
      <c r="BS112" s="202"/>
      <c r="BT112" s="202"/>
      <c r="BU112" s="202"/>
      <c r="BV112" s="202"/>
      <c r="BW112" s="202"/>
      <c r="BX112" s="202"/>
      <c r="BY112" s="202"/>
      <c r="BZ112" s="202"/>
      <c r="CA112" s="202"/>
      <c r="CB112" s="202"/>
      <c r="CC112" s="202"/>
      <c r="CD112" s="202"/>
      <c r="CE112" s="202"/>
      <c r="CF112" s="202"/>
      <c r="CG112" s="202"/>
      <c r="CH112" s="202"/>
      <c r="CI112" s="202"/>
      <c r="CJ112" s="202"/>
      <c r="CK112" s="202"/>
      <c r="CL112" s="202"/>
      <c r="CM112" s="202"/>
      <c r="CN112" s="202"/>
      <c r="CO112" s="202"/>
      <c r="CP112" s="202"/>
      <c r="CQ112" s="202"/>
      <c r="CR112" s="202"/>
      <c r="CS112" s="202"/>
      <c r="CT112" s="202"/>
      <c r="CU112" s="202"/>
      <c r="CV112" s="202"/>
      <c r="CW112" s="202"/>
      <c r="CX112" s="202"/>
      <c r="CY112" s="202"/>
      <c r="CZ112" s="202"/>
      <c r="DA112" s="202"/>
      <c r="DB112" s="202"/>
      <c r="DC112" s="202"/>
      <c r="DD112" s="202"/>
    </row>
    <row r="113" customFormat="false" ht="20.15" hidden="false" customHeight="true" outlineLevel="0" collapsed="false">
      <c r="A113" s="7" t="s">
        <v>122</v>
      </c>
      <c r="B113" s="200" t="s">
        <v>119</v>
      </c>
      <c r="C113" s="201" t="n">
        <f aca="false">SUM(Quarter!C113:F113)</f>
        <v>117.0349</v>
      </c>
      <c r="D113" s="201" t="n">
        <f aca="false">SUM(Quarter!G113:J113)</f>
        <v>101.2574</v>
      </c>
      <c r="E113" s="201" t="n">
        <f aca="false">SUM(Quarter!K113:N113)</f>
        <v>114.7365</v>
      </c>
      <c r="F113" s="201" t="n">
        <f aca="false">SUM(Quarter!O113:R113)</f>
        <v>125.402</v>
      </c>
      <c r="G113" s="201" t="n">
        <f aca="false">SUM(Quarter!S113:V113)</f>
        <v>118.4754</v>
      </c>
      <c r="H113" s="201" t="n">
        <f aca="false">SUM(Quarter!W113:Z113)</f>
        <v>131.7605</v>
      </c>
      <c r="I113" s="201" t="n">
        <f aca="false">SUM(Quarter!AA113:AD113)</f>
        <v>125.6897</v>
      </c>
      <c r="J113" s="201" t="n">
        <f aca="false">SUM(Quarter!AE113:AH113)</f>
        <v>128.5131</v>
      </c>
      <c r="K113" s="201" t="n">
        <f aca="false">SUM(Quarter!AI113:AL113)</f>
        <v>141.4951</v>
      </c>
      <c r="L113" s="201" t="n">
        <f aca="false">SUM(Quarter!AM113:AP113)</f>
        <v>129.0302</v>
      </c>
      <c r="M113" s="201" t="n">
        <f aca="false">SUM(Quarter!AQ113:AT113)</f>
        <v>118.0531</v>
      </c>
      <c r="N113" s="201" t="n">
        <f aca="false">SUM(Quarter!AU113:AX113)</f>
        <v>97.7979</v>
      </c>
      <c r="O113" s="201" t="n">
        <f aca="false">SUM(Quarter!AY113:BB113)</f>
        <v>102.1763</v>
      </c>
      <c r="P113" s="201" t="n">
        <f aca="false">SUM(Quarter!BC113:BF113)</f>
        <v>103.0064</v>
      </c>
      <c r="Q113" s="201" t="n">
        <f aca="false">SUM(Quarter!BG113:BJ113)</f>
        <v>135.5216</v>
      </c>
      <c r="R113" s="201" t="n">
        <f aca="false">SUM(Quarter!BK113:BN113)</f>
        <v>123.5758</v>
      </c>
      <c r="S113" s="201" t="n">
        <f aca="false">SUM(Quarter!BO113:BR113)</f>
        <v>95.0816</v>
      </c>
      <c r="T113" s="201" t="n">
        <f aca="false">SUM(Quarter!BS113:BV113)</f>
        <v>71.9851</v>
      </c>
      <c r="U113" s="201" t="n">
        <f aca="false">SUM(Quarter!BW113:BZ113)</f>
        <v>29.0973</v>
      </c>
      <c r="V113" s="201" t="n">
        <f aca="false">SUM(Quarter!CA113:CD113)</f>
        <v>21.3746</v>
      </c>
      <c r="W113" s="201" t="n">
        <f aca="false">SUM(Quarter!CE113:CH113)</f>
        <v>15.966</v>
      </c>
      <c r="X113" s="201" t="n">
        <f aca="false">SUM(Quarter!CI113:CL113)</f>
        <v>6.5962</v>
      </c>
      <c r="Y113" s="201" t="n">
        <f aca="false">SUM(Quarter!CM113:CP113)</f>
        <v>5.221</v>
      </c>
      <c r="Z113" s="202"/>
      <c r="AA113" s="202"/>
      <c r="AB113" s="202"/>
      <c r="AC113" s="202"/>
      <c r="AD113" s="202"/>
      <c r="AE113" s="202"/>
      <c r="AF113" s="202"/>
      <c r="AG113" s="202"/>
      <c r="AH113" s="202"/>
      <c r="AI113" s="202"/>
      <c r="AJ113" s="202"/>
      <c r="AK113" s="202"/>
      <c r="AL113" s="202"/>
      <c r="AM113" s="202"/>
      <c r="AN113" s="202"/>
      <c r="AO113" s="202"/>
      <c r="AP113" s="202"/>
      <c r="AQ113" s="202"/>
      <c r="AR113" s="202"/>
      <c r="AS113" s="202"/>
      <c r="AT113" s="202"/>
      <c r="AU113" s="202"/>
      <c r="AV113" s="202"/>
      <c r="AW113" s="202"/>
      <c r="AX113" s="202"/>
      <c r="AY113" s="202"/>
      <c r="AZ113" s="202"/>
      <c r="BA113" s="202"/>
      <c r="BB113" s="202"/>
      <c r="BC113" s="202"/>
      <c r="BD113" s="202"/>
      <c r="BE113" s="202"/>
      <c r="BF113" s="202"/>
      <c r="BG113" s="202"/>
      <c r="BH113" s="202"/>
      <c r="BI113" s="202"/>
      <c r="BJ113" s="202"/>
      <c r="BK113" s="202"/>
      <c r="BL113" s="202"/>
      <c r="BM113" s="202"/>
      <c r="BN113" s="202"/>
      <c r="BO113" s="202"/>
      <c r="BP113" s="202"/>
      <c r="BQ113" s="202"/>
      <c r="BR113" s="202"/>
      <c r="BS113" s="202"/>
      <c r="BT113" s="202"/>
      <c r="BU113" s="202"/>
      <c r="BV113" s="202"/>
      <c r="BW113" s="202"/>
      <c r="BX113" s="202"/>
      <c r="BY113" s="202"/>
      <c r="BZ113" s="202"/>
      <c r="CA113" s="202"/>
      <c r="CB113" s="202"/>
      <c r="CC113" s="202"/>
      <c r="CD113" s="202"/>
      <c r="CE113" s="202"/>
      <c r="CF113" s="202"/>
      <c r="CG113" s="202"/>
      <c r="CH113" s="202"/>
      <c r="CI113" s="202"/>
      <c r="CJ113" s="202"/>
      <c r="CK113" s="202"/>
      <c r="CL113" s="202"/>
      <c r="CM113" s="202"/>
      <c r="CN113" s="202"/>
      <c r="CO113" s="202"/>
      <c r="CP113" s="202"/>
      <c r="CQ113" s="202"/>
      <c r="CR113" s="202"/>
      <c r="CS113" s="202"/>
      <c r="CT113" s="202"/>
      <c r="CU113" s="202"/>
      <c r="CV113" s="202"/>
      <c r="CW113" s="202"/>
      <c r="CX113" s="202"/>
      <c r="CY113" s="202"/>
      <c r="CZ113" s="202"/>
      <c r="DA113" s="202"/>
      <c r="DB113" s="202"/>
      <c r="DC113" s="202"/>
      <c r="DD113" s="202"/>
    </row>
    <row r="114" customFormat="false" ht="20.15" hidden="false" customHeight="true" outlineLevel="0" collapsed="false">
      <c r="A114" s="7" t="s">
        <v>122</v>
      </c>
      <c r="B114" s="200" t="s">
        <v>120</v>
      </c>
      <c r="C114" s="201" t="n">
        <f aca="false">SUM(Quarter!C114:F114)</f>
        <v>6.8341</v>
      </c>
      <c r="D114" s="201" t="n">
        <f aca="false">SUM(Quarter!G114:J114)</f>
        <v>6.0717</v>
      </c>
      <c r="E114" s="201" t="n">
        <f aca="false">SUM(Quarter!K114:N114)</f>
        <v>5.9283</v>
      </c>
      <c r="F114" s="201" t="n">
        <f aca="false">SUM(Quarter!O114:R114)</f>
        <v>4.7766</v>
      </c>
      <c r="G114" s="201" t="n">
        <f aca="false">SUM(Quarter!S114:V114)</f>
        <v>4.2168</v>
      </c>
      <c r="H114" s="201" t="n">
        <f aca="false">SUM(Quarter!W114:Z114)</f>
        <v>4.1707</v>
      </c>
      <c r="I114" s="201" t="n">
        <f aca="false">SUM(Quarter!AA114:AD114)</f>
        <v>4.0933</v>
      </c>
      <c r="J114" s="201" t="n">
        <f aca="false">SUM(Quarter!AE114:AH114)</f>
        <v>4.6509</v>
      </c>
      <c r="K114" s="201" t="n">
        <f aca="false">SUM(Quarter!AI114:AL114)</f>
        <v>5.4072</v>
      </c>
      <c r="L114" s="201" t="n">
        <f aca="false">SUM(Quarter!AM114:AP114)</f>
        <v>4.4649</v>
      </c>
      <c r="M114" s="201" t="n">
        <f aca="false">SUM(Quarter!AQ114:AT114)</f>
        <v>5.8853</v>
      </c>
      <c r="N114" s="201" t="n">
        <f aca="false">SUM(Quarter!AU114:AX114)</f>
        <v>5.3651</v>
      </c>
      <c r="O114" s="201" t="n">
        <f aca="false">SUM(Quarter!AY114:BB114)</f>
        <v>4.3082</v>
      </c>
      <c r="P114" s="201" t="n">
        <f aca="false">SUM(Quarter!BC114:BF114)</f>
        <v>2.8074</v>
      </c>
      <c r="Q114" s="201" t="n">
        <f aca="false">SUM(Quarter!BG114:BJ114)</f>
        <v>2.5812</v>
      </c>
      <c r="R114" s="201" t="n">
        <f aca="false">SUM(Quarter!BK114:BN114)</f>
        <v>1.8716</v>
      </c>
      <c r="S114" s="201" t="n">
        <f aca="false">SUM(Quarter!BO114:BR114)</f>
        <v>1.7456</v>
      </c>
      <c r="T114" s="201" t="n">
        <f aca="false">SUM(Quarter!BS114:BV114)</f>
        <v>1.8502</v>
      </c>
      <c r="U114" s="201" t="n">
        <f aca="false">SUM(Quarter!BW114:BZ114)</f>
        <v>1.7109</v>
      </c>
      <c r="V114" s="201" t="n">
        <f aca="false">SUM(Quarter!CA114:CD114)</f>
        <v>1.4763</v>
      </c>
      <c r="W114" s="201" t="n">
        <f aca="false">SUM(Quarter!CE114:CH114)</f>
        <v>0.9544</v>
      </c>
      <c r="X114" s="201" t="n">
        <f aca="false">SUM(Quarter!CI114:CL114)</f>
        <v>0.9583</v>
      </c>
      <c r="Y114" s="201" t="n">
        <f aca="false">SUM(Quarter!CM114:CP114)</f>
        <v>0.721</v>
      </c>
      <c r="Z114" s="202"/>
      <c r="AA114" s="202"/>
      <c r="AB114" s="202"/>
      <c r="AC114" s="202"/>
      <c r="AD114" s="202"/>
      <c r="AE114" s="202"/>
      <c r="AF114" s="202"/>
      <c r="AG114" s="202"/>
      <c r="AH114" s="202"/>
      <c r="AI114" s="202"/>
      <c r="AJ114" s="202"/>
      <c r="AK114" s="202"/>
      <c r="AL114" s="202"/>
      <c r="AM114" s="202"/>
      <c r="AN114" s="202"/>
      <c r="AO114" s="202"/>
      <c r="AP114" s="202"/>
      <c r="AQ114" s="202"/>
      <c r="AR114" s="202"/>
      <c r="AS114" s="202"/>
      <c r="AT114" s="202"/>
      <c r="AU114" s="202"/>
      <c r="AV114" s="202"/>
      <c r="AW114" s="202"/>
      <c r="AX114" s="202"/>
      <c r="AY114" s="202"/>
      <c r="AZ114" s="202"/>
      <c r="BA114" s="202"/>
      <c r="BB114" s="202"/>
      <c r="BC114" s="202"/>
      <c r="BD114" s="202"/>
      <c r="BE114" s="202"/>
      <c r="BF114" s="202"/>
      <c r="BG114" s="202"/>
      <c r="BH114" s="202"/>
      <c r="BI114" s="202"/>
      <c r="BJ114" s="202"/>
      <c r="BK114" s="202"/>
      <c r="BL114" s="202"/>
      <c r="BM114" s="202"/>
      <c r="BN114" s="202"/>
      <c r="BO114" s="202"/>
      <c r="BP114" s="202"/>
      <c r="BQ114" s="202"/>
      <c r="BR114" s="202"/>
      <c r="BS114" s="202"/>
      <c r="BT114" s="202"/>
      <c r="BU114" s="202"/>
      <c r="BV114" s="202"/>
      <c r="BW114" s="202"/>
      <c r="BX114" s="202"/>
      <c r="BY114" s="202"/>
      <c r="BZ114" s="202"/>
      <c r="CA114" s="202"/>
      <c r="CB114" s="202"/>
      <c r="CC114" s="202"/>
      <c r="CD114" s="202"/>
      <c r="CE114" s="202"/>
      <c r="CF114" s="202"/>
      <c r="CG114" s="202"/>
      <c r="CH114" s="202"/>
      <c r="CI114" s="202"/>
      <c r="CJ114" s="202"/>
      <c r="CK114" s="202"/>
      <c r="CL114" s="202"/>
      <c r="CM114" s="202"/>
      <c r="CN114" s="202"/>
      <c r="CO114" s="202"/>
      <c r="CP114" s="202"/>
      <c r="CQ114" s="202"/>
      <c r="CR114" s="202"/>
      <c r="CS114" s="202"/>
      <c r="CT114" s="202"/>
      <c r="CU114" s="202"/>
      <c r="CV114" s="202"/>
      <c r="CW114" s="202"/>
      <c r="CX114" s="202"/>
      <c r="CY114" s="202"/>
      <c r="CZ114" s="202"/>
      <c r="DA114" s="202"/>
      <c r="DB114" s="202"/>
      <c r="DC114" s="202"/>
      <c r="DD114" s="202"/>
    </row>
    <row r="115" customFormat="false" ht="20.15" hidden="false" customHeight="true" outlineLevel="0" collapsed="false">
      <c r="A115" s="7" t="s">
        <v>122</v>
      </c>
      <c r="B115" s="200" t="s">
        <v>110</v>
      </c>
      <c r="C115" s="201" t="n">
        <f aca="false">SUM(Quarter!C115:F115)</f>
        <v>116.2896</v>
      </c>
      <c r="D115" s="201" t="n">
        <f aca="false">SUM(Quarter!G115:J115)</f>
        <v>139.6719</v>
      </c>
      <c r="E115" s="201" t="n">
        <f aca="false">SUM(Quarter!K115:N115)</f>
        <v>144.8911</v>
      </c>
      <c r="F115" s="201" t="n">
        <f aca="false">SUM(Quarter!O115:R115)</f>
        <v>138.7175</v>
      </c>
      <c r="G115" s="201" t="n">
        <f aca="false">SUM(Quarter!S115:V115)</f>
        <v>148.8707</v>
      </c>
      <c r="H115" s="201" t="n">
        <f aca="false">SUM(Quarter!W115:Z115)</f>
        <v>145.1359</v>
      </c>
      <c r="I115" s="201" t="n">
        <f aca="false">SUM(Quarter!AA115:AD115)</f>
        <v>153.7335</v>
      </c>
      <c r="J115" s="201" t="n">
        <f aca="false">SUM(Quarter!AE115:AH115)</f>
        <v>149.2125</v>
      </c>
      <c r="K115" s="201" t="n">
        <f aca="false">SUM(Quarter!AI115:AL115)</f>
        <v>137.7543</v>
      </c>
      <c r="L115" s="201" t="n">
        <f aca="false">SUM(Quarter!AM115:AP115)</f>
        <v>162.3895</v>
      </c>
      <c r="M115" s="201" t="n">
        <f aca="false">SUM(Quarter!AQ115:AT115)</f>
        <v>172.9876</v>
      </c>
      <c r="N115" s="201" t="n">
        <f aca="false">SUM(Quarter!AU115:AX115)</f>
        <v>163.4553</v>
      </c>
      <c r="O115" s="201" t="n">
        <f aca="false">SUM(Quarter!AY115:BB115)</f>
        <v>172.4532</v>
      </c>
      <c r="P115" s="201" t="n">
        <f aca="false">SUM(Quarter!BC115:BF115)</f>
        <v>143.8056</v>
      </c>
      <c r="Q115" s="201" t="n">
        <f aca="false">SUM(Quarter!BG115:BJ115)</f>
        <v>98.2635</v>
      </c>
      <c r="R115" s="201" t="n">
        <f aca="false">SUM(Quarter!BK115:BN115)</f>
        <v>94.0325</v>
      </c>
      <c r="S115" s="201" t="n">
        <f aca="false">SUM(Quarter!BO115:BR115)</f>
        <v>99.0003</v>
      </c>
      <c r="T115" s="201" t="n">
        <f aca="false">SUM(Quarter!BS115:BV115)</f>
        <v>98.0045</v>
      </c>
      <c r="U115" s="201" t="n">
        <f aca="false">SUM(Quarter!BW115:BZ115)</f>
        <v>140.8316</v>
      </c>
      <c r="V115" s="201" t="n">
        <f aca="false">SUM(Quarter!CA115:CD115)</f>
        <v>134.243</v>
      </c>
      <c r="W115" s="201" t="n">
        <f aca="false">SUM(Quarter!CE115:CH115)</f>
        <v>129.0807</v>
      </c>
      <c r="X115" s="201" t="n">
        <f aca="false">SUM(Quarter!CI115:CL115)</f>
        <v>129.4926</v>
      </c>
      <c r="Y115" s="201" t="n">
        <f aca="false">SUM(Quarter!CM115:CP115)</f>
        <v>109.3044</v>
      </c>
      <c r="Z115" s="202"/>
      <c r="AA115" s="202"/>
      <c r="AB115" s="202"/>
      <c r="AC115" s="202"/>
      <c r="AD115" s="202"/>
      <c r="AE115" s="202"/>
      <c r="AF115" s="202"/>
      <c r="AG115" s="202"/>
      <c r="AH115" s="202"/>
      <c r="AI115" s="202"/>
      <c r="AJ115" s="202"/>
      <c r="AK115" s="202"/>
      <c r="AL115" s="202"/>
      <c r="AM115" s="202"/>
      <c r="AN115" s="202"/>
      <c r="AO115" s="202"/>
      <c r="AP115" s="202"/>
      <c r="AQ115" s="202"/>
      <c r="AR115" s="202"/>
      <c r="AS115" s="202"/>
      <c r="AT115" s="202"/>
      <c r="AU115" s="202"/>
      <c r="AV115" s="202"/>
      <c r="AW115" s="202"/>
      <c r="AX115" s="202"/>
      <c r="AY115" s="202"/>
      <c r="AZ115" s="202"/>
      <c r="BA115" s="202"/>
      <c r="BB115" s="202"/>
      <c r="BC115" s="202"/>
      <c r="BD115" s="202"/>
      <c r="BE115" s="202"/>
      <c r="BF115" s="202"/>
      <c r="BG115" s="202"/>
      <c r="BH115" s="202"/>
      <c r="BI115" s="202"/>
      <c r="BJ115" s="202"/>
      <c r="BK115" s="202"/>
      <c r="BL115" s="202"/>
      <c r="BM115" s="202"/>
      <c r="BN115" s="202"/>
      <c r="BO115" s="202"/>
      <c r="BP115" s="202"/>
      <c r="BQ115" s="202"/>
      <c r="BR115" s="202"/>
      <c r="BS115" s="202"/>
      <c r="BT115" s="202"/>
      <c r="BU115" s="202"/>
      <c r="BV115" s="202"/>
      <c r="BW115" s="202"/>
      <c r="BX115" s="202"/>
      <c r="BY115" s="202"/>
      <c r="BZ115" s="202"/>
      <c r="CA115" s="202"/>
      <c r="CB115" s="202"/>
      <c r="CC115" s="202"/>
      <c r="CD115" s="202"/>
      <c r="CE115" s="202"/>
      <c r="CF115" s="202"/>
      <c r="CG115" s="202"/>
      <c r="CH115" s="202"/>
      <c r="CI115" s="202"/>
      <c r="CJ115" s="202"/>
      <c r="CK115" s="202"/>
      <c r="CL115" s="202"/>
      <c r="CM115" s="202"/>
      <c r="CN115" s="202"/>
      <c r="CO115" s="202"/>
      <c r="CP115" s="202"/>
      <c r="CQ115" s="202"/>
      <c r="CR115" s="202"/>
      <c r="CS115" s="202"/>
      <c r="CT115" s="202"/>
      <c r="CU115" s="202"/>
      <c r="CV115" s="202"/>
      <c r="CW115" s="202"/>
      <c r="CX115" s="202"/>
      <c r="CY115" s="202"/>
      <c r="CZ115" s="202"/>
      <c r="DA115" s="202"/>
      <c r="DB115" s="202"/>
      <c r="DC115" s="202"/>
      <c r="DD115" s="202"/>
    </row>
    <row r="116" customFormat="false" ht="20.15" hidden="false" customHeight="true" outlineLevel="0" collapsed="false">
      <c r="A116" s="7" t="s">
        <v>122</v>
      </c>
      <c r="B116" s="200" t="s">
        <v>111</v>
      </c>
      <c r="C116" s="201" t="n">
        <f aca="false">SUM(Quarter!C116:F116)</f>
        <v>90.59</v>
      </c>
      <c r="D116" s="201" t="n">
        <f aca="false">SUM(Quarter!G116:J116)</f>
        <v>87.672</v>
      </c>
      <c r="E116" s="201" t="n">
        <f aca="false">SUM(Quarter!K116:N116)</f>
        <v>78.3339</v>
      </c>
      <c r="F116" s="201" t="n">
        <f aca="false">SUM(Quarter!O116:R116)</f>
        <v>82.9849</v>
      </c>
      <c r="G116" s="201" t="n">
        <f aca="false">SUM(Quarter!S116:V116)</f>
        <v>81.0903</v>
      </c>
      <c r="H116" s="201" t="n">
        <f aca="false">SUM(Quarter!W116:Z116)</f>
        <v>81.9115</v>
      </c>
      <c r="I116" s="201" t="n">
        <f aca="false">SUM(Quarter!AA116:AD116)</f>
        <v>73.6816</v>
      </c>
      <c r="J116" s="201" t="n">
        <f aca="false">SUM(Quarter!AE116:AH116)</f>
        <v>75.1729</v>
      </c>
      <c r="K116" s="201" t="n">
        <f aca="false">SUM(Quarter!AI116:AL116)</f>
        <v>69.2373</v>
      </c>
      <c r="L116" s="201" t="n">
        <f aca="false">SUM(Quarter!AM116:AP116)</f>
        <v>57.249</v>
      </c>
      <c r="M116" s="201" t="n">
        <f aca="false">SUM(Quarter!AQ116:AT116)</f>
        <v>47.673</v>
      </c>
      <c r="N116" s="201" t="n">
        <f aca="false">SUM(Quarter!AU116:AX116)</f>
        <v>62.7617</v>
      </c>
      <c r="O116" s="201" t="n">
        <f aca="false">SUM(Quarter!AY116:BB116)</f>
        <v>56.4417</v>
      </c>
      <c r="P116" s="201" t="n">
        <f aca="false">SUM(Quarter!BC116:BF116)</f>
        <v>62.6552</v>
      </c>
      <c r="Q116" s="201" t="n">
        <f aca="false">SUM(Quarter!BG116:BJ116)</f>
        <v>63.9492</v>
      </c>
      <c r="R116" s="201" t="n">
        <f aca="false">SUM(Quarter!BK116:BN116)</f>
        <v>64.1325</v>
      </c>
      <c r="S116" s="201" t="n">
        <f aca="false">SUM(Quarter!BO116:BR116)</f>
        <v>57.9025</v>
      </c>
      <c r="T116" s="201" t="n">
        <f aca="false">SUM(Quarter!BS116:BV116)</f>
        <v>63.8946</v>
      </c>
      <c r="U116" s="201" t="n">
        <f aca="false">SUM(Quarter!BW116:BZ116)</f>
        <v>65.1491</v>
      </c>
      <c r="V116" s="201" t="n">
        <f aca="false">SUM(Quarter!CA116:CD116)</f>
        <v>63.8869</v>
      </c>
      <c r="W116" s="201" t="n">
        <f aca="false">SUM(Quarter!CE116:CH116)</f>
        <v>59.0978</v>
      </c>
      <c r="X116" s="201" t="n">
        <f aca="false">SUM(Quarter!CI116:CL116)</f>
        <v>51.032</v>
      </c>
      <c r="Y116" s="201" t="n">
        <f aca="false">SUM(Quarter!CM116:CP116)</f>
        <v>45.6681</v>
      </c>
      <c r="Z116" s="202"/>
      <c r="AA116" s="202"/>
      <c r="AB116" s="202"/>
      <c r="AC116" s="202"/>
      <c r="AD116" s="202"/>
      <c r="AE116" s="202"/>
      <c r="AF116" s="202"/>
      <c r="AG116" s="202"/>
      <c r="AH116" s="202"/>
      <c r="AI116" s="202"/>
      <c r="AJ116" s="202"/>
      <c r="AK116" s="202"/>
      <c r="AL116" s="202"/>
      <c r="AM116" s="202"/>
      <c r="AN116" s="202"/>
      <c r="AO116" s="202"/>
      <c r="AP116" s="202"/>
      <c r="AQ116" s="202"/>
      <c r="AR116" s="202"/>
      <c r="AS116" s="202"/>
      <c r="AT116" s="202"/>
      <c r="AU116" s="202"/>
      <c r="AV116" s="202"/>
      <c r="AW116" s="202"/>
      <c r="AX116" s="202"/>
      <c r="AY116" s="202"/>
      <c r="AZ116" s="202"/>
      <c r="BA116" s="202"/>
      <c r="BB116" s="202"/>
      <c r="BC116" s="202"/>
      <c r="BD116" s="202"/>
      <c r="BE116" s="202"/>
      <c r="BF116" s="202"/>
      <c r="BG116" s="202"/>
      <c r="BH116" s="202"/>
      <c r="BI116" s="202"/>
      <c r="BJ116" s="202"/>
      <c r="BK116" s="202"/>
      <c r="BL116" s="202"/>
      <c r="BM116" s="202"/>
      <c r="BN116" s="202"/>
      <c r="BO116" s="202"/>
      <c r="BP116" s="202"/>
      <c r="BQ116" s="202"/>
      <c r="BR116" s="202"/>
      <c r="BS116" s="202"/>
      <c r="BT116" s="202"/>
      <c r="BU116" s="202"/>
      <c r="BV116" s="202"/>
      <c r="BW116" s="202"/>
      <c r="BX116" s="202"/>
      <c r="BY116" s="202"/>
      <c r="BZ116" s="202"/>
      <c r="CA116" s="202"/>
      <c r="CB116" s="202"/>
      <c r="CC116" s="202"/>
      <c r="CD116" s="202"/>
      <c r="CE116" s="202"/>
      <c r="CF116" s="202"/>
      <c r="CG116" s="202"/>
      <c r="CH116" s="202"/>
      <c r="CI116" s="202"/>
      <c r="CJ116" s="202"/>
      <c r="CK116" s="202"/>
      <c r="CL116" s="202"/>
      <c r="CM116" s="202"/>
      <c r="CN116" s="202"/>
      <c r="CO116" s="202"/>
      <c r="CP116" s="202"/>
      <c r="CQ116" s="202"/>
      <c r="CR116" s="202"/>
      <c r="CS116" s="202"/>
      <c r="CT116" s="202"/>
      <c r="CU116" s="202"/>
      <c r="CV116" s="202"/>
      <c r="CW116" s="202"/>
      <c r="CX116" s="202"/>
      <c r="CY116" s="202"/>
      <c r="CZ116" s="202"/>
      <c r="DA116" s="202"/>
      <c r="DB116" s="202"/>
      <c r="DC116" s="202"/>
      <c r="DD116" s="202"/>
    </row>
    <row r="117" customFormat="false" ht="20.15" hidden="false" customHeight="true" outlineLevel="0" collapsed="false">
      <c r="A117" s="7" t="s">
        <v>122</v>
      </c>
      <c r="B117" s="200" t="s">
        <v>172</v>
      </c>
      <c r="C117" s="201" t="n">
        <f aca="false">SUM(Quarter!C117:F117)</f>
        <v>5.0939</v>
      </c>
      <c r="D117" s="201" t="n">
        <f aca="false">SUM(Quarter!G117:J117)</f>
        <v>5.3034</v>
      </c>
      <c r="E117" s="201" t="n">
        <f aca="false">SUM(Quarter!K117:N117)</f>
        <v>5.0587</v>
      </c>
      <c r="F117" s="201" t="n">
        <f aca="false">SUM(Quarter!O117:R117)</f>
        <v>4.0323</v>
      </c>
      <c r="G117" s="201" t="n">
        <f aca="false">SUM(Quarter!S117:V117)</f>
        <v>4.7627</v>
      </c>
      <c r="H117" s="201" t="n">
        <f aca="false">SUM(Quarter!W117:Z117)</f>
        <v>3.2118</v>
      </c>
      <c r="I117" s="201" t="n">
        <f aca="false">SUM(Quarter!AA117:AD117)</f>
        <v>4.8205</v>
      </c>
      <c r="J117" s="201" t="n">
        <f aca="false">SUM(Quarter!AE117:AH117)</f>
        <v>4.7506</v>
      </c>
      <c r="K117" s="201" t="n">
        <f aca="false">SUM(Quarter!AI117:AL117)</f>
        <v>4.5655</v>
      </c>
      <c r="L117" s="201" t="n">
        <f aca="false">SUM(Quarter!AM117:AP117)</f>
        <v>5.0318</v>
      </c>
      <c r="M117" s="201" t="n">
        <f aca="false">SUM(Quarter!AQ117:AT117)</f>
        <v>5.1109</v>
      </c>
      <c r="N117" s="201" t="n">
        <f aca="false">SUM(Quarter!AU117:AX117)</f>
        <v>5.1969</v>
      </c>
      <c r="O117" s="201" t="n">
        <f aca="false">SUM(Quarter!AY117:BB117)</f>
        <v>3.5657</v>
      </c>
      <c r="P117" s="201" t="n">
        <f aca="false">SUM(Quarter!BC117:BF117)</f>
        <v>5.6545</v>
      </c>
      <c r="Q117" s="201" t="n">
        <f aca="false">SUM(Quarter!BG117:BJ117)</f>
        <v>5.2862</v>
      </c>
      <c r="R117" s="201" t="n">
        <f aca="false">SUM(Quarter!BK117:BN117)</f>
        <v>4.6669</v>
      </c>
      <c r="S117" s="201" t="n">
        <f aca="false">SUM(Quarter!BO117:BR117)</f>
        <v>5.8312</v>
      </c>
      <c r="T117" s="201" t="n">
        <f aca="false">SUM(Quarter!BS117:BV117)</f>
        <v>6.2463</v>
      </c>
      <c r="U117" s="201" t="n">
        <f aca="false">SUM(Quarter!BW117:BZ117)</f>
        <v>5.3193</v>
      </c>
      <c r="V117" s="201" t="n">
        <f aca="false">SUM(Quarter!CA117:CD117)</f>
        <v>5.8175</v>
      </c>
      <c r="W117" s="201" t="n">
        <f aca="false">SUM(Quarter!CE117:CH117)</f>
        <v>5.3819</v>
      </c>
      <c r="X117" s="201" t="n">
        <f aca="false">SUM(Quarter!CI117:CL117)</f>
        <v>5.5427</v>
      </c>
      <c r="Y117" s="201" t="n">
        <f aca="false">SUM(Quarter!CM117:CP117)</f>
        <v>6.685</v>
      </c>
      <c r="Z117" s="202"/>
      <c r="AA117" s="202"/>
      <c r="AB117" s="202"/>
      <c r="AC117" s="202"/>
      <c r="AD117" s="202"/>
      <c r="AE117" s="202"/>
      <c r="AF117" s="202"/>
      <c r="AG117" s="202"/>
      <c r="AH117" s="202"/>
      <c r="AI117" s="202"/>
      <c r="AJ117" s="202"/>
      <c r="AK117" s="202"/>
      <c r="AL117" s="202"/>
      <c r="AM117" s="202"/>
      <c r="AN117" s="202"/>
      <c r="AO117" s="202"/>
      <c r="AP117" s="202"/>
      <c r="AQ117" s="202"/>
      <c r="AR117" s="202"/>
      <c r="AS117" s="202"/>
      <c r="AT117" s="202"/>
      <c r="AU117" s="202"/>
      <c r="AV117" s="202"/>
      <c r="AW117" s="202"/>
      <c r="AX117" s="202"/>
      <c r="AY117" s="202"/>
      <c r="AZ117" s="202"/>
      <c r="BA117" s="202"/>
      <c r="BB117" s="202"/>
      <c r="BC117" s="202"/>
      <c r="BD117" s="202"/>
      <c r="BE117" s="202"/>
      <c r="BF117" s="202"/>
      <c r="BG117" s="202"/>
      <c r="BH117" s="202"/>
      <c r="BI117" s="202"/>
      <c r="BJ117" s="202"/>
      <c r="BK117" s="202"/>
      <c r="BL117" s="202"/>
      <c r="BM117" s="202"/>
      <c r="BN117" s="202"/>
      <c r="BO117" s="202"/>
      <c r="BP117" s="202"/>
      <c r="BQ117" s="202"/>
      <c r="BR117" s="202"/>
      <c r="BS117" s="202"/>
      <c r="BT117" s="202"/>
      <c r="BU117" s="202"/>
      <c r="BV117" s="202"/>
      <c r="BW117" s="202"/>
      <c r="BX117" s="202"/>
      <c r="BY117" s="202"/>
      <c r="BZ117" s="202"/>
      <c r="CA117" s="202"/>
      <c r="CB117" s="202"/>
      <c r="CC117" s="202"/>
      <c r="CD117" s="202"/>
      <c r="CE117" s="202"/>
      <c r="CF117" s="202"/>
      <c r="CG117" s="202"/>
      <c r="CH117" s="202"/>
      <c r="CI117" s="202"/>
      <c r="CJ117" s="202"/>
      <c r="CK117" s="202"/>
      <c r="CL117" s="202"/>
      <c r="CM117" s="202"/>
      <c r="CN117" s="202"/>
      <c r="CO117" s="202"/>
      <c r="CP117" s="202"/>
      <c r="CQ117" s="202"/>
      <c r="CR117" s="202"/>
      <c r="CS117" s="202"/>
      <c r="CT117" s="202"/>
      <c r="CU117" s="202"/>
      <c r="CV117" s="202"/>
      <c r="CW117" s="202"/>
      <c r="CX117" s="202"/>
      <c r="CY117" s="202"/>
      <c r="CZ117" s="202"/>
      <c r="DA117" s="202"/>
      <c r="DB117" s="202"/>
      <c r="DC117" s="202"/>
      <c r="DD117" s="202"/>
    </row>
    <row r="118" customFormat="false" ht="20.15" hidden="false" customHeight="true" outlineLevel="0" collapsed="false">
      <c r="A118" s="7" t="s">
        <v>122</v>
      </c>
      <c r="B118" s="200" t="s">
        <v>129</v>
      </c>
      <c r="C118" s="201" t="n">
        <f aca="false">SUM(Quarter!C118:F118)</f>
        <v>0.8769</v>
      </c>
      <c r="D118" s="201" t="n">
        <f aca="false">SUM(Quarter!G118:J118)</f>
        <v>0.851</v>
      </c>
      <c r="E118" s="201" t="n">
        <f aca="false">SUM(Quarter!K118:N118)</f>
        <v>0.947</v>
      </c>
      <c r="F118" s="201" t="n">
        <f aca="false">SUM(Quarter!O118:R118)</f>
        <v>0.965</v>
      </c>
      <c r="G118" s="201" t="n">
        <f aca="false">SUM(Quarter!S118:V118)</f>
        <v>1.2591</v>
      </c>
      <c r="H118" s="201" t="n">
        <f aca="false">SUM(Quarter!W118:Z118)</f>
        <v>1.288</v>
      </c>
      <c r="I118" s="201" t="n">
        <f aca="false">SUM(Quarter!AA118:AD118)</f>
        <v>1.939</v>
      </c>
      <c r="J118" s="201" t="n">
        <f aca="false">SUM(Quarter!AE118:AH118)</f>
        <v>2.912</v>
      </c>
      <c r="K118" s="201" t="n">
        <f aca="false">SUM(Quarter!AI118:AL118)</f>
        <v>4.2359</v>
      </c>
      <c r="L118" s="201" t="n">
        <f aca="false">SUM(Quarter!AM118:AP118)</f>
        <v>5.2878</v>
      </c>
      <c r="M118" s="201" t="n">
        <f aca="false">SUM(Quarter!AQ118:AT118)</f>
        <v>7.1385</v>
      </c>
      <c r="N118" s="201" t="n">
        <f aca="false">SUM(Quarter!AU118:AX118)</f>
        <v>9.3015</v>
      </c>
      <c r="O118" s="201" t="n">
        <f aca="false">SUM(Quarter!AY118:BB118)</f>
        <v>10.3277</v>
      </c>
      <c r="P118" s="201" t="n">
        <f aca="false">SUM(Quarter!BC118:BF118)</f>
        <v>16.2075</v>
      </c>
      <c r="Q118" s="201" t="n">
        <f aca="false">SUM(Quarter!BG118:BJ118)</f>
        <v>19.8471</v>
      </c>
      <c r="R118" s="201" t="n">
        <f aca="false">SUM(Quarter!BK118:BN118)</f>
        <v>28.3971</v>
      </c>
      <c r="S118" s="201" t="n">
        <f aca="false">SUM(Quarter!BO118:BR118)</f>
        <v>31.9593</v>
      </c>
      <c r="T118" s="201" t="n">
        <f aca="false">SUM(Quarter!BS118:BV118)</f>
        <v>40.2747</v>
      </c>
      <c r="U118" s="201" t="n">
        <f aca="false">SUM(Quarter!BW118:BZ118)</f>
        <v>37.1595</v>
      </c>
      <c r="V118" s="201" t="n">
        <f aca="false">SUM(Quarter!CA118:CD118)</f>
        <v>49.641</v>
      </c>
      <c r="W118" s="201" t="n">
        <f aca="false">SUM(Quarter!CE118:CH118)</f>
        <v>56.9076</v>
      </c>
      <c r="X118" s="201" t="n">
        <f aca="false">SUM(Quarter!CI118:CL118)</f>
        <v>63.7952</v>
      </c>
      <c r="Y118" s="201" t="n">
        <f aca="false">SUM(Quarter!CM118:CP118)</f>
        <v>75.3692</v>
      </c>
      <c r="Z118" s="202"/>
      <c r="AA118" s="202"/>
      <c r="AB118" s="202"/>
      <c r="AC118" s="202"/>
      <c r="AD118" s="202"/>
      <c r="AE118" s="202"/>
      <c r="AF118" s="202"/>
      <c r="AG118" s="202"/>
      <c r="AH118" s="202"/>
      <c r="AI118" s="202"/>
      <c r="AJ118" s="202"/>
      <c r="AK118" s="202"/>
      <c r="AL118" s="202"/>
      <c r="AM118" s="202"/>
      <c r="AN118" s="202"/>
      <c r="AO118" s="202"/>
      <c r="AP118" s="202"/>
      <c r="AQ118" s="202"/>
      <c r="AR118" s="202"/>
      <c r="AS118" s="202"/>
      <c r="AT118" s="202"/>
      <c r="AU118" s="202"/>
      <c r="AV118" s="202"/>
      <c r="AW118" s="202"/>
      <c r="AX118" s="202"/>
      <c r="AY118" s="202"/>
      <c r="AZ118" s="202"/>
      <c r="BA118" s="202"/>
      <c r="BB118" s="202"/>
      <c r="BC118" s="202"/>
      <c r="BD118" s="202"/>
      <c r="BE118" s="202"/>
      <c r="BF118" s="202"/>
      <c r="BG118" s="202"/>
      <c r="BH118" s="202"/>
      <c r="BI118" s="202"/>
      <c r="BJ118" s="202"/>
      <c r="BK118" s="202"/>
      <c r="BL118" s="202"/>
      <c r="BM118" s="202"/>
      <c r="BN118" s="202"/>
      <c r="BO118" s="202"/>
      <c r="BP118" s="202"/>
      <c r="BQ118" s="202"/>
      <c r="BR118" s="202"/>
      <c r="BS118" s="202"/>
      <c r="BT118" s="202"/>
      <c r="BU118" s="202"/>
      <c r="BV118" s="202"/>
      <c r="BW118" s="202"/>
      <c r="BX118" s="202"/>
      <c r="BY118" s="202"/>
      <c r="BZ118" s="202"/>
      <c r="CA118" s="202"/>
      <c r="CB118" s="202"/>
      <c r="CC118" s="202"/>
      <c r="CD118" s="202"/>
      <c r="CE118" s="202"/>
      <c r="CF118" s="202"/>
      <c r="CG118" s="202"/>
      <c r="CH118" s="202"/>
      <c r="CI118" s="202"/>
      <c r="CJ118" s="202"/>
      <c r="CK118" s="202"/>
      <c r="CL118" s="202"/>
      <c r="CM118" s="202"/>
      <c r="CN118" s="202"/>
      <c r="CO118" s="202"/>
      <c r="CP118" s="202"/>
      <c r="CQ118" s="202"/>
      <c r="CR118" s="202"/>
      <c r="CS118" s="202"/>
      <c r="CT118" s="202"/>
      <c r="CU118" s="202"/>
      <c r="CV118" s="202"/>
      <c r="CW118" s="202"/>
      <c r="CX118" s="202"/>
      <c r="CY118" s="202"/>
      <c r="CZ118" s="202"/>
      <c r="DA118" s="202"/>
      <c r="DB118" s="202"/>
      <c r="DC118" s="202"/>
      <c r="DD118" s="202"/>
    </row>
    <row r="119" customFormat="false" ht="20.15" hidden="false" customHeight="true" outlineLevel="0" collapsed="false">
      <c r="A119" s="7" t="s">
        <v>122</v>
      </c>
      <c r="B119" s="205" t="s">
        <v>130</v>
      </c>
      <c r="C119" s="203" t="s">
        <v>171</v>
      </c>
      <c r="D119" s="203" t="s">
        <v>171</v>
      </c>
      <c r="E119" s="203" t="s">
        <v>171</v>
      </c>
      <c r="F119" s="203" t="s">
        <v>171</v>
      </c>
      <c r="G119" s="203" t="s">
        <v>171</v>
      </c>
      <c r="H119" s="203" t="s">
        <v>171</v>
      </c>
      <c r="I119" s="203" t="s">
        <v>171</v>
      </c>
      <c r="J119" s="203" t="s">
        <v>171</v>
      </c>
      <c r="K119" s="203" t="s">
        <v>171</v>
      </c>
      <c r="L119" s="203" t="s">
        <v>171</v>
      </c>
      <c r="M119" s="203" t="s">
        <v>171</v>
      </c>
      <c r="N119" s="203" t="s">
        <v>171</v>
      </c>
      <c r="O119" s="203" t="s">
        <v>171</v>
      </c>
      <c r="P119" s="203" t="s">
        <v>171</v>
      </c>
      <c r="Q119" s="201" t="n">
        <f aca="false">SUM(Quarter!BG119:BJ119)</f>
        <v>12.2439</v>
      </c>
      <c r="R119" s="201" t="n">
        <f aca="false">SUM(Quarter!BK119:BN119)</f>
        <v>16.9254</v>
      </c>
      <c r="S119" s="201" t="n">
        <f aca="false">SUM(Quarter!BO119:BR119)</f>
        <v>18.5547</v>
      </c>
      <c r="T119" s="201" t="n">
        <f aca="false">SUM(Quarter!BS119:BV119)</f>
        <v>22.852</v>
      </c>
      <c r="U119" s="201" t="n">
        <f aca="false">SUM(Quarter!BW119:BZ119)</f>
        <v>20.7537</v>
      </c>
      <c r="V119" s="201" t="n">
        <f aca="false">SUM(Quarter!CA119:CD119)</f>
        <v>28.7252</v>
      </c>
      <c r="W119" s="201" t="n">
        <f aca="false">SUM(Quarter!CE119:CH119)</f>
        <v>30.3825</v>
      </c>
      <c r="X119" s="201" t="n">
        <f aca="false">SUM(Quarter!CI119:CL119)</f>
        <v>31.82</v>
      </c>
      <c r="Y119" s="201" t="n">
        <f aca="false">SUM(Quarter!CM119:CP119)</f>
        <v>34.6881</v>
      </c>
      <c r="Z119" s="202"/>
      <c r="AA119" s="202"/>
      <c r="AB119" s="202"/>
      <c r="AC119" s="202"/>
      <c r="AD119" s="202"/>
      <c r="AE119" s="202"/>
      <c r="AF119" s="202"/>
      <c r="AG119" s="202"/>
      <c r="AH119" s="202"/>
      <c r="AI119" s="202"/>
      <c r="AJ119" s="202"/>
      <c r="AK119" s="202"/>
      <c r="AL119" s="202"/>
      <c r="AM119" s="202"/>
      <c r="AN119" s="202"/>
      <c r="AO119" s="202"/>
      <c r="AP119" s="202"/>
      <c r="AQ119" s="202"/>
      <c r="AR119" s="202"/>
      <c r="AS119" s="202"/>
      <c r="AT119" s="202"/>
      <c r="AU119" s="202"/>
      <c r="AV119" s="202"/>
      <c r="AW119" s="202"/>
      <c r="AX119" s="202"/>
      <c r="AY119" s="202"/>
      <c r="AZ119" s="202"/>
      <c r="BA119" s="202"/>
      <c r="BB119" s="202"/>
      <c r="BC119" s="202"/>
      <c r="BD119" s="202"/>
      <c r="BE119" s="202"/>
      <c r="BF119" s="202"/>
      <c r="BG119" s="202"/>
      <c r="BH119" s="202"/>
      <c r="BI119" s="202"/>
      <c r="BJ119" s="202"/>
      <c r="BK119" s="202"/>
      <c r="BL119" s="202"/>
      <c r="BM119" s="202"/>
      <c r="BN119" s="202"/>
      <c r="BO119" s="202"/>
      <c r="BP119" s="202"/>
      <c r="BQ119" s="202"/>
      <c r="BR119" s="202"/>
      <c r="BS119" s="202"/>
      <c r="BT119" s="202"/>
      <c r="BU119" s="202"/>
      <c r="BV119" s="202"/>
      <c r="BW119" s="202"/>
      <c r="BX119" s="202"/>
      <c r="BY119" s="202"/>
      <c r="BZ119" s="202"/>
      <c r="CA119" s="202"/>
      <c r="CB119" s="202"/>
      <c r="CC119" s="202"/>
      <c r="CD119" s="202"/>
      <c r="CE119" s="202"/>
      <c r="CF119" s="202"/>
      <c r="CG119" s="202"/>
      <c r="CH119" s="202"/>
      <c r="CI119" s="202"/>
      <c r="CJ119" s="202"/>
      <c r="CK119" s="202"/>
      <c r="CL119" s="202"/>
      <c r="CM119" s="202"/>
      <c r="CN119" s="202"/>
      <c r="CO119" s="202"/>
      <c r="CP119" s="202"/>
      <c r="CQ119" s="202"/>
      <c r="CR119" s="202"/>
      <c r="CS119" s="202"/>
      <c r="CT119" s="202"/>
      <c r="CU119" s="202"/>
      <c r="CV119" s="202"/>
      <c r="CW119" s="202"/>
      <c r="CX119" s="202"/>
      <c r="CY119" s="202"/>
      <c r="CZ119" s="202"/>
      <c r="DA119" s="202"/>
      <c r="DB119" s="202"/>
      <c r="DC119" s="202"/>
      <c r="DD119" s="202"/>
    </row>
    <row r="120" customFormat="false" ht="20.15" hidden="false" customHeight="true" outlineLevel="0" collapsed="false">
      <c r="A120" s="7" t="s">
        <v>122</v>
      </c>
      <c r="B120" s="200" t="s">
        <v>131</v>
      </c>
      <c r="C120" s="203" t="s">
        <v>171</v>
      </c>
      <c r="D120" s="203" t="s">
        <v>171</v>
      </c>
      <c r="E120" s="203" t="s">
        <v>171</v>
      </c>
      <c r="F120" s="203" t="s">
        <v>171</v>
      </c>
      <c r="G120" s="203" t="s">
        <v>171</v>
      </c>
      <c r="H120" s="203" t="s">
        <v>171</v>
      </c>
      <c r="I120" s="203" t="s">
        <v>171</v>
      </c>
      <c r="J120" s="203" t="s">
        <v>171</v>
      </c>
      <c r="K120" s="203" t="s">
        <v>171</v>
      </c>
      <c r="L120" s="203" t="s">
        <v>171</v>
      </c>
      <c r="M120" s="203" t="s">
        <v>171</v>
      </c>
      <c r="N120" s="203" t="s">
        <v>171</v>
      </c>
      <c r="O120" s="203" t="s">
        <v>171</v>
      </c>
      <c r="P120" s="203" t="s">
        <v>171</v>
      </c>
      <c r="Q120" s="201" t="n">
        <f aca="false">SUM(Quarter!BG120:BJ120)</f>
        <v>7.603</v>
      </c>
      <c r="R120" s="201" t="n">
        <f aca="false">SUM(Quarter!BK120:BN120)</f>
        <v>11.4718</v>
      </c>
      <c r="S120" s="201" t="n">
        <f aca="false">SUM(Quarter!BO120:BR120)</f>
        <v>13.4046</v>
      </c>
      <c r="T120" s="201" t="n">
        <f aca="false">SUM(Quarter!BS120:BV120)</f>
        <v>17.4227</v>
      </c>
      <c r="U120" s="201" t="n">
        <f aca="false">SUM(Quarter!BW120:BZ120)</f>
        <v>16.4058</v>
      </c>
      <c r="V120" s="201" t="n">
        <f aca="false">SUM(Quarter!CA120:CD120)</f>
        <v>20.9158</v>
      </c>
      <c r="W120" s="201" t="n">
        <f aca="false">SUM(Quarter!CE120:CH120)</f>
        <v>26.5252</v>
      </c>
      <c r="X120" s="201" t="n">
        <f aca="false">SUM(Quarter!CI120:CL120)</f>
        <v>31.9752</v>
      </c>
      <c r="Y120" s="201" t="n">
        <f aca="false">SUM(Quarter!CM120:CP120)</f>
        <v>40.6811</v>
      </c>
      <c r="Z120" s="202"/>
      <c r="AA120" s="202"/>
      <c r="AB120" s="202"/>
      <c r="AC120" s="202"/>
      <c r="AD120" s="202"/>
      <c r="AE120" s="202"/>
      <c r="AF120" s="202"/>
      <c r="AG120" s="202"/>
      <c r="AH120" s="202"/>
      <c r="AI120" s="202"/>
      <c r="AJ120" s="202"/>
      <c r="AK120" s="202"/>
      <c r="AL120" s="202"/>
      <c r="AM120" s="202"/>
      <c r="AN120" s="202"/>
      <c r="AO120" s="202"/>
      <c r="AP120" s="202"/>
      <c r="AQ120" s="202"/>
      <c r="AR120" s="202"/>
      <c r="AS120" s="202"/>
      <c r="AT120" s="202"/>
      <c r="AU120" s="202"/>
      <c r="AV120" s="202"/>
      <c r="AW120" s="202"/>
      <c r="AX120" s="202"/>
      <c r="AY120" s="202"/>
      <c r="AZ120" s="202"/>
      <c r="BA120" s="202"/>
      <c r="BB120" s="202"/>
      <c r="BC120" s="202"/>
      <c r="BD120" s="202"/>
      <c r="BE120" s="202"/>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c r="BZ120" s="202"/>
      <c r="CA120" s="202"/>
      <c r="CB120" s="202"/>
      <c r="CC120" s="202"/>
      <c r="CD120" s="202"/>
      <c r="CE120" s="202"/>
      <c r="CF120" s="202"/>
      <c r="CG120" s="202"/>
      <c r="CH120" s="202"/>
      <c r="CI120" s="202"/>
      <c r="CJ120" s="202"/>
      <c r="CK120" s="202"/>
      <c r="CL120" s="202"/>
      <c r="CM120" s="202"/>
      <c r="CN120" s="202"/>
      <c r="CO120" s="202"/>
      <c r="CP120" s="202"/>
      <c r="CQ120" s="202"/>
      <c r="CR120" s="202"/>
      <c r="CS120" s="202"/>
      <c r="CT120" s="202"/>
      <c r="CU120" s="202"/>
      <c r="CV120" s="202"/>
      <c r="CW120" s="202"/>
      <c r="CX120" s="202"/>
      <c r="CY120" s="202"/>
      <c r="CZ120" s="202"/>
      <c r="DA120" s="202"/>
      <c r="DB120" s="202"/>
      <c r="DC120" s="202"/>
      <c r="DD120" s="202"/>
    </row>
    <row r="121" customFormat="false" ht="20.15" hidden="false" customHeight="true" outlineLevel="0" collapsed="false">
      <c r="A121" s="7" t="s">
        <v>122</v>
      </c>
      <c r="B121" s="206" t="s">
        <v>133</v>
      </c>
      <c r="C121" s="203" t="s">
        <v>171</v>
      </c>
      <c r="D121" s="203" t="s">
        <v>171</v>
      </c>
      <c r="E121" s="203" t="s">
        <v>171</v>
      </c>
      <c r="F121" s="203" t="s">
        <v>171</v>
      </c>
      <c r="G121" s="203" t="s">
        <v>171</v>
      </c>
      <c r="H121" s="203" t="s">
        <v>171</v>
      </c>
      <c r="I121" s="203" t="s">
        <v>171</v>
      </c>
      <c r="J121" s="203" t="s">
        <v>171</v>
      </c>
      <c r="K121" s="203" t="s">
        <v>171</v>
      </c>
      <c r="L121" s="203" t="s">
        <v>171</v>
      </c>
      <c r="M121" s="203" t="s">
        <v>171</v>
      </c>
      <c r="N121" s="203" t="s">
        <v>171</v>
      </c>
      <c r="O121" s="203" t="s">
        <v>171</v>
      </c>
      <c r="P121" s="203" t="s">
        <v>171</v>
      </c>
      <c r="Q121" s="201" t="n">
        <f aca="false">SUM(Quarter!BG121:BJ121)</f>
        <v>0.0043</v>
      </c>
      <c r="R121" s="201" t="n">
        <f aca="false">SUM(Quarter!BK121:BN121)</f>
        <v>0.0048</v>
      </c>
      <c r="S121" s="201" t="n">
        <f aca="false">SUM(Quarter!BO121:BR121)</f>
        <v>0.0022</v>
      </c>
      <c r="T121" s="201" t="n">
        <f aca="false">SUM(Quarter!BS121:BV121)</f>
        <v>0.0021</v>
      </c>
      <c r="U121" s="201" t="n">
        <f aca="false">SUM(Quarter!BW121:BZ121)</f>
        <v>0</v>
      </c>
      <c r="V121" s="201" t="n">
        <f aca="false">SUM(Quarter!CA121:CD121)</f>
        <v>0.0041</v>
      </c>
      <c r="W121" s="201" t="n">
        <f aca="false">SUM(Quarter!CE121:CH121)</f>
        <v>0.0092</v>
      </c>
      <c r="X121" s="201" t="n">
        <f aca="false">SUM(Quarter!CI121:CL121)</f>
        <v>0.014</v>
      </c>
      <c r="Y121" s="201" t="n">
        <f aca="false">SUM(Quarter!CM121:CP121)</f>
        <v>0.0112</v>
      </c>
      <c r="Z121" s="202"/>
      <c r="AA121" s="202"/>
      <c r="AB121" s="202"/>
      <c r="AC121" s="202"/>
      <c r="AD121" s="202"/>
      <c r="AE121" s="202"/>
      <c r="AF121" s="202"/>
      <c r="AG121" s="202"/>
      <c r="AH121" s="202"/>
      <c r="AI121" s="202"/>
      <c r="AJ121" s="202"/>
      <c r="AK121" s="202"/>
      <c r="AL121" s="202"/>
      <c r="AM121" s="202"/>
      <c r="AN121" s="202"/>
      <c r="AO121" s="202"/>
      <c r="AP121" s="202"/>
      <c r="AQ121" s="202"/>
      <c r="AR121" s="202"/>
      <c r="AS121" s="202"/>
      <c r="AT121" s="202"/>
      <c r="AU121" s="202"/>
      <c r="AV121" s="202"/>
      <c r="AW121" s="202"/>
      <c r="AX121" s="202"/>
      <c r="AY121" s="202"/>
      <c r="AZ121" s="202"/>
      <c r="BA121" s="202"/>
      <c r="BB121" s="202"/>
      <c r="BC121" s="202"/>
      <c r="BD121" s="202"/>
      <c r="BE121" s="202"/>
      <c r="BF121" s="202"/>
      <c r="BG121" s="202"/>
      <c r="BH121" s="202"/>
      <c r="BI121" s="202"/>
      <c r="BJ121" s="202"/>
      <c r="BK121" s="202"/>
      <c r="BL121" s="202"/>
      <c r="BM121" s="202"/>
      <c r="BN121" s="202"/>
      <c r="BO121" s="202"/>
      <c r="BP121" s="202"/>
      <c r="BQ121" s="202"/>
      <c r="BR121" s="202"/>
      <c r="BS121" s="202"/>
      <c r="BT121" s="202"/>
      <c r="BU121" s="202"/>
      <c r="BV121" s="202"/>
      <c r="BW121" s="202"/>
      <c r="BX121" s="202"/>
      <c r="BY121" s="202"/>
      <c r="BZ121" s="202"/>
      <c r="CA121" s="202"/>
      <c r="CB121" s="202"/>
      <c r="CC121" s="202"/>
      <c r="CD121" s="202"/>
      <c r="CE121" s="202"/>
      <c r="CF121" s="202"/>
      <c r="CG121" s="202"/>
      <c r="CH121" s="202"/>
      <c r="CI121" s="202"/>
      <c r="CJ121" s="202"/>
      <c r="CK121" s="202"/>
      <c r="CL121" s="202"/>
      <c r="CM121" s="202"/>
      <c r="CN121" s="202"/>
      <c r="CO121" s="202"/>
      <c r="CP121" s="202"/>
      <c r="CQ121" s="202"/>
      <c r="CR121" s="202"/>
      <c r="CS121" s="202"/>
      <c r="CT121" s="202"/>
      <c r="CU121" s="202"/>
      <c r="CV121" s="202"/>
      <c r="CW121" s="202"/>
      <c r="CX121" s="202"/>
      <c r="CY121" s="202"/>
      <c r="CZ121" s="202"/>
      <c r="DA121" s="202"/>
      <c r="DB121" s="202"/>
      <c r="DC121" s="202"/>
      <c r="DD121" s="202"/>
    </row>
    <row r="122" customFormat="false" ht="20.15" hidden="false" customHeight="true" outlineLevel="0" collapsed="false">
      <c r="A122" s="7" t="s">
        <v>122</v>
      </c>
      <c r="B122" s="200" t="s">
        <v>114</v>
      </c>
      <c r="C122" s="203" t="s">
        <v>171</v>
      </c>
      <c r="D122" s="203" t="s">
        <v>171</v>
      </c>
      <c r="E122" s="203" t="s">
        <v>171</v>
      </c>
      <c r="F122" s="203" t="s">
        <v>171</v>
      </c>
      <c r="G122" s="203" t="s">
        <v>171</v>
      </c>
      <c r="H122" s="203" t="s">
        <v>171</v>
      </c>
      <c r="I122" s="203" t="s">
        <v>171</v>
      </c>
      <c r="J122" s="203" t="s">
        <v>171</v>
      </c>
      <c r="K122" s="203" t="s">
        <v>171</v>
      </c>
      <c r="L122" s="203" t="s">
        <v>171</v>
      </c>
      <c r="M122" s="203" t="s">
        <v>171</v>
      </c>
      <c r="N122" s="203" t="s">
        <v>171</v>
      </c>
      <c r="O122" s="203" t="s">
        <v>171</v>
      </c>
      <c r="P122" s="203" t="s">
        <v>171</v>
      </c>
      <c r="Q122" s="201" t="n">
        <f aca="false">SUM(Quarter!BG122:BJ122)</f>
        <v>1.3537</v>
      </c>
      <c r="R122" s="201" t="n">
        <f aca="false">SUM(Quarter!BK122:BN122)</f>
        <v>2.0102</v>
      </c>
      <c r="S122" s="201" t="n">
        <f aca="false">SUM(Quarter!BO122:BR122)</f>
        <v>4.054</v>
      </c>
      <c r="T122" s="201" t="n">
        <f aca="false">SUM(Quarter!BS122:BV122)</f>
        <v>7.5328</v>
      </c>
      <c r="U122" s="201" t="n">
        <f aca="false">SUM(Quarter!BW122:BZ122)</f>
        <v>10.3951</v>
      </c>
      <c r="V122" s="201" t="n">
        <f aca="false">SUM(Quarter!CA122:CD122)</f>
        <v>11.4573</v>
      </c>
      <c r="W122" s="201" t="n">
        <f aca="false">SUM(Quarter!CE122:CH122)</f>
        <v>12.6684</v>
      </c>
      <c r="X122" s="201" t="n">
        <f aca="false">SUM(Quarter!CI122:CL122)</f>
        <v>12.5801</v>
      </c>
      <c r="Y122" s="201" t="n">
        <f aca="false">SUM(Quarter!CM122:CP122)</f>
        <v>13.158</v>
      </c>
      <c r="Z122" s="202"/>
      <c r="AA122" s="202"/>
      <c r="AB122" s="202"/>
      <c r="AC122" s="202"/>
      <c r="AD122" s="202"/>
      <c r="AE122" s="202"/>
      <c r="AF122" s="202"/>
      <c r="AG122" s="202"/>
      <c r="AH122" s="202"/>
      <c r="AI122" s="202"/>
      <c r="AJ122" s="202"/>
      <c r="AK122" s="202"/>
      <c r="AL122" s="202"/>
      <c r="AM122" s="202"/>
      <c r="AN122" s="202"/>
      <c r="AO122" s="202"/>
      <c r="AP122" s="202"/>
      <c r="AQ122" s="202"/>
      <c r="AR122" s="202"/>
      <c r="AS122" s="202"/>
      <c r="AT122" s="202"/>
      <c r="AU122" s="202"/>
      <c r="AV122" s="202"/>
      <c r="AW122" s="202"/>
      <c r="AX122" s="202"/>
      <c r="AY122" s="202"/>
      <c r="AZ122" s="202"/>
      <c r="BA122" s="202"/>
      <c r="BB122" s="202"/>
      <c r="BC122" s="202"/>
      <c r="BD122" s="202"/>
      <c r="BE122" s="202"/>
      <c r="BF122" s="202"/>
      <c r="BG122" s="202"/>
      <c r="BH122" s="202"/>
      <c r="BI122" s="202"/>
      <c r="BJ122" s="202"/>
      <c r="BK122" s="202"/>
      <c r="BL122" s="202"/>
      <c r="BM122" s="202"/>
      <c r="BN122" s="202"/>
      <c r="BO122" s="202"/>
      <c r="BP122" s="202"/>
      <c r="BQ122" s="202"/>
      <c r="BR122" s="202"/>
      <c r="BS122" s="202"/>
      <c r="BT122" s="202"/>
      <c r="BU122" s="202"/>
      <c r="BV122" s="202"/>
      <c r="BW122" s="202"/>
      <c r="BX122" s="202"/>
      <c r="BY122" s="202"/>
      <c r="BZ122" s="202"/>
      <c r="CA122" s="202"/>
      <c r="CB122" s="202"/>
      <c r="CC122" s="202"/>
      <c r="CD122" s="202"/>
      <c r="CE122" s="202"/>
      <c r="CF122" s="202"/>
      <c r="CG122" s="202"/>
      <c r="CH122" s="202"/>
      <c r="CI122" s="202"/>
      <c r="CJ122" s="202"/>
      <c r="CK122" s="202"/>
      <c r="CL122" s="202"/>
      <c r="CM122" s="202"/>
      <c r="CN122" s="202"/>
      <c r="CO122" s="202"/>
      <c r="CP122" s="202"/>
      <c r="CQ122" s="202"/>
      <c r="CR122" s="202"/>
      <c r="CS122" s="202"/>
      <c r="CT122" s="202"/>
      <c r="CU122" s="202"/>
      <c r="CV122" s="202"/>
      <c r="CW122" s="202"/>
      <c r="CX122" s="202"/>
      <c r="CY122" s="202"/>
      <c r="CZ122" s="202"/>
      <c r="DA122" s="202"/>
      <c r="DB122" s="202"/>
      <c r="DC122" s="202"/>
      <c r="DD122" s="202"/>
    </row>
    <row r="123" customFormat="false" ht="20.15" hidden="false" customHeight="true" outlineLevel="0" collapsed="false">
      <c r="A123" s="7" t="s">
        <v>122</v>
      </c>
      <c r="B123" s="200" t="s">
        <v>115</v>
      </c>
      <c r="C123" s="201" t="n">
        <f aca="false">SUM(Quarter!C123:F123)</f>
        <v>2.9637</v>
      </c>
      <c r="D123" s="201" t="n">
        <f aca="false">SUM(Quarter!G123:J123)</f>
        <v>3.7011</v>
      </c>
      <c r="E123" s="201" t="n">
        <f aca="false">SUM(Quarter!K123:N123)</f>
        <v>4.0673</v>
      </c>
      <c r="F123" s="201" t="n">
        <f aca="false">SUM(Quarter!O123:R123)</f>
        <v>4.7554</v>
      </c>
      <c r="G123" s="201" t="n">
        <f aca="false">SUM(Quarter!S123:V123)</f>
        <v>5.3065</v>
      </c>
      <c r="H123" s="201" t="n">
        <f aca="false">SUM(Quarter!W123:Z123)</f>
        <v>6.2901</v>
      </c>
      <c r="I123" s="201" t="n">
        <f aca="false">SUM(Quarter!AA123:AD123)</f>
        <v>7.4275</v>
      </c>
      <c r="J123" s="201" t="n">
        <f aca="false">SUM(Quarter!AE123:AH123)</f>
        <v>8.9544</v>
      </c>
      <c r="K123" s="201" t="n">
        <f aca="false">SUM(Quarter!AI123:AL123)</f>
        <v>9.1093</v>
      </c>
      <c r="L123" s="201" t="n">
        <f aca="false">SUM(Quarter!AM123:AP123)</f>
        <v>8.5342</v>
      </c>
      <c r="M123" s="201" t="n">
        <f aca="false">SUM(Quarter!AQ123:AT123)</f>
        <v>8.622</v>
      </c>
      <c r="N123" s="201" t="n">
        <f aca="false">SUM(Quarter!AU123:AX123)</f>
        <v>9.601</v>
      </c>
      <c r="O123" s="201" t="n">
        <f aca="false">SUM(Quarter!AY123:BB123)</f>
        <v>11.1319</v>
      </c>
      <c r="P123" s="201" t="n">
        <f aca="false">SUM(Quarter!BC123:BF123)</f>
        <v>11.8369</v>
      </c>
      <c r="Q123" s="201" t="n">
        <f aca="false">SUM(Quarter!BG123:BJ123)</f>
        <v>12.9369</v>
      </c>
      <c r="R123" s="201" t="n">
        <f aca="false">SUM(Quarter!BK123:BN123)</f>
        <v>15.6744</v>
      </c>
      <c r="S123" s="201" t="n">
        <f aca="false">SUM(Quarter!BO123:BR123)</f>
        <v>19.5316</v>
      </c>
      <c r="T123" s="201" t="n">
        <f aca="false">SUM(Quarter!BS123:BV123)</f>
        <v>25.4036</v>
      </c>
      <c r="U123" s="201" t="n">
        <f aca="false">SUM(Quarter!BW123:BZ123)</f>
        <v>26.1847</v>
      </c>
      <c r="V123" s="201" t="n">
        <f aca="false">SUM(Quarter!CA123:CD123)</f>
        <v>27.1799</v>
      </c>
      <c r="W123" s="201" t="n">
        <f aca="false">SUM(Quarter!CE123:CH123)</f>
        <v>29.733</v>
      </c>
      <c r="X123" s="201" t="n">
        <f aca="false">SUM(Quarter!CI123:CL123)</f>
        <v>32.4198</v>
      </c>
      <c r="Y123" s="201" t="n">
        <f aca="false">SUM(Quarter!CM123:CP123)</f>
        <v>34.1585</v>
      </c>
      <c r="Z123" s="202"/>
      <c r="AA123" s="202"/>
      <c r="AB123" s="202"/>
      <c r="AC123" s="202"/>
      <c r="AD123" s="202"/>
      <c r="AE123" s="202"/>
      <c r="AF123" s="202"/>
      <c r="AG123" s="202"/>
      <c r="AH123" s="202"/>
      <c r="AI123" s="202"/>
      <c r="AJ123" s="202"/>
      <c r="AK123" s="202"/>
      <c r="AL123" s="202"/>
      <c r="AM123" s="202"/>
      <c r="AN123" s="202"/>
      <c r="AO123" s="202"/>
      <c r="AP123" s="202"/>
      <c r="AQ123" s="202"/>
      <c r="AR123" s="202"/>
      <c r="AS123" s="202"/>
      <c r="AT123" s="202"/>
      <c r="AU123" s="202"/>
      <c r="AV123" s="202"/>
      <c r="AW123" s="202"/>
      <c r="AX123" s="202"/>
      <c r="AY123" s="202"/>
      <c r="AZ123" s="202"/>
      <c r="BA123" s="202"/>
      <c r="BB123" s="202"/>
      <c r="BC123" s="202"/>
      <c r="BD123" s="202"/>
      <c r="BE123" s="202"/>
      <c r="BF123" s="202"/>
      <c r="BG123" s="202"/>
      <c r="BH123" s="202"/>
      <c r="BI123" s="202"/>
      <c r="BJ123" s="202"/>
      <c r="BK123" s="202"/>
      <c r="BL123" s="202"/>
      <c r="BM123" s="202"/>
      <c r="BN123" s="202"/>
      <c r="BO123" s="202"/>
      <c r="BP123" s="202"/>
      <c r="BQ123" s="202"/>
      <c r="BR123" s="202"/>
      <c r="BS123" s="202"/>
      <c r="BT123" s="202"/>
      <c r="BU123" s="202"/>
      <c r="BV123" s="202"/>
      <c r="BW123" s="202"/>
      <c r="BX123" s="202"/>
      <c r="BY123" s="202"/>
      <c r="BZ123" s="202"/>
      <c r="CA123" s="202"/>
      <c r="CB123" s="202"/>
      <c r="CC123" s="202"/>
      <c r="CD123" s="202"/>
      <c r="CE123" s="202"/>
      <c r="CF123" s="202"/>
      <c r="CG123" s="202"/>
      <c r="CH123" s="202"/>
      <c r="CI123" s="202"/>
      <c r="CJ123" s="202"/>
      <c r="CK123" s="202"/>
      <c r="CL123" s="202"/>
      <c r="CM123" s="202"/>
      <c r="CN123" s="202"/>
      <c r="CO123" s="202"/>
      <c r="CP123" s="202"/>
      <c r="CQ123" s="202"/>
      <c r="CR123" s="202"/>
      <c r="CS123" s="202"/>
      <c r="CT123" s="202"/>
      <c r="CU123" s="202"/>
      <c r="CV123" s="202"/>
      <c r="CW123" s="202"/>
      <c r="CX123" s="202"/>
      <c r="CY123" s="202"/>
      <c r="CZ123" s="202"/>
      <c r="DA123" s="202"/>
      <c r="DB123" s="202"/>
      <c r="DC123" s="202"/>
      <c r="DD123" s="202"/>
    </row>
    <row r="124" customFormat="false" ht="20.15" hidden="false" customHeight="true" outlineLevel="0" collapsed="false">
      <c r="A124" s="7" t="s">
        <v>122</v>
      </c>
      <c r="B124" s="200" t="s">
        <v>116</v>
      </c>
      <c r="C124" s="201" t="n">
        <f aca="false">SUM(Quarter!C124:F124)</f>
        <v>4.0418</v>
      </c>
      <c r="D124" s="201" t="n">
        <f aca="false">SUM(Quarter!G124:J124)</f>
        <v>4.113</v>
      </c>
      <c r="E124" s="201" t="n">
        <f aca="false">SUM(Quarter!K124:N124)</f>
        <v>4.198</v>
      </c>
      <c r="F124" s="201" t="n">
        <f aca="false">SUM(Quarter!O124:R124)</f>
        <v>3.412</v>
      </c>
      <c r="G124" s="201" t="n">
        <f aca="false">SUM(Quarter!S124:V124)</f>
        <v>3.578</v>
      </c>
      <c r="H124" s="201" t="n">
        <f aca="false">SUM(Quarter!W124:Z124)</f>
        <v>3.665</v>
      </c>
      <c r="I124" s="201" t="n">
        <f aca="false">SUM(Quarter!AA124:AD124)</f>
        <v>2.9511</v>
      </c>
      <c r="J124" s="201" t="n">
        <f aca="false">SUM(Quarter!AE124:AH124)</f>
        <v>3.5431</v>
      </c>
      <c r="K124" s="201" t="n">
        <f aca="false">SUM(Quarter!AI124:AL124)</f>
        <v>3.252</v>
      </c>
      <c r="L124" s="201" t="n">
        <f aca="false">SUM(Quarter!AM124:AP124)</f>
        <v>3.3026</v>
      </c>
      <c r="M124" s="201" t="n">
        <f aca="false">SUM(Quarter!AQ124:AT124)</f>
        <v>3.0305</v>
      </c>
      <c r="N124" s="201" t="n">
        <f aca="false">SUM(Quarter!AU124:AX124)</f>
        <v>3.031</v>
      </c>
      <c r="O124" s="201" t="n">
        <f aca="false">SUM(Quarter!AY124:BB124)</f>
        <v>2.4027</v>
      </c>
      <c r="P124" s="201" t="n">
        <f aca="false">SUM(Quarter!BC124:BF124)</f>
        <v>2.6616</v>
      </c>
      <c r="Q124" s="201" t="n">
        <f aca="false">SUM(Quarter!BG124:BJ124)</f>
        <v>3.1902</v>
      </c>
      <c r="R124" s="201" t="n">
        <f aca="false">SUM(Quarter!BK124:BN124)</f>
        <v>3.1744</v>
      </c>
      <c r="S124" s="201" t="n">
        <f aca="false">SUM(Quarter!BO124:BR124)</f>
        <v>3.6343</v>
      </c>
      <c r="T124" s="201" t="n">
        <f aca="false">SUM(Quarter!BS124:BV124)</f>
        <v>4.2996</v>
      </c>
      <c r="U124" s="201" t="n">
        <f aca="false">SUM(Quarter!BW124:BZ124)</f>
        <v>5.1752</v>
      </c>
      <c r="V124" s="201" t="n">
        <f aca="false">SUM(Quarter!CA124:CD124)</f>
        <v>4.7843</v>
      </c>
      <c r="W124" s="201" t="n">
        <f aca="false">SUM(Quarter!CE124:CH124)</f>
        <v>5.3127</v>
      </c>
      <c r="X124" s="201" t="n">
        <f aca="false">SUM(Quarter!CI124:CL124)</f>
        <v>5.8518</v>
      </c>
      <c r="Y124" s="201" t="n">
        <f aca="false">SUM(Quarter!CM124:CP124)</f>
        <v>7.3061</v>
      </c>
      <c r="Z124" s="202"/>
      <c r="AA124" s="202"/>
      <c r="AB124" s="202"/>
      <c r="AC124" s="202"/>
      <c r="AD124" s="202"/>
      <c r="AE124" s="202"/>
      <c r="AF124" s="202"/>
      <c r="AG124" s="202"/>
      <c r="AH124" s="202"/>
      <c r="AI124" s="202"/>
      <c r="AJ124" s="202"/>
      <c r="AK124" s="202"/>
      <c r="AL124" s="202"/>
      <c r="AM124" s="202"/>
      <c r="AN124" s="202"/>
      <c r="AO124" s="202"/>
      <c r="AP124" s="202"/>
      <c r="AQ124" s="202"/>
      <c r="AR124" s="202"/>
      <c r="AS124" s="202"/>
      <c r="AT124" s="202"/>
      <c r="AU124" s="202"/>
      <c r="AV124" s="202"/>
      <c r="AW124" s="202"/>
      <c r="AX124" s="202"/>
      <c r="AY124" s="202"/>
      <c r="AZ124" s="202"/>
      <c r="BA124" s="202"/>
      <c r="BB124" s="202"/>
      <c r="BC124" s="202"/>
      <c r="BD124" s="202"/>
      <c r="BE124" s="202"/>
      <c r="BF124" s="202"/>
      <c r="BG124" s="202"/>
      <c r="BH124" s="202"/>
      <c r="BI124" s="202"/>
      <c r="BJ124" s="202"/>
      <c r="BK124" s="202"/>
      <c r="BL124" s="202"/>
      <c r="BM124" s="202"/>
      <c r="BN124" s="202"/>
      <c r="BO124" s="202"/>
      <c r="BP124" s="202"/>
      <c r="BQ124" s="202"/>
      <c r="BR124" s="202"/>
      <c r="BS124" s="202"/>
      <c r="BT124" s="202"/>
      <c r="BU124" s="202"/>
      <c r="BV124" s="202"/>
      <c r="BW124" s="202"/>
      <c r="BX124" s="202"/>
      <c r="BY124" s="202"/>
      <c r="BZ124" s="202"/>
      <c r="CA124" s="202"/>
      <c r="CB124" s="202"/>
      <c r="CC124" s="202"/>
      <c r="CD124" s="202"/>
      <c r="CE124" s="202"/>
      <c r="CF124" s="202"/>
      <c r="CG124" s="202"/>
      <c r="CH124" s="202"/>
      <c r="CI124" s="202"/>
      <c r="CJ124" s="202"/>
      <c r="CK124" s="202"/>
      <c r="CL124" s="202"/>
      <c r="CM124" s="202"/>
      <c r="CN124" s="202"/>
      <c r="CO124" s="202"/>
      <c r="CP124" s="202"/>
      <c r="CQ124" s="202"/>
      <c r="CR124" s="202"/>
      <c r="CS124" s="202"/>
      <c r="CT124" s="202"/>
      <c r="CU124" s="202"/>
      <c r="CV124" s="202"/>
      <c r="CW124" s="202"/>
      <c r="CX124" s="202"/>
      <c r="CY124" s="202"/>
      <c r="CZ124" s="202"/>
      <c r="DA124" s="202"/>
      <c r="DB124" s="202"/>
      <c r="DC124" s="202"/>
      <c r="DD124" s="202"/>
    </row>
    <row r="125" customFormat="false" ht="20.15" hidden="false" customHeight="true" outlineLevel="0" collapsed="false">
      <c r="A125" s="7" t="s">
        <v>122</v>
      </c>
      <c r="B125" s="200" t="s">
        <v>143</v>
      </c>
      <c r="C125" s="201" t="n">
        <f aca="false">SUM(Quarter!C125:F125)</f>
        <v>-1.0245</v>
      </c>
      <c r="D125" s="201" t="n">
        <f aca="false">SUM(Quarter!G125:J125)</f>
        <v>-0.9701</v>
      </c>
      <c r="E125" s="201" t="n">
        <f aca="false">SUM(Quarter!K125:N125)</f>
        <v>-0.8955</v>
      </c>
      <c r="F125" s="201" t="n">
        <f aca="false">SUM(Quarter!O125:R125)</f>
        <v>-0.8701</v>
      </c>
      <c r="G125" s="201" t="n">
        <f aca="false">SUM(Quarter!S125:V125)</f>
        <v>-0.9009</v>
      </c>
      <c r="H125" s="201" t="n">
        <f aca="false">SUM(Quarter!W125:Z125)</f>
        <v>-0.9043</v>
      </c>
      <c r="I125" s="201" t="n">
        <f aca="false">SUM(Quarter!AA125:AD125)</f>
        <v>-0.9381</v>
      </c>
      <c r="J125" s="201" t="n">
        <f aca="false">SUM(Quarter!AE125:AH125)</f>
        <v>-0.9306</v>
      </c>
      <c r="K125" s="201" t="n">
        <f aca="false">SUM(Quarter!AI125:AL125)</f>
        <v>-1.1956</v>
      </c>
      <c r="L125" s="201" t="n">
        <f aca="false">SUM(Quarter!AM125:AP125)</f>
        <v>-1.2255</v>
      </c>
      <c r="M125" s="201" t="n">
        <f aca="false">SUM(Quarter!AQ125:AT125)</f>
        <v>-1.2967</v>
      </c>
      <c r="N125" s="201" t="n">
        <f aca="false">SUM(Quarter!AU125:AX125)</f>
        <v>-1.1705</v>
      </c>
      <c r="O125" s="201" t="n">
        <f aca="false">SUM(Quarter!AY125:BB125)</f>
        <v>-1.0726</v>
      </c>
      <c r="P125" s="201" t="n">
        <f aca="false">SUM(Quarter!BC125:BF125)</f>
        <v>-0.9478</v>
      </c>
      <c r="Q125" s="201" t="n">
        <f aca="false">SUM(Quarter!BG125:BJ125)</f>
        <v>-1.0217</v>
      </c>
      <c r="R125" s="201" t="n">
        <f aca="false">SUM(Quarter!BK125:BN125)</f>
        <v>-1.0358</v>
      </c>
      <c r="S125" s="201" t="n">
        <f aca="false">SUM(Quarter!BO125:BR125)</f>
        <v>-1.0107</v>
      </c>
      <c r="T125" s="201" t="n">
        <f aca="false">SUM(Quarter!BS125:BV125)</f>
        <v>-0.9807</v>
      </c>
      <c r="U125" s="201" t="n">
        <f aca="false">SUM(Quarter!BW125:BZ125)</f>
        <v>-1.0655</v>
      </c>
      <c r="V125" s="201" t="n">
        <f aca="false">SUM(Quarter!CA125:CD125)</f>
        <v>-0.9972</v>
      </c>
      <c r="W125" s="201" t="n">
        <f aca="false">SUM(Quarter!CE125:CH125)</f>
        <v>-0.9011</v>
      </c>
      <c r="X125" s="201" t="n">
        <f aca="false">SUM(Quarter!CI125:CL125)</f>
        <v>-0.6102</v>
      </c>
      <c r="Y125" s="201" t="n">
        <f aca="false">SUM(Quarter!CM125:CP125)</f>
        <v>-0.474</v>
      </c>
      <c r="Z125" s="202"/>
      <c r="AA125" s="202"/>
      <c r="AB125" s="202"/>
      <c r="AC125" s="202"/>
      <c r="AD125" s="202"/>
      <c r="AE125" s="202"/>
      <c r="AF125" s="202"/>
      <c r="AG125" s="202"/>
      <c r="AH125" s="202"/>
      <c r="AI125" s="202"/>
      <c r="AJ125" s="202"/>
      <c r="AK125" s="202"/>
      <c r="AL125" s="202"/>
      <c r="AM125" s="202"/>
      <c r="AN125" s="202"/>
      <c r="AO125" s="202"/>
      <c r="AP125" s="202"/>
      <c r="AQ125" s="202"/>
      <c r="AR125" s="202"/>
      <c r="AS125" s="202"/>
      <c r="AT125" s="202"/>
      <c r="AU125" s="202"/>
      <c r="AV125" s="202"/>
      <c r="AW125" s="202"/>
      <c r="AX125" s="202"/>
      <c r="AY125" s="202"/>
      <c r="AZ125" s="202"/>
      <c r="BA125" s="202"/>
      <c r="BB125" s="202"/>
      <c r="BC125" s="202"/>
      <c r="BD125" s="202"/>
      <c r="BE125" s="202"/>
      <c r="BF125" s="202"/>
      <c r="BG125" s="202"/>
      <c r="BH125" s="202"/>
      <c r="BI125" s="202"/>
      <c r="BJ125" s="202"/>
      <c r="BK125" s="202"/>
      <c r="BL125" s="202"/>
      <c r="BM125" s="202"/>
      <c r="BN125" s="202"/>
      <c r="BO125" s="202"/>
      <c r="BP125" s="202"/>
      <c r="BQ125" s="202"/>
      <c r="BR125" s="202"/>
      <c r="BS125" s="202"/>
      <c r="BT125" s="202"/>
      <c r="BU125" s="202"/>
      <c r="BV125" s="202"/>
      <c r="BW125" s="202"/>
      <c r="BX125" s="202"/>
      <c r="BY125" s="202"/>
      <c r="BZ125" s="202"/>
      <c r="CA125" s="202"/>
      <c r="CB125" s="202"/>
      <c r="CC125" s="202"/>
      <c r="CD125" s="202"/>
      <c r="CE125" s="202"/>
      <c r="CF125" s="202"/>
      <c r="CG125" s="202"/>
      <c r="CH125" s="202"/>
      <c r="CI125" s="202"/>
      <c r="CJ125" s="202"/>
      <c r="CK125" s="202"/>
      <c r="CL125" s="202"/>
      <c r="CM125" s="202"/>
      <c r="CN125" s="202"/>
      <c r="CO125" s="202"/>
      <c r="CP125" s="202"/>
      <c r="CQ125" s="202"/>
      <c r="CR125" s="202"/>
      <c r="CS125" s="202"/>
      <c r="CT125" s="202"/>
      <c r="CU125" s="202"/>
      <c r="CV125" s="202"/>
      <c r="CW125" s="202"/>
      <c r="CX125" s="202"/>
      <c r="CY125" s="202"/>
      <c r="CZ125" s="202"/>
      <c r="DA125" s="202"/>
      <c r="DB125" s="202"/>
      <c r="DC125" s="202"/>
      <c r="DD125" s="202"/>
    </row>
    <row r="126" customFormat="false" ht="20.15" hidden="false" customHeight="true" outlineLevel="0" collapsed="false">
      <c r="A126" s="7" t="s">
        <v>122</v>
      </c>
      <c r="B126" s="200" t="s">
        <v>117</v>
      </c>
      <c r="C126" s="201" t="n">
        <f aca="false">SUM(Quarter!C126:F126)</f>
        <v>12.4681</v>
      </c>
      <c r="D126" s="201" t="n">
        <f aca="false">SUM(Quarter!G126:J126)</f>
        <v>14.2443</v>
      </c>
      <c r="E126" s="201" t="n">
        <f aca="false">SUM(Quarter!K126:N126)</f>
        <v>14.1743</v>
      </c>
      <c r="F126" s="201" t="n">
        <f aca="false">SUM(Quarter!O126:R126)</f>
        <v>10.3993</v>
      </c>
      <c r="G126" s="201" t="n">
        <f aca="false">SUM(Quarter!S126:V126)</f>
        <v>8.4147</v>
      </c>
      <c r="H126" s="201" t="n">
        <f aca="false">SUM(Quarter!W126:Z126)</f>
        <v>2.1603</v>
      </c>
      <c r="I126" s="201" t="n">
        <f aca="false">SUM(Quarter!AA126:AD126)</f>
        <v>7.4897</v>
      </c>
      <c r="J126" s="201" t="n">
        <f aca="false">SUM(Quarter!AE126:AH126)</f>
        <v>8.321</v>
      </c>
      <c r="K126" s="201" t="n">
        <f aca="false">SUM(Quarter!AI126:AL126)</f>
        <v>7.5169</v>
      </c>
      <c r="L126" s="201" t="n">
        <f aca="false">SUM(Quarter!AM126:AP126)</f>
        <v>5.2146</v>
      </c>
      <c r="M126" s="201" t="n">
        <f aca="false">SUM(Quarter!AQ126:AT126)</f>
        <v>11.0221</v>
      </c>
      <c r="N126" s="201" t="n">
        <f aca="false">SUM(Quarter!AU126:AX126)</f>
        <v>2.8607</v>
      </c>
      <c r="O126" s="201" t="n">
        <f aca="false">SUM(Quarter!AY126:BB126)</f>
        <v>2.6615</v>
      </c>
      <c r="P126" s="201" t="n">
        <f aca="false">SUM(Quarter!BC126:BF126)</f>
        <v>6.2231</v>
      </c>
      <c r="Q126" s="201" t="n">
        <f aca="false">SUM(Quarter!BG126:BJ126)</f>
        <v>11.8639</v>
      </c>
      <c r="R126" s="201" t="n">
        <f aca="false">SUM(Quarter!BK126:BN126)</f>
        <v>14.4309</v>
      </c>
      <c r="S126" s="201" t="n">
        <f aca="false">SUM(Quarter!BO126:BR126)</f>
        <v>20.5198</v>
      </c>
      <c r="T126" s="201" t="n">
        <f aca="false">SUM(Quarter!BS126:BV126)</f>
        <v>21.1056</v>
      </c>
      <c r="U126" s="201" t="n">
        <f aca="false">SUM(Quarter!BW126:BZ126)</f>
        <v>17.7451</v>
      </c>
      <c r="V126" s="201" t="n">
        <f aca="false">SUM(Quarter!CA126:CD126)</f>
        <v>14.76</v>
      </c>
      <c r="W126" s="201" t="n">
        <f aca="false">SUM(Quarter!CE126:CH126)</f>
        <v>19.1077</v>
      </c>
      <c r="X126" s="201" t="n">
        <f aca="false">SUM(Quarter!CI126:CL126)</f>
        <v>21.1704</v>
      </c>
      <c r="Y126" s="201" t="n">
        <f aca="false">SUM(Quarter!CM126:CP126)</f>
        <v>17.9099</v>
      </c>
      <c r="Z126" s="202"/>
      <c r="AA126" s="202"/>
      <c r="AB126" s="202"/>
      <c r="AC126" s="202"/>
      <c r="AD126" s="202"/>
      <c r="AE126" s="202"/>
      <c r="AF126" s="202"/>
      <c r="AG126" s="202"/>
      <c r="AH126" s="202"/>
      <c r="AI126" s="202"/>
      <c r="AJ126" s="202"/>
      <c r="AK126" s="202"/>
      <c r="AL126" s="202"/>
      <c r="AM126" s="202"/>
      <c r="AN126" s="202"/>
      <c r="AO126" s="202"/>
      <c r="AP126" s="202"/>
      <c r="AQ126" s="202"/>
      <c r="AR126" s="202"/>
      <c r="AS126" s="202"/>
      <c r="AT126" s="202"/>
      <c r="AU126" s="202"/>
      <c r="AV126" s="202"/>
      <c r="AW126" s="202"/>
      <c r="AX126" s="202"/>
      <c r="AY126" s="202"/>
      <c r="AZ126" s="202"/>
      <c r="BA126" s="202"/>
      <c r="BB126" s="202"/>
      <c r="BC126" s="202"/>
      <c r="BD126" s="202"/>
      <c r="BE126" s="202"/>
      <c r="BF126" s="202"/>
      <c r="BG126" s="202"/>
      <c r="BH126" s="202"/>
      <c r="BI126" s="202"/>
      <c r="BJ126" s="202"/>
      <c r="BK126" s="202"/>
      <c r="BL126" s="202"/>
      <c r="BM126" s="202"/>
      <c r="BN126" s="202"/>
      <c r="BO126" s="202"/>
      <c r="BP126" s="202"/>
      <c r="BQ126" s="202"/>
      <c r="BR126" s="202"/>
      <c r="BS126" s="202"/>
      <c r="BT126" s="202"/>
      <c r="BU126" s="202"/>
      <c r="BV126" s="202"/>
      <c r="BW126" s="202"/>
      <c r="BX126" s="202"/>
      <c r="BY126" s="202"/>
      <c r="BZ126" s="202"/>
      <c r="CA126" s="202"/>
      <c r="CB126" s="202"/>
      <c r="CC126" s="202"/>
      <c r="CD126" s="202"/>
      <c r="CE126" s="202"/>
      <c r="CF126" s="202"/>
      <c r="CG126" s="202"/>
      <c r="CH126" s="202"/>
      <c r="CI126" s="202"/>
      <c r="CJ126" s="202"/>
      <c r="CK126" s="202"/>
      <c r="CL126" s="202"/>
      <c r="CM126" s="202"/>
      <c r="CN126" s="202"/>
      <c r="CO126" s="202"/>
      <c r="CP126" s="202"/>
      <c r="CQ126" s="202"/>
      <c r="CR126" s="202"/>
      <c r="CS126" s="202"/>
      <c r="CT126" s="202"/>
      <c r="CU126" s="202"/>
      <c r="CV126" s="202"/>
      <c r="CW126" s="202"/>
      <c r="CX126" s="202"/>
      <c r="CY126" s="202"/>
      <c r="CZ126" s="202"/>
      <c r="DA126" s="202"/>
      <c r="DB126" s="202"/>
      <c r="DC126" s="202"/>
      <c r="DD126" s="202"/>
    </row>
    <row r="127" customFormat="false" ht="20.15" hidden="false" customHeight="true" outlineLevel="0" collapsed="false">
      <c r="A127" s="7" t="s">
        <v>122</v>
      </c>
      <c r="B127" s="200" t="s">
        <v>127</v>
      </c>
      <c r="C127" s="201" t="n">
        <f aca="false">SUM(Quarter!C127:F127)</f>
        <v>355.1682</v>
      </c>
      <c r="D127" s="201" t="n">
        <f aca="false">SUM(Quarter!G127:J127)</f>
        <v>361.9159</v>
      </c>
      <c r="E127" s="201" t="n">
        <f aca="false">SUM(Quarter!K127:N127)</f>
        <v>371.4396</v>
      </c>
      <c r="F127" s="201" t="n">
        <f aca="false">SUM(Quarter!O127:R127)</f>
        <v>374.5751</v>
      </c>
      <c r="G127" s="201" t="n">
        <f aca="false">SUM(Quarter!S127:V127)</f>
        <v>375.0735</v>
      </c>
      <c r="H127" s="201" t="n">
        <f aca="false">SUM(Quarter!W127:Z127)</f>
        <v>378.6894</v>
      </c>
      <c r="I127" s="201" t="n">
        <f aca="false">SUM(Quarter!AA127:AD127)</f>
        <v>380.8878</v>
      </c>
      <c r="J127" s="201" t="n">
        <f aca="false">SUM(Quarter!AE127:AH127)</f>
        <v>385.0995</v>
      </c>
      <c r="K127" s="201" t="n">
        <f aca="false">SUM(Quarter!AI127:AL127)</f>
        <v>381.3779</v>
      </c>
      <c r="L127" s="201" t="n">
        <f aca="false">SUM(Quarter!AM127:AP127)</f>
        <v>379.279</v>
      </c>
      <c r="M127" s="201" t="n">
        <f aca="false">SUM(Quarter!AQ127:AT127)</f>
        <v>378.2264</v>
      </c>
      <c r="N127" s="201" t="n">
        <f aca="false">SUM(Quarter!AU127:AX127)</f>
        <v>358.2007</v>
      </c>
      <c r="O127" s="201" t="n">
        <f aca="false">SUM(Quarter!AY127:BB127)</f>
        <v>364.3964</v>
      </c>
      <c r="P127" s="201" t="n">
        <f aca="false">SUM(Quarter!BC127:BF127)</f>
        <v>353.9105</v>
      </c>
      <c r="Q127" s="201" t="n">
        <f aca="false">SUM(Quarter!BG127:BJ127)</f>
        <v>353.7763</v>
      </c>
      <c r="R127" s="201" t="n">
        <f aca="false">SUM(Quarter!BK127:BN127)</f>
        <v>350.9353</v>
      </c>
      <c r="S127" s="201" t="n">
        <f aca="false">SUM(Quarter!BO127:BR127)</f>
        <v>338.2518</v>
      </c>
      <c r="T127" s="201" t="n">
        <f aca="false">SUM(Quarter!BS127:BV127)</f>
        <v>339.6185</v>
      </c>
      <c r="U127" s="201" t="n">
        <f aca="false">SUM(Quarter!BW127:BZ127)</f>
        <v>337.702</v>
      </c>
      <c r="V127" s="201" t="n">
        <f aca="false">SUM(Quarter!CA127:CD127)</f>
        <v>333.6279</v>
      </c>
      <c r="W127" s="201" t="n">
        <f aca="false">SUM(Quarter!CE127:CH127)</f>
        <v>333.3183</v>
      </c>
      <c r="X127" s="201" t="n">
        <f aca="false">SUM(Quarter!CI127:CL127)</f>
        <v>328.8434</v>
      </c>
      <c r="Y127" s="201" t="n">
        <f aca="false">SUM(Quarter!CM127:CP127)</f>
        <v>315.0383</v>
      </c>
      <c r="Z127" s="202"/>
      <c r="AA127" s="202"/>
      <c r="AB127" s="202"/>
      <c r="AC127" s="202"/>
      <c r="AD127" s="202"/>
      <c r="AE127" s="202"/>
      <c r="AF127" s="202"/>
      <c r="AG127" s="202"/>
      <c r="AH127" s="202"/>
      <c r="AI127" s="202"/>
      <c r="AJ127" s="202"/>
      <c r="AK127" s="202"/>
      <c r="AL127" s="202"/>
      <c r="AM127" s="202"/>
      <c r="AN127" s="202"/>
      <c r="AO127" s="202"/>
      <c r="AP127" s="202"/>
      <c r="AQ127" s="202"/>
      <c r="AR127" s="202"/>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row>
    <row r="128" customFormat="false" ht="12.5" hidden="false" customHeight="false" outlineLevel="0" collapsed="false">
      <c r="B128" s="209"/>
      <c r="C128" s="209"/>
      <c r="D128" s="209"/>
      <c r="I128" s="210"/>
      <c r="J128" s="210"/>
    </row>
    <row r="129" customFormat="false" ht="12.5" hidden="false" customHeight="false" outlineLevel="0" collapsed="false">
      <c r="B129" s="211"/>
      <c r="C129" s="209"/>
      <c r="D129" s="209"/>
      <c r="G129" s="212"/>
      <c r="I129" s="210"/>
      <c r="J129" s="210"/>
      <c r="K129" s="213"/>
    </row>
    <row r="130" customFormat="false" ht="12.5" hidden="false" customHeight="false" outlineLevel="0" collapsed="false">
      <c r="C130" s="209"/>
      <c r="D130" s="209"/>
      <c r="I130" s="210"/>
      <c r="J130" s="210"/>
    </row>
    <row r="131" customFormat="false" ht="20.15" hidden="false" customHeight="true" outlineLevel="0" collapsed="false"/>
    <row r="132" customFormat="false" ht="12.5" hidden="false" customHeight="false" outlineLevel="0" collapsed="false">
      <c r="G132" s="214"/>
      <c r="H132" s="214"/>
      <c r="J132" s="210"/>
    </row>
    <row r="133" customFormat="false" ht="12.5" hidden="false" customHeight="false" outlineLevel="0" collapsed="false">
      <c r="J133" s="210"/>
    </row>
    <row r="134" customFormat="false" ht="20.15" hidden="false" customHeight="true" outlineLevel="0" collapsed="false"/>
    <row r="135" customFormat="false" ht="12.5" hidden="false" customHeight="false" outlineLevel="0" collapsed="false">
      <c r="I135" s="210"/>
      <c r="J135" s="210"/>
    </row>
    <row r="136" customFormat="false" ht="12.5" hidden="false" customHeight="false" outlineLevel="0" collapsed="false">
      <c r="J136" s="210"/>
    </row>
    <row r="137" customFormat="false" ht="20.15" hidden="false" customHeight="true" outlineLevel="0" collapsed="false"/>
    <row r="138" customFormat="false" ht="12.5" hidden="false" customHeight="false" outlineLevel="0" collapsed="false">
      <c r="I138" s="210"/>
      <c r="J138" s="210"/>
    </row>
    <row r="140" customFormat="false" ht="12.5" hidden="false" customHeight="false" outlineLevel="0" collapsed="false">
      <c r="I140" s="210"/>
      <c r="J140" s="210"/>
    </row>
    <row r="141" customFormat="false" ht="12.5" hidden="false" customHeight="false" outlineLevel="0" collapsed="false">
      <c r="I141" s="210"/>
      <c r="J141" s="210"/>
    </row>
    <row r="142" customFormat="false" ht="12.5" hidden="false" customHeight="false" outlineLevel="0" collapsed="false">
      <c r="H142" s="210"/>
      <c r="I142" s="210"/>
      <c r="J142" s="210"/>
    </row>
    <row r="143" customFormat="false" ht="12.5" hidden="false" customHeight="false" outlineLevel="0" collapsed="false">
      <c r="J143" s="210"/>
    </row>
    <row r="144" customFormat="false" ht="12.5" hidden="false" customHeight="false" outlineLevel="0" collapsed="false">
      <c r="H144" s="210"/>
      <c r="I144" s="210"/>
      <c r="J144" s="210"/>
    </row>
    <row r="145" customFormat="false" ht="12.5" hidden="false" customHeight="false" outlineLevel="0" collapsed="false">
      <c r="H145" s="210"/>
      <c r="I145" s="210"/>
      <c r="J145" s="210"/>
    </row>
    <row r="146" customFormat="false" ht="12.5" hidden="false" customHeight="false" outlineLevel="0" collapsed="false">
      <c r="H146" s="210"/>
      <c r="I146" s="210"/>
      <c r="J146" s="210"/>
    </row>
    <row r="148" customFormat="false" ht="12.5" hidden="false" customHeight="false" outlineLevel="0" collapsed="false">
      <c r="I148" s="210"/>
      <c r="J148" s="210"/>
    </row>
    <row r="149" customFormat="false" ht="12.5" hidden="false" customHeight="false" outlineLevel="0" collapsed="false">
      <c r="I149" s="210"/>
      <c r="J149" s="210"/>
    </row>
    <row r="150" customFormat="false" ht="12.5" hidden="false" customHeight="false" outlineLevel="0" collapsed="false">
      <c r="H150" s="210"/>
      <c r="I150" s="210"/>
      <c r="J150" s="210"/>
    </row>
    <row r="152" customFormat="false" ht="12.5" hidden="false" customHeight="false" outlineLevel="0" collapsed="false">
      <c r="I152" s="210"/>
      <c r="J152" s="210"/>
    </row>
    <row r="153" customFormat="false" ht="12.5" hidden="false" customHeight="false" outlineLevel="0" collapsed="false">
      <c r="H153" s="210"/>
      <c r="I153" s="210"/>
      <c r="J153" s="210"/>
    </row>
    <row r="154" customFormat="false" ht="12.5" hidden="false" customHeight="false" outlineLevel="0" collapsed="false">
      <c r="H154" s="210"/>
      <c r="I154" s="210"/>
      <c r="J154" s="210"/>
    </row>
    <row r="156" customFormat="false" ht="12.5" hidden="false" customHeight="false" outlineLevel="0" collapsed="false">
      <c r="H156" s="210"/>
      <c r="I156" s="210"/>
      <c r="J156" s="210"/>
    </row>
  </sheetData>
  <printOptions headings="false" gridLines="false" gridLinesSet="true" horizontalCentered="false" verticalCentered="false"/>
  <pageMargins left="0.747916666666667" right="0.747916666666667" top="0.590277777777778" bottom="0.708333333333333" header="0.511811023622047" footer="0.511811023622047"/>
  <pageSetup paperSize="9" scale="6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X1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0" topLeftCell="CM1" activePane="topRight" state="frozen"/>
      <selection pane="topLeft" activeCell="A1" activeCellId="0" sqref="A1"/>
      <selection pane="topRight" activeCell="A1" activeCellId="1" sqref="B75:D91 A1"/>
    </sheetView>
  </sheetViews>
  <sheetFormatPr defaultColWidth="9.16796875" defaultRowHeight="12.5" zeroHeight="false" outlineLevelRow="0" outlineLevelCol="0"/>
  <cols>
    <col collapsed="false" customWidth="true" hidden="false" outlineLevel="0" max="1" min="1" style="215" width="24.18"/>
    <col collapsed="false" customWidth="true" hidden="false" outlineLevel="0" max="2" min="2" style="215" width="28.55"/>
    <col collapsed="false" customWidth="true" hidden="false" outlineLevel="0" max="96" min="3" style="215" width="12.73"/>
    <col collapsed="false" customWidth="true" hidden="false" outlineLevel="0" max="97" min="97" style="215" width="13.18"/>
    <col collapsed="false" customWidth="false" hidden="false" outlineLevel="0" max="257" min="98" style="215" width="9.18"/>
    <col collapsed="false" customWidth="true" hidden="false" outlineLevel="0" max="258" min="258" style="215" width="50.55"/>
    <col collapsed="false" customWidth="false" hidden="false" outlineLevel="0" max="513" min="259" style="215" width="9.18"/>
    <col collapsed="false" customWidth="true" hidden="false" outlineLevel="0" max="514" min="514" style="215" width="50.55"/>
    <col collapsed="false" customWidth="false" hidden="false" outlineLevel="0" max="769" min="515" style="215" width="9.18"/>
    <col collapsed="false" customWidth="true" hidden="false" outlineLevel="0" max="770" min="770" style="215" width="50.55"/>
    <col collapsed="false" customWidth="false" hidden="false" outlineLevel="0" max="1024" min="771" style="215" width="9.18"/>
  </cols>
  <sheetData>
    <row r="1" customFormat="false" ht="45" hidden="false" customHeight="true" outlineLevel="0" collapsed="false">
      <c r="A1" s="3" t="s">
        <v>175</v>
      </c>
      <c r="C1" s="216"/>
    </row>
    <row r="2" s="20" customFormat="true" ht="20.15" hidden="false" customHeight="true" outlineLevel="0" collapsed="false">
      <c r="A2" s="20" t="s">
        <v>146</v>
      </c>
    </row>
    <row r="3" s="20" customFormat="true" ht="20.15" hidden="false" customHeight="true" outlineLevel="0" collapsed="false">
      <c r="A3" s="20" t="s">
        <v>84</v>
      </c>
    </row>
    <row r="4" s="27" customFormat="true" ht="20.15" hidden="false" customHeight="true" outlineLevel="0" collapsed="false">
      <c r="A4" s="20" t="s">
        <v>147</v>
      </c>
    </row>
    <row r="5" customFormat="false" ht="30" hidden="false" customHeight="true" outlineLevel="0" collapsed="false">
      <c r="A5" s="192" t="s">
        <v>176</v>
      </c>
      <c r="C5" s="217"/>
      <c r="E5" s="217"/>
      <c r="G5" s="217"/>
      <c r="I5" s="217"/>
      <c r="K5" s="217"/>
      <c r="M5" s="217"/>
      <c r="O5" s="217"/>
      <c r="Q5" s="217"/>
      <c r="S5" s="217"/>
      <c r="U5" s="217"/>
      <c r="W5" s="217"/>
      <c r="Y5" s="217"/>
      <c r="AA5" s="217"/>
      <c r="AC5" s="217"/>
      <c r="AE5" s="217"/>
      <c r="AG5" s="217"/>
      <c r="AI5" s="217"/>
      <c r="AK5" s="217"/>
      <c r="AM5" s="217"/>
      <c r="AO5" s="217"/>
      <c r="AQ5" s="217"/>
      <c r="AS5" s="217"/>
      <c r="AU5" s="217"/>
      <c r="AW5" s="217"/>
      <c r="AY5" s="217"/>
      <c r="BA5" s="217"/>
      <c r="BC5" s="217"/>
      <c r="BE5" s="217"/>
      <c r="BG5" s="217"/>
      <c r="BI5" s="217"/>
      <c r="BK5" s="217"/>
      <c r="BM5" s="217"/>
      <c r="BO5" s="217"/>
      <c r="BQ5" s="217"/>
      <c r="BS5" s="217"/>
      <c r="BU5" s="217"/>
      <c r="BW5" s="217"/>
      <c r="BY5" s="217"/>
      <c r="CA5" s="217"/>
      <c r="CC5" s="217"/>
      <c r="CE5" s="217"/>
      <c r="CG5" s="217"/>
      <c r="CI5" s="217"/>
      <c r="CK5" s="217"/>
      <c r="CM5" s="217"/>
      <c r="CO5" s="217"/>
      <c r="CQ5" s="217"/>
      <c r="CS5" s="217"/>
    </row>
    <row r="6" customFormat="false" ht="46.5" hidden="false" customHeight="false" outlineLevel="0" collapsed="false">
      <c r="A6" s="195" t="s">
        <v>87</v>
      </c>
      <c r="B6" s="195" t="s">
        <v>88</v>
      </c>
      <c r="C6" s="218" t="s">
        <v>177</v>
      </c>
      <c r="D6" s="218" t="s">
        <v>178</v>
      </c>
      <c r="E6" s="218" t="s">
        <v>179</v>
      </c>
      <c r="F6" s="218" t="s">
        <v>180</v>
      </c>
      <c r="G6" s="218" t="s">
        <v>181</v>
      </c>
      <c r="H6" s="218" t="s">
        <v>182</v>
      </c>
      <c r="I6" s="218" t="s">
        <v>183</v>
      </c>
      <c r="J6" s="218" t="s">
        <v>184</v>
      </c>
      <c r="K6" s="218" t="s">
        <v>185</v>
      </c>
      <c r="L6" s="218" t="s">
        <v>186</v>
      </c>
      <c r="M6" s="218" t="s">
        <v>187</v>
      </c>
      <c r="N6" s="218" t="s">
        <v>188</v>
      </c>
      <c r="O6" s="218" t="s">
        <v>189</v>
      </c>
      <c r="P6" s="218" t="s">
        <v>190</v>
      </c>
      <c r="Q6" s="218" t="s">
        <v>191</v>
      </c>
      <c r="R6" s="218" t="s">
        <v>192</v>
      </c>
      <c r="S6" s="218" t="s">
        <v>193</v>
      </c>
      <c r="T6" s="218" t="s">
        <v>194</v>
      </c>
      <c r="U6" s="218" t="s">
        <v>195</v>
      </c>
      <c r="V6" s="218" t="s">
        <v>196</v>
      </c>
      <c r="W6" s="218" t="s">
        <v>197</v>
      </c>
      <c r="X6" s="218" t="s">
        <v>198</v>
      </c>
      <c r="Y6" s="218" t="s">
        <v>199</v>
      </c>
      <c r="Z6" s="218" t="s">
        <v>200</v>
      </c>
      <c r="AA6" s="218" t="s">
        <v>201</v>
      </c>
      <c r="AB6" s="218" t="s">
        <v>202</v>
      </c>
      <c r="AC6" s="218" t="s">
        <v>203</v>
      </c>
      <c r="AD6" s="218" t="s">
        <v>204</v>
      </c>
      <c r="AE6" s="218" t="s">
        <v>205</v>
      </c>
      <c r="AF6" s="218" t="s">
        <v>206</v>
      </c>
      <c r="AG6" s="218" t="s">
        <v>207</v>
      </c>
      <c r="AH6" s="218" t="s">
        <v>208</v>
      </c>
      <c r="AI6" s="218" t="s">
        <v>209</v>
      </c>
      <c r="AJ6" s="218" t="s">
        <v>210</v>
      </c>
      <c r="AK6" s="218" t="s">
        <v>211</v>
      </c>
      <c r="AL6" s="218" t="s">
        <v>212</v>
      </c>
      <c r="AM6" s="218" t="s">
        <v>213</v>
      </c>
      <c r="AN6" s="218" t="s">
        <v>214</v>
      </c>
      <c r="AO6" s="218" t="s">
        <v>215</v>
      </c>
      <c r="AP6" s="218" t="s">
        <v>216</v>
      </c>
      <c r="AQ6" s="218" t="s">
        <v>217</v>
      </c>
      <c r="AR6" s="218" t="s">
        <v>218</v>
      </c>
      <c r="AS6" s="218" t="s">
        <v>219</v>
      </c>
      <c r="AT6" s="218" t="s">
        <v>220</v>
      </c>
      <c r="AU6" s="218" t="s">
        <v>221</v>
      </c>
      <c r="AV6" s="218" t="s">
        <v>222</v>
      </c>
      <c r="AW6" s="218" t="s">
        <v>223</v>
      </c>
      <c r="AX6" s="218" t="s">
        <v>224</v>
      </c>
      <c r="AY6" s="218" t="s">
        <v>225</v>
      </c>
      <c r="AZ6" s="218" t="s">
        <v>226</v>
      </c>
      <c r="BA6" s="218" t="s">
        <v>227</v>
      </c>
      <c r="BB6" s="218" t="s">
        <v>228</v>
      </c>
      <c r="BC6" s="218" t="s">
        <v>229</v>
      </c>
      <c r="BD6" s="218" t="s">
        <v>230</v>
      </c>
      <c r="BE6" s="218" t="s">
        <v>231</v>
      </c>
      <c r="BF6" s="218" t="s">
        <v>232</v>
      </c>
      <c r="BG6" s="218" t="s">
        <v>233</v>
      </c>
      <c r="BH6" s="218" t="s">
        <v>234</v>
      </c>
      <c r="BI6" s="218" t="s">
        <v>235</v>
      </c>
      <c r="BJ6" s="218" t="s">
        <v>236</v>
      </c>
      <c r="BK6" s="218" t="s">
        <v>237</v>
      </c>
      <c r="BL6" s="218" t="s">
        <v>238</v>
      </c>
      <c r="BM6" s="218" t="s">
        <v>239</v>
      </c>
      <c r="BN6" s="218" t="s">
        <v>240</v>
      </c>
      <c r="BO6" s="218" t="s">
        <v>241</v>
      </c>
      <c r="BP6" s="218" t="s">
        <v>242</v>
      </c>
      <c r="BQ6" s="218" t="s">
        <v>243</v>
      </c>
      <c r="BR6" s="218" t="s">
        <v>244</v>
      </c>
      <c r="BS6" s="218" t="s">
        <v>245</v>
      </c>
      <c r="BT6" s="218" t="s">
        <v>246</v>
      </c>
      <c r="BU6" s="218" t="s">
        <v>247</v>
      </c>
      <c r="BV6" s="218" t="s">
        <v>248</v>
      </c>
      <c r="BW6" s="218" t="s">
        <v>249</v>
      </c>
      <c r="BX6" s="218" t="s">
        <v>250</v>
      </c>
      <c r="BY6" s="218" t="s">
        <v>251</v>
      </c>
      <c r="BZ6" s="218" t="s">
        <v>252</v>
      </c>
      <c r="CA6" s="218" t="s">
        <v>253</v>
      </c>
      <c r="CB6" s="218" t="s">
        <v>254</v>
      </c>
      <c r="CC6" s="218" t="s">
        <v>255</v>
      </c>
      <c r="CD6" s="218" t="s">
        <v>256</v>
      </c>
      <c r="CE6" s="218" t="s">
        <v>257</v>
      </c>
      <c r="CF6" s="218" t="s">
        <v>258</v>
      </c>
      <c r="CG6" s="218" t="s">
        <v>259</v>
      </c>
      <c r="CH6" s="218" t="s">
        <v>260</v>
      </c>
      <c r="CI6" s="218" t="s">
        <v>261</v>
      </c>
      <c r="CJ6" s="218" t="s">
        <v>262</v>
      </c>
      <c r="CK6" s="218" t="s">
        <v>263</v>
      </c>
      <c r="CL6" s="218" t="s">
        <v>264</v>
      </c>
      <c r="CM6" s="218" t="s">
        <v>265</v>
      </c>
      <c r="CN6" s="218" t="s">
        <v>266</v>
      </c>
      <c r="CO6" s="218" t="s">
        <v>267</v>
      </c>
      <c r="CP6" s="218" t="s">
        <v>268</v>
      </c>
      <c r="CQ6" s="218" t="s">
        <v>269</v>
      </c>
      <c r="CR6" s="219" t="s">
        <v>270</v>
      </c>
      <c r="CS6" s="61" t="s">
        <v>271</v>
      </c>
    </row>
    <row r="7" customFormat="false" ht="20.15" hidden="false" customHeight="true" outlineLevel="0" collapsed="false">
      <c r="A7" s="7" t="s">
        <v>102</v>
      </c>
      <c r="B7" s="220" t="s">
        <v>103</v>
      </c>
      <c r="C7" s="221" t="n">
        <v>13.5622</v>
      </c>
      <c r="D7" s="221" t="n">
        <v>7.1723</v>
      </c>
      <c r="E7" s="221" t="n">
        <v>10.4052</v>
      </c>
      <c r="F7" s="221" t="n">
        <v>11.957</v>
      </c>
      <c r="G7" s="221" t="n">
        <v>11.4826</v>
      </c>
      <c r="H7" s="221" t="n">
        <v>8.4372</v>
      </c>
      <c r="I7" s="221" t="n">
        <v>8.4426</v>
      </c>
      <c r="J7" s="221" t="n">
        <v>11.2209</v>
      </c>
      <c r="K7" s="221" t="n">
        <v>12.0381</v>
      </c>
      <c r="L7" s="221" t="n">
        <v>9.8872</v>
      </c>
      <c r="M7" s="221" t="n">
        <v>9.7247</v>
      </c>
      <c r="N7" s="221" t="n">
        <v>13.1116</v>
      </c>
      <c r="O7" s="221" t="n">
        <v>15.2888</v>
      </c>
      <c r="P7" s="221" t="n">
        <v>11.0311</v>
      </c>
      <c r="Q7" s="221" t="n">
        <v>9.8486</v>
      </c>
      <c r="R7" s="221" t="n">
        <v>13.122</v>
      </c>
      <c r="S7" s="221" t="n">
        <v>13.9777</v>
      </c>
      <c r="T7" s="221" t="n">
        <v>8.8896</v>
      </c>
      <c r="U7" s="221" t="n">
        <v>9.3228</v>
      </c>
      <c r="V7" s="221" t="n">
        <v>13.9547</v>
      </c>
      <c r="W7" s="221" t="n">
        <v>15.0561</v>
      </c>
      <c r="X7" s="221" t="n">
        <v>11.0598</v>
      </c>
      <c r="Y7" s="221" t="n">
        <v>10.0974</v>
      </c>
      <c r="Z7" s="221" t="n">
        <v>14.6824</v>
      </c>
      <c r="AA7" s="221" t="n">
        <v>15.3928</v>
      </c>
      <c r="AB7" s="221" t="n">
        <v>9.5197</v>
      </c>
      <c r="AC7" s="221" t="n">
        <v>9.7273</v>
      </c>
      <c r="AD7" s="221" t="n">
        <v>14.3344</v>
      </c>
      <c r="AE7" s="221" t="n">
        <v>15.9078</v>
      </c>
      <c r="AF7" s="221" t="n">
        <v>10.2523</v>
      </c>
      <c r="AG7" s="221" t="n">
        <v>8.5484</v>
      </c>
      <c r="AH7" s="221" t="n">
        <v>15.8741</v>
      </c>
      <c r="AI7" s="221" t="n">
        <v>18.6109</v>
      </c>
      <c r="AJ7" s="221" t="n">
        <v>11.3397</v>
      </c>
      <c r="AK7" s="221" t="n">
        <v>10.5202</v>
      </c>
      <c r="AL7" s="221" t="n">
        <v>15.4557</v>
      </c>
      <c r="AM7" s="221" t="n">
        <v>14.5564</v>
      </c>
      <c r="AN7" s="221" t="n">
        <v>9.5353</v>
      </c>
      <c r="AO7" s="221" t="n">
        <v>10.2941</v>
      </c>
      <c r="AP7" s="221" t="n">
        <v>16.6449</v>
      </c>
      <c r="AQ7" s="221" t="n">
        <v>13.3331</v>
      </c>
      <c r="AR7" s="221" t="n">
        <v>10.2275</v>
      </c>
      <c r="AS7" s="221" t="n">
        <v>8.5308</v>
      </c>
      <c r="AT7" s="221" t="n">
        <v>14.161</v>
      </c>
      <c r="AU7" s="221" t="n">
        <v>14.7451</v>
      </c>
      <c r="AV7" s="221" t="n">
        <v>7.5025</v>
      </c>
      <c r="AW7" s="221" t="n">
        <v>6.1128</v>
      </c>
      <c r="AX7" s="221" t="n">
        <v>9.9012</v>
      </c>
      <c r="AY7" s="221" t="n">
        <v>12.0638</v>
      </c>
      <c r="AZ7" s="221" t="n">
        <v>7.2828</v>
      </c>
      <c r="BA7" s="221" t="n">
        <v>7.5323</v>
      </c>
      <c r="BB7" s="221" t="n">
        <v>13.3509</v>
      </c>
      <c r="BC7" s="221" t="n">
        <v>13.054</v>
      </c>
      <c r="BD7" s="221" t="n">
        <v>7.1061</v>
      </c>
      <c r="BE7" s="221" t="n">
        <v>7.2159</v>
      </c>
      <c r="BF7" s="221" t="n">
        <v>13.1901</v>
      </c>
      <c r="BG7" s="221" t="n">
        <v>15.7491</v>
      </c>
      <c r="BH7" s="221" t="n">
        <v>11.5928</v>
      </c>
      <c r="BI7" s="221" t="n">
        <v>11.0187</v>
      </c>
      <c r="BJ7" s="221" t="n">
        <v>15.4766</v>
      </c>
      <c r="BK7" s="221" t="n">
        <v>15.7369</v>
      </c>
      <c r="BL7" s="221" t="n">
        <v>10.926</v>
      </c>
      <c r="BM7" s="221" t="n">
        <v>10.2989</v>
      </c>
      <c r="BN7" s="221" t="n">
        <v>12.8822</v>
      </c>
      <c r="BO7" s="221" t="n">
        <v>13.1933</v>
      </c>
      <c r="BP7" s="221" t="n">
        <v>8.3969</v>
      </c>
      <c r="BQ7" s="221" t="n">
        <v>6.179</v>
      </c>
      <c r="BR7" s="221" t="n">
        <v>10.446</v>
      </c>
      <c r="BS7" s="221" t="n">
        <v>11.2774</v>
      </c>
      <c r="BT7" s="221" t="n">
        <v>6.1497</v>
      </c>
      <c r="BU7" s="221" t="n">
        <v>5.0369</v>
      </c>
      <c r="BV7" s="221" t="n">
        <v>6.8465</v>
      </c>
      <c r="BW7" s="221" t="n">
        <v>5.7171</v>
      </c>
      <c r="BX7" s="221" t="n">
        <v>1.8037</v>
      </c>
      <c r="BY7" s="221" t="n">
        <v>1.1824</v>
      </c>
      <c r="BZ7" s="221" t="n">
        <v>3.3363</v>
      </c>
      <c r="CA7" s="221" t="n">
        <v>3.9018</v>
      </c>
      <c r="CB7" s="221" t="n">
        <v>0.6325</v>
      </c>
      <c r="CC7" s="221" t="n">
        <v>0.8585</v>
      </c>
      <c r="CD7" s="221" t="n">
        <v>3.3095</v>
      </c>
      <c r="CE7" s="221" t="n">
        <v>3.3685</v>
      </c>
      <c r="CF7" s="221" t="n">
        <v>0.5239</v>
      </c>
      <c r="CG7" s="221" t="n">
        <v>0.7558</v>
      </c>
      <c r="CH7" s="221" t="n">
        <v>1.9911</v>
      </c>
      <c r="CI7" s="221" t="n">
        <v>1.2429</v>
      </c>
      <c r="CJ7" s="221" t="n">
        <v>0.1999</v>
      </c>
      <c r="CK7" s="221" t="n">
        <v>0.3132</v>
      </c>
      <c r="CL7" s="221" t="n">
        <v>1.1345</v>
      </c>
      <c r="CM7" s="221" t="n">
        <v>1.3621</v>
      </c>
      <c r="CN7" s="221" t="n">
        <v>0.1617</v>
      </c>
      <c r="CO7" s="221" t="n">
        <v>0.2352</v>
      </c>
      <c r="CP7" s="221" t="n">
        <v>0.5494</v>
      </c>
      <c r="CQ7" s="221" t="n">
        <v>0.9499</v>
      </c>
      <c r="CR7" s="221" t="n">
        <v>0.3252</v>
      </c>
      <c r="CS7" s="222" t="n">
        <v>0.6064</v>
      </c>
      <c r="CT7" s="223"/>
      <c r="CU7" s="223"/>
      <c r="CV7" s="223"/>
      <c r="CW7" s="223"/>
      <c r="CX7" s="223"/>
      <c r="CY7" s="223"/>
      <c r="CZ7" s="223"/>
      <c r="DA7" s="223"/>
      <c r="DB7" s="223"/>
      <c r="DC7" s="223"/>
      <c r="DD7" s="223"/>
      <c r="DE7" s="223"/>
      <c r="DF7" s="223"/>
      <c r="DG7" s="223"/>
      <c r="DH7" s="223"/>
      <c r="DI7" s="223"/>
      <c r="DJ7" s="223"/>
      <c r="DK7" s="223"/>
      <c r="DL7" s="223"/>
      <c r="DM7" s="223"/>
      <c r="DN7" s="223"/>
      <c r="DO7" s="223"/>
      <c r="DP7" s="223"/>
      <c r="DQ7" s="223"/>
      <c r="DR7" s="223"/>
      <c r="DS7" s="223"/>
      <c r="DT7" s="223"/>
      <c r="DU7" s="223"/>
      <c r="DV7" s="223"/>
      <c r="DW7" s="223"/>
      <c r="DX7" s="223"/>
      <c r="DY7" s="223"/>
      <c r="DZ7" s="223"/>
      <c r="EA7" s="223"/>
      <c r="EB7" s="223"/>
      <c r="EC7" s="223"/>
      <c r="ED7" s="223"/>
      <c r="EE7" s="223"/>
      <c r="EF7" s="223"/>
      <c r="EG7" s="223"/>
      <c r="EH7" s="223"/>
      <c r="EI7" s="223"/>
      <c r="EJ7" s="223"/>
      <c r="EK7" s="223"/>
      <c r="EL7" s="223"/>
      <c r="EM7" s="223"/>
      <c r="EN7" s="223"/>
      <c r="EO7" s="223"/>
      <c r="EP7" s="223"/>
      <c r="EQ7" s="223"/>
      <c r="ER7" s="223"/>
      <c r="ES7" s="223"/>
      <c r="ET7" s="223"/>
      <c r="EU7" s="223"/>
      <c r="EV7" s="223"/>
      <c r="EW7" s="223"/>
      <c r="EX7" s="223"/>
      <c r="EY7" s="223"/>
      <c r="EZ7" s="223"/>
      <c r="FA7" s="223"/>
      <c r="FB7" s="223"/>
      <c r="FC7" s="223"/>
      <c r="FD7" s="223"/>
      <c r="FE7" s="223"/>
      <c r="FF7" s="223"/>
      <c r="FG7" s="223"/>
      <c r="FH7" s="223"/>
      <c r="FI7" s="223"/>
      <c r="FJ7" s="223"/>
      <c r="FK7" s="223"/>
      <c r="FL7" s="223"/>
      <c r="FM7" s="223"/>
      <c r="FN7" s="223"/>
      <c r="FO7" s="223"/>
      <c r="FP7" s="223"/>
      <c r="FQ7" s="223"/>
      <c r="FR7" s="223"/>
      <c r="FS7" s="223"/>
      <c r="FT7" s="223"/>
      <c r="FU7" s="223"/>
      <c r="FV7" s="223"/>
      <c r="FW7" s="223"/>
      <c r="FX7" s="223"/>
      <c r="FY7" s="223"/>
      <c r="FZ7" s="223"/>
      <c r="GA7" s="223"/>
      <c r="GB7" s="223"/>
      <c r="GC7" s="223"/>
      <c r="GD7" s="223"/>
      <c r="GE7" s="223"/>
      <c r="GF7" s="223"/>
      <c r="GG7" s="223"/>
      <c r="GH7" s="223"/>
      <c r="GI7" s="223"/>
      <c r="GJ7" s="223"/>
      <c r="GK7" s="223"/>
      <c r="GL7" s="223"/>
      <c r="GM7" s="223"/>
      <c r="GN7" s="223"/>
      <c r="GO7" s="223"/>
      <c r="GP7" s="223"/>
      <c r="GQ7" s="223"/>
      <c r="GR7" s="223"/>
      <c r="GS7" s="223"/>
      <c r="GT7" s="223"/>
      <c r="GU7" s="223"/>
      <c r="GV7" s="223"/>
      <c r="GW7" s="223"/>
      <c r="GX7" s="223"/>
    </row>
    <row r="8" customFormat="false" ht="20.15" hidden="false" customHeight="true" outlineLevel="0" collapsed="false">
      <c r="A8" s="7" t="s">
        <v>102</v>
      </c>
      <c r="B8" s="224" t="s">
        <v>107</v>
      </c>
      <c r="C8" s="221" t="n">
        <v>0.2286</v>
      </c>
      <c r="D8" s="221" t="n">
        <v>0.1391</v>
      </c>
      <c r="E8" s="221" t="n">
        <v>0.1607</v>
      </c>
      <c r="F8" s="221" t="n">
        <v>0.2316</v>
      </c>
      <c r="G8" s="221" t="n">
        <v>0.2207</v>
      </c>
      <c r="H8" s="221" t="n">
        <v>0.1476</v>
      </c>
      <c r="I8" s="221" t="n">
        <v>0.174</v>
      </c>
      <c r="J8" s="221" t="n">
        <v>0.2464</v>
      </c>
      <c r="K8" s="221" t="n">
        <v>0.1904</v>
      </c>
      <c r="L8" s="221" t="n">
        <v>0.1736</v>
      </c>
      <c r="M8" s="221" t="n">
        <v>0.1585</v>
      </c>
      <c r="N8" s="221" t="n">
        <v>0.2253</v>
      </c>
      <c r="O8" s="221" t="n">
        <v>0.2696</v>
      </c>
      <c r="P8" s="221" t="n">
        <v>0.1735</v>
      </c>
      <c r="Q8" s="221" t="n">
        <v>0.1481</v>
      </c>
      <c r="R8" s="221" t="n">
        <v>0.2005</v>
      </c>
      <c r="S8" s="221" t="n">
        <v>0.2084</v>
      </c>
      <c r="T8" s="221" t="n">
        <v>0.1365</v>
      </c>
      <c r="U8" s="221" t="n">
        <v>0.1292</v>
      </c>
      <c r="V8" s="221" t="n">
        <v>0.1922</v>
      </c>
      <c r="W8" s="221" t="n">
        <v>0.2146</v>
      </c>
      <c r="X8" s="221" t="n">
        <v>0.1079</v>
      </c>
      <c r="Y8" s="221" t="n">
        <v>0.1276</v>
      </c>
      <c r="Z8" s="221" t="n">
        <v>0.182</v>
      </c>
      <c r="AA8" s="221" t="n">
        <v>0.1665</v>
      </c>
      <c r="AB8" s="221" t="n">
        <v>0.1149</v>
      </c>
      <c r="AC8" s="221" t="n">
        <v>0.1162</v>
      </c>
      <c r="AD8" s="221" t="n">
        <v>0.1565</v>
      </c>
      <c r="AE8" s="221" t="n">
        <v>0.2417</v>
      </c>
      <c r="AF8" s="221" t="n">
        <v>0.0912</v>
      </c>
      <c r="AG8" s="221" t="n">
        <v>0.1039</v>
      </c>
      <c r="AH8" s="221" t="n">
        <v>0.3598</v>
      </c>
      <c r="AI8" s="221" t="n">
        <v>0.4832</v>
      </c>
      <c r="AJ8" s="221" t="n">
        <v>0.0885</v>
      </c>
      <c r="AK8" s="221" t="n">
        <v>0.0962</v>
      </c>
      <c r="AL8" s="221" t="n">
        <v>0.1425</v>
      </c>
      <c r="AM8" s="221" t="n">
        <v>0.123</v>
      </c>
      <c r="AN8" s="221" t="n">
        <v>0.0923</v>
      </c>
      <c r="AO8" s="221" t="n">
        <v>0.0962</v>
      </c>
      <c r="AP8" s="221" t="n">
        <v>0.2306</v>
      </c>
      <c r="AQ8" s="221" t="n">
        <v>0.1591</v>
      </c>
      <c r="AR8" s="221" t="n">
        <v>0.1608</v>
      </c>
      <c r="AS8" s="221" t="n">
        <v>0.1975</v>
      </c>
      <c r="AT8" s="221" t="n">
        <v>0.3229</v>
      </c>
      <c r="AU8" s="221" t="n">
        <v>0.2697</v>
      </c>
      <c r="AV8" s="221" t="n">
        <v>0.1019</v>
      </c>
      <c r="AW8" s="221" t="n">
        <v>0.107</v>
      </c>
      <c r="AX8" s="221" t="n">
        <v>0.1475</v>
      </c>
      <c r="AY8" s="221" t="n">
        <v>0.146</v>
      </c>
      <c r="AZ8" s="221" t="n">
        <v>0.0844</v>
      </c>
      <c r="BA8" s="221" t="n">
        <v>0.0869</v>
      </c>
      <c r="BB8" s="221" t="n">
        <v>0.1386</v>
      </c>
      <c r="BC8" s="221" t="n">
        <v>0.0868</v>
      </c>
      <c r="BD8" s="221" t="n">
        <v>0.0563</v>
      </c>
      <c r="BE8" s="221" t="n">
        <v>0.0679</v>
      </c>
      <c r="BF8" s="221" t="n">
        <v>0.0827</v>
      </c>
      <c r="BG8" s="221" t="n">
        <v>0.0825</v>
      </c>
      <c r="BH8" s="221" t="n">
        <v>0.0558</v>
      </c>
      <c r="BI8" s="221" t="n">
        <v>0.0631</v>
      </c>
      <c r="BJ8" s="221" t="n">
        <v>0.1008</v>
      </c>
      <c r="BK8" s="221" t="n">
        <v>0.0624</v>
      </c>
      <c r="BL8" s="221" t="n">
        <v>0.0358</v>
      </c>
      <c r="BM8" s="221" t="n">
        <v>0.043</v>
      </c>
      <c r="BN8" s="221" t="n">
        <v>0.0445</v>
      </c>
      <c r="BO8" s="221" t="n">
        <v>0.053</v>
      </c>
      <c r="BP8" s="221" t="n">
        <v>0.0368</v>
      </c>
      <c r="BQ8" s="221" t="n">
        <v>0.0342</v>
      </c>
      <c r="BR8" s="221" t="n">
        <v>0.0438</v>
      </c>
      <c r="BS8" s="221" t="n">
        <v>0.0447</v>
      </c>
      <c r="BT8" s="221" t="n">
        <v>0.0327</v>
      </c>
      <c r="BU8" s="221" t="n">
        <v>0.0388</v>
      </c>
      <c r="BV8" s="221" t="n">
        <v>0.056</v>
      </c>
      <c r="BW8" s="221" t="n">
        <v>0.068</v>
      </c>
      <c r="BX8" s="221" t="n">
        <v>0.0325</v>
      </c>
      <c r="BY8" s="221" t="n">
        <v>0.0358</v>
      </c>
      <c r="BZ8" s="221" t="n">
        <v>0.051</v>
      </c>
      <c r="CA8" s="221" t="n">
        <v>0.0397</v>
      </c>
      <c r="CB8" s="221" t="n">
        <v>0.0232</v>
      </c>
      <c r="CC8" s="221" t="n">
        <v>0.0268</v>
      </c>
      <c r="CD8" s="221" t="n">
        <v>0.0496</v>
      </c>
      <c r="CE8" s="221" t="n">
        <v>0.0468</v>
      </c>
      <c r="CF8" s="221" t="n">
        <v>0.0289</v>
      </c>
      <c r="CG8" s="221" t="n">
        <v>0.0259</v>
      </c>
      <c r="CH8" s="221" t="n">
        <v>0.0338</v>
      </c>
      <c r="CI8" s="221" t="n">
        <v>0.035</v>
      </c>
      <c r="CJ8" s="221" t="n">
        <v>0.0181</v>
      </c>
      <c r="CK8" s="221" t="n">
        <v>0.018</v>
      </c>
      <c r="CL8" s="221" t="n">
        <v>0.0317</v>
      </c>
      <c r="CM8" s="221" t="n">
        <v>0.0301</v>
      </c>
      <c r="CN8" s="221" t="n">
        <v>0.0144</v>
      </c>
      <c r="CO8" s="221" t="n">
        <v>0.0167</v>
      </c>
      <c r="CP8" s="221" t="n">
        <v>0.0326</v>
      </c>
      <c r="CQ8" s="221" t="n">
        <v>0.0379</v>
      </c>
      <c r="CR8" s="221" t="n">
        <v>0.022</v>
      </c>
      <c r="CS8" s="222" t="n">
        <v>0.0224</v>
      </c>
      <c r="CT8" s="223"/>
      <c r="CU8" s="223"/>
      <c r="CV8" s="223"/>
      <c r="CW8" s="223"/>
      <c r="CX8" s="223"/>
      <c r="CY8" s="223"/>
      <c r="CZ8" s="223"/>
      <c r="DA8" s="223"/>
      <c r="DB8" s="223"/>
      <c r="DC8" s="223"/>
      <c r="DD8" s="223"/>
      <c r="DE8" s="223"/>
      <c r="DF8" s="223"/>
      <c r="DG8" s="223"/>
      <c r="DH8" s="223"/>
      <c r="DI8" s="223"/>
      <c r="DJ8" s="223"/>
      <c r="DK8" s="223"/>
      <c r="DL8" s="223"/>
      <c r="DM8" s="223"/>
      <c r="DN8" s="223"/>
      <c r="DO8" s="223"/>
      <c r="DP8" s="223"/>
      <c r="DQ8" s="223"/>
      <c r="DR8" s="223"/>
      <c r="DS8" s="223"/>
      <c r="DT8" s="223"/>
      <c r="DU8" s="223"/>
      <c r="DV8" s="223"/>
      <c r="DW8" s="223"/>
      <c r="DX8" s="223"/>
      <c r="DY8" s="223"/>
      <c r="DZ8" s="223"/>
      <c r="EA8" s="223"/>
      <c r="EB8" s="223"/>
      <c r="EC8" s="223"/>
      <c r="ED8" s="223"/>
      <c r="EE8" s="223"/>
      <c r="EF8" s="223"/>
      <c r="EG8" s="223"/>
      <c r="EH8" s="223"/>
      <c r="EI8" s="223"/>
      <c r="EJ8" s="223"/>
      <c r="EK8" s="223"/>
      <c r="EL8" s="223"/>
      <c r="EM8" s="223"/>
      <c r="EN8" s="223"/>
      <c r="EO8" s="223"/>
      <c r="EP8" s="223"/>
      <c r="EQ8" s="223"/>
      <c r="ER8" s="223"/>
      <c r="ES8" s="223"/>
      <c r="ET8" s="223"/>
      <c r="EU8" s="223"/>
      <c r="EV8" s="223"/>
      <c r="EW8" s="223"/>
      <c r="EX8" s="223"/>
      <c r="EY8" s="223"/>
      <c r="EZ8" s="223"/>
      <c r="FA8" s="223"/>
      <c r="FB8" s="223"/>
      <c r="FC8" s="223"/>
      <c r="FD8" s="223"/>
      <c r="FE8" s="223"/>
      <c r="FF8" s="223"/>
      <c r="FG8" s="223"/>
      <c r="FH8" s="223"/>
      <c r="FI8" s="223"/>
      <c r="FJ8" s="223"/>
      <c r="FK8" s="223"/>
      <c r="FL8" s="223"/>
      <c r="FM8" s="223"/>
      <c r="FN8" s="223"/>
      <c r="FO8" s="223"/>
      <c r="FP8" s="223"/>
      <c r="FQ8" s="223"/>
      <c r="FR8" s="223"/>
      <c r="FS8" s="223"/>
      <c r="FT8" s="223"/>
      <c r="FU8" s="223"/>
      <c r="FV8" s="223"/>
      <c r="FW8" s="223"/>
      <c r="FX8" s="223"/>
      <c r="FY8" s="223"/>
      <c r="FZ8" s="223"/>
      <c r="GA8" s="223"/>
      <c r="GB8" s="223"/>
      <c r="GC8" s="223"/>
      <c r="GD8" s="223"/>
      <c r="GE8" s="223"/>
      <c r="GF8" s="223"/>
      <c r="GG8" s="223"/>
      <c r="GH8" s="223"/>
      <c r="GI8" s="223"/>
      <c r="GJ8" s="223"/>
      <c r="GK8" s="223"/>
      <c r="GL8" s="223"/>
      <c r="GM8" s="223"/>
      <c r="GN8" s="223"/>
      <c r="GO8" s="223"/>
      <c r="GP8" s="223"/>
      <c r="GQ8" s="223"/>
      <c r="GR8" s="223"/>
      <c r="GS8" s="223"/>
      <c r="GT8" s="223"/>
      <c r="GU8" s="223"/>
      <c r="GV8" s="223"/>
      <c r="GW8" s="223"/>
      <c r="GX8" s="223"/>
    </row>
    <row r="9" customFormat="false" ht="20.15" hidden="false" customHeight="true" outlineLevel="0" collapsed="false">
      <c r="A9" s="7" t="s">
        <v>102</v>
      </c>
      <c r="B9" s="220" t="s">
        <v>105</v>
      </c>
      <c r="C9" s="221" t="n">
        <v>61.8829</v>
      </c>
      <c r="D9" s="221" t="n">
        <v>33.92</v>
      </c>
      <c r="E9" s="221" t="n">
        <v>54.764</v>
      </c>
      <c r="F9" s="221" t="n">
        <v>64.6621</v>
      </c>
      <c r="G9" s="221" t="n">
        <v>73.7516</v>
      </c>
      <c r="H9" s="221" t="n">
        <v>65.2735</v>
      </c>
      <c r="I9" s="221" t="n">
        <v>65.8288</v>
      </c>
      <c r="J9" s="221" t="n">
        <v>77.132</v>
      </c>
      <c r="K9" s="221" t="n">
        <v>77.9562</v>
      </c>
      <c r="L9" s="221" t="n">
        <v>67.9606</v>
      </c>
      <c r="M9" s="221" t="n">
        <v>65.0634</v>
      </c>
      <c r="N9" s="221" t="n">
        <v>72.801</v>
      </c>
      <c r="O9" s="221" t="n">
        <v>73.0588</v>
      </c>
      <c r="P9" s="221" t="n">
        <v>69.6962</v>
      </c>
      <c r="Q9" s="221" t="n">
        <v>64.1127</v>
      </c>
      <c r="R9" s="221" t="n">
        <v>69.8935</v>
      </c>
      <c r="S9" s="221" t="n">
        <v>73.1156</v>
      </c>
      <c r="T9" s="221" t="n">
        <v>73.1864</v>
      </c>
      <c r="U9" s="221" t="n">
        <v>73.1159</v>
      </c>
      <c r="V9" s="221" t="n">
        <v>71.8435</v>
      </c>
      <c r="W9" s="221" t="n">
        <v>69.5325</v>
      </c>
      <c r="X9" s="221" t="n">
        <v>67.374</v>
      </c>
      <c r="Y9" s="221" t="n">
        <v>73.1497</v>
      </c>
      <c r="Z9" s="221" t="n">
        <v>74.6029</v>
      </c>
      <c r="AA9" s="221" t="n">
        <v>75.2945</v>
      </c>
      <c r="AB9" s="221" t="n">
        <v>72.4179</v>
      </c>
      <c r="AC9" s="221" t="n">
        <v>76.6113</v>
      </c>
      <c r="AD9" s="221" t="n">
        <v>80.1731</v>
      </c>
      <c r="AE9" s="221" t="n">
        <v>69.3326</v>
      </c>
      <c r="AF9" s="221" t="n">
        <v>76.6123</v>
      </c>
      <c r="AG9" s="221" t="n">
        <v>79.6991</v>
      </c>
      <c r="AH9" s="221" t="n">
        <v>69.9988</v>
      </c>
      <c r="AI9" s="221" t="n">
        <v>58.673</v>
      </c>
      <c r="AJ9" s="221" t="n">
        <v>66.3403</v>
      </c>
      <c r="AK9" s="221" t="n">
        <v>72.5855</v>
      </c>
      <c r="AL9" s="221" t="n">
        <v>80.5502</v>
      </c>
      <c r="AM9" s="221" t="n">
        <v>85.1405</v>
      </c>
      <c r="AN9" s="221" t="n">
        <v>85.9611</v>
      </c>
      <c r="AO9" s="221" t="n">
        <v>71.5199</v>
      </c>
      <c r="AP9" s="221" t="n">
        <v>77.2149</v>
      </c>
      <c r="AQ9" s="221" t="n">
        <v>90.9307</v>
      </c>
      <c r="AR9" s="221" t="n">
        <v>83.61</v>
      </c>
      <c r="AS9" s="221" t="n">
        <v>89.6821</v>
      </c>
      <c r="AT9" s="221" t="n">
        <v>80.2309</v>
      </c>
      <c r="AU9" s="221" t="n">
        <v>74.2853</v>
      </c>
      <c r="AV9" s="221" t="n">
        <v>75.9582</v>
      </c>
      <c r="AW9" s="221" t="n">
        <v>83.9671</v>
      </c>
      <c r="AX9" s="221" t="n">
        <v>94.0381</v>
      </c>
      <c r="AY9" s="221" t="n">
        <v>94.3274</v>
      </c>
      <c r="AZ9" s="221" t="n">
        <v>90.8343</v>
      </c>
      <c r="BA9" s="221" t="n">
        <v>80.7592</v>
      </c>
      <c r="BB9" s="221" t="n">
        <v>79.7642</v>
      </c>
      <c r="BC9" s="221" t="n">
        <v>71.9691</v>
      </c>
      <c r="BD9" s="221" t="n">
        <v>70.0727</v>
      </c>
      <c r="BE9" s="221" t="n">
        <v>73.3711</v>
      </c>
      <c r="BF9" s="221" t="n">
        <v>62.1145</v>
      </c>
      <c r="BG9" s="221" t="n">
        <v>50.7921</v>
      </c>
      <c r="BH9" s="221" t="n">
        <v>46.3773</v>
      </c>
      <c r="BI9" s="221" t="n">
        <v>41.3738</v>
      </c>
      <c r="BJ9" s="221" t="n">
        <v>45.7636</v>
      </c>
      <c r="BK9" s="221" t="n">
        <v>49.3935</v>
      </c>
      <c r="BL9" s="221" t="n">
        <v>44.0898</v>
      </c>
      <c r="BM9" s="221" t="n">
        <v>38.8323</v>
      </c>
      <c r="BN9" s="221" t="n">
        <v>42.894</v>
      </c>
      <c r="BO9" s="221" t="n">
        <v>39.902</v>
      </c>
      <c r="BP9" s="221" t="n">
        <v>44.3341</v>
      </c>
      <c r="BQ9" s="221" t="n">
        <v>55.8983</v>
      </c>
      <c r="BR9" s="221" t="n">
        <v>49.7844</v>
      </c>
      <c r="BS9" s="221" t="n">
        <v>43.8336</v>
      </c>
      <c r="BT9" s="221" t="n">
        <v>43.6783</v>
      </c>
      <c r="BU9" s="221" t="n">
        <v>49.1481</v>
      </c>
      <c r="BV9" s="221" t="n">
        <v>49.2946</v>
      </c>
      <c r="BW9" s="221" t="n">
        <v>65.0054</v>
      </c>
      <c r="BX9" s="221" t="n">
        <v>65.0492</v>
      </c>
      <c r="BY9" s="221" t="n">
        <v>61.6532</v>
      </c>
      <c r="BZ9" s="221" t="n">
        <v>79.8554</v>
      </c>
      <c r="CA9" s="221" t="n">
        <v>71.0497</v>
      </c>
      <c r="CB9" s="221" t="n">
        <v>60.1107</v>
      </c>
      <c r="CC9" s="221" t="n">
        <v>56.7356</v>
      </c>
      <c r="CD9" s="221" t="n">
        <v>69.7033</v>
      </c>
      <c r="CE9" s="221" t="n">
        <v>69.3495</v>
      </c>
      <c r="CF9" s="221" t="n">
        <v>59.7414</v>
      </c>
      <c r="CG9" s="221" t="n">
        <v>54.2955</v>
      </c>
      <c r="CH9" s="221" t="n">
        <v>62.8905</v>
      </c>
      <c r="CI9" s="221" t="n">
        <v>68.3133</v>
      </c>
      <c r="CJ9" s="221" t="n">
        <v>60.9179</v>
      </c>
      <c r="CK9" s="221" t="n">
        <v>53.1248</v>
      </c>
      <c r="CL9" s="221" t="n">
        <v>62.7561</v>
      </c>
      <c r="CM9" s="221" t="n">
        <v>50.7591</v>
      </c>
      <c r="CN9" s="221" t="n">
        <v>41.9154</v>
      </c>
      <c r="CO9" s="221" t="n">
        <v>55.9162</v>
      </c>
      <c r="CP9" s="221" t="n">
        <v>57.9657</v>
      </c>
      <c r="CQ9" s="221" t="n">
        <v>60.6153</v>
      </c>
      <c r="CR9" s="221" t="n">
        <v>57.2532</v>
      </c>
      <c r="CS9" s="222" t="n">
        <v>54.4322</v>
      </c>
      <c r="CT9" s="223"/>
      <c r="CU9" s="223"/>
      <c r="CV9" s="223"/>
      <c r="CW9" s="223"/>
      <c r="CX9" s="223"/>
      <c r="CY9" s="223"/>
      <c r="CZ9" s="223"/>
      <c r="DA9" s="223"/>
      <c r="DB9" s="223"/>
      <c r="DC9" s="223"/>
      <c r="DD9" s="223"/>
      <c r="DE9" s="223"/>
      <c r="DF9" s="223"/>
      <c r="DG9" s="223"/>
      <c r="DH9" s="223"/>
      <c r="DI9" s="223"/>
      <c r="DJ9" s="223"/>
      <c r="DK9" s="223"/>
      <c r="DL9" s="223"/>
      <c r="DM9" s="223"/>
      <c r="DN9" s="223"/>
      <c r="DO9" s="223"/>
      <c r="DP9" s="223"/>
      <c r="DQ9" s="223"/>
      <c r="DR9" s="223"/>
      <c r="DS9" s="223"/>
      <c r="DT9" s="223"/>
      <c r="DU9" s="223"/>
      <c r="DV9" s="223"/>
      <c r="DW9" s="223"/>
      <c r="DX9" s="223"/>
      <c r="DY9" s="223"/>
      <c r="DZ9" s="223"/>
      <c r="EA9" s="223"/>
      <c r="EB9" s="223"/>
      <c r="EC9" s="223"/>
      <c r="ED9" s="223"/>
      <c r="EE9" s="223"/>
      <c r="EF9" s="223"/>
      <c r="EG9" s="223"/>
      <c r="EH9" s="223"/>
      <c r="EI9" s="223"/>
      <c r="EJ9" s="223"/>
      <c r="EK9" s="223"/>
      <c r="EL9" s="223"/>
      <c r="EM9" s="223"/>
      <c r="EN9" s="223"/>
      <c r="EO9" s="223"/>
      <c r="EP9" s="223"/>
      <c r="EQ9" s="223"/>
      <c r="ER9" s="223"/>
      <c r="ES9" s="223"/>
      <c r="ET9" s="223"/>
      <c r="EU9" s="223"/>
      <c r="EV9" s="223"/>
      <c r="EW9" s="223"/>
      <c r="EX9" s="223"/>
      <c r="EY9" s="223"/>
      <c r="EZ9" s="223"/>
      <c r="FA9" s="223"/>
      <c r="FB9" s="223"/>
      <c r="FC9" s="223"/>
      <c r="FD9" s="223"/>
      <c r="FE9" s="223"/>
      <c r="FF9" s="223"/>
      <c r="FG9" s="223"/>
      <c r="FH9" s="223"/>
      <c r="FI9" s="223"/>
      <c r="FJ9" s="223"/>
      <c r="FK9" s="223"/>
      <c r="FL9" s="223"/>
      <c r="FM9" s="223"/>
      <c r="FN9" s="223"/>
      <c r="FO9" s="223"/>
      <c r="FP9" s="223"/>
      <c r="FQ9" s="223"/>
      <c r="FR9" s="223"/>
      <c r="FS9" s="223"/>
      <c r="FT9" s="223"/>
      <c r="FU9" s="223"/>
      <c r="FV9" s="223"/>
      <c r="FW9" s="223"/>
      <c r="FX9" s="223"/>
      <c r="FY9" s="223"/>
      <c r="FZ9" s="223"/>
      <c r="GA9" s="223"/>
      <c r="GB9" s="223"/>
      <c r="GC9" s="223"/>
      <c r="GD9" s="223"/>
      <c r="GE9" s="223"/>
      <c r="GF9" s="223"/>
      <c r="GG9" s="223"/>
      <c r="GH9" s="223"/>
      <c r="GI9" s="223"/>
      <c r="GJ9" s="223"/>
      <c r="GK9" s="223"/>
      <c r="GL9" s="223"/>
      <c r="GM9" s="223"/>
      <c r="GN9" s="223"/>
      <c r="GO9" s="223"/>
      <c r="GP9" s="223"/>
      <c r="GQ9" s="223"/>
      <c r="GR9" s="223"/>
      <c r="GS9" s="223"/>
      <c r="GT9" s="223"/>
      <c r="GU9" s="223"/>
      <c r="GV9" s="223"/>
      <c r="GW9" s="223"/>
      <c r="GX9" s="223"/>
    </row>
    <row r="10" customFormat="false" ht="20.15" hidden="false" customHeight="true" outlineLevel="0" collapsed="false">
      <c r="A10" s="7" t="s">
        <v>106</v>
      </c>
      <c r="B10" s="220" t="s">
        <v>103</v>
      </c>
      <c r="C10" s="221" t="n">
        <v>0.5312</v>
      </c>
      <c r="D10" s="221" t="n">
        <v>0.4828</v>
      </c>
      <c r="E10" s="221" t="n">
        <v>0.4152</v>
      </c>
      <c r="F10" s="221" t="n">
        <v>0.5623</v>
      </c>
      <c r="G10" s="221" t="n">
        <v>0.4335</v>
      </c>
      <c r="H10" s="221" t="n">
        <v>0.3939</v>
      </c>
      <c r="I10" s="221" t="n">
        <v>0.3388</v>
      </c>
      <c r="J10" s="221" t="n">
        <v>0.4588</v>
      </c>
      <c r="K10" s="221" t="n">
        <v>0.4309</v>
      </c>
      <c r="L10" s="221" t="n">
        <v>0.3564</v>
      </c>
      <c r="M10" s="221" t="n">
        <v>0.2764</v>
      </c>
      <c r="N10" s="221" t="n">
        <v>0.4032</v>
      </c>
      <c r="O10" s="221" t="n">
        <v>0.3892</v>
      </c>
      <c r="P10" s="221" t="n">
        <v>0.3436</v>
      </c>
      <c r="Q10" s="221" t="n">
        <v>0.4248</v>
      </c>
      <c r="R10" s="221" t="n">
        <v>0.4894</v>
      </c>
      <c r="S10" s="221" t="n">
        <v>0.4376</v>
      </c>
      <c r="T10" s="221" t="n">
        <v>0.3502</v>
      </c>
      <c r="U10" s="221" t="n">
        <v>0.3645</v>
      </c>
      <c r="V10" s="221" t="n">
        <v>0.4542</v>
      </c>
      <c r="W10" s="221" t="n">
        <v>0.414</v>
      </c>
      <c r="X10" s="221" t="n">
        <v>0.3835</v>
      </c>
      <c r="Y10" s="221" t="n">
        <v>0.3294</v>
      </c>
      <c r="Z10" s="221" t="n">
        <v>0.4219</v>
      </c>
      <c r="AA10" s="221" t="n">
        <v>0.412</v>
      </c>
      <c r="AB10" s="221" t="n">
        <v>0.3864</v>
      </c>
      <c r="AC10" s="221" t="n">
        <v>0.326</v>
      </c>
      <c r="AD10" s="221" t="n">
        <v>0.3861</v>
      </c>
      <c r="AE10" s="221" t="n">
        <v>0.3827</v>
      </c>
      <c r="AF10" s="221" t="n">
        <v>0.3676</v>
      </c>
      <c r="AG10" s="221" t="n">
        <v>0.3284</v>
      </c>
      <c r="AH10" s="221" t="n">
        <v>0.397</v>
      </c>
      <c r="AI10" s="221" t="n">
        <v>0.3663</v>
      </c>
      <c r="AJ10" s="221" t="n">
        <v>0.3748</v>
      </c>
      <c r="AK10" s="221" t="n">
        <v>0.3622</v>
      </c>
      <c r="AL10" s="221" t="n">
        <v>0.408</v>
      </c>
      <c r="AM10" s="221" t="n">
        <v>0.4016</v>
      </c>
      <c r="AN10" s="221" t="n">
        <v>0.3973</v>
      </c>
      <c r="AO10" s="221" t="n">
        <v>0.2957</v>
      </c>
      <c r="AP10" s="221" t="n">
        <v>0.3852</v>
      </c>
      <c r="AQ10" s="221" t="n">
        <v>0.3941</v>
      </c>
      <c r="AR10" s="221" t="n">
        <v>0.3891</v>
      </c>
      <c r="AS10" s="221" t="n">
        <v>0.3885</v>
      </c>
      <c r="AT10" s="221" t="n">
        <v>0.384</v>
      </c>
      <c r="AU10" s="221" t="n">
        <v>0.3804</v>
      </c>
      <c r="AV10" s="221" t="n">
        <v>0.3342</v>
      </c>
      <c r="AW10" s="221" t="n">
        <v>0.2594</v>
      </c>
      <c r="AX10" s="221" t="n">
        <v>0.4453</v>
      </c>
      <c r="AY10" s="221" t="n">
        <v>0.3365</v>
      </c>
      <c r="AZ10" s="221" t="n">
        <v>0.2856</v>
      </c>
      <c r="BA10" s="221" t="n">
        <v>0.3015</v>
      </c>
      <c r="BB10" s="221" t="n">
        <v>0.3442</v>
      </c>
      <c r="BC10" s="221" t="n">
        <v>0.3835</v>
      </c>
      <c r="BD10" s="221" t="n">
        <v>0.3037</v>
      </c>
      <c r="BE10" s="221" t="n">
        <v>0.2637</v>
      </c>
      <c r="BF10" s="221" t="n">
        <v>0.3328</v>
      </c>
      <c r="BG10" s="221" t="n">
        <v>0.3065</v>
      </c>
      <c r="BH10" s="221" t="n">
        <v>0.3205</v>
      </c>
      <c r="BI10" s="221" t="n">
        <v>0.1984</v>
      </c>
      <c r="BJ10" s="221" t="n">
        <v>0.2388</v>
      </c>
      <c r="BK10" s="221" t="n">
        <v>0.009</v>
      </c>
      <c r="BL10" s="221" t="n">
        <v>0.0093</v>
      </c>
      <c r="BM10" s="221" t="n">
        <v>0.0079</v>
      </c>
      <c r="BN10" s="221" t="n">
        <v>0.0068</v>
      </c>
      <c r="BO10" s="221" t="n">
        <v>0.0055</v>
      </c>
      <c r="BP10" s="221" t="n">
        <v>0.0043</v>
      </c>
      <c r="BQ10" s="221" t="n">
        <v>0.0045</v>
      </c>
      <c r="BR10" s="221" t="n">
        <v>0.0045</v>
      </c>
      <c r="BS10" s="221" t="n">
        <v>0.0056</v>
      </c>
      <c r="BT10" s="221" t="n">
        <v>0.0046</v>
      </c>
      <c r="BU10" s="221" t="n">
        <v>0.0046</v>
      </c>
      <c r="BV10" s="221" t="n">
        <v>0.0045</v>
      </c>
      <c r="BW10" s="221" t="n">
        <v>0.0038</v>
      </c>
      <c r="BX10" s="221" t="n">
        <v>0.0038</v>
      </c>
      <c r="BY10" s="221" t="n">
        <v>0.0038</v>
      </c>
      <c r="BZ10" s="221" t="n">
        <v>0.0043</v>
      </c>
      <c r="CA10" s="221" t="n">
        <v>0.0036</v>
      </c>
      <c r="CB10" s="221" t="n">
        <v>0.0036</v>
      </c>
      <c r="CC10" s="221" t="n">
        <v>0.0036</v>
      </c>
      <c r="CD10" s="221" t="n">
        <v>0.0034</v>
      </c>
      <c r="CE10" s="221" t="n">
        <v>0.0039</v>
      </c>
      <c r="CF10" s="221" t="n">
        <v>0.0039</v>
      </c>
      <c r="CG10" s="221" t="n">
        <v>0.0039</v>
      </c>
      <c r="CH10" s="221" t="n">
        <v>0.0039</v>
      </c>
      <c r="CI10" s="221" t="n">
        <v>0.0039</v>
      </c>
      <c r="CJ10" s="221" t="n">
        <v>0.0039</v>
      </c>
      <c r="CK10" s="221" t="n">
        <v>0.0039</v>
      </c>
      <c r="CL10" s="221" t="n">
        <v>0.0039</v>
      </c>
      <c r="CM10" s="221" t="n">
        <v>0.0045</v>
      </c>
      <c r="CN10" s="221" t="n">
        <v>0.0045</v>
      </c>
      <c r="CO10" s="221" t="n">
        <v>0.0045</v>
      </c>
      <c r="CP10" s="221" t="n">
        <v>0.0051</v>
      </c>
      <c r="CQ10" s="221" t="n">
        <v>0.0048</v>
      </c>
      <c r="CR10" s="221" t="n">
        <v>0.0045</v>
      </c>
      <c r="CS10" s="222" t="n">
        <v>0.0045</v>
      </c>
      <c r="CT10" s="223"/>
      <c r="CU10" s="223"/>
      <c r="CV10" s="223"/>
      <c r="CW10" s="223"/>
      <c r="CX10" s="223"/>
      <c r="CY10" s="223"/>
      <c r="CZ10" s="223"/>
      <c r="DA10" s="223"/>
      <c r="DB10" s="223"/>
      <c r="DC10" s="223"/>
      <c r="DD10" s="223"/>
      <c r="DE10" s="223"/>
      <c r="DF10" s="223"/>
      <c r="DG10" s="223"/>
      <c r="DH10" s="223"/>
      <c r="DI10" s="223"/>
      <c r="DJ10" s="223"/>
      <c r="DK10" s="223"/>
      <c r="DL10" s="223"/>
      <c r="DM10" s="223"/>
      <c r="DN10" s="223"/>
      <c r="DO10" s="223"/>
      <c r="DP10" s="223"/>
      <c r="DQ10" s="223"/>
      <c r="DR10" s="223"/>
      <c r="DS10" s="223"/>
      <c r="DT10" s="223"/>
      <c r="DU10" s="223"/>
      <c r="DV10" s="223"/>
      <c r="DW10" s="223"/>
      <c r="DX10" s="223"/>
      <c r="DY10" s="223"/>
      <c r="DZ10" s="223"/>
      <c r="EA10" s="223"/>
      <c r="EB10" s="223"/>
      <c r="EC10" s="223"/>
      <c r="ED10" s="223"/>
      <c r="EE10" s="223"/>
      <c r="EF10" s="223"/>
      <c r="EG10" s="223"/>
      <c r="EH10" s="223"/>
      <c r="EI10" s="223"/>
      <c r="EJ10" s="223"/>
      <c r="EK10" s="223"/>
      <c r="EL10" s="223"/>
      <c r="EM10" s="223"/>
      <c r="EN10" s="223"/>
      <c r="EO10" s="223"/>
      <c r="EP10" s="223"/>
      <c r="EQ10" s="223"/>
      <c r="ER10" s="223"/>
      <c r="ES10" s="223"/>
      <c r="ET10" s="223"/>
      <c r="EU10" s="223"/>
      <c r="EV10" s="223"/>
      <c r="EW10" s="223"/>
      <c r="EX10" s="223"/>
      <c r="EY10" s="223"/>
      <c r="EZ10" s="223"/>
      <c r="FA10" s="223"/>
      <c r="FB10" s="223"/>
      <c r="FC10" s="223"/>
      <c r="FD10" s="223"/>
      <c r="FE10" s="223"/>
      <c r="FF10" s="223"/>
      <c r="FG10" s="223"/>
      <c r="FH10" s="223"/>
      <c r="FI10" s="223"/>
      <c r="FJ10" s="223"/>
      <c r="FK10" s="223"/>
      <c r="FL10" s="223"/>
      <c r="FM10" s="223"/>
      <c r="FN10" s="223"/>
      <c r="FO10" s="223"/>
      <c r="FP10" s="223"/>
      <c r="FQ10" s="223"/>
      <c r="FR10" s="223"/>
      <c r="FS10" s="223"/>
      <c r="FT10" s="223"/>
      <c r="FU10" s="223"/>
      <c r="FV10" s="223"/>
      <c r="FW10" s="223"/>
      <c r="FX10" s="223"/>
      <c r="FY10" s="223"/>
      <c r="FZ10" s="223"/>
      <c r="GA10" s="223"/>
      <c r="GB10" s="223"/>
      <c r="GC10" s="223"/>
      <c r="GD10" s="223"/>
      <c r="GE10" s="223"/>
      <c r="GF10" s="223"/>
      <c r="GG10" s="223"/>
      <c r="GH10" s="223"/>
      <c r="GI10" s="223"/>
      <c r="GJ10" s="223"/>
      <c r="GK10" s="223"/>
      <c r="GL10" s="223"/>
      <c r="GM10" s="223"/>
      <c r="GN10" s="223"/>
      <c r="GO10" s="223"/>
      <c r="GP10" s="223"/>
      <c r="GQ10" s="223"/>
      <c r="GR10" s="223"/>
      <c r="GS10" s="223"/>
      <c r="GT10" s="223"/>
      <c r="GU10" s="223"/>
      <c r="GV10" s="223"/>
      <c r="GW10" s="223"/>
      <c r="GX10" s="223"/>
    </row>
    <row r="11" customFormat="false" ht="20.15" hidden="false" customHeight="true" outlineLevel="0" collapsed="false">
      <c r="A11" s="7" t="s">
        <v>106</v>
      </c>
      <c r="B11" s="220" t="s">
        <v>107</v>
      </c>
      <c r="C11" s="221" t="n">
        <v>0.3069</v>
      </c>
      <c r="D11" s="221" t="n">
        <v>0.1618</v>
      </c>
      <c r="E11" s="221" t="n">
        <v>0.183</v>
      </c>
      <c r="F11" s="221" t="n">
        <v>0.1347</v>
      </c>
      <c r="G11" s="221" t="n">
        <v>0.2949</v>
      </c>
      <c r="H11" s="221" t="n">
        <v>0.1555</v>
      </c>
      <c r="I11" s="221" t="n">
        <v>0.1758</v>
      </c>
      <c r="J11" s="221" t="n">
        <v>0.1294</v>
      </c>
      <c r="K11" s="221" t="n">
        <v>0.1785</v>
      </c>
      <c r="L11" s="221" t="n">
        <v>0.152</v>
      </c>
      <c r="M11" s="221" t="n">
        <v>0.2089</v>
      </c>
      <c r="N11" s="221" t="n">
        <v>0.1739</v>
      </c>
      <c r="O11" s="221" t="n">
        <v>0.1565</v>
      </c>
      <c r="P11" s="221" t="n">
        <v>0.1003</v>
      </c>
      <c r="Q11" s="221" t="n">
        <v>0.1176</v>
      </c>
      <c r="R11" s="221" t="n">
        <v>0.178</v>
      </c>
      <c r="S11" s="221" t="n">
        <v>0.1413</v>
      </c>
      <c r="T11" s="221" t="n">
        <v>0.0882</v>
      </c>
      <c r="U11" s="221" t="n">
        <v>0.1252</v>
      </c>
      <c r="V11" s="221" t="n">
        <v>0.1856</v>
      </c>
      <c r="W11" s="221" t="n">
        <v>0.1974</v>
      </c>
      <c r="X11" s="221" t="n">
        <v>0.1305</v>
      </c>
      <c r="Y11" s="221" t="n">
        <v>0.1222</v>
      </c>
      <c r="Z11" s="221" t="n">
        <v>0.0959</v>
      </c>
      <c r="AA11" s="221" t="n">
        <v>0.1387</v>
      </c>
      <c r="AB11" s="221" t="n">
        <v>0.1328</v>
      </c>
      <c r="AC11" s="221" t="n">
        <v>0.094</v>
      </c>
      <c r="AD11" s="221" t="n">
        <v>0.1094</v>
      </c>
      <c r="AE11" s="221" t="n">
        <v>0.1196</v>
      </c>
      <c r="AF11" s="221" t="n">
        <v>0.0817</v>
      </c>
      <c r="AG11" s="221" t="n">
        <v>0.0865</v>
      </c>
      <c r="AH11" s="221" t="n">
        <v>0.0959</v>
      </c>
      <c r="AI11" s="221" t="n">
        <v>0.1266</v>
      </c>
      <c r="AJ11" s="221" t="n">
        <v>0.0878</v>
      </c>
      <c r="AK11" s="221" t="n">
        <v>0.0939</v>
      </c>
      <c r="AL11" s="221" t="n">
        <v>0.1191</v>
      </c>
      <c r="AM11" s="221" t="n">
        <v>0.1222</v>
      </c>
      <c r="AN11" s="221" t="n">
        <v>0.1261</v>
      </c>
      <c r="AO11" s="221" t="n">
        <v>0.076</v>
      </c>
      <c r="AP11" s="221" t="n">
        <v>0.0854</v>
      </c>
      <c r="AQ11" s="221" t="n">
        <v>0.0613</v>
      </c>
      <c r="AR11" s="221" t="n">
        <v>0.0999</v>
      </c>
      <c r="AS11" s="221" t="n">
        <v>0.1183</v>
      </c>
      <c r="AT11" s="221" t="n">
        <v>0.1451</v>
      </c>
      <c r="AU11" s="221" t="n">
        <v>0.1464</v>
      </c>
      <c r="AV11" s="221" t="n">
        <v>0.0861</v>
      </c>
      <c r="AW11" s="221" t="n">
        <v>0.0841</v>
      </c>
      <c r="AX11" s="221" t="n">
        <v>0.1183</v>
      </c>
      <c r="AY11" s="221" t="n">
        <v>0.123</v>
      </c>
      <c r="AZ11" s="221" t="n">
        <v>0.1145</v>
      </c>
      <c r="BA11" s="221" t="n">
        <v>0.1146</v>
      </c>
      <c r="BB11" s="221" t="n">
        <v>0.1261</v>
      </c>
      <c r="BC11" s="221" t="n">
        <v>0.0804</v>
      </c>
      <c r="BD11" s="221" t="n">
        <v>0.0932</v>
      </c>
      <c r="BE11" s="221" t="n">
        <v>0.1149</v>
      </c>
      <c r="BF11" s="221" t="n">
        <v>0.0932</v>
      </c>
      <c r="BG11" s="221" t="n">
        <v>0.0496</v>
      </c>
      <c r="BH11" s="221" t="n">
        <v>0.0849</v>
      </c>
      <c r="BI11" s="221" t="n">
        <v>0.0803</v>
      </c>
      <c r="BJ11" s="221" t="n">
        <v>0.0646</v>
      </c>
      <c r="BK11" s="221" t="n">
        <v>0.0526</v>
      </c>
      <c r="BL11" s="221" t="n">
        <v>0.0753</v>
      </c>
      <c r="BM11" s="221" t="n">
        <v>0.0902</v>
      </c>
      <c r="BN11" s="221" t="n">
        <v>0.0873</v>
      </c>
      <c r="BO11" s="221" t="n">
        <v>0.0751</v>
      </c>
      <c r="BP11" s="221" t="n">
        <v>0.1034</v>
      </c>
      <c r="BQ11" s="221" t="n">
        <v>0.0813</v>
      </c>
      <c r="BR11" s="221" t="n">
        <v>0.064</v>
      </c>
      <c r="BS11" s="221" t="n">
        <v>0.0751</v>
      </c>
      <c r="BT11" s="221" t="n">
        <v>0.0708</v>
      </c>
      <c r="BU11" s="221" t="n">
        <v>0.1008</v>
      </c>
      <c r="BV11" s="221" t="n">
        <v>0.0853</v>
      </c>
      <c r="BW11" s="221" t="n">
        <v>0.0226</v>
      </c>
      <c r="BX11" s="221" t="n">
        <v>0.0855</v>
      </c>
      <c r="BY11" s="221" t="n">
        <v>0.0892</v>
      </c>
      <c r="BZ11" s="221" t="n">
        <v>0.0785</v>
      </c>
      <c r="CA11" s="221" t="n">
        <v>0.0447</v>
      </c>
      <c r="CB11" s="221" t="n">
        <v>0.0659</v>
      </c>
      <c r="CC11" s="221" t="n">
        <v>0.0975</v>
      </c>
      <c r="CD11" s="221" t="n">
        <v>0.0849</v>
      </c>
      <c r="CE11" s="221" t="n">
        <v>0.0529</v>
      </c>
      <c r="CF11" s="221" t="n">
        <v>0.0406</v>
      </c>
      <c r="CG11" s="221" t="n">
        <v>0.0455</v>
      </c>
      <c r="CH11" s="221" t="n">
        <v>0.0852</v>
      </c>
      <c r="CI11" s="221" t="n">
        <v>0.0431</v>
      </c>
      <c r="CJ11" s="221" t="n">
        <v>0.0519</v>
      </c>
      <c r="CK11" s="221" t="n">
        <v>0.0507</v>
      </c>
      <c r="CL11" s="221" t="n">
        <v>0.0344</v>
      </c>
      <c r="CM11" s="221" t="n">
        <v>0.01</v>
      </c>
      <c r="CN11" s="221" t="n">
        <v>0.0365</v>
      </c>
      <c r="CO11" s="221" t="n">
        <v>0.0651</v>
      </c>
      <c r="CP11" s="221" t="n">
        <v>0.0583</v>
      </c>
      <c r="CQ11" s="221" t="n">
        <v>0.0871</v>
      </c>
      <c r="CR11" s="221" t="n">
        <v>0.0947</v>
      </c>
      <c r="CS11" s="222" t="n">
        <v>0.0972</v>
      </c>
      <c r="CT11" s="223"/>
      <c r="CU11" s="223"/>
      <c r="CV11" s="223"/>
      <c r="CW11" s="223"/>
      <c r="CX11" s="223"/>
      <c r="CY11" s="223"/>
      <c r="CZ11" s="223"/>
      <c r="DA11" s="223"/>
      <c r="DB11" s="223"/>
      <c r="DC11" s="223"/>
      <c r="DD11" s="223"/>
      <c r="DE11" s="223"/>
      <c r="DF11" s="223"/>
      <c r="DG11" s="223"/>
      <c r="DH11" s="223"/>
      <c r="DI11" s="223"/>
      <c r="DJ11" s="223"/>
      <c r="DK11" s="223"/>
      <c r="DL11" s="223"/>
      <c r="DM11" s="223"/>
      <c r="DN11" s="223"/>
      <c r="DO11" s="223"/>
      <c r="DP11" s="223"/>
      <c r="DQ11" s="223"/>
      <c r="DR11" s="223"/>
      <c r="DS11" s="223"/>
      <c r="DT11" s="223"/>
      <c r="DU11" s="223"/>
      <c r="DV11" s="223"/>
      <c r="DW11" s="223"/>
      <c r="DX11" s="223"/>
      <c r="DY11" s="223"/>
      <c r="DZ11" s="223"/>
      <c r="EA11" s="223"/>
      <c r="EB11" s="223"/>
      <c r="EC11" s="223"/>
      <c r="ED11" s="223"/>
      <c r="EE11" s="223"/>
      <c r="EF11" s="223"/>
      <c r="EG11" s="223"/>
      <c r="EH11" s="223"/>
      <c r="EI11" s="223"/>
      <c r="EJ11" s="223"/>
      <c r="EK11" s="223"/>
      <c r="EL11" s="223"/>
      <c r="EM11" s="223"/>
      <c r="EN11" s="223"/>
      <c r="EO11" s="223"/>
      <c r="EP11" s="223"/>
      <c r="EQ11" s="223"/>
      <c r="ER11" s="223"/>
      <c r="ES11" s="223"/>
      <c r="ET11" s="223"/>
      <c r="EU11" s="223"/>
      <c r="EV11" s="223"/>
      <c r="EW11" s="223"/>
      <c r="EX11" s="223"/>
      <c r="EY11" s="223"/>
      <c r="EZ11" s="223"/>
      <c r="FA11" s="223"/>
      <c r="FB11" s="223"/>
      <c r="FC11" s="223"/>
      <c r="FD11" s="223"/>
      <c r="FE11" s="223"/>
      <c r="FF11" s="223"/>
      <c r="FG11" s="223"/>
      <c r="FH11" s="223"/>
      <c r="FI11" s="223"/>
      <c r="FJ11" s="223"/>
      <c r="FK11" s="223"/>
      <c r="FL11" s="223"/>
      <c r="FM11" s="223"/>
      <c r="FN11" s="223"/>
      <c r="FO11" s="223"/>
      <c r="FP11" s="223"/>
      <c r="FQ11" s="223"/>
      <c r="FR11" s="223"/>
      <c r="FS11" s="223"/>
      <c r="FT11" s="223"/>
      <c r="FU11" s="223"/>
      <c r="FV11" s="223"/>
      <c r="FW11" s="223"/>
      <c r="FX11" s="223"/>
      <c r="FY11" s="223"/>
      <c r="FZ11" s="223"/>
      <c r="GA11" s="223"/>
      <c r="GB11" s="223"/>
      <c r="GC11" s="223"/>
      <c r="GD11" s="223"/>
      <c r="GE11" s="223"/>
      <c r="GF11" s="223"/>
      <c r="GG11" s="223"/>
      <c r="GH11" s="223"/>
      <c r="GI11" s="223"/>
      <c r="GJ11" s="223"/>
      <c r="GK11" s="223"/>
      <c r="GL11" s="223"/>
      <c r="GM11" s="223"/>
      <c r="GN11" s="223"/>
      <c r="GO11" s="223"/>
      <c r="GP11" s="223"/>
      <c r="GQ11" s="223"/>
      <c r="GR11" s="223"/>
      <c r="GS11" s="223"/>
      <c r="GT11" s="223"/>
      <c r="GU11" s="223"/>
      <c r="GV11" s="223"/>
      <c r="GW11" s="223"/>
      <c r="GX11" s="223"/>
    </row>
    <row r="12" customFormat="false" ht="20.15" hidden="false" customHeight="true" outlineLevel="0" collapsed="false">
      <c r="A12" s="7" t="s">
        <v>106</v>
      </c>
      <c r="B12" s="220" t="s">
        <v>105</v>
      </c>
      <c r="C12" s="221" t="n">
        <v>6.8778</v>
      </c>
      <c r="D12" s="221" t="n">
        <v>7.3235</v>
      </c>
      <c r="E12" s="221" t="n">
        <v>8.1976</v>
      </c>
      <c r="F12" s="221" t="n">
        <v>9.0327</v>
      </c>
      <c r="G12" s="221" t="n">
        <v>7.3317</v>
      </c>
      <c r="H12" s="221" t="n">
        <v>7.8068</v>
      </c>
      <c r="I12" s="221" t="n">
        <v>8.7385</v>
      </c>
      <c r="J12" s="221" t="n">
        <v>9.6285</v>
      </c>
      <c r="K12" s="221" t="n">
        <v>10.1753</v>
      </c>
      <c r="L12" s="221" t="n">
        <v>9.7575</v>
      </c>
      <c r="M12" s="221" t="n">
        <v>11.004</v>
      </c>
      <c r="N12" s="221" t="n">
        <v>9.8368</v>
      </c>
      <c r="O12" s="221" t="n">
        <v>9.0648</v>
      </c>
      <c r="P12" s="221" t="n">
        <v>8.9917</v>
      </c>
      <c r="Q12" s="221" t="n">
        <v>8.584</v>
      </c>
      <c r="R12" s="221" t="n">
        <v>9.5347</v>
      </c>
      <c r="S12" s="221" t="n">
        <v>9.43</v>
      </c>
      <c r="T12" s="221" t="n">
        <v>9.8151</v>
      </c>
      <c r="U12" s="221" t="n">
        <v>10.2264</v>
      </c>
      <c r="V12" s="221" t="n">
        <v>9.1128</v>
      </c>
      <c r="W12" s="221" t="n">
        <v>10.0216</v>
      </c>
      <c r="X12" s="221" t="n">
        <v>9.116</v>
      </c>
      <c r="Y12" s="221" t="n">
        <v>9.0754</v>
      </c>
      <c r="Z12" s="221" t="n">
        <v>11.7048</v>
      </c>
      <c r="AA12" s="221" t="n">
        <v>8.3922</v>
      </c>
      <c r="AB12" s="221" t="n">
        <v>9.4264</v>
      </c>
      <c r="AC12" s="221" t="n">
        <v>8.9996</v>
      </c>
      <c r="AD12" s="221" t="n">
        <v>8.9127</v>
      </c>
      <c r="AE12" s="221" t="n">
        <v>9.5919</v>
      </c>
      <c r="AF12" s="221" t="n">
        <v>9.086</v>
      </c>
      <c r="AG12" s="221" t="n">
        <v>9.2691</v>
      </c>
      <c r="AH12" s="221" t="n">
        <v>8.0688</v>
      </c>
      <c r="AI12" s="221" t="n">
        <v>8.7624</v>
      </c>
      <c r="AJ12" s="221" t="n">
        <v>8.3078</v>
      </c>
      <c r="AK12" s="221" t="n">
        <v>7.7373</v>
      </c>
      <c r="AL12" s="221" t="n">
        <v>8.452</v>
      </c>
      <c r="AM12" s="221" t="n">
        <v>9.3426</v>
      </c>
      <c r="AN12" s="221" t="n">
        <v>8.3216</v>
      </c>
      <c r="AO12" s="221" t="n">
        <v>8.5566</v>
      </c>
      <c r="AP12" s="221" t="n">
        <v>9.8217</v>
      </c>
      <c r="AQ12" s="221" t="n">
        <v>8.7558</v>
      </c>
      <c r="AR12" s="221" t="n">
        <v>8.0279</v>
      </c>
      <c r="AS12" s="221" t="n">
        <v>7.9243</v>
      </c>
      <c r="AT12" s="221" t="n">
        <v>7.6489</v>
      </c>
      <c r="AU12" s="221" t="n">
        <v>8.3624</v>
      </c>
      <c r="AV12" s="221" t="n">
        <v>7.6656</v>
      </c>
      <c r="AW12" s="221" t="n">
        <v>7.9534</v>
      </c>
      <c r="AX12" s="221" t="n">
        <v>7.073</v>
      </c>
      <c r="AY12" s="221" t="n">
        <v>8.9498</v>
      </c>
      <c r="AZ12" s="221" t="n">
        <v>7.3751</v>
      </c>
      <c r="BA12" s="221" t="n">
        <v>6.7851</v>
      </c>
      <c r="BB12" s="221" t="n">
        <v>8.3258</v>
      </c>
      <c r="BC12" s="221" t="n">
        <v>9.3875</v>
      </c>
      <c r="BD12" s="221" t="n">
        <v>7.8621</v>
      </c>
      <c r="BE12" s="221" t="n">
        <v>7.1241</v>
      </c>
      <c r="BF12" s="221" t="n">
        <v>7.1746</v>
      </c>
      <c r="BG12" s="221" t="n">
        <v>8.6224</v>
      </c>
      <c r="BH12" s="221" t="n">
        <v>7.5636</v>
      </c>
      <c r="BI12" s="221" t="n">
        <v>7.9184</v>
      </c>
      <c r="BJ12" s="221" t="n">
        <v>8.1247</v>
      </c>
      <c r="BK12" s="221" t="n">
        <v>9.6502</v>
      </c>
      <c r="BL12" s="221" t="n">
        <v>6.7632</v>
      </c>
      <c r="BM12" s="221" t="n">
        <v>6.4175</v>
      </c>
      <c r="BN12" s="221" t="n">
        <v>7.8283</v>
      </c>
      <c r="BO12" s="221" t="n">
        <v>7.9188</v>
      </c>
      <c r="BP12" s="221" t="n">
        <v>6.395</v>
      </c>
      <c r="BQ12" s="221" t="n">
        <v>6.3205</v>
      </c>
      <c r="BR12" s="221" t="n">
        <v>7.2893</v>
      </c>
      <c r="BS12" s="221" t="n">
        <v>7.3206</v>
      </c>
      <c r="BT12" s="221" t="n">
        <v>6.0626</v>
      </c>
      <c r="BU12" s="221" t="n">
        <v>6.2152</v>
      </c>
      <c r="BV12" s="221" t="n">
        <v>7.0797</v>
      </c>
      <c r="BW12" s="221" t="n">
        <v>6.9588</v>
      </c>
      <c r="BX12" s="221" t="n">
        <v>6.2391</v>
      </c>
      <c r="BY12" s="221" t="n">
        <v>6.7496</v>
      </c>
      <c r="BZ12" s="221" t="n">
        <v>6.5666</v>
      </c>
      <c r="CA12" s="221" t="n">
        <v>7.7133</v>
      </c>
      <c r="CB12" s="221" t="n">
        <v>6.6688</v>
      </c>
      <c r="CC12" s="221" t="n">
        <v>6.8716</v>
      </c>
      <c r="CD12" s="221" t="n">
        <v>7.1784</v>
      </c>
      <c r="CE12" s="221" t="n">
        <v>8.1749</v>
      </c>
      <c r="CF12" s="221" t="n">
        <v>6.9432</v>
      </c>
      <c r="CG12" s="221" t="n">
        <v>5.6755</v>
      </c>
      <c r="CH12" s="221" t="n">
        <v>6.327</v>
      </c>
      <c r="CI12" s="221" t="n">
        <v>7.5492</v>
      </c>
      <c r="CJ12" s="221" t="n">
        <v>6.397</v>
      </c>
      <c r="CK12" s="221" t="n">
        <v>6.227</v>
      </c>
      <c r="CL12" s="221" t="n">
        <v>7.0462</v>
      </c>
      <c r="CM12" s="221" t="n">
        <v>5.9036</v>
      </c>
      <c r="CN12" s="221" t="n">
        <v>6.2146</v>
      </c>
      <c r="CO12" s="221" t="n">
        <v>5.928</v>
      </c>
      <c r="CP12" s="221" t="n">
        <v>7.0045</v>
      </c>
      <c r="CQ12" s="221" t="n">
        <v>7.6061</v>
      </c>
      <c r="CR12" s="221" t="n">
        <v>12.6139</v>
      </c>
      <c r="CS12" s="222" t="n">
        <v>11.5522</v>
      </c>
      <c r="CT12" s="223"/>
      <c r="CU12" s="223"/>
      <c r="CV12" s="223"/>
      <c r="CW12" s="223"/>
      <c r="CX12" s="223"/>
      <c r="CY12" s="223"/>
      <c r="CZ12" s="223"/>
      <c r="DA12" s="223"/>
      <c r="DB12" s="223"/>
      <c r="DC12" s="223"/>
      <c r="DD12" s="223"/>
      <c r="DE12" s="223"/>
      <c r="DF12" s="223"/>
      <c r="DG12" s="223"/>
      <c r="DH12" s="223"/>
      <c r="DI12" s="223"/>
      <c r="DJ12" s="223"/>
      <c r="DK12" s="223"/>
      <c r="DL12" s="223"/>
      <c r="DM12" s="223"/>
      <c r="DN12" s="223"/>
      <c r="DO12" s="223"/>
      <c r="DP12" s="223"/>
      <c r="DQ12" s="223"/>
      <c r="DR12" s="223"/>
      <c r="DS12" s="223"/>
      <c r="DT12" s="223"/>
      <c r="DU12" s="223"/>
      <c r="DV12" s="223"/>
      <c r="DW12" s="223"/>
      <c r="DX12" s="223"/>
      <c r="DY12" s="223"/>
      <c r="DZ12" s="223"/>
      <c r="EA12" s="223"/>
      <c r="EB12" s="223"/>
      <c r="EC12" s="223"/>
      <c r="ED12" s="223"/>
      <c r="EE12" s="223"/>
      <c r="EF12" s="223"/>
      <c r="EG12" s="223"/>
      <c r="EH12" s="223"/>
      <c r="EI12" s="223"/>
      <c r="EJ12" s="223"/>
      <c r="EK12" s="223"/>
      <c r="EL12" s="223"/>
      <c r="EM12" s="223"/>
      <c r="EN12" s="223"/>
      <c r="EO12" s="223"/>
      <c r="EP12" s="223"/>
      <c r="EQ12" s="223"/>
      <c r="ER12" s="223"/>
      <c r="ES12" s="223"/>
      <c r="ET12" s="223"/>
      <c r="EU12" s="223"/>
      <c r="EV12" s="223"/>
      <c r="EW12" s="223"/>
      <c r="EX12" s="223"/>
      <c r="EY12" s="223"/>
      <c r="EZ12" s="223"/>
      <c r="FA12" s="223"/>
      <c r="FB12" s="223"/>
      <c r="FC12" s="223"/>
      <c r="FD12" s="223"/>
      <c r="FE12" s="223"/>
      <c r="FF12" s="223"/>
      <c r="FG12" s="223"/>
      <c r="FH12" s="223"/>
      <c r="FI12" s="223"/>
      <c r="FJ12" s="223"/>
      <c r="FK12" s="223"/>
      <c r="FL12" s="223"/>
      <c r="FM12" s="223"/>
      <c r="FN12" s="223"/>
      <c r="FO12" s="223"/>
      <c r="FP12" s="223"/>
      <c r="FQ12" s="223"/>
      <c r="FR12" s="223"/>
      <c r="FS12" s="223"/>
      <c r="FT12" s="223"/>
      <c r="FU12" s="223"/>
      <c r="FV12" s="223"/>
      <c r="FW12" s="223"/>
      <c r="FX12" s="223"/>
      <c r="FY12" s="223"/>
      <c r="FZ12" s="223"/>
      <c r="GA12" s="223"/>
      <c r="GB12" s="223"/>
      <c r="GC12" s="223"/>
      <c r="GD12" s="223"/>
      <c r="GE12" s="223"/>
      <c r="GF12" s="223"/>
      <c r="GG12" s="223"/>
      <c r="GH12" s="223"/>
      <c r="GI12" s="223"/>
      <c r="GJ12" s="223"/>
      <c r="GK12" s="223"/>
      <c r="GL12" s="223"/>
      <c r="GM12" s="223"/>
      <c r="GN12" s="223"/>
      <c r="GO12" s="223"/>
      <c r="GP12" s="223"/>
      <c r="GQ12" s="223"/>
      <c r="GR12" s="223"/>
      <c r="GS12" s="223"/>
      <c r="GT12" s="223"/>
      <c r="GU12" s="223"/>
      <c r="GV12" s="223"/>
      <c r="GW12" s="223"/>
      <c r="GX12" s="223"/>
    </row>
    <row r="13" customFormat="false" ht="20.15" hidden="false" customHeight="true" outlineLevel="0" collapsed="false">
      <c r="A13" s="7" t="s">
        <v>102</v>
      </c>
      <c r="B13" s="225" t="s">
        <v>108</v>
      </c>
      <c r="C13" s="221" t="n">
        <v>8.4036</v>
      </c>
      <c r="D13" s="221" t="n">
        <v>6.632</v>
      </c>
      <c r="E13" s="221" t="n">
        <v>6.4479</v>
      </c>
      <c r="F13" s="221" t="n">
        <v>7.4095</v>
      </c>
      <c r="G13" s="221" t="n">
        <v>7.1089</v>
      </c>
      <c r="H13" s="221" t="n">
        <v>5.2234</v>
      </c>
      <c r="I13" s="221" t="n">
        <v>5.2268</v>
      </c>
      <c r="J13" s="221" t="n">
        <v>6.9468</v>
      </c>
      <c r="K13" s="221" t="n">
        <v>7.4672</v>
      </c>
      <c r="L13" s="221" t="n">
        <v>6.133</v>
      </c>
      <c r="M13" s="221" t="n">
        <v>6.0322</v>
      </c>
      <c r="N13" s="221" t="n">
        <v>8.133</v>
      </c>
      <c r="O13" s="221" t="n">
        <v>9.4835</v>
      </c>
      <c r="P13" s="221" t="n">
        <v>6.8425</v>
      </c>
      <c r="Q13" s="221" t="n">
        <v>6.109</v>
      </c>
      <c r="R13" s="221" t="n">
        <v>8.1395</v>
      </c>
      <c r="S13" s="221" t="n">
        <v>8.6703</v>
      </c>
      <c r="T13" s="221" t="n">
        <v>5.5142</v>
      </c>
      <c r="U13" s="221" t="n">
        <v>5.7829</v>
      </c>
      <c r="V13" s="221" t="n">
        <v>8.656</v>
      </c>
      <c r="W13" s="221" t="n">
        <v>9.3392</v>
      </c>
      <c r="X13" s="221" t="n">
        <v>6.8603</v>
      </c>
      <c r="Y13" s="221" t="n">
        <v>6.2633</v>
      </c>
      <c r="Z13" s="221" t="n">
        <v>9.1074</v>
      </c>
      <c r="AA13" s="221" t="n">
        <v>9.5648</v>
      </c>
      <c r="AB13" s="221" t="n">
        <v>5.889</v>
      </c>
      <c r="AC13" s="221" t="n">
        <v>6.0189</v>
      </c>
      <c r="AD13" s="221" t="n">
        <v>8.902</v>
      </c>
      <c r="AE13" s="221" t="n">
        <v>9.9549</v>
      </c>
      <c r="AF13" s="221" t="n">
        <v>6.4157</v>
      </c>
      <c r="AG13" s="221" t="n">
        <v>5.3495</v>
      </c>
      <c r="AH13" s="221" t="n">
        <v>9.9338</v>
      </c>
      <c r="AI13" s="221" t="n">
        <v>11.6465</v>
      </c>
      <c r="AJ13" s="221" t="n">
        <v>7.0962</v>
      </c>
      <c r="AK13" s="221" t="n">
        <v>6.5834</v>
      </c>
      <c r="AL13" s="221" t="n">
        <v>9.672</v>
      </c>
      <c r="AM13" s="221" t="n">
        <v>9.1253</v>
      </c>
      <c r="AN13" s="221" t="n">
        <v>5.9777</v>
      </c>
      <c r="AO13" s="221" t="n">
        <v>6.4533</v>
      </c>
      <c r="AP13" s="221" t="n">
        <v>10.4346</v>
      </c>
      <c r="AQ13" s="221" t="n">
        <v>8.3569</v>
      </c>
      <c r="AR13" s="221" t="n">
        <v>6.4104</v>
      </c>
      <c r="AS13" s="221" t="n">
        <v>5.3469</v>
      </c>
      <c r="AT13" s="221" t="n">
        <v>8.8758</v>
      </c>
      <c r="AU13" s="221" t="n">
        <v>9.1685</v>
      </c>
      <c r="AV13" s="221" t="n">
        <v>4.665</v>
      </c>
      <c r="AW13" s="221" t="n">
        <v>3.8009</v>
      </c>
      <c r="AX13" s="221" t="n">
        <v>6.1565</v>
      </c>
      <c r="AY13" s="221" t="n">
        <v>7.4309</v>
      </c>
      <c r="AZ13" s="221" t="n">
        <v>4.486</v>
      </c>
      <c r="BA13" s="221" t="n">
        <v>4.6397</v>
      </c>
      <c r="BB13" s="221" t="n">
        <v>8.2237</v>
      </c>
      <c r="BC13" s="221" t="n">
        <v>8.1195</v>
      </c>
      <c r="BD13" s="221" t="n">
        <v>4.4199</v>
      </c>
      <c r="BE13" s="221" t="n">
        <v>4.4882</v>
      </c>
      <c r="BF13" s="221" t="n">
        <v>8.2041</v>
      </c>
      <c r="BG13" s="221" t="n">
        <v>9.8483</v>
      </c>
      <c r="BH13" s="221" t="n">
        <v>7.2492</v>
      </c>
      <c r="BI13" s="221" t="n">
        <v>6.8902</v>
      </c>
      <c r="BJ13" s="221" t="n">
        <v>9.6778</v>
      </c>
      <c r="BK13" s="221" t="n">
        <v>9.891</v>
      </c>
      <c r="BL13" s="221" t="n">
        <v>6.8673</v>
      </c>
      <c r="BM13" s="221" t="n">
        <v>6.4731</v>
      </c>
      <c r="BN13" s="221" t="n">
        <v>8.0968</v>
      </c>
      <c r="BO13" s="221" t="n">
        <v>8.2702</v>
      </c>
      <c r="BP13" s="221" t="n">
        <v>5.2636</v>
      </c>
      <c r="BQ13" s="221" t="n">
        <v>3.8733</v>
      </c>
      <c r="BR13" s="221" t="n">
        <v>6.5481</v>
      </c>
      <c r="BS13" s="221" t="n">
        <v>7.0519</v>
      </c>
      <c r="BT13" s="221" t="n">
        <v>3.8455</v>
      </c>
      <c r="BU13" s="221" t="n">
        <v>3.1497</v>
      </c>
      <c r="BV13" s="221" t="n">
        <v>4.2812</v>
      </c>
      <c r="BW13" s="221" t="n">
        <v>3.573</v>
      </c>
      <c r="BX13" s="221" t="n">
        <v>1.1273</v>
      </c>
      <c r="BY13" s="221" t="n">
        <v>0.739</v>
      </c>
      <c r="BZ13" s="221" t="n">
        <v>2.0851</v>
      </c>
      <c r="CA13" s="221" t="n">
        <v>2.4864</v>
      </c>
      <c r="CB13" s="221" t="n">
        <v>0.4031</v>
      </c>
      <c r="CC13" s="221" t="n">
        <v>0.5471</v>
      </c>
      <c r="CD13" s="221" t="n">
        <v>2.109</v>
      </c>
      <c r="CE13" s="221" t="n">
        <v>2.1466</v>
      </c>
      <c r="CF13" s="221" t="n">
        <v>0.3339</v>
      </c>
      <c r="CG13" s="221" t="n">
        <v>0.4816</v>
      </c>
      <c r="CH13" s="221" t="n">
        <v>1.2688</v>
      </c>
      <c r="CI13" s="221" t="n">
        <v>0.792</v>
      </c>
      <c r="CJ13" s="221" t="n">
        <v>0.1274</v>
      </c>
      <c r="CK13" s="221" t="n">
        <v>0.1996</v>
      </c>
      <c r="CL13" s="221" t="n">
        <v>0.723</v>
      </c>
      <c r="CM13" s="221" t="n">
        <v>0.8622</v>
      </c>
      <c r="CN13" s="221" t="n">
        <v>0.1024</v>
      </c>
      <c r="CO13" s="221" t="n">
        <v>0.1489</v>
      </c>
      <c r="CP13" s="221" t="n">
        <v>0.3477</v>
      </c>
      <c r="CQ13" s="221" t="n">
        <v>0.6013</v>
      </c>
      <c r="CR13" s="221" t="n">
        <v>0.2059</v>
      </c>
      <c r="CS13" s="222" t="n">
        <v>0.3838</v>
      </c>
      <c r="CT13" s="223"/>
      <c r="CU13" s="223"/>
      <c r="CV13" s="223"/>
      <c r="CW13" s="223"/>
      <c r="CX13" s="223"/>
      <c r="CY13" s="223"/>
      <c r="CZ13" s="223"/>
      <c r="DA13" s="223"/>
      <c r="DB13" s="223"/>
      <c r="DC13" s="223"/>
      <c r="DD13" s="223"/>
      <c r="DE13" s="223"/>
      <c r="DF13" s="223"/>
      <c r="DG13" s="223"/>
      <c r="DH13" s="223"/>
      <c r="DI13" s="223"/>
      <c r="DJ13" s="223"/>
      <c r="DK13" s="223"/>
      <c r="DL13" s="223"/>
      <c r="DM13" s="223"/>
      <c r="DN13" s="223"/>
      <c r="DO13" s="223"/>
      <c r="DP13" s="223"/>
      <c r="DQ13" s="223"/>
      <c r="DR13" s="223"/>
      <c r="DS13" s="223"/>
      <c r="DT13" s="223"/>
      <c r="DU13" s="223"/>
      <c r="DV13" s="223"/>
      <c r="DW13" s="223"/>
      <c r="DX13" s="223"/>
      <c r="DY13" s="223"/>
      <c r="DZ13" s="223"/>
      <c r="EA13" s="223"/>
      <c r="EB13" s="223"/>
      <c r="EC13" s="223"/>
      <c r="ED13" s="223"/>
      <c r="EE13" s="223"/>
      <c r="EF13" s="223"/>
      <c r="EG13" s="223"/>
      <c r="EH13" s="223"/>
      <c r="EI13" s="223"/>
      <c r="EJ13" s="223"/>
      <c r="EK13" s="223"/>
      <c r="EL13" s="223"/>
      <c r="EM13" s="223"/>
      <c r="EN13" s="223"/>
      <c r="EO13" s="223"/>
      <c r="EP13" s="223"/>
      <c r="EQ13" s="223"/>
      <c r="ER13" s="223"/>
      <c r="ES13" s="223"/>
      <c r="ET13" s="223"/>
      <c r="EU13" s="223"/>
      <c r="EV13" s="223"/>
      <c r="EW13" s="223"/>
      <c r="EX13" s="223"/>
      <c r="EY13" s="223"/>
      <c r="EZ13" s="223"/>
      <c r="FA13" s="223"/>
      <c r="FB13" s="223"/>
      <c r="FC13" s="223"/>
      <c r="FD13" s="223"/>
      <c r="FE13" s="223"/>
      <c r="FF13" s="223"/>
      <c r="FG13" s="223"/>
      <c r="FH13" s="223"/>
      <c r="FI13" s="223"/>
      <c r="FJ13" s="223"/>
      <c r="FK13" s="223"/>
      <c r="FL13" s="223"/>
      <c r="FM13" s="223"/>
      <c r="FN13" s="223"/>
      <c r="FO13" s="223"/>
      <c r="FP13" s="223"/>
      <c r="FQ13" s="223"/>
      <c r="FR13" s="223"/>
      <c r="FS13" s="223"/>
      <c r="FT13" s="223"/>
      <c r="FU13" s="223"/>
      <c r="FV13" s="223"/>
      <c r="FW13" s="223"/>
      <c r="FX13" s="223"/>
      <c r="FY13" s="223"/>
      <c r="FZ13" s="223"/>
      <c r="GA13" s="223"/>
      <c r="GB13" s="223"/>
      <c r="GC13" s="223"/>
      <c r="GD13" s="223"/>
      <c r="GE13" s="223"/>
      <c r="GF13" s="223"/>
      <c r="GG13" s="223"/>
      <c r="GH13" s="223"/>
      <c r="GI13" s="223"/>
      <c r="GJ13" s="223"/>
      <c r="GK13" s="223"/>
      <c r="GL13" s="223"/>
      <c r="GM13" s="223"/>
      <c r="GN13" s="223"/>
      <c r="GO13" s="223"/>
      <c r="GP13" s="223"/>
      <c r="GQ13" s="223"/>
      <c r="GR13" s="223"/>
      <c r="GS13" s="223"/>
      <c r="GT13" s="223"/>
      <c r="GU13" s="223"/>
      <c r="GV13" s="223"/>
      <c r="GW13" s="223"/>
      <c r="GX13" s="223"/>
    </row>
    <row r="14" customFormat="false" ht="20.15" hidden="false" customHeight="true" outlineLevel="0" collapsed="false">
      <c r="A14" s="7" t="s">
        <v>102</v>
      </c>
      <c r="B14" s="225" t="s">
        <v>120</v>
      </c>
      <c r="C14" s="221" t="n">
        <v>0.2341</v>
      </c>
      <c r="D14" s="221" t="n">
        <v>0.2048</v>
      </c>
      <c r="E14" s="221" t="n">
        <v>0.1666</v>
      </c>
      <c r="F14" s="221" t="n">
        <v>0.2401</v>
      </c>
      <c r="G14" s="221" t="n">
        <v>0.2287</v>
      </c>
      <c r="H14" s="221" t="n">
        <v>0.1529</v>
      </c>
      <c r="I14" s="221" t="n">
        <v>0.1802</v>
      </c>
      <c r="J14" s="221" t="n">
        <v>0.2551</v>
      </c>
      <c r="K14" s="221" t="n">
        <v>0.1968</v>
      </c>
      <c r="L14" s="221" t="n">
        <v>0.1793</v>
      </c>
      <c r="M14" s="221" t="n">
        <v>0.1636</v>
      </c>
      <c r="N14" s="221" t="n">
        <v>0.2326</v>
      </c>
      <c r="O14" s="221" t="n">
        <v>0.2783</v>
      </c>
      <c r="P14" s="221" t="n">
        <v>0.1791</v>
      </c>
      <c r="Q14" s="221" t="n">
        <v>0.1529</v>
      </c>
      <c r="R14" s="221" t="n">
        <v>0.2071</v>
      </c>
      <c r="S14" s="221" t="n">
        <v>0.2152</v>
      </c>
      <c r="T14" s="221" t="n">
        <v>0.1412</v>
      </c>
      <c r="U14" s="221" t="n">
        <v>0.1335</v>
      </c>
      <c r="V14" s="221" t="n">
        <v>0.1989</v>
      </c>
      <c r="W14" s="221" t="n">
        <v>0.2219</v>
      </c>
      <c r="X14" s="221" t="n">
        <v>0.1118</v>
      </c>
      <c r="Y14" s="221" t="n">
        <v>0.132</v>
      </c>
      <c r="Z14" s="221" t="n">
        <v>0.1882</v>
      </c>
      <c r="AA14" s="221" t="n">
        <v>0.174</v>
      </c>
      <c r="AB14" s="221" t="n">
        <v>0.1191</v>
      </c>
      <c r="AC14" s="221" t="n">
        <v>0.1203</v>
      </c>
      <c r="AD14" s="221" t="n">
        <v>0.1634</v>
      </c>
      <c r="AE14" s="221" t="n">
        <v>0.2596</v>
      </c>
      <c r="AF14" s="221" t="n">
        <v>0.0988</v>
      </c>
      <c r="AG14" s="221" t="n">
        <v>0.1232</v>
      </c>
      <c r="AH14" s="221" t="n">
        <v>0.4013</v>
      </c>
      <c r="AI14" s="221" t="n">
        <v>0.5598</v>
      </c>
      <c r="AJ14" s="221" t="n">
        <v>0.1116</v>
      </c>
      <c r="AK14" s="221" t="n">
        <v>0.1179</v>
      </c>
      <c r="AL14" s="221" t="n">
        <v>0.1689</v>
      </c>
      <c r="AM14" s="221" t="n">
        <v>0.1662</v>
      </c>
      <c r="AN14" s="221" t="n">
        <v>0.1132</v>
      </c>
      <c r="AO14" s="221" t="n">
        <v>0.1363</v>
      </c>
      <c r="AP14" s="221" t="n">
        <v>0.2833</v>
      </c>
      <c r="AQ14" s="221" t="n">
        <v>0.204</v>
      </c>
      <c r="AR14" s="221" t="n">
        <v>0.2071</v>
      </c>
      <c r="AS14" s="221" t="n">
        <v>0.2633</v>
      </c>
      <c r="AT14" s="221" t="n">
        <v>0.4303</v>
      </c>
      <c r="AU14" s="221" t="n">
        <v>0.3828</v>
      </c>
      <c r="AV14" s="221" t="n">
        <v>0.1811</v>
      </c>
      <c r="AW14" s="221" t="n">
        <v>0.2042</v>
      </c>
      <c r="AX14" s="221" t="n">
        <v>0.2573</v>
      </c>
      <c r="AY14" s="221" t="n">
        <v>0.2209</v>
      </c>
      <c r="AZ14" s="221" t="n">
        <v>0.0967</v>
      </c>
      <c r="BA14" s="221" t="n">
        <v>0.1352</v>
      </c>
      <c r="BB14" s="221" t="n">
        <v>0.1814</v>
      </c>
      <c r="BC14" s="221" t="n">
        <v>0.1236</v>
      </c>
      <c r="BD14" s="221" t="n">
        <v>0.0586</v>
      </c>
      <c r="BE14" s="221" t="n">
        <v>0.0718</v>
      </c>
      <c r="BF14" s="221" t="n">
        <v>0.0918</v>
      </c>
      <c r="BG14" s="221" t="n">
        <v>0.1259</v>
      </c>
      <c r="BH14" s="221" t="n">
        <v>0.0924</v>
      </c>
      <c r="BI14" s="221" t="n">
        <v>0.0682</v>
      </c>
      <c r="BJ14" s="221" t="n">
        <v>0.1207</v>
      </c>
      <c r="BK14" s="221" t="n">
        <v>0.0778</v>
      </c>
      <c r="BL14" s="221" t="n">
        <v>0.0395</v>
      </c>
      <c r="BM14" s="221" t="n">
        <v>0.0662</v>
      </c>
      <c r="BN14" s="221" t="n">
        <v>0.0551</v>
      </c>
      <c r="BO14" s="221" t="n">
        <v>0.0564</v>
      </c>
      <c r="BP14" s="221" t="n">
        <v>0.0399</v>
      </c>
      <c r="BQ14" s="221" t="n">
        <v>0.037</v>
      </c>
      <c r="BR14" s="221" t="n">
        <v>0.0483</v>
      </c>
      <c r="BS14" s="221" t="n">
        <v>0.0515</v>
      </c>
      <c r="BT14" s="221" t="n">
        <v>0.0443</v>
      </c>
      <c r="BU14" s="221" t="n">
        <v>0.0581</v>
      </c>
      <c r="BV14" s="221" t="n">
        <v>0.0718</v>
      </c>
      <c r="BW14" s="221" t="n">
        <v>0.076</v>
      </c>
      <c r="BX14" s="221" t="n">
        <v>0.0388</v>
      </c>
      <c r="BY14" s="221" t="n">
        <v>0.0445</v>
      </c>
      <c r="BZ14" s="221" t="n">
        <v>0.0595</v>
      </c>
      <c r="CA14" s="221" t="n">
        <v>0.0449</v>
      </c>
      <c r="CB14" s="221" t="n">
        <v>0.0263</v>
      </c>
      <c r="CC14" s="221" t="n">
        <v>0.0303</v>
      </c>
      <c r="CD14" s="221" t="n">
        <v>0.0543</v>
      </c>
      <c r="CE14" s="221" t="n">
        <v>0.059</v>
      </c>
      <c r="CF14" s="221" t="n">
        <v>0.0467</v>
      </c>
      <c r="CG14" s="221" t="n">
        <v>0.0428</v>
      </c>
      <c r="CH14" s="221" t="n">
        <v>0.0463</v>
      </c>
      <c r="CI14" s="221" t="n">
        <v>0.0462</v>
      </c>
      <c r="CJ14" s="221" t="n">
        <v>0.0289</v>
      </c>
      <c r="CK14" s="221" t="n">
        <v>0.0356</v>
      </c>
      <c r="CL14" s="221" t="n">
        <v>0.0431</v>
      </c>
      <c r="CM14" s="221" t="n">
        <v>0.039</v>
      </c>
      <c r="CN14" s="221" t="n">
        <v>0.0184</v>
      </c>
      <c r="CO14" s="221" t="n">
        <v>0.0241</v>
      </c>
      <c r="CP14" s="221" t="n">
        <v>0.0439</v>
      </c>
      <c r="CQ14" s="221" t="n">
        <v>0.045</v>
      </c>
      <c r="CR14" s="221" t="n">
        <v>0.0369</v>
      </c>
      <c r="CS14" s="222" t="n">
        <v>0.0428</v>
      </c>
      <c r="CT14" s="223"/>
      <c r="CU14" s="223"/>
      <c r="CV14" s="223"/>
      <c r="CW14" s="223"/>
      <c r="CX14" s="223"/>
      <c r="CY14" s="223"/>
      <c r="CZ14" s="223"/>
      <c r="DA14" s="223"/>
      <c r="DB14" s="223"/>
      <c r="DC14" s="223"/>
      <c r="DD14" s="223"/>
      <c r="DE14" s="223"/>
      <c r="DF14" s="223"/>
      <c r="DG14" s="223"/>
      <c r="DH14" s="223"/>
      <c r="DI14" s="223"/>
      <c r="DJ14" s="223"/>
      <c r="DK14" s="223"/>
      <c r="DL14" s="223"/>
      <c r="DM14" s="223"/>
      <c r="DN14" s="223"/>
      <c r="DO14" s="223"/>
      <c r="DP14" s="223"/>
      <c r="DQ14" s="223"/>
      <c r="DR14" s="223"/>
      <c r="DS14" s="223"/>
      <c r="DT14" s="223"/>
      <c r="DU14" s="223"/>
      <c r="DV14" s="223"/>
      <c r="DW14" s="223"/>
      <c r="DX14" s="223"/>
      <c r="DY14" s="223"/>
      <c r="DZ14" s="223"/>
      <c r="EA14" s="223"/>
      <c r="EB14" s="223"/>
      <c r="EC14" s="223"/>
      <c r="ED14" s="223"/>
      <c r="EE14" s="223"/>
      <c r="EF14" s="223"/>
      <c r="EG14" s="223"/>
      <c r="EH14" s="223"/>
      <c r="EI14" s="223"/>
      <c r="EJ14" s="223"/>
      <c r="EK14" s="223"/>
      <c r="EL14" s="223"/>
      <c r="EM14" s="223"/>
      <c r="EN14" s="223"/>
      <c r="EO14" s="223"/>
      <c r="EP14" s="223"/>
      <c r="EQ14" s="223"/>
      <c r="ER14" s="223"/>
      <c r="ES14" s="223"/>
      <c r="ET14" s="223"/>
      <c r="EU14" s="223"/>
      <c r="EV14" s="223"/>
      <c r="EW14" s="223"/>
      <c r="EX14" s="223"/>
      <c r="EY14" s="223"/>
      <c r="EZ14" s="223"/>
      <c r="FA14" s="223"/>
      <c r="FB14" s="223"/>
      <c r="FC14" s="223"/>
      <c r="FD14" s="223"/>
      <c r="FE14" s="223"/>
      <c r="FF14" s="223"/>
      <c r="FG14" s="223"/>
      <c r="FH14" s="223"/>
      <c r="FI14" s="223"/>
      <c r="FJ14" s="223"/>
      <c r="FK14" s="223"/>
      <c r="FL14" s="223"/>
      <c r="FM14" s="223"/>
      <c r="FN14" s="223"/>
      <c r="FO14" s="223"/>
      <c r="FP14" s="223"/>
      <c r="FQ14" s="223"/>
      <c r="FR14" s="223"/>
      <c r="FS14" s="223"/>
      <c r="FT14" s="223"/>
      <c r="FU14" s="223"/>
      <c r="FV14" s="223"/>
      <c r="FW14" s="223"/>
      <c r="FX14" s="223"/>
      <c r="FY14" s="223"/>
      <c r="FZ14" s="223"/>
      <c r="GA14" s="223"/>
      <c r="GB14" s="223"/>
      <c r="GC14" s="223"/>
      <c r="GD14" s="223"/>
      <c r="GE14" s="223"/>
      <c r="GF14" s="223"/>
      <c r="GG14" s="223"/>
      <c r="GH14" s="223"/>
      <c r="GI14" s="223"/>
      <c r="GJ14" s="223"/>
      <c r="GK14" s="223"/>
      <c r="GL14" s="223"/>
      <c r="GM14" s="223"/>
      <c r="GN14" s="223"/>
      <c r="GO14" s="223"/>
      <c r="GP14" s="223"/>
      <c r="GQ14" s="223"/>
      <c r="GR14" s="223"/>
      <c r="GS14" s="223"/>
      <c r="GT14" s="223"/>
      <c r="GU14" s="223"/>
      <c r="GV14" s="223"/>
      <c r="GW14" s="223"/>
      <c r="GX14" s="223"/>
    </row>
    <row r="15" customFormat="false" ht="20.15" hidden="false" customHeight="true" outlineLevel="0" collapsed="false">
      <c r="A15" s="7" t="s">
        <v>102</v>
      </c>
      <c r="B15" s="225" t="s">
        <v>110</v>
      </c>
      <c r="C15" s="221" t="n">
        <v>5.3214</v>
      </c>
      <c r="D15" s="221" t="n">
        <v>4.7286</v>
      </c>
      <c r="E15" s="221" t="n">
        <v>4.7093</v>
      </c>
      <c r="F15" s="221" t="n">
        <v>5.5604</v>
      </c>
      <c r="G15" s="221" t="n">
        <v>6.3415</v>
      </c>
      <c r="H15" s="221" t="n">
        <v>5.6126</v>
      </c>
      <c r="I15" s="221" t="n">
        <v>5.6603</v>
      </c>
      <c r="J15" s="221" t="n">
        <v>6.6322</v>
      </c>
      <c r="K15" s="221" t="n">
        <v>6.7031</v>
      </c>
      <c r="L15" s="221" t="n">
        <v>5.8436</v>
      </c>
      <c r="M15" s="221" t="n">
        <v>5.5945</v>
      </c>
      <c r="N15" s="221" t="n">
        <v>6.2598</v>
      </c>
      <c r="O15" s="221" t="n">
        <v>6.282</v>
      </c>
      <c r="P15" s="221" t="n">
        <v>5.9929</v>
      </c>
      <c r="Q15" s="221" t="n">
        <v>5.5128</v>
      </c>
      <c r="R15" s="221" t="n">
        <v>6.0098</v>
      </c>
      <c r="S15" s="221" t="n">
        <v>6.2869</v>
      </c>
      <c r="T15" s="221" t="n">
        <v>6.293</v>
      </c>
      <c r="U15" s="221" t="n">
        <v>6.2869</v>
      </c>
      <c r="V15" s="221" t="n">
        <v>6.1775</v>
      </c>
      <c r="W15" s="221" t="n">
        <v>5.9788</v>
      </c>
      <c r="X15" s="221" t="n">
        <v>5.7932</v>
      </c>
      <c r="Y15" s="221" t="n">
        <v>6.2898</v>
      </c>
      <c r="Z15" s="221" t="n">
        <v>6.4148</v>
      </c>
      <c r="AA15" s="221" t="n">
        <v>6.4742</v>
      </c>
      <c r="AB15" s="221" t="n">
        <v>6.2268</v>
      </c>
      <c r="AC15" s="221" t="n">
        <v>6.5874</v>
      </c>
      <c r="AD15" s="221" t="n">
        <v>6.8936</v>
      </c>
      <c r="AE15" s="221" t="n">
        <v>5.9615</v>
      </c>
      <c r="AF15" s="221" t="n">
        <v>6.5875</v>
      </c>
      <c r="AG15" s="221" t="n">
        <v>6.8529</v>
      </c>
      <c r="AH15" s="221" t="n">
        <v>6.0188</v>
      </c>
      <c r="AI15" s="221" t="n">
        <v>5.045</v>
      </c>
      <c r="AJ15" s="221" t="n">
        <v>5.7042</v>
      </c>
      <c r="AK15" s="221" t="n">
        <v>6.2412</v>
      </c>
      <c r="AL15" s="221" t="n">
        <v>6.9261</v>
      </c>
      <c r="AM15" s="221" t="n">
        <v>7.3208</v>
      </c>
      <c r="AN15" s="221" t="n">
        <v>7.3913</v>
      </c>
      <c r="AO15" s="221" t="n">
        <v>6.1496</v>
      </c>
      <c r="AP15" s="221" t="n">
        <v>6.6393</v>
      </c>
      <c r="AQ15" s="221" t="n">
        <v>7.8186</v>
      </c>
      <c r="AR15" s="221" t="n">
        <v>7.1892</v>
      </c>
      <c r="AS15" s="221" t="n">
        <v>7.7113</v>
      </c>
      <c r="AT15" s="221" t="n">
        <v>6.8986</v>
      </c>
      <c r="AU15" s="221" t="n">
        <v>6.3874</v>
      </c>
      <c r="AV15" s="221" t="n">
        <v>6.5312</v>
      </c>
      <c r="AW15" s="221" t="n">
        <v>7.2199</v>
      </c>
      <c r="AX15" s="221" t="n">
        <v>8.0858</v>
      </c>
      <c r="AY15" s="221" t="n">
        <v>8.1107</v>
      </c>
      <c r="AZ15" s="221" t="n">
        <v>7.8103</v>
      </c>
      <c r="BA15" s="221" t="n">
        <v>6.944</v>
      </c>
      <c r="BB15" s="221" t="n">
        <v>6.8585</v>
      </c>
      <c r="BC15" s="221" t="n">
        <v>6.1882</v>
      </c>
      <c r="BD15" s="221" t="n">
        <v>6.0252</v>
      </c>
      <c r="BE15" s="221" t="n">
        <v>6.3088</v>
      </c>
      <c r="BF15" s="221" t="n">
        <v>5.3409</v>
      </c>
      <c r="BG15" s="221" t="n">
        <v>4.3673</v>
      </c>
      <c r="BH15" s="221" t="n">
        <v>3.9877</v>
      </c>
      <c r="BI15" s="221" t="n">
        <v>3.5575</v>
      </c>
      <c r="BJ15" s="221" t="n">
        <v>3.935</v>
      </c>
      <c r="BK15" s="221" t="n">
        <v>4.2471</v>
      </c>
      <c r="BL15" s="221" t="n">
        <v>3.791</v>
      </c>
      <c r="BM15" s="221" t="n">
        <v>3.339</v>
      </c>
      <c r="BN15" s="221" t="n">
        <v>3.6882</v>
      </c>
      <c r="BO15" s="221" t="n">
        <v>3.431</v>
      </c>
      <c r="BP15" s="221" t="n">
        <v>3.812</v>
      </c>
      <c r="BQ15" s="221" t="n">
        <v>4.8064</v>
      </c>
      <c r="BR15" s="221" t="n">
        <v>4.2807</v>
      </c>
      <c r="BS15" s="221" t="n">
        <v>3.769</v>
      </c>
      <c r="BT15" s="221" t="n">
        <v>3.7557</v>
      </c>
      <c r="BU15" s="221" t="n">
        <v>4.226</v>
      </c>
      <c r="BV15" s="221" t="n">
        <v>4.2386</v>
      </c>
      <c r="BW15" s="221" t="n">
        <v>5.5895</v>
      </c>
      <c r="BX15" s="221" t="n">
        <v>5.5932</v>
      </c>
      <c r="BY15" s="221" t="n">
        <v>5.3012</v>
      </c>
      <c r="BZ15" s="221" t="n">
        <v>6.8663</v>
      </c>
      <c r="CA15" s="221" t="n">
        <v>6.1092</v>
      </c>
      <c r="CB15" s="221" t="n">
        <v>5.1686</v>
      </c>
      <c r="CC15" s="221" t="n">
        <v>4.8784</v>
      </c>
      <c r="CD15" s="221" t="n">
        <v>5.9934</v>
      </c>
      <c r="CE15" s="221" t="n">
        <v>5.963</v>
      </c>
      <c r="CF15" s="221" t="n">
        <v>5.1368</v>
      </c>
      <c r="CG15" s="221" t="n">
        <v>4.6686</v>
      </c>
      <c r="CH15" s="221" t="n">
        <v>5.4076</v>
      </c>
      <c r="CI15" s="221" t="n">
        <v>5.8739</v>
      </c>
      <c r="CJ15" s="221" t="n">
        <v>5.238</v>
      </c>
      <c r="CK15" s="221" t="n">
        <v>4.5679</v>
      </c>
      <c r="CL15" s="221" t="n">
        <v>5.3961</v>
      </c>
      <c r="CM15" s="221" t="n">
        <v>4.3645</v>
      </c>
      <c r="CN15" s="221" t="n">
        <v>3.6041</v>
      </c>
      <c r="CO15" s="221" t="n">
        <v>4.8079</v>
      </c>
      <c r="CP15" s="221" t="n">
        <v>4.9842</v>
      </c>
      <c r="CQ15" s="221" t="n">
        <v>5.212</v>
      </c>
      <c r="CR15" s="221" t="n">
        <v>4.9229</v>
      </c>
      <c r="CS15" s="222" t="n">
        <v>4.6803</v>
      </c>
      <c r="CT15" s="223"/>
      <c r="CU15" s="223"/>
      <c r="CV15" s="223"/>
      <c r="CW15" s="223"/>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c r="EE15" s="223"/>
      <c r="EF15" s="223"/>
      <c r="EG15" s="223"/>
      <c r="EH15" s="223"/>
      <c r="EI15" s="223"/>
      <c r="EJ15" s="223"/>
      <c r="EK15" s="223"/>
      <c r="EL15" s="223"/>
      <c r="EM15" s="223"/>
      <c r="EN15" s="223"/>
      <c r="EO15" s="223"/>
      <c r="EP15" s="223"/>
      <c r="EQ15" s="223"/>
      <c r="ER15" s="223"/>
      <c r="ES15" s="223"/>
      <c r="ET15" s="223"/>
      <c r="EU15" s="223"/>
      <c r="EV15" s="223"/>
      <c r="EW15" s="223"/>
      <c r="EX15" s="223"/>
      <c r="EY15" s="223"/>
      <c r="EZ15" s="223"/>
      <c r="FA15" s="223"/>
      <c r="FB15" s="223"/>
      <c r="FC15" s="223"/>
      <c r="FD15" s="223"/>
      <c r="FE15" s="223"/>
      <c r="FF15" s="223"/>
      <c r="FG15" s="223"/>
      <c r="FH15" s="223"/>
      <c r="FI15" s="223"/>
      <c r="FJ15" s="223"/>
      <c r="FK15" s="223"/>
      <c r="FL15" s="223"/>
      <c r="FM15" s="223"/>
      <c r="FN15" s="223"/>
      <c r="FO15" s="223"/>
      <c r="FP15" s="223"/>
      <c r="FQ15" s="223"/>
      <c r="FR15" s="223"/>
      <c r="FS15" s="223"/>
      <c r="FT15" s="223"/>
      <c r="FU15" s="223"/>
      <c r="FV15" s="223"/>
      <c r="FW15" s="223"/>
      <c r="FX15" s="223"/>
      <c r="FY15" s="223"/>
      <c r="FZ15" s="223"/>
      <c r="GA15" s="223"/>
      <c r="GB15" s="223"/>
      <c r="GC15" s="223"/>
      <c r="GD15" s="223"/>
      <c r="GE15" s="223"/>
      <c r="GF15" s="223"/>
      <c r="GG15" s="223"/>
      <c r="GH15" s="223"/>
      <c r="GI15" s="223"/>
      <c r="GJ15" s="223"/>
      <c r="GK15" s="223"/>
      <c r="GL15" s="223"/>
      <c r="GM15" s="223"/>
      <c r="GN15" s="223"/>
      <c r="GO15" s="223"/>
      <c r="GP15" s="223"/>
      <c r="GQ15" s="223"/>
      <c r="GR15" s="223"/>
      <c r="GS15" s="223"/>
      <c r="GT15" s="223"/>
      <c r="GU15" s="223"/>
      <c r="GV15" s="223"/>
      <c r="GW15" s="223"/>
      <c r="GX15" s="223"/>
    </row>
    <row r="16" customFormat="false" ht="20.15" hidden="false" customHeight="true" outlineLevel="0" collapsed="false">
      <c r="A16" s="7" t="s">
        <v>102</v>
      </c>
      <c r="B16" s="225" t="s">
        <v>111</v>
      </c>
      <c r="C16" s="221" t="n">
        <v>6.0318</v>
      </c>
      <c r="D16" s="221" t="n">
        <v>5.4911</v>
      </c>
      <c r="E16" s="221" t="n">
        <v>5.3288</v>
      </c>
      <c r="F16" s="221" t="n">
        <v>6.2669</v>
      </c>
      <c r="G16" s="221" t="n">
        <v>6.1279</v>
      </c>
      <c r="H16" s="221" t="n">
        <v>5.7565</v>
      </c>
      <c r="I16" s="221" t="n">
        <v>5.0214</v>
      </c>
      <c r="J16" s="221" t="n">
        <v>5.3104</v>
      </c>
      <c r="K16" s="221" t="n">
        <v>5.3028</v>
      </c>
      <c r="L16" s="221" t="n">
        <v>4.8643</v>
      </c>
      <c r="M16" s="221" t="n">
        <v>4.5487</v>
      </c>
      <c r="N16" s="221" t="n">
        <v>4.9194</v>
      </c>
      <c r="O16" s="221" t="n">
        <v>5.2513</v>
      </c>
      <c r="P16" s="221" t="n">
        <v>4.6527</v>
      </c>
      <c r="Q16" s="221" t="n">
        <v>5.1599</v>
      </c>
      <c r="R16" s="221" t="n">
        <v>5.7044</v>
      </c>
      <c r="S16" s="221" t="n">
        <v>5.6171</v>
      </c>
      <c r="T16" s="221" t="n">
        <v>4.9307</v>
      </c>
      <c r="U16" s="221" t="n">
        <v>4.7188</v>
      </c>
      <c r="V16" s="221" t="n">
        <v>4.8336</v>
      </c>
      <c r="W16" s="221" t="n">
        <v>5.5405</v>
      </c>
      <c r="X16" s="221" t="n">
        <v>5.0719</v>
      </c>
      <c r="Y16" s="221" t="n">
        <v>4.7076</v>
      </c>
      <c r="Z16" s="221" t="n">
        <v>4.7212</v>
      </c>
      <c r="AA16" s="221" t="n">
        <v>5.3439</v>
      </c>
      <c r="AB16" s="221" t="n">
        <v>4.2238</v>
      </c>
      <c r="AC16" s="221" t="n">
        <v>4.2393</v>
      </c>
      <c r="AD16" s="221" t="n">
        <v>4.357</v>
      </c>
      <c r="AE16" s="221" t="n">
        <v>5.0559</v>
      </c>
      <c r="AF16" s="221" t="n">
        <v>4.4568</v>
      </c>
      <c r="AG16" s="221" t="n">
        <v>4.5859</v>
      </c>
      <c r="AH16" s="221" t="n">
        <v>4.273</v>
      </c>
      <c r="AI16" s="221" t="n">
        <v>5.0783</v>
      </c>
      <c r="AJ16" s="221" t="n">
        <v>4.5044</v>
      </c>
      <c r="AK16" s="221" t="n">
        <v>4.2666</v>
      </c>
      <c r="AL16" s="221" t="n">
        <v>3.2817</v>
      </c>
      <c r="AM16" s="221" t="n">
        <v>3.4625</v>
      </c>
      <c r="AN16" s="221" t="n">
        <v>3.3664</v>
      </c>
      <c r="AO16" s="221" t="n">
        <v>3.8579</v>
      </c>
      <c r="AP16" s="221" t="n">
        <v>3.3499</v>
      </c>
      <c r="AQ16" s="221" t="n">
        <v>3.2824</v>
      </c>
      <c r="AR16" s="221" t="n">
        <v>2.7679</v>
      </c>
      <c r="AS16" s="221" t="n">
        <v>2.739</v>
      </c>
      <c r="AT16" s="221" t="n">
        <v>3.1204</v>
      </c>
      <c r="AU16" s="221" t="n">
        <v>3.7367</v>
      </c>
      <c r="AV16" s="221" t="n">
        <v>3.992</v>
      </c>
      <c r="AW16" s="221" t="n">
        <v>3.9076</v>
      </c>
      <c r="AX16" s="221" t="n">
        <v>3.5936</v>
      </c>
      <c r="AY16" s="221" t="n">
        <v>4.0766</v>
      </c>
      <c r="AZ16" s="221" t="n">
        <v>3.1106</v>
      </c>
      <c r="BA16" s="221" t="n">
        <v>2.9172</v>
      </c>
      <c r="BB16" s="221" t="n">
        <v>3.8216</v>
      </c>
      <c r="BC16" s="221" t="n">
        <v>4.4064</v>
      </c>
      <c r="BD16" s="221" t="n">
        <v>4.3391</v>
      </c>
      <c r="BE16" s="221" t="n">
        <v>3.5697</v>
      </c>
      <c r="BF16" s="221" t="n">
        <v>3.311</v>
      </c>
      <c r="BG16" s="221" t="n">
        <v>3.7146</v>
      </c>
      <c r="BH16" s="221" t="n">
        <v>4.0012</v>
      </c>
      <c r="BI16" s="221" t="n">
        <v>3.8943</v>
      </c>
      <c r="BJ16" s="221" t="n">
        <v>3.596</v>
      </c>
      <c r="BK16" s="221" t="n">
        <v>3.9992</v>
      </c>
      <c r="BL16" s="221" t="n">
        <v>3.3836</v>
      </c>
      <c r="BM16" s="221" t="n">
        <v>4.0873</v>
      </c>
      <c r="BN16" s="221" t="n">
        <v>3.9728</v>
      </c>
      <c r="BO16" s="221" t="n">
        <v>3.5906</v>
      </c>
      <c r="BP16" s="221" t="n">
        <v>3.8029</v>
      </c>
      <c r="BQ16" s="221" t="n">
        <v>3.4024</v>
      </c>
      <c r="BR16" s="221" t="n">
        <v>3.0545</v>
      </c>
      <c r="BS16" s="221" t="n">
        <v>3.999</v>
      </c>
      <c r="BT16" s="221" t="n">
        <v>3.7231</v>
      </c>
      <c r="BU16" s="221" t="n">
        <v>3.6445</v>
      </c>
      <c r="BV16" s="221" t="n">
        <v>4.1128</v>
      </c>
      <c r="BW16" s="221" t="n">
        <v>3.7259</v>
      </c>
      <c r="BX16" s="221" t="n">
        <v>3.5797</v>
      </c>
      <c r="BY16" s="221" t="n">
        <v>4.0526</v>
      </c>
      <c r="BZ16" s="221" t="n">
        <v>4.0556</v>
      </c>
      <c r="CA16" s="221" t="n">
        <v>3.7939</v>
      </c>
      <c r="CB16" s="221" t="n">
        <v>3.8343</v>
      </c>
      <c r="CC16" s="221" t="n">
        <v>3.9074</v>
      </c>
      <c r="CD16" s="221" t="n">
        <v>3.5882</v>
      </c>
      <c r="CE16" s="221" t="n">
        <v>3.597</v>
      </c>
      <c r="CF16" s="221" t="n">
        <v>3.5937</v>
      </c>
      <c r="CG16" s="221" t="n">
        <v>3.7273</v>
      </c>
      <c r="CH16" s="221" t="n">
        <v>3.1427</v>
      </c>
      <c r="CI16" s="221" t="n">
        <v>2.9916</v>
      </c>
      <c r="CJ16" s="221" t="n">
        <v>2.8111</v>
      </c>
      <c r="CK16" s="221" t="n">
        <v>2.9242</v>
      </c>
      <c r="CL16" s="221" t="n">
        <v>3.3601</v>
      </c>
      <c r="CM16" s="221" t="n">
        <v>2.7944</v>
      </c>
      <c r="CN16" s="221" t="n">
        <v>2.531</v>
      </c>
      <c r="CO16" s="221" t="n">
        <v>2.3306</v>
      </c>
      <c r="CP16" s="221" t="n">
        <v>3.064</v>
      </c>
      <c r="CQ16" s="221" t="n">
        <v>2.463</v>
      </c>
      <c r="CR16" s="221" t="n">
        <v>2.433</v>
      </c>
      <c r="CS16" s="222" t="n">
        <v>2.2612</v>
      </c>
      <c r="CT16" s="223"/>
      <c r="CU16" s="223"/>
      <c r="CV16" s="223"/>
      <c r="CW16" s="223"/>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3"/>
      <c r="EM16" s="223"/>
      <c r="EN16" s="223"/>
      <c r="EO16" s="223"/>
      <c r="EP16" s="223"/>
      <c r="EQ16" s="223"/>
      <c r="ER16" s="223"/>
      <c r="ES16" s="223"/>
      <c r="ET16" s="223"/>
      <c r="EU16" s="223"/>
      <c r="EV16" s="223"/>
      <c r="EW16" s="223"/>
      <c r="EX16" s="223"/>
      <c r="EY16" s="223"/>
      <c r="EZ16" s="223"/>
      <c r="FA16" s="223"/>
      <c r="FB16" s="223"/>
      <c r="FC16" s="223"/>
      <c r="FD16" s="223"/>
      <c r="FE16" s="223"/>
      <c r="FF16" s="223"/>
      <c r="FG16" s="223"/>
      <c r="FH16" s="223"/>
      <c r="FI16" s="223"/>
      <c r="FJ16" s="223"/>
      <c r="FK16" s="223"/>
      <c r="FL16" s="223"/>
      <c r="FM16" s="223"/>
      <c r="FN16" s="223"/>
      <c r="FO16" s="223"/>
      <c r="FP16" s="223"/>
      <c r="FQ16" s="223"/>
      <c r="FR16" s="223"/>
      <c r="FS16" s="223"/>
      <c r="FT16" s="223"/>
      <c r="FU16" s="223"/>
      <c r="FV16" s="223"/>
      <c r="FW16" s="223"/>
      <c r="FX16" s="223"/>
      <c r="FY16" s="223"/>
      <c r="FZ16" s="223"/>
      <c r="GA16" s="223"/>
      <c r="GB16" s="223"/>
      <c r="GC16" s="223"/>
      <c r="GD16" s="223"/>
      <c r="GE16" s="223"/>
      <c r="GF16" s="223"/>
      <c r="GG16" s="223"/>
      <c r="GH16" s="223"/>
      <c r="GI16" s="223"/>
      <c r="GJ16" s="223"/>
      <c r="GK16" s="223"/>
      <c r="GL16" s="223"/>
      <c r="GM16" s="223"/>
      <c r="GN16" s="223"/>
      <c r="GO16" s="223"/>
      <c r="GP16" s="223"/>
      <c r="GQ16" s="223"/>
      <c r="GR16" s="223"/>
      <c r="GS16" s="223"/>
      <c r="GT16" s="223"/>
      <c r="GU16" s="223"/>
      <c r="GV16" s="223"/>
      <c r="GW16" s="223"/>
      <c r="GX16" s="223"/>
    </row>
    <row r="17" customFormat="false" ht="20.15" hidden="false" customHeight="true" outlineLevel="0" collapsed="false">
      <c r="A17" s="7" t="s">
        <v>102</v>
      </c>
      <c r="B17" s="225" t="s">
        <v>170</v>
      </c>
      <c r="C17" s="221" t="n">
        <v>0.1386</v>
      </c>
      <c r="D17" s="221" t="n">
        <v>0.0531</v>
      </c>
      <c r="E17" s="221" t="n">
        <v>0.0592</v>
      </c>
      <c r="F17" s="221" t="n">
        <v>0.1134</v>
      </c>
      <c r="G17" s="221" t="n">
        <v>0.1383</v>
      </c>
      <c r="H17" s="221" t="n">
        <v>0.0741</v>
      </c>
      <c r="I17" s="221" t="n">
        <v>0.0483</v>
      </c>
      <c r="J17" s="221" t="n">
        <v>0.1203</v>
      </c>
      <c r="K17" s="221" t="n">
        <v>0.1591</v>
      </c>
      <c r="L17" s="221" t="n">
        <v>0.0466</v>
      </c>
      <c r="M17" s="221" t="n">
        <v>0.04</v>
      </c>
      <c r="N17" s="221" t="n">
        <v>0.1267</v>
      </c>
      <c r="O17" s="221" t="n">
        <v>0.0711</v>
      </c>
      <c r="P17" s="221" t="n">
        <v>0.0356</v>
      </c>
      <c r="Q17" s="221" t="n">
        <v>0.0397</v>
      </c>
      <c r="R17" s="221" t="n">
        <v>0.13</v>
      </c>
      <c r="S17" s="221" t="n">
        <v>0.145</v>
      </c>
      <c r="T17" s="221" t="n">
        <v>0.08</v>
      </c>
      <c r="U17" s="221" t="n">
        <v>0.0411</v>
      </c>
      <c r="V17" s="221" t="n">
        <v>0.0716</v>
      </c>
      <c r="W17" s="221" t="n">
        <v>0.0678</v>
      </c>
      <c r="X17" s="221" t="n">
        <v>0.0451</v>
      </c>
      <c r="Y17" s="221" t="n">
        <v>0.0329</v>
      </c>
      <c r="Z17" s="221" t="n">
        <v>0.0751</v>
      </c>
      <c r="AA17" s="221" t="n">
        <v>0.1097</v>
      </c>
      <c r="AB17" s="221" t="n">
        <v>0.0452</v>
      </c>
      <c r="AC17" s="221" t="n">
        <v>0.0649</v>
      </c>
      <c r="AD17" s="221" t="n">
        <v>0.1178</v>
      </c>
      <c r="AE17" s="221" t="n">
        <v>0.1161</v>
      </c>
      <c r="AF17" s="221" t="n">
        <v>0.0664</v>
      </c>
      <c r="AG17" s="221" t="n">
        <v>0.0418</v>
      </c>
      <c r="AH17" s="221" t="n">
        <v>0.1048</v>
      </c>
      <c r="AI17" s="221" t="n">
        <v>0.0761</v>
      </c>
      <c r="AJ17" s="221" t="n">
        <v>0.0653</v>
      </c>
      <c r="AK17" s="221" t="n">
        <v>0.0443</v>
      </c>
      <c r="AL17" s="221" t="n">
        <v>0.1319</v>
      </c>
      <c r="AM17" s="221" t="n">
        <v>0.143</v>
      </c>
      <c r="AN17" s="221" t="n">
        <v>0.0571</v>
      </c>
      <c r="AO17" s="221" t="n">
        <v>0.0631</v>
      </c>
      <c r="AP17" s="221" t="n">
        <v>0.0931</v>
      </c>
      <c r="AQ17" s="221" t="n">
        <v>0.1456</v>
      </c>
      <c r="AR17" s="221" t="n">
        <v>0.0565</v>
      </c>
      <c r="AS17" s="221" t="n">
        <v>0.0478</v>
      </c>
      <c r="AT17" s="221" t="n">
        <v>0.1132</v>
      </c>
      <c r="AU17" s="221" t="n">
        <v>0.1121</v>
      </c>
      <c r="AV17" s="221" t="n">
        <v>0.0617</v>
      </c>
      <c r="AW17" s="221" t="n">
        <v>0.0791</v>
      </c>
      <c r="AX17" s="221" t="n">
        <v>0.1163</v>
      </c>
      <c r="AY17" s="221" t="n">
        <v>0.0528</v>
      </c>
      <c r="AZ17" s="221" t="n">
        <v>0.0393</v>
      </c>
      <c r="BA17" s="221" t="n">
        <v>0.0559</v>
      </c>
      <c r="BB17" s="221" t="n">
        <v>0.0844</v>
      </c>
      <c r="BC17" s="221" t="n">
        <v>0.0874</v>
      </c>
      <c r="BD17" s="221" t="n">
        <v>0.0777</v>
      </c>
      <c r="BE17" s="221" t="n">
        <v>0.0847</v>
      </c>
      <c r="BF17" s="221" t="n">
        <v>0.1451</v>
      </c>
      <c r="BG17" s="221" t="n">
        <v>0.1298</v>
      </c>
      <c r="BH17" s="221" t="n">
        <v>0.0488</v>
      </c>
      <c r="BI17" s="221" t="n">
        <v>0.0686</v>
      </c>
      <c r="BJ17" s="221" t="n">
        <v>0.1124</v>
      </c>
      <c r="BK17" s="221" t="n">
        <v>0.0811</v>
      </c>
      <c r="BL17" s="221" t="n">
        <v>0.0621</v>
      </c>
      <c r="BM17" s="221" t="n">
        <v>0.0451</v>
      </c>
      <c r="BN17" s="221" t="n">
        <v>0.122</v>
      </c>
      <c r="BO17" s="221" t="n">
        <v>0.1598</v>
      </c>
      <c r="BP17" s="221" t="n">
        <v>0.0702</v>
      </c>
      <c r="BQ17" s="221" t="n">
        <v>0.0464</v>
      </c>
      <c r="BR17" s="221" t="n">
        <v>0.122</v>
      </c>
      <c r="BS17" s="221" t="n">
        <v>0.1406</v>
      </c>
      <c r="BT17" s="221" t="n">
        <v>0.0941</v>
      </c>
      <c r="BU17" s="221" t="n">
        <v>0.0629</v>
      </c>
      <c r="BV17" s="221" t="n">
        <v>0.1243</v>
      </c>
      <c r="BW17" s="221" t="n">
        <v>0.1402</v>
      </c>
      <c r="BX17" s="221" t="n">
        <v>0.0541</v>
      </c>
      <c r="BY17" s="221" t="n">
        <v>0.0708</v>
      </c>
      <c r="BZ17" s="221" t="n">
        <v>0.0747</v>
      </c>
      <c r="CA17" s="221" t="n">
        <v>0.1135</v>
      </c>
      <c r="CB17" s="221" t="n">
        <v>0.0453</v>
      </c>
      <c r="CC17" s="221" t="n">
        <v>0.0742</v>
      </c>
      <c r="CD17" s="221" t="n">
        <v>0.1262</v>
      </c>
      <c r="CE17" s="221" t="n">
        <v>0.0924</v>
      </c>
      <c r="CF17" s="221" t="n">
        <v>0.0548</v>
      </c>
      <c r="CG17" s="221" t="n">
        <v>0.0516</v>
      </c>
      <c r="CH17" s="221" t="n">
        <v>0.128</v>
      </c>
      <c r="CI17" s="221" t="n">
        <v>0.1135</v>
      </c>
      <c r="CJ17" s="221" t="n">
        <v>0.0494</v>
      </c>
      <c r="CK17" s="221" t="n">
        <v>0.0871</v>
      </c>
      <c r="CL17" s="221" t="n">
        <v>0.1103</v>
      </c>
      <c r="CM17" s="221" t="n">
        <v>0.1551</v>
      </c>
      <c r="CN17" s="221" t="n">
        <v>0.0651</v>
      </c>
      <c r="CO17" s="221" t="n">
        <v>0.073</v>
      </c>
      <c r="CP17" s="221" t="n">
        <v>0.1365</v>
      </c>
      <c r="CQ17" s="221" t="n">
        <v>0.1036</v>
      </c>
      <c r="CR17" s="221" t="n">
        <v>0.0604</v>
      </c>
      <c r="CS17" s="222" t="n">
        <v>0.0311</v>
      </c>
      <c r="CT17" s="223"/>
      <c r="CU17" s="223"/>
      <c r="CV17" s="223"/>
      <c r="CW17" s="223"/>
      <c r="CX17" s="223"/>
      <c r="CY17" s="223"/>
      <c r="CZ17" s="223"/>
      <c r="DA17" s="223"/>
      <c r="DB17" s="223"/>
      <c r="DC17" s="223"/>
      <c r="DD17" s="223"/>
      <c r="DE17" s="223"/>
      <c r="DF17" s="223"/>
      <c r="DG17" s="223"/>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3"/>
      <c r="ER17" s="223"/>
      <c r="ES17" s="223"/>
      <c r="ET17" s="223"/>
      <c r="EU17" s="223"/>
      <c r="EV17" s="223"/>
      <c r="EW17" s="223"/>
      <c r="EX17" s="223"/>
      <c r="EY17" s="223"/>
      <c r="EZ17" s="223"/>
      <c r="FA17" s="223"/>
      <c r="FB17" s="223"/>
      <c r="FC17" s="223"/>
      <c r="FD17" s="223"/>
      <c r="FE17" s="223"/>
      <c r="FF17" s="223"/>
      <c r="FG17" s="223"/>
      <c r="FH17" s="223"/>
      <c r="FI17" s="223"/>
      <c r="FJ17" s="223"/>
      <c r="FK17" s="223"/>
      <c r="FL17" s="223"/>
      <c r="FM17" s="223"/>
      <c r="FN17" s="223"/>
      <c r="FO17" s="223"/>
      <c r="FP17" s="223"/>
      <c r="FQ17" s="223"/>
      <c r="FR17" s="223"/>
      <c r="FS17" s="223"/>
      <c r="FT17" s="223"/>
      <c r="FU17" s="223"/>
      <c r="FV17" s="223"/>
      <c r="FW17" s="223"/>
      <c r="FX17" s="223"/>
      <c r="FY17" s="223"/>
      <c r="FZ17" s="223"/>
      <c r="GA17" s="223"/>
      <c r="GB17" s="223"/>
      <c r="GC17" s="223"/>
      <c r="GD17" s="223"/>
      <c r="GE17" s="223"/>
      <c r="GF17" s="223"/>
      <c r="GG17" s="223"/>
      <c r="GH17" s="223"/>
      <c r="GI17" s="223"/>
      <c r="GJ17" s="223"/>
      <c r="GK17" s="223"/>
      <c r="GL17" s="223"/>
      <c r="GM17" s="223"/>
      <c r="GN17" s="223"/>
      <c r="GO17" s="223"/>
      <c r="GP17" s="223"/>
      <c r="GQ17" s="223"/>
      <c r="GR17" s="223"/>
      <c r="GS17" s="223"/>
      <c r="GT17" s="223"/>
      <c r="GU17" s="223"/>
      <c r="GV17" s="223"/>
      <c r="GW17" s="223"/>
      <c r="GX17" s="223"/>
    </row>
    <row r="18" customFormat="false" ht="20.15" hidden="false" customHeight="true" outlineLevel="0" collapsed="false">
      <c r="A18" s="7" t="s">
        <v>102</v>
      </c>
      <c r="B18" s="225" t="s">
        <v>113</v>
      </c>
      <c r="C18" s="226" t="s">
        <v>171</v>
      </c>
      <c r="D18" s="226" t="s">
        <v>171</v>
      </c>
      <c r="E18" s="226" t="s">
        <v>171</v>
      </c>
      <c r="F18" s="226" t="s">
        <v>171</v>
      </c>
      <c r="G18" s="226" t="s">
        <v>171</v>
      </c>
      <c r="H18" s="226" t="s">
        <v>171</v>
      </c>
      <c r="I18" s="226" t="s">
        <v>171</v>
      </c>
      <c r="J18" s="226" t="s">
        <v>171</v>
      </c>
      <c r="K18" s="226" t="s">
        <v>171</v>
      </c>
      <c r="L18" s="226" t="s">
        <v>171</v>
      </c>
      <c r="M18" s="226" t="s">
        <v>171</v>
      </c>
      <c r="N18" s="226" t="s">
        <v>171</v>
      </c>
      <c r="O18" s="226" t="s">
        <v>171</v>
      </c>
      <c r="P18" s="226" t="s">
        <v>171</v>
      </c>
      <c r="Q18" s="226" t="s">
        <v>171</v>
      </c>
      <c r="R18" s="226" t="s">
        <v>171</v>
      </c>
      <c r="S18" s="226" t="s">
        <v>171</v>
      </c>
      <c r="T18" s="226" t="s">
        <v>171</v>
      </c>
      <c r="U18" s="226" t="s">
        <v>171</v>
      </c>
      <c r="V18" s="226" t="s">
        <v>171</v>
      </c>
      <c r="W18" s="226" t="s">
        <v>171</v>
      </c>
      <c r="X18" s="226" t="s">
        <v>171</v>
      </c>
      <c r="Y18" s="226" t="s">
        <v>171</v>
      </c>
      <c r="Z18" s="226" t="s">
        <v>171</v>
      </c>
      <c r="AA18" s="226" t="s">
        <v>171</v>
      </c>
      <c r="AB18" s="226" t="s">
        <v>171</v>
      </c>
      <c r="AC18" s="226" t="s">
        <v>171</v>
      </c>
      <c r="AD18" s="226" t="s">
        <v>171</v>
      </c>
      <c r="AE18" s="226" t="s">
        <v>171</v>
      </c>
      <c r="AF18" s="226" t="s">
        <v>171</v>
      </c>
      <c r="AG18" s="226" t="s">
        <v>171</v>
      </c>
      <c r="AH18" s="226" t="s">
        <v>171</v>
      </c>
      <c r="AI18" s="226" t="s">
        <v>171</v>
      </c>
      <c r="AJ18" s="226" t="s">
        <v>171</v>
      </c>
      <c r="AK18" s="226" t="s">
        <v>171</v>
      </c>
      <c r="AL18" s="226" t="s">
        <v>171</v>
      </c>
      <c r="AM18" s="226" t="n">
        <v>0.0974</v>
      </c>
      <c r="AN18" s="226" t="n">
        <v>0.0536</v>
      </c>
      <c r="AO18" s="226" t="n">
        <v>0.0688</v>
      </c>
      <c r="AP18" s="226" t="n">
        <v>0.0872</v>
      </c>
      <c r="AQ18" s="226" t="n">
        <v>0.1438</v>
      </c>
      <c r="AR18" s="226" t="n">
        <v>0.0819</v>
      </c>
      <c r="AS18" s="226" t="n">
        <v>0.0855</v>
      </c>
      <c r="AT18" s="226" t="n">
        <v>0.152</v>
      </c>
      <c r="AU18" s="226" t="n">
        <v>0.1685</v>
      </c>
      <c r="AV18" s="226" t="n">
        <v>0.1275</v>
      </c>
      <c r="AW18" s="226" t="n">
        <v>0.1347</v>
      </c>
      <c r="AX18" s="226" t="n">
        <v>0.1629</v>
      </c>
      <c r="AY18" s="226" t="n">
        <v>0.1605</v>
      </c>
      <c r="AZ18" s="226" t="n">
        <v>0.1088</v>
      </c>
      <c r="BA18" s="226" t="n">
        <v>0.1842</v>
      </c>
      <c r="BB18" s="226" t="n">
        <v>0.2318</v>
      </c>
      <c r="BC18" s="226" t="n">
        <v>0.236</v>
      </c>
      <c r="BD18" s="226" t="n">
        <v>0.2552</v>
      </c>
      <c r="BE18" s="226" t="n">
        <v>0.2093</v>
      </c>
      <c r="BF18" s="226" t="n">
        <v>0.4102</v>
      </c>
      <c r="BG18" s="226" t="n">
        <v>0.3729</v>
      </c>
      <c r="BH18" s="226" t="n">
        <v>0.2903</v>
      </c>
      <c r="BI18" s="226" t="n">
        <v>0.3235</v>
      </c>
      <c r="BJ18" s="226" t="n">
        <v>0.4886</v>
      </c>
      <c r="BK18" s="226" t="n">
        <v>0.5</v>
      </c>
      <c r="BL18" s="226" t="n">
        <v>0.4692</v>
      </c>
      <c r="BM18" s="226" t="n">
        <v>0.343</v>
      </c>
      <c r="BN18" s="226" t="n">
        <v>0.7542</v>
      </c>
      <c r="BO18" s="226" t="n">
        <v>0.7979</v>
      </c>
      <c r="BP18" s="226" t="n">
        <v>0.3713</v>
      </c>
      <c r="BQ18" s="226" t="n">
        <v>0.3682</v>
      </c>
      <c r="BR18" s="226" t="n">
        <v>0.7637</v>
      </c>
      <c r="BS18" s="226" t="n">
        <v>0.8419</v>
      </c>
      <c r="BT18" s="226" t="n">
        <v>0.5944</v>
      </c>
      <c r="BU18" s="226" t="n">
        <v>0.5182</v>
      </c>
      <c r="BV18" s="226" t="n">
        <v>0.905</v>
      </c>
      <c r="BW18" s="226" t="n">
        <v>0.817</v>
      </c>
      <c r="BX18" s="221" t="n">
        <v>0.5144</v>
      </c>
      <c r="BY18" s="221" t="n">
        <v>0.5775</v>
      </c>
      <c r="BZ18" s="221" t="n">
        <v>0.7319</v>
      </c>
      <c r="CA18" s="221" t="n">
        <v>0.9076</v>
      </c>
      <c r="CB18" s="221" t="n">
        <v>0.7146</v>
      </c>
      <c r="CC18" s="221" t="n">
        <v>0.6766</v>
      </c>
      <c r="CD18" s="221" t="n">
        <v>1.2227</v>
      </c>
      <c r="CE18" s="221" t="n">
        <v>1.2588</v>
      </c>
      <c r="CF18" s="221" t="n">
        <v>0.7367</v>
      </c>
      <c r="CG18" s="221" t="n">
        <v>0.7641</v>
      </c>
      <c r="CH18" s="221" t="n">
        <v>1.361</v>
      </c>
      <c r="CI18" s="221" t="n">
        <v>1.3548</v>
      </c>
      <c r="CJ18" s="221" t="n">
        <v>0.8897</v>
      </c>
      <c r="CK18" s="221" t="n">
        <v>1.045</v>
      </c>
      <c r="CL18" s="221" t="n">
        <v>1.446</v>
      </c>
      <c r="CM18" s="221" t="n">
        <v>1.9644</v>
      </c>
      <c r="CN18" s="221" t="n">
        <v>1.0106</v>
      </c>
      <c r="CO18" s="221" t="n">
        <v>1.1129</v>
      </c>
      <c r="CP18" s="221" t="n">
        <v>1.5915</v>
      </c>
      <c r="CQ18" s="221" t="n">
        <v>1.6038</v>
      </c>
      <c r="CR18" s="221" t="n">
        <v>0.8743</v>
      </c>
      <c r="CS18" s="222" t="n">
        <v>0.7769</v>
      </c>
      <c r="CT18" s="223"/>
      <c r="CU18" s="223"/>
      <c r="CV18" s="223"/>
      <c r="CW18" s="223"/>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3"/>
      <c r="EM18" s="223"/>
      <c r="EN18" s="223"/>
      <c r="EO18" s="223"/>
      <c r="EP18" s="223"/>
      <c r="EQ18" s="223"/>
      <c r="ER18" s="223"/>
      <c r="ES18" s="223"/>
      <c r="ET18" s="223"/>
      <c r="EU18" s="223"/>
      <c r="EV18" s="223"/>
      <c r="EW18" s="223"/>
      <c r="EX18" s="223"/>
      <c r="EY18" s="223"/>
      <c r="EZ18" s="223"/>
      <c r="FA18" s="223"/>
      <c r="FB18" s="223"/>
      <c r="FC18" s="223"/>
      <c r="FD18" s="223"/>
      <c r="FE18" s="223"/>
      <c r="FF18" s="223"/>
      <c r="FG18" s="223"/>
      <c r="FH18" s="223"/>
      <c r="FI18" s="223"/>
      <c r="FJ18" s="223"/>
      <c r="FK18" s="223"/>
      <c r="FL18" s="223"/>
      <c r="FM18" s="223"/>
      <c r="FN18" s="223"/>
      <c r="FO18" s="223"/>
      <c r="FP18" s="223"/>
      <c r="FQ18" s="223"/>
      <c r="FR18" s="223"/>
      <c r="FS18" s="223"/>
      <c r="FT18" s="223"/>
      <c r="FU18" s="223"/>
      <c r="FV18" s="223"/>
      <c r="FW18" s="223"/>
      <c r="FX18" s="223"/>
      <c r="FY18" s="223"/>
      <c r="FZ18" s="223"/>
      <c r="GA18" s="223"/>
      <c r="GB18" s="223"/>
      <c r="GC18" s="223"/>
      <c r="GD18" s="223"/>
      <c r="GE18" s="223"/>
      <c r="GF18" s="223"/>
      <c r="GG18" s="223"/>
      <c r="GH18" s="223"/>
      <c r="GI18" s="223"/>
      <c r="GJ18" s="223"/>
      <c r="GK18" s="223"/>
      <c r="GL18" s="223"/>
      <c r="GM18" s="223"/>
      <c r="GN18" s="223"/>
      <c r="GO18" s="223"/>
      <c r="GP18" s="223"/>
      <c r="GQ18" s="223"/>
      <c r="GR18" s="223"/>
      <c r="GS18" s="223"/>
      <c r="GT18" s="223"/>
      <c r="GU18" s="223"/>
      <c r="GV18" s="223"/>
      <c r="GW18" s="223"/>
      <c r="GX18" s="223"/>
    </row>
    <row r="19" customFormat="false" ht="20.15" hidden="false" customHeight="true" outlineLevel="0" collapsed="false">
      <c r="A19" s="7" t="s">
        <v>102</v>
      </c>
      <c r="B19" s="225" t="s">
        <v>114</v>
      </c>
      <c r="C19" s="226" t="s">
        <v>171</v>
      </c>
      <c r="D19" s="226" t="s">
        <v>171</v>
      </c>
      <c r="E19" s="226" t="s">
        <v>171</v>
      </c>
      <c r="F19" s="226" t="s">
        <v>171</v>
      </c>
      <c r="G19" s="226" t="s">
        <v>171</v>
      </c>
      <c r="H19" s="226" t="s">
        <v>171</v>
      </c>
      <c r="I19" s="226" t="s">
        <v>171</v>
      </c>
      <c r="J19" s="226" t="s">
        <v>171</v>
      </c>
      <c r="K19" s="226" t="s">
        <v>171</v>
      </c>
      <c r="L19" s="226" t="s">
        <v>171</v>
      </c>
      <c r="M19" s="226" t="s">
        <v>171</v>
      </c>
      <c r="N19" s="226" t="s">
        <v>171</v>
      </c>
      <c r="O19" s="226" t="s">
        <v>171</v>
      </c>
      <c r="P19" s="226" t="s">
        <v>171</v>
      </c>
      <c r="Q19" s="226" t="s">
        <v>171</v>
      </c>
      <c r="R19" s="226" t="s">
        <v>171</v>
      </c>
      <c r="S19" s="226" t="s">
        <v>171</v>
      </c>
      <c r="T19" s="226" t="s">
        <v>171</v>
      </c>
      <c r="U19" s="226" t="s">
        <v>171</v>
      </c>
      <c r="V19" s="226" t="s">
        <v>171</v>
      </c>
      <c r="W19" s="226" t="s">
        <v>171</v>
      </c>
      <c r="X19" s="226" t="s">
        <v>171</v>
      </c>
      <c r="Y19" s="226" t="s">
        <v>171</v>
      </c>
      <c r="Z19" s="226" t="s">
        <v>171</v>
      </c>
      <c r="AA19" s="226" t="s">
        <v>171</v>
      </c>
      <c r="AB19" s="226" t="s">
        <v>171</v>
      </c>
      <c r="AC19" s="226" t="s">
        <v>171</v>
      </c>
      <c r="AD19" s="226" t="s">
        <v>171</v>
      </c>
      <c r="AE19" s="226" t="s">
        <v>171</v>
      </c>
      <c r="AF19" s="226" t="s">
        <v>171</v>
      </c>
      <c r="AG19" s="226" t="s">
        <v>171</v>
      </c>
      <c r="AH19" s="226" t="s">
        <v>171</v>
      </c>
      <c r="AI19" s="226" t="s">
        <v>171</v>
      </c>
      <c r="AJ19" s="226" t="s">
        <v>171</v>
      </c>
      <c r="AK19" s="226" t="s">
        <v>171</v>
      </c>
      <c r="AL19" s="226" t="s">
        <v>171</v>
      </c>
      <c r="AM19" s="226" t="s">
        <v>171</v>
      </c>
      <c r="AN19" s="226" t="s">
        <v>171</v>
      </c>
      <c r="AO19" s="226" t="s">
        <v>171</v>
      </c>
      <c r="AP19" s="226" t="s">
        <v>171</v>
      </c>
      <c r="AQ19" s="226" t="s">
        <v>171</v>
      </c>
      <c r="AR19" s="226" t="s">
        <v>171</v>
      </c>
      <c r="AS19" s="226" t="s">
        <v>171</v>
      </c>
      <c r="AT19" s="226" t="s">
        <v>171</v>
      </c>
      <c r="AU19" s="226" t="s">
        <v>171</v>
      </c>
      <c r="AV19" s="226" t="s">
        <v>171</v>
      </c>
      <c r="AW19" s="226" t="s">
        <v>171</v>
      </c>
      <c r="AX19" s="226" t="s">
        <v>171</v>
      </c>
      <c r="AY19" s="226" t="s">
        <v>171</v>
      </c>
      <c r="AZ19" s="226" t="s">
        <v>171</v>
      </c>
      <c r="BA19" s="226" t="s">
        <v>171</v>
      </c>
      <c r="BB19" s="226" t="s">
        <v>171</v>
      </c>
      <c r="BC19" s="226" t="s">
        <v>171</v>
      </c>
      <c r="BD19" s="226" t="s">
        <v>171</v>
      </c>
      <c r="BE19" s="226" t="s">
        <v>171</v>
      </c>
      <c r="BF19" s="226" t="s">
        <v>171</v>
      </c>
      <c r="BG19" s="226" t="s">
        <v>171</v>
      </c>
      <c r="BH19" s="226" t="s">
        <v>171</v>
      </c>
      <c r="BI19" s="226" t="s">
        <v>171</v>
      </c>
      <c r="BJ19" s="226" t="s">
        <v>171</v>
      </c>
      <c r="BK19" s="226" t="s">
        <v>171</v>
      </c>
      <c r="BL19" s="226" t="s">
        <v>171</v>
      </c>
      <c r="BM19" s="226" t="s">
        <v>171</v>
      </c>
      <c r="BN19" s="226" t="s">
        <v>171</v>
      </c>
      <c r="BO19" s="226" t="s">
        <v>171</v>
      </c>
      <c r="BP19" s="226" t="s">
        <v>171</v>
      </c>
      <c r="BQ19" s="226" t="s">
        <v>171</v>
      </c>
      <c r="BR19" s="226" t="s">
        <v>171</v>
      </c>
      <c r="BS19" s="226" t="n">
        <v>0.0147</v>
      </c>
      <c r="BT19" s="226" t="n">
        <v>0.0502</v>
      </c>
      <c r="BU19" s="226" t="n">
        <v>0.043</v>
      </c>
      <c r="BV19" s="226" t="n">
        <v>0.0128</v>
      </c>
      <c r="BW19" s="226" t="n">
        <v>0.0252</v>
      </c>
      <c r="BX19" s="221" t="n">
        <v>0.0623</v>
      </c>
      <c r="BY19" s="221" t="n">
        <v>0.0638</v>
      </c>
      <c r="BZ19" s="221" t="n">
        <v>0.0238</v>
      </c>
      <c r="CA19" s="221" t="n">
        <v>0.0359</v>
      </c>
      <c r="CB19" s="221" t="n">
        <v>0.1015</v>
      </c>
      <c r="CC19" s="221" t="n">
        <v>0.0886</v>
      </c>
      <c r="CD19" s="221" t="n">
        <v>0.0301</v>
      </c>
      <c r="CE19" s="221" t="n">
        <v>0.0431</v>
      </c>
      <c r="CF19" s="221" t="n">
        <v>0.1184</v>
      </c>
      <c r="CG19" s="221" t="n">
        <v>0.1068</v>
      </c>
      <c r="CH19" s="221" t="n">
        <v>0.0353</v>
      </c>
      <c r="CI19" s="221" t="n">
        <v>0.0557</v>
      </c>
      <c r="CJ19" s="221" t="n">
        <v>0.1252</v>
      </c>
      <c r="CK19" s="221" t="n">
        <v>0.1173</v>
      </c>
      <c r="CL19" s="221" t="n">
        <v>0.0337</v>
      </c>
      <c r="CM19" s="221" t="n">
        <v>0.0591</v>
      </c>
      <c r="CN19" s="221" t="n">
        <v>0.1559</v>
      </c>
      <c r="CO19" s="221" t="n">
        <v>0.1187</v>
      </c>
      <c r="CP19" s="221" t="n">
        <v>0.0354</v>
      </c>
      <c r="CQ19" s="221" t="n">
        <v>0.0547</v>
      </c>
      <c r="CR19" s="221" t="n">
        <v>0.1481</v>
      </c>
      <c r="CS19" s="222" t="n">
        <v>0.123</v>
      </c>
      <c r="CT19" s="223"/>
      <c r="CU19" s="223"/>
      <c r="CV19" s="223"/>
      <c r="CW19" s="223"/>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c r="EE19" s="223"/>
      <c r="EF19" s="223"/>
      <c r="EG19" s="223"/>
      <c r="EH19" s="223"/>
      <c r="EI19" s="223"/>
      <c r="EJ19" s="223"/>
      <c r="EK19" s="223"/>
      <c r="EL19" s="223"/>
      <c r="EM19" s="223"/>
      <c r="EN19" s="223"/>
      <c r="EO19" s="223"/>
      <c r="EP19" s="223"/>
      <c r="EQ19" s="223"/>
      <c r="ER19" s="223"/>
      <c r="ES19" s="223"/>
      <c r="ET19" s="223"/>
      <c r="EU19" s="223"/>
      <c r="EV19" s="223"/>
      <c r="EW19" s="223"/>
      <c r="EX19" s="223"/>
      <c r="EY19" s="223"/>
      <c r="EZ19" s="223"/>
      <c r="FA19" s="223"/>
      <c r="FB19" s="223"/>
      <c r="FC19" s="223"/>
      <c r="FD19" s="223"/>
      <c r="FE19" s="223"/>
      <c r="FF19" s="223"/>
      <c r="FG19" s="223"/>
      <c r="FH19" s="223"/>
      <c r="FI19" s="223"/>
      <c r="FJ19" s="223"/>
      <c r="FK19" s="223"/>
      <c r="FL19" s="223"/>
      <c r="FM19" s="223"/>
      <c r="FN19" s="223"/>
      <c r="FO19" s="223"/>
      <c r="FP19" s="223"/>
      <c r="FQ19" s="223"/>
      <c r="FR19" s="223"/>
      <c r="FS19" s="223"/>
      <c r="FT19" s="223"/>
      <c r="FU19" s="223"/>
      <c r="FV19" s="223"/>
      <c r="FW19" s="223"/>
      <c r="FX19" s="223"/>
      <c r="FY19" s="223"/>
      <c r="FZ19" s="223"/>
      <c r="GA19" s="223"/>
      <c r="GB19" s="223"/>
      <c r="GC19" s="223"/>
      <c r="GD19" s="223"/>
      <c r="GE19" s="223"/>
      <c r="GF19" s="223"/>
      <c r="GG19" s="223"/>
      <c r="GH19" s="223"/>
      <c r="GI19" s="223"/>
      <c r="GJ19" s="223"/>
      <c r="GK19" s="223"/>
      <c r="GL19" s="223"/>
      <c r="GM19" s="223"/>
      <c r="GN19" s="223"/>
      <c r="GO19" s="223"/>
      <c r="GP19" s="223"/>
      <c r="GQ19" s="223"/>
      <c r="GR19" s="223"/>
      <c r="GS19" s="223"/>
      <c r="GT19" s="223"/>
      <c r="GU19" s="223"/>
      <c r="GV19" s="223"/>
      <c r="GW19" s="223"/>
      <c r="GX19" s="223"/>
    </row>
    <row r="20" customFormat="false" ht="20.15" hidden="false" customHeight="true" outlineLevel="0" collapsed="false">
      <c r="A20" s="7" t="s">
        <v>102</v>
      </c>
      <c r="B20" s="225" t="s">
        <v>115</v>
      </c>
      <c r="C20" s="226" t="n">
        <v>0.0416</v>
      </c>
      <c r="D20" s="226" t="n">
        <v>0.0428</v>
      </c>
      <c r="E20" s="226" t="n">
        <v>0.0454</v>
      </c>
      <c r="F20" s="226" t="n">
        <v>0.0476</v>
      </c>
      <c r="G20" s="226" t="n">
        <v>0.0568</v>
      </c>
      <c r="H20" s="226" t="n">
        <v>0.0535</v>
      </c>
      <c r="I20" s="226" t="n">
        <v>0.058</v>
      </c>
      <c r="J20" s="226" t="n">
        <v>0.0547</v>
      </c>
      <c r="K20" s="226" t="n">
        <v>0.0536</v>
      </c>
      <c r="L20" s="226" t="n">
        <v>0.0555</v>
      </c>
      <c r="M20" s="226" t="n">
        <v>0.0621</v>
      </c>
      <c r="N20" s="226" t="n">
        <v>0.0623</v>
      </c>
      <c r="O20" s="226" t="n">
        <v>0.0601</v>
      </c>
      <c r="P20" s="226" t="n">
        <v>0.0582</v>
      </c>
      <c r="Q20" s="226" t="n">
        <v>0.0662</v>
      </c>
      <c r="R20" s="226" t="n">
        <v>0.0689</v>
      </c>
      <c r="S20" s="226" t="n">
        <v>0.0642</v>
      </c>
      <c r="T20" s="226" t="n">
        <v>0.0602</v>
      </c>
      <c r="U20" s="226" t="n">
        <v>0.0617</v>
      </c>
      <c r="V20" s="226" t="n">
        <v>0.0878</v>
      </c>
      <c r="W20" s="226" t="n">
        <v>0.0861</v>
      </c>
      <c r="X20" s="226" t="n">
        <v>0.088</v>
      </c>
      <c r="Y20" s="226" t="n">
        <v>0.0919</v>
      </c>
      <c r="Z20" s="226" t="n">
        <v>0.1153</v>
      </c>
      <c r="AA20" s="226" t="n">
        <v>0.0983</v>
      </c>
      <c r="AB20" s="226" t="n">
        <v>0.1114</v>
      </c>
      <c r="AC20" s="226" t="n">
        <v>0.1433</v>
      </c>
      <c r="AD20" s="226" t="n">
        <v>0.1872</v>
      </c>
      <c r="AE20" s="226" t="n">
        <v>0.2238</v>
      </c>
      <c r="AF20" s="226" t="n">
        <v>0.1747</v>
      </c>
      <c r="AG20" s="226" t="n">
        <v>0.1946</v>
      </c>
      <c r="AH20" s="226" t="n">
        <v>0.2251</v>
      </c>
      <c r="AI20" s="226" t="n">
        <v>0.2962</v>
      </c>
      <c r="AJ20" s="226" t="n">
        <v>0.13</v>
      </c>
      <c r="AK20" s="226" t="n">
        <v>0.1264</v>
      </c>
      <c r="AL20" s="226" t="n">
        <v>0.1784</v>
      </c>
      <c r="AM20" s="226" t="n">
        <v>0.1906</v>
      </c>
      <c r="AN20" s="226" t="n">
        <v>0.1394</v>
      </c>
      <c r="AO20" s="226" t="n">
        <v>0.1172</v>
      </c>
      <c r="AP20" s="226" t="n">
        <v>0.1781</v>
      </c>
      <c r="AQ20" s="226" t="n">
        <v>0.1867</v>
      </c>
      <c r="AR20" s="226" t="n">
        <v>0.1841</v>
      </c>
      <c r="AS20" s="226" t="n">
        <v>0.1858</v>
      </c>
      <c r="AT20" s="226" t="n">
        <v>0.2468</v>
      </c>
      <c r="AU20" s="226" t="n">
        <v>0.25</v>
      </c>
      <c r="AV20" s="226" t="n">
        <v>0.1582</v>
      </c>
      <c r="AW20" s="226" t="n">
        <v>0.1441</v>
      </c>
      <c r="AX20" s="226" t="n">
        <v>0.1913</v>
      </c>
      <c r="AY20" s="226" t="n">
        <v>0.2398</v>
      </c>
      <c r="AZ20" s="226" t="n">
        <v>0.2242</v>
      </c>
      <c r="BA20" s="226" t="n">
        <v>0.2705</v>
      </c>
      <c r="BB20" s="226" t="n">
        <v>0.2783</v>
      </c>
      <c r="BC20" s="226" t="n">
        <v>0.3257</v>
      </c>
      <c r="BD20" s="226" t="n">
        <v>0.2829</v>
      </c>
      <c r="BE20" s="226" t="n">
        <v>0.3173</v>
      </c>
      <c r="BF20" s="226" t="n">
        <v>0.3368</v>
      </c>
      <c r="BG20" s="226" t="n">
        <v>0.4958</v>
      </c>
      <c r="BH20" s="226" t="n">
        <v>0.3328</v>
      </c>
      <c r="BI20" s="226" t="n">
        <v>0.4225</v>
      </c>
      <c r="BJ20" s="226" t="n">
        <v>0.5145</v>
      </c>
      <c r="BK20" s="226" t="n">
        <v>0.5089</v>
      </c>
      <c r="BL20" s="226" t="n">
        <v>0.6783</v>
      </c>
      <c r="BM20" s="226" t="n">
        <v>0.5242</v>
      </c>
      <c r="BN20" s="226" t="n">
        <v>0.5061</v>
      </c>
      <c r="BO20" s="226" t="n">
        <v>0.5211</v>
      </c>
      <c r="BP20" s="226" t="n">
        <v>0.714</v>
      </c>
      <c r="BQ20" s="226" t="n">
        <v>0.8047</v>
      </c>
      <c r="BR20" s="226" t="n">
        <v>0.927</v>
      </c>
      <c r="BS20" s="226" t="n">
        <v>0.9023</v>
      </c>
      <c r="BT20" s="226" t="n">
        <v>0.9022</v>
      </c>
      <c r="BU20" s="226" t="n">
        <v>0.9057</v>
      </c>
      <c r="BV20" s="226" t="n">
        <v>1.1146</v>
      </c>
      <c r="BW20" s="226" t="n">
        <v>1.1356</v>
      </c>
      <c r="BX20" s="221" t="n">
        <v>1.0219</v>
      </c>
      <c r="BY20" s="221" t="n">
        <v>0.716</v>
      </c>
      <c r="BZ20" s="221" t="n">
        <v>0.9652</v>
      </c>
      <c r="CA20" s="221" t="n">
        <v>1.1936</v>
      </c>
      <c r="CB20" s="221" t="n">
        <v>0.9754</v>
      </c>
      <c r="CC20" s="221" t="n">
        <v>0.9558</v>
      </c>
      <c r="CD20" s="221" t="n">
        <v>0.8653</v>
      </c>
      <c r="CE20" s="221" t="n">
        <v>0.8792</v>
      </c>
      <c r="CF20" s="221" t="n">
        <v>1.0857</v>
      </c>
      <c r="CG20" s="221" t="n">
        <v>1.1491</v>
      </c>
      <c r="CH20" s="221" t="n">
        <v>1.3199</v>
      </c>
      <c r="CI20" s="221" t="n">
        <v>1.1336</v>
      </c>
      <c r="CJ20" s="221" t="n">
        <v>1.1306</v>
      </c>
      <c r="CK20" s="221" t="n">
        <v>1.1014</v>
      </c>
      <c r="CL20" s="221" t="n">
        <v>1.3587</v>
      </c>
      <c r="CM20" s="221" t="n">
        <v>1.3161</v>
      </c>
      <c r="CN20" s="221" t="n">
        <v>1.2534</v>
      </c>
      <c r="CO20" s="221" t="n">
        <v>1.0813</v>
      </c>
      <c r="CP20" s="221" t="n">
        <v>1.2177</v>
      </c>
      <c r="CQ20" s="221" t="n">
        <v>1.3781</v>
      </c>
      <c r="CR20" s="221" t="n">
        <v>1.2342</v>
      </c>
      <c r="CS20" s="222" t="n">
        <v>1.1065</v>
      </c>
      <c r="CT20" s="223"/>
      <c r="CU20" s="223"/>
      <c r="CV20" s="223"/>
      <c r="CW20" s="223"/>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c r="EE20" s="223"/>
      <c r="EF20" s="223"/>
      <c r="EG20" s="223"/>
      <c r="EH20" s="223"/>
      <c r="EI20" s="223"/>
      <c r="EJ20" s="223"/>
      <c r="EK20" s="223"/>
      <c r="EL20" s="223"/>
      <c r="EM20" s="223"/>
      <c r="EN20" s="223"/>
      <c r="EO20" s="223"/>
      <c r="EP20" s="223"/>
      <c r="EQ20" s="223"/>
      <c r="ER20" s="223"/>
      <c r="ES20" s="223"/>
      <c r="ET20" s="223"/>
      <c r="EU20" s="223"/>
      <c r="EV20" s="223"/>
      <c r="EW20" s="223"/>
      <c r="EX20" s="223"/>
      <c r="EY20" s="223"/>
      <c r="EZ20" s="223"/>
      <c r="FA20" s="223"/>
      <c r="FB20" s="223"/>
      <c r="FC20" s="223"/>
      <c r="FD20" s="223"/>
      <c r="FE20" s="223"/>
      <c r="FF20" s="223"/>
      <c r="FG20" s="223"/>
      <c r="FH20" s="223"/>
      <c r="FI20" s="223"/>
      <c r="FJ20" s="223"/>
      <c r="FK20" s="223"/>
      <c r="FL20" s="223"/>
      <c r="FM20" s="223"/>
      <c r="FN20" s="223"/>
      <c r="FO20" s="223"/>
      <c r="FP20" s="223"/>
      <c r="FQ20" s="223"/>
      <c r="FR20" s="223"/>
      <c r="FS20" s="223"/>
      <c r="FT20" s="223"/>
      <c r="FU20" s="223"/>
      <c r="FV20" s="223"/>
      <c r="FW20" s="223"/>
      <c r="FX20" s="223"/>
      <c r="FY20" s="223"/>
      <c r="FZ20" s="223"/>
      <c r="GA20" s="223"/>
      <c r="GB20" s="223"/>
      <c r="GC20" s="223"/>
      <c r="GD20" s="223"/>
      <c r="GE20" s="223"/>
      <c r="GF20" s="223"/>
      <c r="GG20" s="223"/>
      <c r="GH20" s="223"/>
      <c r="GI20" s="223"/>
      <c r="GJ20" s="223"/>
      <c r="GK20" s="223"/>
      <c r="GL20" s="223"/>
      <c r="GM20" s="223"/>
      <c r="GN20" s="223"/>
      <c r="GO20" s="223"/>
      <c r="GP20" s="223"/>
      <c r="GQ20" s="223"/>
      <c r="GR20" s="223"/>
      <c r="GS20" s="223"/>
      <c r="GT20" s="223"/>
      <c r="GU20" s="223"/>
      <c r="GV20" s="223"/>
      <c r="GW20" s="223"/>
      <c r="GX20" s="223"/>
    </row>
    <row r="21" customFormat="false" ht="20.15" hidden="false" customHeight="true" outlineLevel="0" collapsed="false">
      <c r="A21" s="7" t="s">
        <v>102</v>
      </c>
      <c r="B21" s="225" t="s">
        <v>116</v>
      </c>
      <c r="C21" s="226" t="s">
        <v>171</v>
      </c>
      <c r="D21" s="226" t="s">
        <v>171</v>
      </c>
      <c r="E21" s="226" t="s">
        <v>171</v>
      </c>
      <c r="F21" s="226" t="s">
        <v>171</v>
      </c>
      <c r="G21" s="226" t="s">
        <v>171</v>
      </c>
      <c r="H21" s="226" t="s">
        <v>171</v>
      </c>
      <c r="I21" s="226" t="s">
        <v>171</v>
      </c>
      <c r="J21" s="226" t="s">
        <v>171</v>
      </c>
      <c r="K21" s="226" t="s">
        <v>171</v>
      </c>
      <c r="L21" s="226" t="s">
        <v>171</v>
      </c>
      <c r="M21" s="226" t="s">
        <v>171</v>
      </c>
      <c r="N21" s="226" t="s">
        <v>171</v>
      </c>
      <c r="O21" s="226" t="s">
        <v>171</v>
      </c>
      <c r="P21" s="226" t="s">
        <v>171</v>
      </c>
      <c r="Q21" s="226" t="s">
        <v>171</v>
      </c>
      <c r="R21" s="226" t="s">
        <v>171</v>
      </c>
      <c r="S21" s="226" t="s">
        <v>171</v>
      </c>
      <c r="T21" s="226" t="s">
        <v>171</v>
      </c>
      <c r="U21" s="226" t="s">
        <v>171</v>
      </c>
      <c r="V21" s="226" t="s">
        <v>171</v>
      </c>
      <c r="W21" s="226" t="s">
        <v>171</v>
      </c>
      <c r="X21" s="226" t="s">
        <v>171</v>
      </c>
      <c r="Y21" s="226" t="s">
        <v>171</v>
      </c>
      <c r="Z21" s="226" t="s">
        <v>171</v>
      </c>
      <c r="AA21" s="226" t="s">
        <v>171</v>
      </c>
      <c r="AB21" s="226" t="s">
        <v>171</v>
      </c>
      <c r="AC21" s="226" t="s">
        <v>171</v>
      </c>
      <c r="AD21" s="226" t="s">
        <v>171</v>
      </c>
      <c r="AE21" s="226" t="s">
        <v>171</v>
      </c>
      <c r="AF21" s="226" t="s">
        <v>171</v>
      </c>
      <c r="AG21" s="226" t="s">
        <v>171</v>
      </c>
      <c r="AH21" s="226" t="s">
        <v>171</v>
      </c>
      <c r="AI21" s="226" t="s">
        <v>171</v>
      </c>
      <c r="AJ21" s="226" t="s">
        <v>171</v>
      </c>
      <c r="AK21" s="226" t="s">
        <v>171</v>
      </c>
      <c r="AL21" s="226" t="s">
        <v>171</v>
      </c>
      <c r="AM21" s="226" t="s">
        <v>171</v>
      </c>
      <c r="AN21" s="226" t="s">
        <v>171</v>
      </c>
      <c r="AO21" s="226" t="s">
        <v>171</v>
      </c>
      <c r="AP21" s="226" t="s">
        <v>171</v>
      </c>
      <c r="AQ21" s="226" t="s">
        <v>171</v>
      </c>
      <c r="AR21" s="226" t="s">
        <v>171</v>
      </c>
      <c r="AS21" s="226" t="s">
        <v>171</v>
      </c>
      <c r="AT21" s="226" t="s">
        <v>171</v>
      </c>
      <c r="AU21" s="226" t="s">
        <v>171</v>
      </c>
      <c r="AV21" s="226" t="s">
        <v>171</v>
      </c>
      <c r="AW21" s="226" t="s">
        <v>171</v>
      </c>
      <c r="AX21" s="226" t="s">
        <v>171</v>
      </c>
      <c r="AY21" s="226" t="s">
        <v>171</v>
      </c>
      <c r="AZ21" s="226" t="s">
        <v>171</v>
      </c>
      <c r="BA21" s="226" t="s">
        <v>171</v>
      </c>
      <c r="BB21" s="226" t="s">
        <v>171</v>
      </c>
      <c r="BC21" s="226" t="s">
        <v>171</v>
      </c>
      <c r="BD21" s="226" t="s">
        <v>171</v>
      </c>
      <c r="BE21" s="226" t="s">
        <v>171</v>
      </c>
      <c r="BF21" s="226" t="s">
        <v>171</v>
      </c>
      <c r="BG21" s="226" t="s">
        <v>171</v>
      </c>
      <c r="BH21" s="226" t="s">
        <v>171</v>
      </c>
      <c r="BI21" s="226" t="s">
        <v>171</v>
      </c>
      <c r="BJ21" s="226" t="s">
        <v>171</v>
      </c>
      <c r="BK21" s="226" t="n">
        <v>0.0462</v>
      </c>
      <c r="BL21" s="226" t="n">
        <v>0.042</v>
      </c>
      <c r="BM21" s="226" t="n">
        <v>0.0481</v>
      </c>
      <c r="BN21" s="226" t="n">
        <v>0.0469</v>
      </c>
      <c r="BO21" s="226" t="n">
        <v>0.0449</v>
      </c>
      <c r="BP21" s="226" t="n">
        <v>0.0442</v>
      </c>
      <c r="BQ21" s="226" t="n">
        <v>0.0506</v>
      </c>
      <c r="BR21" s="226" t="n">
        <v>0.0498</v>
      </c>
      <c r="BS21" s="226" t="n">
        <v>0.0458</v>
      </c>
      <c r="BT21" s="226" t="n">
        <v>0.0447</v>
      </c>
      <c r="BU21" s="226" t="n">
        <v>0.0724</v>
      </c>
      <c r="BV21" s="226" t="n">
        <v>0.0725</v>
      </c>
      <c r="BW21" s="226" t="n">
        <v>0.1005</v>
      </c>
      <c r="BX21" s="221" t="n">
        <v>0.0958</v>
      </c>
      <c r="BY21" s="221" t="n">
        <v>0.1018</v>
      </c>
      <c r="BZ21" s="221" t="n">
        <v>0.0971</v>
      </c>
      <c r="CA21" s="221" t="n">
        <v>0.1125</v>
      </c>
      <c r="CB21" s="221" t="n">
        <v>0.1069</v>
      </c>
      <c r="CC21" s="221" t="n">
        <v>0.1177</v>
      </c>
      <c r="CD21" s="221" t="n">
        <v>0.1121</v>
      </c>
      <c r="CE21" s="221" t="n">
        <v>0.1194</v>
      </c>
      <c r="CF21" s="221" t="n">
        <v>0.1136</v>
      </c>
      <c r="CG21" s="221" t="n">
        <v>0.1102</v>
      </c>
      <c r="CH21" s="221" t="n">
        <v>0.1148</v>
      </c>
      <c r="CI21" s="221" t="n">
        <v>0.1198</v>
      </c>
      <c r="CJ21" s="221" t="n">
        <v>0.112</v>
      </c>
      <c r="CK21" s="221" t="n">
        <v>0.1124</v>
      </c>
      <c r="CL21" s="221" t="n">
        <v>0.1242</v>
      </c>
      <c r="CM21" s="221" t="n">
        <v>0.1328</v>
      </c>
      <c r="CN21" s="221" t="n">
        <v>0.1293</v>
      </c>
      <c r="CO21" s="221" t="n">
        <v>0.1226</v>
      </c>
      <c r="CP21" s="221" t="n">
        <v>0.1326</v>
      </c>
      <c r="CQ21" s="221" t="n">
        <v>0.1264</v>
      </c>
      <c r="CR21" s="221" t="n">
        <v>0.1161</v>
      </c>
      <c r="CS21" s="222" t="n">
        <v>0.1203</v>
      </c>
      <c r="CT21" s="223"/>
      <c r="CU21" s="223"/>
      <c r="CV21" s="223"/>
      <c r="CW21" s="223"/>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c r="EE21" s="223"/>
      <c r="EF21" s="223"/>
      <c r="EG21" s="223"/>
      <c r="EH21" s="223"/>
      <c r="EI21" s="223"/>
      <c r="EJ21" s="223"/>
      <c r="EK21" s="223"/>
      <c r="EL21" s="223"/>
      <c r="EM21" s="223"/>
      <c r="EN21" s="223"/>
      <c r="EO21" s="223"/>
      <c r="EP21" s="223"/>
      <c r="EQ21" s="223"/>
      <c r="ER21" s="223"/>
      <c r="ES21" s="223"/>
      <c r="ET21" s="223"/>
      <c r="EU21" s="223"/>
      <c r="EV21" s="223"/>
      <c r="EW21" s="223"/>
      <c r="EX21" s="223"/>
      <c r="EY21" s="223"/>
      <c r="EZ21" s="223"/>
      <c r="FA21" s="223"/>
      <c r="FB21" s="223"/>
      <c r="FC21" s="223"/>
      <c r="FD21" s="223"/>
      <c r="FE21" s="223"/>
      <c r="FF21" s="223"/>
      <c r="FG21" s="223"/>
      <c r="FH21" s="223"/>
      <c r="FI21" s="223"/>
      <c r="FJ21" s="223"/>
      <c r="FK21" s="223"/>
      <c r="FL21" s="223"/>
      <c r="FM21" s="223"/>
      <c r="FN21" s="223"/>
      <c r="FO21" s="223"/>
      <c r="FP21" s="223"/>
      <c r="FQ21" s="223"/>
      <c r="FR21" s="223"/>
      <c r="FS21" s="223"/>
      <c r="FT21" s="223"/>
      <c r="FU21" s="223"/>
      <c r="FV21" s="223"/>
      <c r="FW21" s="223"/>
      <c r="FX21" s="223"/>
      <c r="FY21" s="223"/>
      <c r="FZ21" s="223"/>
      <c r="GA21" s="223"/>
      <c r="GB21" s="223"/>
      <c r="GC21" s="223"/>
      <c r="GD21" s="223"/>
      <c r="GE21" s="223"/>
      <c r="GF21" s="223"/>
      <c r="GG21" s="223"/>
      <c r="GH21" s="223"/>
      <c r="GI21" s="223"/>
      <c r="GJ21" s="223"/>
      <c r="GK21" s="223"/>
      <c r="GL21" s="223"/>
      <c r="GM21" s="223"/>
      <c r="GN21" s="223"/>
      <c r="GO21" s="223"/>
      <c r="GP21" s="223"/>
      <c r="GQ21" s="223"/>
      <c r="GR21" s="223"/>
      <c r="GS21" s="223"/>
      <c r="GT21" s="223"/>
      <c r="GU21" s="223"/>
      <c r="GV21" s="223"/>
      <c r="GW21" s="223"/>
      <c r="GX21" s="223"/>
    </row>
    <row r="22" customFormat="false" ht="20.15" hidden="false" customHeight="true" outlineLevel="0" collapsed="false">
      <c r="A22" s="7" t="s">
        <v>102</v>
      </c>
      <c r="B22" s="225" t="s">
        <v>117</v>
      </c>
      <c r="C22" s="221" t="n">
        <v>0.3623</v>
      </c>
      <c r="D22" s="221" t="n">
        <v>0.3421</v>
      </c>
      <c r="E22" s="221" t="n">
        <v>0.0728</v>
      </c>
      <c r="F22" s="221" t="n">
        <v>0.2948</v>
      </c>
      <c r="G22" s="221" t="n">
        <v>0.3114</v>
      </c>
      <c r="H22" s="221" t="n">
        <v>0.3189</v>
      </c>
      <c r="I22" s="221" t="n">
        <v>0.2833</v>
      </c>
      <c r="J22" s="221" t="n">
        <v>0.3113</v>
      </c>
      <c r="K22" s="221" t="n">
        <v>0.2784</v>
      </c>
      <c r="L22" s="221" t="n">
        <v>0.325</v>
      </c>
      <c r="M22" s="221" t="n">
        <v>0.3199</v>
      </c>
      <c r="N22" s="221" t="n">
        <v>0.2955</v>
      </c>
      <c r="O22" s="221" t="n">
        <v>0.2785</v>
      </c>
      <c r="P22" s="221" t="n">
        <v>0.2261</v>
      </c>
      <c r="Q22" s="221" t="n">
        <v>0.2271</v>
      </c>
      <c r="R22" s="221" t="n">
        <v>0.1625</v>
      </c>
      <c r="S22" s="221" t="n">
        <v>0.1568</v>
      </c>
      <c r="T22" s="221" t="n">
        <v>0.2387</v>
      </c>
      <c r="U22" s="221" t="n">
        <v>0.0555</v>
      </c>
      <c r="V22" s="221" t="n">
        <v>0.2725</v>
      </c>
      <c r="W22" s="221" t="n">
        <v>0.0687</v>
      </c>
      <c r="X22" s="221" t="n">
        <v>0.0264</v>
      </c>
      <c r="Y22" s="221" t="n">
        <v>-0.0193</v>
      </c>
      <c r="Z22" s="221" t="n">
        <v>0.11</v>
      </c>
      <c r="AA22" s="221" t="n">
        <v>0.1106</v>
      </c>
      <c r="AB22" s="221" t="n">
        <v>0.1449</v>
      </c>
      <c r="AC22" s="221" t="n">
        <v>0.1767</v>
      </c>
      <c r="AD22" s="221" t="n">
        <v>0.2117</v>
      </c>
      <c r="AE22" s="221" t="n">
        <v>0.1203</v>
      </c>
      <c r="AF22" s="221" t="n">
        <v>0.1828</v>
      </c>
      <c r="AG22" s="221" t="n">
        <v>0.1669</v>
      </c>
      <c r="AH22" s="221" t="n">
        <v>0.2454</v>
      </c>
      <c r="AI22" s="221" t="n">
        <v>0.1205</v>
      </c>
      <c r="AJ22" s="221" t="n">
        <v>0.2463</v>
      </c>
      <c r="AK22" s="221" t="n">
        <v>0.1395</v>
      </c>
      <c r="AL22" s="221" t="n">
        <v>0.14</v>
      </c>
      <c r="AM22" s="221" t="n">
        <v>0.0962</v>
      </c>
      <c r="AN22" s="221" t="n">
        <v>0.0765</v>
      </c>
      <c r="AO22" s="221" t="n">
        <v>0.2291</v>
      </c>
      <c r="AP22" s="221" t="n">
        <v>0.0466</v>
      </c>
      <c r="AQ22" s="221" t="n">
        <v>0.2077</v>
      </c>
      <c r="AR22" s="221" t="n">
        <v>0.306</v>
      </c>
      <c r="AS22" s="221" t="n">
        <v>0.3195</v>
      </c>
      <c r="AT22" s="221" t="n">
        <v>0.1145</v>
      </c>
      <c r="AU22" s="221" t="n">
        <v>0.0486</v>
      </c>
      <c r="AV22" s="221" t="n">
        <v>0.2391</v>
      </c>
      <c r="AW22" s="221" t="n">
        <v>0.0698</v>
      </c>
      <c r="AX22" s="221" t="n">
        <v>-0.1115</v>
      </c>
      <c r="AY22" s="221" t="n">
        <v>-0.1454</v>
      </c>
      <c r="AZ22" s="221" t="n">
        <v>0.1219</v>
      </c>
      <c r="BA22" s="221" t="n">
        <v>0.2372</v>
      </c>
      <c r="BB22" s="221" t="n">
        <v>0.0151</v>
      </c>
      <c r="BC22" s="221" t="n">
        <v>0.0915</v>
      </c>
      <c r="BD22" s="221" t="n">
        <v>0.1315</v>
      </c>
      <c r="BE22" s="221" t="n">
        <v>0.2028</v>
      </c>
      <c r="BF22" s="221" t="n">
        <v>0.1093</v>
      </c>
      <c r="BG22" s="221" t="n">
        <v>0.1709</v>
      </c>
      <c r="BH22" s="221" t="n">
        <v>0.2685</v>
      </c>
      <c r="BI22" s="221" t="n">
        <v>0.3488</v>
      </c>
      <c r="BJ22" s="221" t="n">
        <v>0.2319</v>
      </c>
      <c r="BK22" s="221" t="n">
        <v>0.2419</v>
      </c>
      <c r="BL22" s="221" t="n">
        <v>0.3064</v>
      </c>
      <c r="BM22" s="221" t="n">
        <v>0.4001</v>
      </c>
      <c r="BN22" s="221" t="n">
        <v>0.2923</v>
      </c>
      <c r="BO22" s="221" t="n">
        <v>0.4207</v>
      </c>
      <c r="BP22" s="221" t="n">
        <v>0.4365</v>
      </c>
      <c r="BQ22" s="221" t="n">
        <v>0.4671</v>
      </c>
      <c r="BR22" s="221" t="n">
        <v>0.4401</v>
      </c>
      <c r="BS22" s="221" t="n">
        <v>0.4265</v>
      </c>
      <c r="BT22" s="221" t="n">
        <v>0.4816</v>
      </c>
      <c r="BU22" s="221" t="n">
        <v>0.5093</v>
      </c>
      <c r="BV22" s="221" t="n">
        <v>0.3974</v>
      </c>
      <c r="BW22" s="221" t="n">
        <v>0.5189</v>
      </c>
      <c r="BX22" s="221" t="n">
        <v>0.4606</v>
      </c>
      <c r="BY22" s="221" t="n">
        <v>0.408</v>
      </c>
      <c r="BZ22" s="221" t="n">
        <v>0.1382</v>
      </c>
      <c r="CA22" s="221" t="n">
        <v>0.2241</v>
      </c>
      <c r="CB22" s="221" t="n">
        <v>0.4514</v>
      </c>
      <c r="CC22" s="221" t="n">
        <v>0.4558</v>
      </c>
      <c r="CD22" s="221" t="n">
        <v>0.1377</v>
      </c>
      <c r="CE22" s="221" t="n">
        <v>0.4623</v>
      </c>
      <c r="CF22" s="221" t="n">
        <v>0.4429</v>
      </c>
      <c r="CG22" s="221" t="n">
        <v>0.4238</v>
      </c>
      <c r="CH22" s="221" t="n">
        <v>0.314</v>
      </c>
      <c r="CI22" s="221" t="n">
        <v>0.5202</v>
      </c>
      <c r="CJ22" s="221" t="n">
        <v>0.4835</v>
      </c>
      <c r="CK22" s="221" t="n">
        <v>0.3826</v>
      </c>
      <c r="CL22" s="221" t="n">
        <v>0.434</v>
      </c>
      <c r="CM22" s="221" t="n">
        <v>0.4989</v>
      </c>
      <c r="CN22" s="221" t="n">
        <v>0.3836</v>
      </c>
      <c r="CO22" s="221" t="n">
        <v>0.2012</v>
      </c>
      <c r="CP22" s="221" t="n">
        <v>0.4564</v>
      </c>
      <c r="CQ22" s="221" t="n">
        <v>0.5427</v>
      </c>
      <c r="CR22" s="221" t="n">
        <v>0.5234</v>
      </c>
      <c r="CS22" s="222" t="n">
        <v>0.6576</v>
      </c>
      <c r="CT22" s="223"/>
      <c r="CU22" s="223"/>
      <c r="CV22" s="223"/>
      <c r="CW22" s="223"/>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c r="EE22" s="223"/>
      <c r="EF22" s="223"/>
      <c r="EG22" s="223"/>
      <c r="EH22" s="223"/>
      <c r="EI22" s="223"/>
      <c r="EJ22" s="223"/>
      <c r="EK22" s="223"/>
      <c r="EL22" s="223"/>
      <c r="EM22" s="223"/>
      <c r="EN22" s="223"/>
      <c r="EO22" s="223"/>
      <c r="EP22" s="223"/>
      <c r="EQ22" s="223"/>
      <c r="ER22" s="223"/>
      <c r="ES22" s="223"/>
      <c r="ET22" s="223"/>
      <c r="EU22" s="223"/>
      <c r="EV22" s="223"/>
      <c r="EW22" s="223"/>
      <c r="EX22" s="223"/>
      <c r="EY22" s="223"/>
      <c r="EZ22" s="223"/>
      <c r="FA22" s="223"/>
      <c r="FB22" s="223"/>
      <c r="FC22" s="223"/>
      <c r="FD22" s="223"/>
      <c r="FE22" s="223"/>
      <c r="FF22" s="223"/>
      <c r="FG22" s="223"/>
      <c r="FH22" s="223"/>
      <c r="FI22" s="223"/>
      <c r="FJ22" s="223"/>
      <c r="FK22" s="223"/>
      <c r="FL22" s="223"/>
      <c r="FM22" s="223"/>
      <c r="FN22" s="223"/>
      <c r="FO22" s="223"/>
      <c r="FP22" s="223"/>
      <c r="FQ22" s="223"/>
      <c r="FR22" s="223"/>
      <c r="FS22" s="223"/>
      <c r="FT22" s="223"/>
      <c r="FU22" s="223"/>
      <c r="FV22" s="223"/>
      <c r="FW22" s="223"/>
      <c r="FX22" s="223"/>
      <c r="FY22" s="223"/>
      <c r="FZ22" s="223"/>
      <c r="GA22" s="223"/>
      <c r="GB22" s="223"/>
      <c r="GC22" s="223"/>
      <c r="GD22" s="223"/>
      <c r="GE22" s="223"/>
      <c r="GF22" s="223"/>
      <c r="GG22" s="223"/>
      <c r="GH22" s="223"/>
      <c r="GI22" s="223"/>
      <c r="GJ22" s="223"/>
      <c r="GK22" s="223"/>
      <c r="GL22" s="223"/>
      <c r="GM22" s="223"/>
      <c r="GN22" s="223"/>
      <c r="GO22" s="223"/>
      <c r="GP22" s="223"/>
      <c r="GQ22" s="223"/>
      <c r="GR22" s="223"/>
      <c r="GS22" s="223"/>
      <c r="GT22" s="223"/>
      <c r="GU22" s="223"/>
      <c r="GV22" s="223"/>
      <c r="GW22" s="223"/>
      <c r="GX22" s="223"/>
    </row>
    <row r="23" s="227" customFormat="true" ht="20.15" hidden="false" customHeight="true" outlineLevel="0" collapsed="false">
      <c r="A23" s="7" t="s">
        <v>102</v>
      </c>
      <c r="B23" s="225" t="s">
        <v>118</v>
      </c>
      <c r="C23" s="221" t="n">
        <v>20.5336</v>
      </c>
      <c r="D23" s="221" t="n">
        <v>17.4946</v>
      </c>
      <c r="E23" s="221" t="n">
        <v>16.8299</v>
      </c>
      <c r="F23" s="221" t="n">
        <v>19.9327</v>
      </c>
      <c r="G23" s="221" t="n">
        <v>20.3135</v>
      </c>
      <c r="H23" s="221" t="n">
        <v>17.1919</v>
      </c>
      <c r="I23" s="221" t="n">
        <v>16.4783</v>
      </c>
      <c r="J23" s="221" t="n">
        <v>19.6308</v>
      </c>
      <c r="K23" s="221" t="n">
        <v>20.1609</v>
      </c>
      <c r="L23" s="221" t="n">
        <v>17.4472</v>
      </c>
      <c r="M23" s="221" t="n">
        <v>16.761</v>
      </c>
      <c r="N23" s="221" t="n">
        <v>20.0293</v>
      </c>
      <c r="O23" s="221" t="n">
        <v>21.7049</v>
      </c>
      <c r="P23" s="221" t="n">
        <v>17.9871</v>
      </c>
      <c r="Q23" s="221" t="n">
        <v>17.2677</v>
      </c>
      <c r="R23" s="221" t="n">
        <v>20.4223</v>
      </c>
      <c r="S23" s="221" t="n">
        <v>21.1555</v>
      </c>
      <c r="T23" s="221" t="n">
        <v>17.258</v>
      </c>
      <c r="U23" s="221" t="n">
        <v>17.0803</v>
      </c>
      <c r="V23" s="221" t="n">
        <v>20.2979</v>
      </c>
      <c r="W23" s="221" t="n">
        <v>21.3029</v>
      </c>
      <c r="X23" s="221" t="n">
        <v>17.9966</v>
      </c>
      <c r="Y23" s="221" t="n">
        <v>17.4982</v>
      </c>
      <c r="Z23" s="221" t="n">
        <v>20.7318</v>
      </c>
      <c r="AA23" s="221" t="n">
        <v>21.8756</v>
      </c>
      <c r="AB23" s="221" t="n">
        <v>16.7602</v>
      </c>
      <c r="AC23" s="221" t="n">
        <v>17.3508</v>
      </c>
      <c r="AD23" s="221" t="n">
        <v>20.8328</v>
      </c>
      <c r="AE23" s="221" t="n">
        <v>21.6921</v>
      </c>
      <c r="AF23" s="221" t="n">
        <v>17.9827</v>
      </c>
      <c r="AG23" s="221" t="n">
        <v>17.3148</v>
      </c>
      <c r="AH23" s="221" t="n">
        <v>21.2022</v>
      </c>
      <c r="AI23" s="221" t="n">
        <v>22.8223</v>
      </c>
      <c r="AJ23" s="221" t="n">
        <v>17.8581</v>
      </c>
      <c r="AK23" s="221" t="n">
        <v>17.5194</v>
      </c>
      <c r="AL23" s="221" t="n">
        <v>20.4989</v>
      </c>
      <c r="AM23" s="221" t="n">
        <v>20.602</v>
      </c>
      <c r="AN23" s="221" t="n">
        <v>17.1752</v>
      </c>
      <c r="AO23" s="221" t="n">
        <v>17.0753</v>
      </c>
      <c r="AP23" s="221" t="n">
        <v>21.1118</v>
      </c>
      <c r="AQ23" s="221" t="n">
        <v>20.3459</v>
      </c>
      <c r="AR23" s="221" t="n">
        <v>17.2032</v>
      </c>
      <c r="AS23" s="221" t="n">
        <v>16.6991</v>
      </c>
      <c r="AT23" s="221" t="n">
        <v>19.9516</v>
      </c>
      <c r="AU23" s="221" t="n">
        <v>20.2545</v>
      </c>
      <c r="AV23" s="221" t="n">
        <v>15.9559</v>
      </c>
      <c r="AW23" s="221" t="n">
        <v>15.5604</v>
      </c>
      <c r="AX23" s="221" t="n">
        <v>18.4523</v>
      </c>
      <c r="AY23" s="221" t="n">
        <v>20.1468</v>
      </c>
      <c r="AZ23" s="221" t="n">
        <v>15.9978</v>
      </c>
      <c r="BA23" s="221" t="n">
        <v>15.3839</v>
      </c>
      <c r="BB23" s="221" t="n">
        <v>19.6949</v>
      </c>
      <c r="BC23" s="221" t="n">
        <v>19.5783</v>
      </c>
      <c r="BD23" s="221" t="n">
        <v>15.5901</v>
      </c>
      <c r="BE23" s="221" t="n">
        <v>15.2526</v>
      </c>
      <c r="BF23" s="221" t="n">
        <v>17.9492</v>
      </c>
      <c r="BG23" s="221" t="n">
        <v>19.2255</v>
      </c>
      <c r="BH23" s="221" t="n">
        <v>16.271</v>
      </c>
      <c r="BI23" s="221" t="n">
        <v>15.5738</v>
      </c>
      <c r="BJ23" s="221" t="n">
        <v>18.6768</v>
      </c>
      <c r="BK23" s="221" t="n">
        <v>19.5932</v>
      </c>
      <c r="BL23" s="221" t="n">
        <v>15.6395</v>
      </c>
      <c r="BM23" s="221" t="n">
        <v>15.3262</v>
      </c>
      <c r="BN23" s="221" t="n">
        <v>17.5345</v>
      </c>
      <c r="BO23" s="221" t="n">
        <v>17.2926</v>
      </c>
      <c r="BP23" s="221" t="n">
        <v>14.5547</v>
      </c>
      <c r="BQ23" s="221" t="n">
        <v>13.8561</v>
      </c>
      <c r="BR23" s="221" t="n">
        <v>16.2343</v>
      </c>
      <c r="BS23" s="221" t="n">
        <v>17.2433</v>
      </c>
      <c r="BT23" s="221" t="n">
        <v>13.5358</v>
      </c>
      <c r="BU23" s="221" t="n">
        <v>13.1898</v>
      </c>
      <c r="BV23" s="221" t="n">
        <v>15.3311</v>
      </c>
      <c r="BW23" s="221" t="n">
        <v>15.7018</v>
      </c>
      <c r="BX23" s="221" t="n">
        <v>12.5482</v>
      </c>
      <c r="BY23" s="221" t="n">
        <v>12.0752</v>
      </c>
      <c r="BZ23" s="221" t="n">
        <v>15.0973</v>
      </c>
      <c r="CA23" s="221" t="n">
        <v>15.0216</v>
      </c>
      <c r="CB23" s="221" t="n">
        <v>11.8276</v>
      </c>
      <c r="CC23" s="221" t="n">
        <v>11.7318</v>
      </c>
      <c r="CD23" s="221" t="n">
        <v>14.239</v>
      </c>
      <c r="CE23" s="221" t="n">
        <v>14.6206</v>
      </c>
      <c r="CF23" s="221" t="n">
        <v>11.6633</v>
      </c>
      <c r="CG23" s="221" t="n">
        <v>11.5258</v>
      </c>
      <c r="CH23" s="221" t="n">
        <v>13.1385</v>
      </c>
      <c r="CI23" s="221" t="n">
        <v>13.0014</v>
      </c>
      <c r="CJ23" s="221" t="n">
        <v>10.9958</v>
      </c>
      <c r="CK23" s="221" t="n">
        <v>10.573</v>
      </c>
      <c r="CL23" s="221" t="n">
        <v>13.029</v>
      </c>
      <c r="CM23" s="221" t="n">
        <v>12.1865</v>
      </c>
      <c r="CN23" s="221" t="n">
        <v>9.2538</v>
      </c>
      <c r="CO23" s="221" t="n">
        <v>10.0214</v>
      </c>
      <c r="CP23" s="221" t="n">
        <v>12.0098</v>
      </c>
      <c r="CQ23" s="221" t="n">
        <v>12.1305</v>
      </c>
      <c r="CR23" s="221" t="n">
        <v>10.5552</v>
      </c>
      <c r="CS23" s="222" t="n">
        <v>10.1835</v>
      </c>
      <c r="CT23" s="223"/>
      <c r="CU23" s="223"/>
      <c r="CV23" s="223"/>
      <c r="CW23" s="223"/>
      <c r="CX23" s="223"/>
      <c r="CY23" s="223"/>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c r="EE23" s="223"/>
      <c r="EF23" s="223"/>
      <c r="EG23" s="223"/>
      <c r="EH23" s="223"/>
      <c r="EI23" s="223"/>
      <c r="EJ23" s="223"/>
      <c r="EK23" s="223"/>
      <c r="EL23" s="223"/>
      <c r="EM23" s="223"/>
      <c r="EN23" s="223"/>
      <c r="EO23" s="223"/>
      <c r="EP23" s="223"/>
      <c r="EQ23" s="223"/>
      <c r="ER23" s="223"/>
      <c r="ES23" s="223"/>
      <c r="ET23" s="223"/>
      <c r="EU23" s="223"/>
      <c r="EV23" s="223"/>
      <c r="EW23" s="223"/>
      <c r="EX23" s="223"/>
      <c r="EY23" s="223"/>
      <c r="EZ23" s="223"/>
      <c r="FA23" s="223"/>
      <c r="FB23" s="223"/>
      <c r="FC23" s="223"/>
      <c r="FD23" s="223"/>
      <c r="FE23" s="223"/>
      <c r="FF23" s="223"/>
      <c r="FG23" s="223"/>
      <c r="FH23" s="223"/>
      <c r="FI23" s="223"/>
      <c r="FJ23" s="223"/>
      <c r="FK23" s="223"/>
      <c r="FL23" s="223"/>
      <c r="FM23" s="223"/>
      <c r="FN23" s="223"/>
      <c r="FO23" s="223"/>
      <c r="FP23" s="223"/>
      <c r="FQ23" s="223"/>
      <c r="FR23" s="223"/>
      <c r="FS23" s="223"/>
      <c r="FT23" s="223"/>
      <c r="FU23" s="223"/>
      <c r="FV23" s="223"/>
      <c r="FW23" s="223"/>
      <c r="FX23" s="223"/>
      <c r="FY23" s="223"/>
      <c r="FZ23" s="223"/>
      <c r="GA23" s="223"/>
      <c r="GB23" s="223"/>
      <c r="GC23" s="223"/>
      <c r="GD23" s="223"/>
      <c r="GE23" s="223"/>
      <c r="GF23" s="223"/>
      <c r="GG23" s="223"/>
      <c r="GH23" s="223"/>
      <c r="GI23" s="223"/>
      <c r="GJ23" s="223"/>
      <c r="GK23" s="223"/>
      <c r="GL23" s="223"/>
      <c r="GM23" s="223"/>
      <c r="GN23" s="223"/>
      <c r="GO23" s="223"/>
      <c r="GP23" s="223"/>
      <c r="GQ23" s="223"/>
      <c r="GR23" s="223"/>
      <c r="GS23" s="223"/>
      <c r="GT23" s="223"/>
      <c r="GU23" s="223"/>
      <c r="GV23" s="223"/>
      <c r="GW23" s="223"/>
      <c r="GX23" s="223"/>
    </row>
    <row r="24" customFormat="false" ht="20.15" hidden="false" customHeight="true" outlineLevel="0" collapsed="false">
      <c r="A24" s="7" t="s">
        <v>106</v>
      </c>
      <c r="B24" s="225" t="s">
        <v>119</v>
      </c>
      <c r="C24" s="221" t="n">
        <v>0.3248</v>
      </c>
      <c r="D24" s="221" t="n">
        <v>0.2952</v>
      </c>
      <c r="E24" s="221" t="n">
        <v>0.2538</v>
      </c>
      <c r="F24" s="221" t="n">
        <v>0.3438</v>
      </c>
      <c r="G24" s="221" t="n">
        <v>0.2684</v>
      </c>
      <c r="H24" s="221" t="n">
        <v>0.2439</v>
      </c>
      <c r="I24" s="221" t="n">
        <v>0.2097</v>
      </c>
      <c r="J24" s="221" t="n">
        <v>0.2841</v>
      </c>
      <c r="K24" s="221" t="n">
        <v>0.266</v>
      </c>
      <c r="L24" s="221" t="n">
        <v>0.2199</v>
      </c>
      <c r="M24" s="221" t="n">
        <v>0.1702</v>
      </c>
      <c r="N24" s="221" t="n">
        <v>0.2489</v>
      </c>
      <c r="O24" s="221" t="n">
        <v>0.2436</v>
      </c>
      <c r="P24" s="221" t="n">
        <v>0.2151</v>
      </c>
      <c r="Q24" s="221" t="n">
        <v>0.2659</v>
      </c>
      <c r="R24" s="221" t="n">
        <v>0.3063</v>
      </c>
      <c r="S24" s="221" t="n">
        <v>0.2732</v>
      </c>
      <c r="T24" s="221" t="n">
        <v>0.2187</v>
      </c>
      <c r="U24" s="221" t="n">
        <v>0.2275</v>
      </c>
      <c r="V24" s="221" t="n">
        <v>0.2836</v>
      </c>
      <c r="W24" s="221" t="n">
        <v>0.2598</v>
      </c>
      <c r="X24" s="221" t="n">
        <v>0.2407</v>
      </c>
      <c r="Y24" s="221" t="n">
        <v>0.2067</v>
      </c>
      <c r="Z24" s="221" t="n">
        <v>0.2648</v>
      </c>
      <c r="AA24" s="221" t="n">
        <v>0.2556</v>
      </c>
      <c r="AB24" s="221" t="n">
        <v>0.2397</v>
      </c>
      <c r="AC24" s="221" t="n">
        <v>0.2022</v>
      </c>
      <c r="AD24" s="221" t="n">
        <v>0.2395</v>
      </c>
      <c r="AE24" s="221" t="n">
        <v>0.2388</v>
      </c>
      <c r="AF24" s="221" t="n">
        <v>0.2294</v>
      </c>
      <c r="AG24" s="221" t="n">
        <v>0.205</v>
      </c>
      <c r="AH24" s="221" t="n">
        <v>0.2478</v>
      </c>
      <c r="AI24" s="221" t="n">
        <v>0.2291</v>
      </c>
      <c r="AJ24" s="221" t="n">
        <v>0.2343</v>
      </c>
      <c r="AK24" s="221" t="n">
        <v>0.2265</v>
      </c>
      <c r="AL24" s="221" t="n">
        <v>0.2551</v>
      </c>
      <c r="AM24" s="221" t="n">
        <v>0.2521</v>
      </c>
      <c r="AN24" s="221" t="n">
        <v>0.2494</v>
      </c>
      <c r="AO24" s="221" t="n">
        <v>0.1856</v>
      </c>
      <c r="AP24" s="221" t="n">
        <v>0.2418</v>
      </c>
      <c r="AQ24" s="221" t="n">
        <v>0.2461</v>
      </c>
      <c r="AR24" s="221" t="n">
        <v>0.243</v>
      </c>
      <c r="AS24" s="221" t="n">
        <v>0.2425</v>
      </c>
      <c r="AT24" s="221" t="n">
        <v>0.2397</v>
      </c>
      <c r="AU24" s="221" t="n">
        <v>0.2335</v>
      </c>
      <c r="AV24" s="221" t="n">
        <v>0.2051</v>
      </c>
      <c r="AW24" s="221" t="n">
        <v>0.1592</v>
      </c>
      <c r="AX24" s="221" t="n">
        <v>0.2734</v>
      </c>
      <c r="AY24" s="221" t="n">
        <v>0.2075</v>
      </c>
      <c r="AZ24" s="221" t="n">
        <v>0.1762</v>
      </c>
      <c r="BA24" s="221" t="n">
        <v>0.186</v>
      </c>
      <c r="BB24" s="221" t="n">
        <v>0.2123</v>
      </c>
      <c r="BC24" s="221" t="n">
        <v>0.2372</v>
      </c>
      <c r="BD24" s="221" t="n">
        <v>0.1878</v>
      </c>
      <c r="BE24" s="221" t="n">
        <v>0.1631</v>
      </c>
      <c r="BF24" s="221" t="n">
        <v>0.2058</v>
      </c>
      <c r="BG24" s="221" t="n">
        <v>0.1903</v>
      </c>
      <c r="BH24" s="221" t="n">
        <v>0.1991</v>
      </c>
      <c r="BI24" s="221" t="n">
        <v>0.1233</v>
      </c>
      <c r="BJ24" s="221" t="n">
        <v>0.1483</v>
      </c>
      <c r="BK24" s="221" t="n">
        <v>0.0056</v>
      </c>
      <c r="BL24" s="221" t="n">
        <v>0.0058</v>
      </c>
      <c r="BM24" s="221" t="n">
        <v>0.0049</v>
      </c>
      <c r="BN24" s="221" t="n">
        <v>0.0042</v>
      </c>
      <c r="BO24" s="221" t="n">
        <v>0.0034</v>
      </c>
      <c r="BP24" s="221" t="n">
        <v>0.0027</v>
      </c>
      <c r="BQ24" s="221" t="n">
        <v>0.0028</v>
      </c>
      <c r="BR24" s="221" t="n">
        <v>0.0028</v>
      </c>
      <c r="BS24" s="221" t="n">
        <v>0.0035</v>
      </c>
      <c r="BT24" s="221" t="n">
        <v>0.0029</v>
      </c>
      <c r="BU24" s="221" t="n">
        <v>0.0028</v>
      </c>
      <c r="BV24" s="221" t="n">
        <v>0.0028</v>
      </c>
      <c r="BW24" s="221" t="n">
        <v>0.0023</v>
      </c>
      <c r="BX24" s="221" t="n">
        <v>0.0023</v>
      </c>
      <c r="BY24" s="221" t="n">
        <v>0.0023</v>
      </c>
      <c r="BZ24" s="221" t="n">
        <v>0.0027</v>
      </c>
      <c r="CA24" s="221" t="n">
        <v>0.0022</v>
      </c>
      <c r="CB24" s="221" t="n">
        <v>0.0022</v>
      </c>
      <c r="CC24" s="221" t="n">
        <v>0.0022</v>
      </c>
      <c r="CD24" s="221" t="n">
        <v>0.0021</v>
      </c>
      <c r="CE24" s="221" t="n">
        <v>0.0024</v>
      </c>
      <c r="CF24" s="221" t="n">
        <v>0.0024</v>
      </c>
      <c r="CG24" s="221" t="n">
        <v>0.0024</v>
      </c>
      <c r="CH24" s="221" t="n">
        <v>0.0024</v>
      </c>
      <c r="CI24" s="221" t="n">
        <v>0.0024</v>
      </c>
      <c r="CJ24" s="221" t="n">
        <v>0.0024</v>
      </c>
      <c r="CK24" s="221" t="n">
        <v>0.0024</v>
      </c>
      <c r="CL24" s="221" t="n">
        <v>0.0024</v>
      </c>
      <c r="CM24" s="221" t="n">
        <v>0.0028</v>
      </c>
      <c r="CN24" s="221" t="n">
        <v>0.0028</v>
      </c>
      <c r="CO24" s="221" t="n">
        <v>0.0028</v>
      </c>
      <c r="CP24" s="221" t="n">
        <v>0.0032</v>
      </c>
      <c r="CQ24" s="221" t="n">
        <v>0.003</v>
      </c>
      <c r="CR24" s="221" t="n">
        <v>0.0028</v>
      </c>
      <c r="CS24" s="222" t="n">
        <v>0.0028</v>
      </c>
      <c r="CT24" s="223"/>
      <c r="CU24" s="223"/>
      <c r="CV24" s="223"/>
      <c r="CW24" s="223"/>
      <c r="CX24" s="223"/>
      <c r="CY24" s="223"/>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c r="EE24" s="223"/>
      <c r="EF24" s="223"/>
      <c r="EG24" s="223"/>
      <c r="EH24" s="223"/>
      <c r="EI24" s="223"/>
      <c r="EJ24" s="223"/>
      <c r="EK24" s="223"/>
      <c r="EL24" s="223"/>
      <c r="EM24" s="223"/>
      <c r="EN24" s="223"/>
      <c r="EO24" s="223"/>
      <c r="EP24" s="223"/>
      <c r="EQ24" s="223"/>
      <c r="ER24" s="223"/>
      <c r="ES24" s="223"/>
      <c r="ET24" s="223"/>
      <c r="EU24" s="223"/>
      <c r="EV24" s="223"/>
      <c r="EW24" s="223"/>
      <c r="EX24" s="223"/>
      <c r="EY24" s="223"/>
      <c r="EZ24" s="223"/>
      <c r="FA24" s="223"/>
      <c r="FB24" s="223"/>
      <c r="FC24" s="223"/>
      <c r="FD24" s="223"/>
      <c r="FE24" s="223"/>
      <c r="FF24" s="223"/>
      <c r="FG24" s="223"/>
      <c r="FH24" s="223"/>
      <c r="FI24" s="223"/>
      <c r="FJ24" s="223"/>
      <c r="FK24" s="223"/>
      <c r="FL24" s="223"/>
      <c r="FM24" s="223"/>
      <c r="FN24" s="223"/>
      <c r="FO24" s="223"/>
      <c r="FP24" s="223"/>
      <c r="FQ24" s="223"/>
      <c r="FR24" s="223"/>
      <c r="FS24" s="223"/>
      <c r="FT24" s="223"/>
      <c r="FU24" s="223"/>
      <c r="FV24" s="223"/>
      <c r="FW24" s="223"/>
      <c r="FX24" s="223"/>
      <c r="FY24" s="223"/>
      <c r="FZ24" s="223"/>
      <c r="GA24" s="223"/>
      <c r="GB24" s="223"/>
      <c r="GC24" s="223"/>
      <c r="GD24" s="223"/>
      <c r="GE24" s="223"/>
      <c r="GF24" s="223"/>
      <c r="GG24" s="223"/>
      <c r="GH24" s="223"/>
      <c r="GI24" s="223"/>
      <c r="GJ24" s="223"/>
      <c r="GK24" s="223"/>
      <c r="GL24" s="223"/>
      <c r="GM24" s="223"/>
      <c r="GN24" s="223"/>
      <c r="GO24" s="223"/>
      <c r="GP24" s="223"/>
      <c r="GQ24" s="223"/>
      <c r="GR24" s="223"/>
      <c r="GS24" s="223"/>
      <c r="GT24" s="223"/>
      <c r="GU24" s="223"/>
      <c r="GV24" s="223"/>
      <c r="GW24" s="223"/>
      <c r="GX24" s="223"/>
    </row>
    <row r="25" customFormat="false" ht="20.15" hidden="false" customHeight="true" outlineLevel="0" collapsed="false">
      <c r="A25" s="7" t="s">
        <v>106</v>
      </c>
      <c r="B25" s="225" t="s">
        <v>120</v>
      </c>
      <c r="C25" s="221" t="n">
        <v>0.3315</v>
      </c>
      <c r="D25" s="221" t="n">
        <v>0.1748</v>
      </c>
      <c r="E25" s="221" t="n">
        <v>0.1976</v>
      </c>
      <c r="F25" s="221" t="n">
        <v>0.1455</v>
      </c>
      <c r="G25" s="221" t="n">
        <v>0.2825</v>
      </c>
      <c r="H25" s="221" t="n">
        <v>0.149</v>
      </c>
      <c r="I25" s="221" t="n">
        <v>0.1685</v>
      </c>
      <c r="J25" s="221" t="n">
        <v>0.124</v>
      </c>
      <c r="K25" s="221" t="n">
        <v>0.1944</v>
      </c>
      <c r="L25" s="221" t="n">
        <v>0.1656</v>
      </c>
      <c r="M25" s="221" t="n">
        <v>0.2275</v>
      </c>
      <c r="N25" s="221" t="n">
        <v>0.1895</v>
      </c>
      <c r="O25" s="221" t="n">
        <v>0.1714</v>
      </c>
      <c r="P25" s="221" t="n">
        <v>0.1099</v>
      </c>
      <c r="Q25" s="221" t="n">
        <v>0.1288</v>
      </c>
      <c r="R25" s="221" t="n">
        <v>0.1949</v>
      </c>
      <c r="S25" s="221" t="n">
        <v>0.1567</v>
      </c>
      <c r="T25" s="221" t="n">
        <v>0.0978</v>
      </c>
      <c r="U25" s="221" t="n">
        <v>0.1388</v>
      </c>
      <c r="V25" s="221" t="n">
        <v>0.2057</v>
      </c>
      <c r="W25" s="221" t="n">
        <v>0.1949</v>
      </c>
      <c r="X25" s="221" t="n">
        <v>0.1288</v>
      </c>
      <c r="Y25" s="221" t="n">
        <v>0.1206</v>
      </c>
      <c r="Z25" s="221" t="n">
        <v>0.0946</v>
      </c>
      <c r="AA25" s="221" t="n">
        <v>0.1537</v>
      </c>
      <c r="AB25" s="221" t="n">
        <v>0.1468</v>
      </c>
      <c r="AC25" s="221" t="n">
        <v>0.1025</v>
      </c>
      <c r="AD25" s="221" t="n">
        <v>0.1201</v>
      </c>
      <c r="AE25" s="221" t="n">
        <v>0.1324</v>
      </c>
      <c r="AF25" s="221" t="n">
        <v>0.0891</v>
      </c>
      <c r="AG25" s="221" t="n">
        <v>0.0945</v>
      </c>
      <c r="AH25" s="221" t="n">
        <v>0.1053</v>
      </c>
      <c r="AI25" s="221" t="n">
        <v>0.1422</v>
      </c>
      <c r="AJ25" s="221" t="n">
        <v>0.0978</v>
      </c>
      <c r="AK25" s="221" t="n">
        <v>0.1047</v>
      </c>
      <c r="AL25" s="221" t="n">
        <v>0.13</v>
      </c>
      <c r="AM25" s="221" t="n">
        <v>0.1379</v>
      </c>
      <c r="AN25" s="221" t="n">
        <v>0.1424</v>
      </c>
      <c r="AO25" s="221" t="n">
        <v>0.085</v>
      </c>
      <c r="AP25" s="221" t="n">
        <v>0.0958</v>
      </c>
      <c r="AQ25" s="221" t="n">
        <v>0.0678</v>
      </c>
      <c r="AR25" s="221" t="n">
        <v>0.112</v>
      </c>
      <c r="AS25" s="221" t="n">
        <v>0.1331</v>
      </c>
      <c r="AT25" s="221" t="n">
        <v>0.1638</v>
      </c>
      <c r="AU25" s="221" t="n">
        <v>0.165</v>
      </c>
      <c r="AV25" s="221" t="n">
        <v>0.096</v>
      </c>
      <c r="AW25" s="221" t="n">
        <v>0.0937</v>
      </c>
      <c r="AX25" s="221" t="n">
        <v>0.1329</v>
      </c>
      <c r="AY25" s="221" t="n">
        <v>0.14</v>
      </c>
      <c r="AZ25" s="221" t="n">
        <v>0.1302</v>
      </c>
      <c r="BA25" s="221" t="n">
        <v>0.1304</v>
      </c>
      <c r="BB25" s="221" t="n">
        <v>0.1435</v>
      </c>
      <c r="BC25" s="221" t="n">
        <v>0.092</v>
      </c>
      <c r="BD25" s="221" t="n">
        <v>0.1066</v>
      </c>
      <c r="BE25" s="221" t="n">
        <v>0.1316</v>
      </c>
      <c r="BF25" s="221" t="n">
        <v>0.1067</v>
      </c>
      <c r="BG25" s="221" t="n">
        <v>0.0568</v>
      </c>
      <c r="BH25" s="221" t="n">
        <v>0.0972</v>
      </c>
      <c r="BI25" s="221" t="n">
        <v>0.0919</v>
      </c>
      <c r="BJ25" s="221" t="n">
        <v>0.074</v>
      </c>
      <c r="BK25" s="221" t="n">
        <v>0.0602</v>
      </c>
      <c r="BL25" s="221" t="n">
        <v>0.0862</v>
      </c>
      <c r="BM25" s="221" t="n">
        <v>0.1032</v>
      </c>
      <c r="BN25" s="221" t="n">
        <v>0.1</v>
      </c>
      <c r="BO25" s="221" t="n">
        <v>0.086</v>
      </c>
      <c r="BP25" s="221" t="n">
        <v>0.1183</v>
      </c>
      <c r="BQ25" s="221" t="n">
        <v>0.0931</v>
      </c>
      <c r="BR25" s="221" t="n">
        <v>0.0732</v>
      </c>
      <c r="BS25" s="221" t="n">
        <v>0.0859</v>
      </c>
      <c r="BT25" s="221" t="n">
        <v>0.0811</v>
      </c>
      <c r="BU25" s="221" t="n">
        <v>0.1154</v>
      </c>
      <c r="BV25" s="221" t="n">
        <v>0.0976</v>
      </c>
      <c r="BW25" s="221" t="n">
        <v>0.0259</v>
      </c>
      <c r="BX25" s="221" t="n">
        <v>0.0978</v>
      </c>
      <c r="BY25" s="221" t="n">
        <v>0.1021</v>
      </c>
      <c r="BZ25" s="221" t="n">
        <v>0.0898</v>
      </c>
      <c r="CA25" s="221" t="n">
        <v>0.0512</v>
      </c>
      <c r="CB25" s="221" t="n">
        <v>0.0755</v>
      </c>
      <c r="CC25" s="221" t="n">
        <v>0.1116</v>
      </c>
      <c r="CD25" s="221" t="n">
        <v>0.0971</v>
      </c>
      <c r="CE25" s="221" t="n">
        <v>0.0606</v>
      </c>
      <c r="CF25" s="221" t="n">
        <v>0.0465</v>
      </c>
      <c r="CG25" s="221" t="n">
        <v>0.0521</v>
      </c>
      <c r="CH25" s="221" t="n">
        <v>0.0975</v>
      </c>
      <c r="CI25" s="221" t="n">
        <v>0.0493</v>
      </c>
      <c r="CJ25" s="221" t="n">
        <v>0.0594</v>
      </c>
      <c r="CK25" s="221" t="n">
        <v>0.058</v>
      </c>
      <c r="CL25" s="221" t="n">
        <v>0.0394</v>
      </c>
      <c r="CM25" s="221" t="n">
        <v>0.0115</v>
      </c>
      <c r="CN25" s="221" t="n">
        <v>0.0417</v>
      </c>
      <c r="CO25" s="221" t="n">
        <v>0.0745</v>
      </c>
      <c r="CP25" s="221" t="n">
        <v>0.0667</v>
      </c>
      <c r="CQ25" s="221" t="n">
        <v>0.0997</v>
      </c>
      <c r="CR25" s="221" t="n">
        <v>0.1084</v>
      </c>
      <c r="CS25" s="222" t="n">
        <v>0.1112</v>
      </c>
      <c r="CT25" s="223"/>
      <c r="CU25" s="223"/>
      <c r="CV25" s="223"/>
      <c r="CW25" s="223"/>
      <c r="CX25" s="223"/>
      <c r="CY25" s="223"/>
      <c r="CZ25" s="223"/>
      <c r="DA25" s="223"/>
      <c r="DB25" s="223"/>
      <c r="DC25" s="223"/>
      <c r="DD25" s="223"/>
      <c r="DE25" s="223"/>
      <c r="DF25" s="223"/>
      <c r="DG25" s="223"/>
      <c r="DH25" s="223"/>
      <c r="DI25" s="223"/>
      <c r="DJ25" s="223"/>
      <c r="DK25" s="223"/>
      <c r="DL25" s="223"/>
      <c r="DM25" s="223"/>
      <c r="DN25" s="223"/>
      <c r="DO25" s="223"/>
      <c r="DP25" s="223"/>
      <c r="DQ25" s="223"/>
      <c r="DR25" s="223"/>
      <c r="DS25" s="223"/>
      <c r="DT25" s="223"/>
      <c r="DU25" s="223"/>
      <c r="DV25" s="223"/>
      <c r="DW25" s="223"/>
      <c r="DX25" s="223"/>
      <c r="DY25" s="223"/>
      <c r="DZ25" s="223"/>
      <c r="EA25" s="223"/>
      <c r="EB25" s="223"/>
      <c r="EC25" s="223"/>
      <c r="ED25" s="223"/>
      <c r="EE25" s="223"/>
      <c r="EF25" s="223"/>
      <c r="EG25" s="223"/>
      <c r="EH25" s="223"/>
      <c r="EI25" s="223"/>
      <c r="EJ25" s="223"/>
      <c r="EK25" s="223"/>
      <c r="EL25" s="223"/>
      <c r="EM25" s="223"/>
      <c r="EN25" s="223"/>
      <c r="EO25" s="223"/>
      <c r="EP25" s="223"/>
      <c r="EQ25" s="223"/>
      <c r="ER25" s="223"/>
      <c r="ES25" s="223"/>
      <c r="ET25" s="223"/>
      <c r="EU25" s="223"/>
      <c r="EV25" s="223"/>
      <c r="EW25" s="223"/>
      <c r="EX25" s="223"/>
      <c r="EY25" s="223"/>
      <c r="EZ25" s="223"/>
      <c r="FA25" s="223"/>
      <c r="FB25" s="223"/>
      <c r="FC25" s="223"/>
      <c r="FD25" s="223"/>
      <c r="FE25" s="223"/>
      <c r="FF25" s="223"/>
      <c r="FG25" s="223"/>
      <c r="FH25" s="223"/>
      <c r="FI25" s="223"/>
      <c r="FJ25" s="223"/>
      <c r="FK25" s="223"/>
      <c r="FL25" s="223"/>
      <c r="FM25" s="223"/>
      <c r="FN25" s="223"/>
      <c r="FO25" s="223"/>
      <c r="FP25" s="223"/>
      <c r="FQ25" s="223"/>
      <c r="FR25" s="223"/>
      <c r="FS25" s="223"/>
      <c r="FT25" s="223"/>
      <c r="FU25" s="223"/>
      <c r="FV25" s="223"/>
      <c r="FW25" s="223"/>
      <c r="FX25" s="223"/>
      <c r="FY25" s="223"/>
      <c r="FZ25" s="223"/>
      <c r="GA25" s="223"/>
      <c r="GB25" s="223"/>
      <c r="GC25" s="223"/>
      <c r="GD25" s="223"/>
      <c r="GE25" s="223"/>
      <c r="GF25" s="223"/>
      <c r="GG25" s="223"/>
      <c r="GH25" s="223"/>
      <c r="GI25" s="223"/>
      <c r="GJ25" s="223"/>
      <c r="GK25" s="223"/>
      <c r="GL25" s="223"/>
      <c r="GM25" s="223"/>
      <c r="GN25" s="223"/>
      <c r="GO25" s="223"/>
      <c r="GP25" s="223"/>
      <c r="GQ25" s="223"/>
      <c r="GR25" s="223"/>
      <c r="GS25" s="223"/>
      <c r="GT25" s="223"/>
      <c r="GU25" s="223"/>
      <c r="GV25" s="223"/>
      <c r="GW25" s="223"/>
      <c r="GX25" s="223"/>
    </row>
    <row r="26" customFormat="false" ht="20.15" hidden="false" customHeight="true" outlineLevel="0" collapsed="false">
      <c r="A26" s="7" t="s">
        <v>106</v>
      </c>
      <c r="B26" s="225" t="s">
        <v>110</v>
      </c>
      <c r="C26" s="221" t="n">
        <v>0.5914</v>
      </c>
      <c r="D26" s="221" t="n">
        <v>0.6297</v>
      </c>
      <c r="E26" s="221" t="n">
        <v>0.7049</v>
      </c>
      <c r="F26" s="221" t="n">
        <v>0.7767</v>
      </c>
      <c r="G26" s="221" t="n">
        <v>0.6305</v>
      </c>
      <c r="H26" s="221" t="n">
        <v>0.6714</v>
      </c>
      <c r="I26" s="221" t="n">
        <v>0.7515</v>
      </c>
      <c r="J26" s="221" t="n">
        <v>0.828</v>
      </c>
      <c r="K26" s="221" t="n">
        <v>0.8751</v>
      </c>
      <c r="L26" s="221" t="n">
        <v>0.8394</v>
      </c>
      <c r="M26" s="221" t="n">
        <v>0.9459</v>
      </c>
      <c r="N26" s="221" t="n">
        <v>0.8462</v>
      </c>
      <c r="O26" s="221" t="n">
        <v>0.7703</v>
      </c>
      <c r="P26" s="221" t="n">
        <v>0.764</v>
      </c>
      <c r="Q26" s="221" t="n">
        <v>0.729</v>
      </c>
      <c r="R26" s="221" t="n">
        <v>0.8107</v>
      </c>
      <c r="S26" s="221" t="n">
        <v>0.8108</v>
      </c>
      <c r="T26" s="221" t="n">
        <v>0.8437</v>
      </c>
      <c r="U26" s="221" t="n">
        <v>0.8789</v>
      </c>
      <c r="V26" s="221" t="n">
        <v>0.7836</v>
      </c>
      <c r="W26" s="221" t="n">
        <v>0.8616</v>
      </c>
      <c r="X26" s="221" t="n">
        <v>0.7843</v>
      </c>
      <c r="Y26" s="221" t="n">
        <v>0.7808</v>
      </c>
      <c r="Z26" s="221" t="n">
        <v>1.0053</v>
      </c>
      <c r="AA26" s="221" t="n">
        <v>0.7216</v>
      </c>
      <c r="AB26" s="221" t="n">
        <v>0.8105</v>
      </c>
      <c r="AC26" s="221" t="n">
        <v>0.7738</v>
      </c>
      <c r="AD26" s="221" t="n">
        <v>0.7664</v>
      </c>
      <c r="AE26" s="221" t="n">
        <v>0.8248</v>
      </c>
      <c r="AF26" s="221" t="n">
        <v>0.7813</v>
      </c>
      <c r="AG26" s="221" t="n">
        <v>0.797</v>
      </c>
      <c r="AH26" s="221" t="n">
        <v>0.6938</v>
      </c>
      <c r="AI26" s="221" t="n">
        <v>0.7534</v>
      </c>
      <c r="AJ26" s="221" t="n">
        <v>0.7143</v>
      </c>
      <c r="AK26" s="221" t="n">
        <v>0.6653</v>
      </c>
      <c r="AL26" s="221" t="n">
        <v>0.7267</v>
      </c>
      <c r="AM26" s="221" t="n">
        <v>0.8033</v>
      </c>
      <c r="AN26" s="221" t="n">
        <v>0.7155</v>
      </c>
      <c r="AO26" s="221" t="n">
        <v>0.7357</v>
      </c>
      <c r="AP26" s="221" t="n">
        <v>0.8445</v>
      </c>
      <c r="AQ26" s="221" t="n">
        <v>0.7529</v>
      </c>
      <c r="AR26" s="221" t="n">
        <v>0.6903</v>
      </c>
      <c r="AS26" s="221" t="n">
        <v>0.6814</v>
      </c>
      <c r="AT26" s="221" t="n">
        <v>0.6577</v>
      </c>
      <c r="AU26" s="221" t="n">
        <v>0.719</v>
      </c>
      <c r="AV26" s="221" t="n">
        <v>0.6591</v>
      </c>
      <c r="AW26" s="221" t="n">
        <v>0.6839</v>
      </c>
      <c r="AX26" s="221" t="n">
        <v>0.6082</v>
      </c>
      <c r="AY26" s="221" t="n">
        <v>0.7695</v>
      </c>
      <c r="AZ26" s="221" t="n">
        <v>0.6341</v>
      </c>
      <c r="BA26" s="221" t="n">
        <v>0.5834</v>
      </c>
      <c r="BB26" s="221" t="n">
        <v>0.7159</v>
      </c>
      <c r="BC26" s="221" t="n">
        <v>0.8072</v>
      </c>
      <c r="BD26" s="221" t="n">
        <v>0.676</v>
      </c>
      <c r="BE26" s="221" t="n">
        <v>0.6126</v>
      </c>
      <c r="BF26" s="221" t="n">
        <v>0.6169</v>
      </c>
      <c r="BG26" s="221" t="n">
        <v>0.7414</v>
      </c>
      <c r="BH26" s="221" t="n">
        <v>0.6504</v>
      </c>
      <c r="BI26" s="221" t="n">
        <v>0.6809</v>
      </c>
      <c r="BJ26" s="221" t="n">
        <v>0.6986</v>
      </c>
      <c r="BK26" s="221" t="n">
        <v>0.8298</v>
      </c>
      <c r="BL26" s="221" t="n">
        <v>0.5815</v>
      </c>
      <c r="BM26" s="221" t="n">
        <v>0.5518</v>
      </c>
      <c r="BN26" s="221" t="n">
        <v>0.6731</v>
      </c>
      <c r="BO26" s="221" t="n">
        <v>0.6809</v>
      </c>
      <c r="BP26" s="221" t="n">
        <v>0.5499</v>
      </c>
      <c r="BQ26" s="221" t="n">
        <v>0.5435</v>
      </c>
      <c r="BR26" s="221" t="n">
        <v>0.6268</v>
      </c>
      <c r="BS26" s="221" t="n">
        <v>0.6295</v>
      </c>
      <c r="BT26" s="221" t="n">
        <v>0.5213</v>
      </c>
      <c r="BU26" s="221" t="n">
        <v>0.5344</v>
      </c>
      <c r="BV26" s="221" t="n">
        <v>0.6087</v>
      </c>
      <c r="BW26" s="221" t="n">
        <v>0.5983</v>
      </c>
      <c r="BX26" s="221" t="n">
        <v>0.5365</v>
      </c>
      <c r="BY26" s="221" t="n">
        <v>0.5804</v>
      </c>
      <c r="BZ26" s="221" t="n">
        <v>0.5646</v>
      </c>
      <c r="CA26" s="221" t="n">
        <v>0.6632</v>
      </c>
      <c r="CB26" s="221" t="n">
        <v>0.5734</v>
      </c>
      <c r="CC26" s="221" t="n">
        <v>0.5909</v>
      </c>
      <c r="CD26" s="221" t="n">
        <v>0.6172</v>
      </c>
      <c r="CE26" s="221" t="n">
        <v>0.7029</v>
      </c>
      <c r="CF26" s="221" t="n">
        <v>0.597</v>
      </c>
      <c r="CG26" s="221" t="n">
        <v>0.488</v>
      </c>
      <c r="CH26" s="221" t="n">
        <v>0.544</v>
      </c>
      <c r="CI26" s="221" t="n">
        <v>0.6491</v>
      </c>
      <c r="CJ26" s="221" t="n">
        <v>0.55</v>
      </c>
      <c r="CK26" s="221" t="n">
        <v>0.5354</v>
      </c>
      <c r="CL26" s="221" t="n">
        <v>0.6059</v>
      </c>
      <c r="CM26" s="221" t="n">
        <v>0.5076</v>
      </c>
      <c r="CN26" s="221" t="n">
        <v>0.5344</v>
      </c>
      <c r="CO26" s="221" t="n">
        <v>0.5097</v>
      </c>
      <c r="CP26" s="221" t="n">
        <v>0.6023</v>
      </c>
      <c r="CQ26" s="221" t="n">
        <v>0.654</v>
      </c>
      <c r="CR26" s="221" t="n">
        <v>1.0846</v>
      </c>
      <c r="CS26" s="222" t="n">
        <v>0.9933</v>
      </c>
      <c r="CT26" s="223"/>
      <c r="CU26" s="223"/>
      <c r="CV26" s="223"/>
      <c r="CW26" s="223"/>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c r="EJ26" s="223"/>
      <c r="EK26" s="223"/>
      <c r="EL26" s="223"/>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223"/>
      <c r="FO26" s="223"/>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3"/>
      <c r="GU26" s="223"/>
      <c r="GV26" s="223"/>
      <c r="GW26" s="223"/>
      <c r="GX26" s="223"/>
    </row>
    <row r="27" customFormat="false" ht="20.15" hidden="false" customHeight="true" outlineLevel="0" collapsed="false">
      <c r="A27" s="7" t="s">
        <v>106</v>
      </c>
      <c r="B27" s="225" t="s">
        <v>172</v>
      </c>
      <c r="C27" s="221" t="n">
        <v>0.0224</v>
      </c>
      <c r="D27" s="221" t="n">
        <v>0.0178</v>
      </c>
      <c r="E27" s="221" t="n">
        <v>0.0146</v>
      </c>
      <c r="F27" s="221" t="n">
        <v>0.0209</v>
      </c>
      <c r="G27" s="221" t="n">
        <v>0.0219</v>
      </c>
      <c r="H27" s="221" t="n">
        <v>0.0173</v>
      </c>
      <c r="I27" s="221" t="n">
        <v>0.0141</v>
      </c>
      <c r="J27" s="221" t="n">
        <v>0.0204</v>
      </c>
      <c r="K27" s="221" t="n">
        <v>0.0228</v>
      </c>
      <c r="L27" s="221" t="n">
        <v>0.011</v>
      </c>
      <c r="M27" s="221" t="n">
        <v>0.0084</v>
      </c>
      <c r="N27" s="221" t="n">
        <v>0.0187</v>
      </c>
      <c r="O27" s="221" t="n">
        <v>0.0182</v>
      </c>
      <c r="P27" s="221" t="n">
        <v>0.0142</v>
      </c>
      <c r="Q27" s="221" t="n">
        <v>0.0148</v>
      </c>
      <c r="R27" s="221" t="n">
        <v>0.0251</v>
      </c>
      <c r="S27" s="221" t="n">
        <v>0.0245</v>
      </c>
      <c r="T27" s="221" t="n">
        <v>0.0177</v>
      </c>
      <c r="U27" s="221" t="n">
        <v>0.015</v>
      </c>
      <c r="V27" s="221" t="n">
        <v>0.0167</v>
      </c>
      <c r="W27" s="221" t="n">
        <v>0.0169</v>
      </c>
      <c r="X27" s="221" t="n">
        <v>0.0138</v>
      </c>
      <c r="Y27" s="221" t="n">
        <v>0.0109</v>
      </c>
      <c r="Z27" s="221" t="n">
        <v>0.0152</v>
      </c>
      <c r="AA27" s="221" t="n">
        <v>0.0218</v>
      </c>
      <c r="AB27" s="221" t="n">
        <v>0.0172</v>
      </c>
      <c r="AC27" s="221" t="n">
        <v>0.0184</v>
      </c>
      <c r="AD27" s="221" t="n">
        <v>0.023</v>
      </c>
      <c r="AE27" s="221" t="n">
        <v>0.0272</v>
      </c>
      <c r="AF27" s="221" t="n">
        <v>0.0213</v>
      </c>
      <c r="AG27" s="221" t="n">
        <v>0.0184</v>
      </c>
      <c r="AH27" s="221" t="n">
        <v>0.027</v>
      </c>
      <c r="AI27" s="221" t="n">
        <v>0.0201</v>
      </c>
      <c r="AJ27" s="221" t="n">
        <v>0.0179</v>
      </c>
      <c r="AK27" s="221" t="n">
        <v>0.0139</v>
      </c>
      <c r="AL27" s="221" t="n">
        <v>0.0255</v>
      </c>
      <c r="AM27" s="221" t="n">
        <v>0.0244</v>
      </c>
      <c r="AN27" s="221" t="n">
        <v>0.0162</v>
      </c>
      <c r="AO27" s="221" t="n">
        <v>0.019</v>
      </c>
      <c r="AP27" s="221" t="n">
        <v>0.0207</v>
      </c>
      <c r="AQ27" s="221" t="n">
        <v>0.0245</v>
      </c>
      <c r="AR27" s="221" t="n">
        <v>0.017</v>
      </c>
      <c r="AS27" s="221" t="n">
        <v>0.0156</v>
      </c>
      <c r="AT27" s="221" t="n">
        <v>0.0231</v>
      </c>
      <c r="AU27" s="221" t="n">
        <v>0.0229</v>
      </c>
      <c r="AV27" s="221" t="n">
        <v>0.0174</v>
      </c>
      <c r="AW27" s="221" t="n">
        <v>0.0187</v>
      </c>
      <c r="AX27" s="221" t="n">
        <v>0.0224</v>
      </c>
      <c r="AY27" s="221" t="n">
        <v>0.0198</v>
      </c>
      <c r="AZ27" s="221" t="n">
        <v>0.0168</v>
      </c>
      <c r="BA27" s="221" t="n">
        <v>0.0177</v>
      </c>
      <c r="BB27" s="221" t="n">
        <v>0.0221</v>
      </c>
      <c r="BC27" s="221" t="n">
        <v>0.0247</v>
      </c>
      <c r="BD27" s="221" t="n">
        <v>0.0204</v>
      </c>
      <c r="BE27" s="221" t="n">
        <v>0.0212</v>
      </c>
      <c r="BF27" s="221" t="n">
        <v>0.0281</v>
      </c>
      <c r="BG27" s="221" t="n">
        <v>0.0274</v>
      </c>
      <c r="BH27" s="221" t="n">
        <v>0.0199</v>
      </c>
      <c r="BI27" s="221" t="n">
        <v>0.0222</v>
      </c>
      <c r="BJ27" s="221" t="n">
        <v>0.0285</v>
      </c>
      <c r="BK27" s="221" t="n">
        <v>0.0266</v>
      </c>
      <c r="BL27" s="221" t="n">
        <v>0.0213</v>
      </c>
      <c r="BM27" s="221" t="n">
        <v>0.0187</v>
      </c>
      <c r="BN27" s="221" t="n">
        <v>0.0273</v>
      </c>
      <c r="BO27" s="221" t="n">
        <v>0.0322</v>
      </c>
      <c r="BP27" s="221" t="n">
        <v>0.0258</v>
      </c>
      <c r="BQ27" s="221" t="n">
        <v>0.0208</v>
      </c>
      <c r="BR27" s="221" t="n">
        <v>0.029</v>
      </c>
      <c r="BS27" s="221" t="n">
        <v>0.0323</v>
      </c>
      <c r="BT27" s="221" t="n">
        <v>0.0285</v>
      </c>
      <c r="BU27" s="221" t="n">
        <v>0.0255</v>
      </c>
      <c r="BV27" s="221" t="n">
        <v>0.0333</v>
      </c>
      <c r="BW27" s="221" t="n">
        <v>0.0388</v>
      </c>
      <c r="BX27" s="221" t="n">
        <v>0.0261</v>
      </c>
      <c r="BY27" s="221" t="n">
        <v>0.0279</v>
      </c>
      <c r="BZ27" s="221" t="n">
        <v>0.0292</v>
      </c>
      <c r="CA27" s="221" t="n">
        <v>0.0411</v>
      </c>
      <c r="CB27" s="221" t="n">
        <v>0.0289</v>
      </c>
      <c r="CC27" s="221" t="n">
        <v>0.0345</v>
      </c>
      <c r="CD27" s="221" t="n">
        <v>0.0419</v>
      </c>
      <c r="CE27" s="221" t="n">
        <v>0.0409</v>
      </c>
      <c r="CF27" s="221" t="n">
        <v>0.0264</v>
      </c>
      <c r="CG27" s="221" t="n">
        <v>0.0243</v>
      </c>
      <c r="CH27" s="221" t="n">
        <v>0.0456</v>
      </c>
      <c r="CI27" s="221" t="n">
        <v>0.0374</v>
      </c>
      <c r="CJ27" s="221" t="n">
        <v>0.0193</v>
      </c>
      <c r="CK27" s="221" t="n">
        <v>0.0268</v>
      </c>
      <c r="CL27" s="221" t="n">
        <v>0.0341</v>
      </c>
      <c r="CM27" s="221" t="n">
        <v>0.0483</v>
      </c>
      <c r="CN27" s="221" t="n">
        <v>0.0251</v>
      </c>
      <c r="CO27" s="221" t="n">
        <v>0.0277</v>
      </c>
      <c r="CP27" s="221" t="n">
        <v>0.0455</v>
      </c>
      <c r="CQ27" s="221" t="n">
        <v>0.0329</v>
      </c>
      <c r="CR27" s="221" t="n">
        <v>0.024</v>
      </c>
      <c r="CS27" s="222" t="n">
        <v>0.0245</v>
      </c>
      <c r="CT27" s="223"/>
      <c r="CU27" s="223"/>
      <c r="CV27" s="223"/>
      <c r="CW27" s="223"/>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3"/>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223"/>
      <c r="FO27" s="223"/>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3"/>
      <c r="GU27" s="223"/>
      <c r="GV27" s="223"/>
      <c r="GW27" s="223"/>
      <c r="GX27" s="223"/>
    </row>
    <row r="28" customFormat="false" ht="20.15" hidden="false" customHeight="true" outlineLevel="0" collapsed="false">
      <c r="A28" s="7" t="s">
        <v>106</v>
      </c>
      <c r="B28" s="225" t="s">
        <v>113</v>
      </c>
      <c r="C28" s="221" t="n">
        <v>0.0177</v>
      </c>
      <c r="D28" s="221" t="n">
        <v>0.0185</v>
      </c>
      <c r="E28" s="221" t="n">
        <v>0.0193</v>
      </c>
      <c r="F28" s="221" t="n">
        <v>0.02</v>
      </c>
      <c r="G28" s="221" t="n">
        <v>0.0171</v>
      </c>
      <c r="H28" s="221" t="n">
        <v>0.0179</v>
      </c>
      <c r="I28" s="221" t="n">
        <v>0.0187</v>
      </c>
      <c r="J28" s="221" t="n">
        <v>0.0193</v>
      </c>
      <c r="K28" s="221" t="n">
        <v>0.0193</v>
      </c>
      <c r="L28" s="221" t="n">
        <v>0.0199</v>
      </c>
      <c r="M28" s="221" t="n">
        <v>0.0209</v>
      </c>
      <c r="N28" s="221" t="n">
        <v>0.0212</v>
      </c>
      <c r="O28" s="221" t="n">
        <v>0.0212</v>
      </c>
      <c r="P28" s="221" t="n">
        <v>0.0202</v>
      </c>
      <c r="Q28" s="221" t="n">
        <v>0.02</v>
      </c>
      <c r="R28" s="221" t="n">
        <v>0.0215</v>
      </c>
      <c r="S28" s="221" t="n">
        <v>0.0215</v>
      </c>
      <c r="T28" s="221" t="n">
        <v>0.0236</v>
      </c>
      <c r="U28" s="221" t="n">
        <v>0.0285</v>
      </c>
      <c r="V28" s="221" t="n">
        <v>0.0344</v>
      </c>
      <c r="W28" s="221" t="n">
        <v>0.0344</v>
      </c>
      <c r="X28" s="221" t="n">
        <v>0.0215</v>
      </c>
      <c r="Y28" s="221" t="n">
        <v>0.0172</v>
      </c>
      <c r="Z28" s="221" t="n">
        <v>0.0375</v>
      </c>
      <c r="AA28" s="221" t="n">
        <v>0.043</v>
      </c>
      <c r="AB28" s="221" t="n">
        <v>0.031</v>
      </c>
      <c r="AC28" s="221" t="n">
        <v>0.0396</v>
      </c>
      <c r="AD28" s="221" t="n">
        <v>0.0529</v>
      </c>
      <c r="AE28" s="221" t="n">
        <v>0.0645</v>
      </c>
      <c r="AF28" s="221" t="n">
        <v>0.0464</v>
      </c>
      <c r="AG28" s="221" t="n">
        <v>0.0593</v>
      </c>
      <c r="AH28" s="221" t="n">
        <v>0.0795</v>
      </c>
      <c r="AI28" s="221" t="n">
        <v>0.0947</v>
      </c>
      <c r="AJ28" s="221" t="n">
        <v>0.0676</v>
      </c>
      <c r="AK28" s="221" t="n">
        <v>0.0863</v>
      </c>
      <c r="AL28" s="221" t="n">
        <v>0.1156</v>
      </c>
      <c r="AM28" s="221" t="n">
        <v>0.0443</v>
      </c>
      <c r="AN28" s="221" t="n">
        <v>0.0266</v>
      </c>
      <c r="AO28" s="221" t="n">
        <v>0.034</v>
      </c>
      <c r="AP28" s="221" t="n">
        <v>0.0429</v>
      </c>
      <c r="AQ28" s="221" t="n">
        <v>0.0465</v>
      </c>
      <c r="AR28" s="221" t="n">
        <v>0.0272</v>
      </c>
      <c r="AS28" s="221" t="n">
        <v>0.0272</v>
      </c>
      <c r="AT28" s="221" t="n">
        <v>0.0499</v>
      </c>
      <c r="AU28" s="221" t="n">
        <v>0.0857</v>
      </c>
      <c r="AV28" s="221" t="n">
        <v>0.0438</v>
      </c>
      <c r="AW28" s="221" t="n">
        <v>0.0479</v>
      </c>
      <c r="AX28" s="221" t="n">
        <v>0.0604</v>
      </c>
      <c r="AY28" s="221" t="n">
        <v>0.0489</v>
      </c>
      <c r="AZ28" s="221" t="n">
        <v>0.0349</v>
      </c>
      <c r="BA28" s="221" t="n">
        <v>0.0543</v>
      </c>
      <c r="BB28" s="221" t="n">
        <v>0.0647</v>
      </c>
      <c r="BC28" s="221" t="n">
        <v>0.0572</v>
      </c>
      <c r="BD28" s="221" t="n">
        <v>0.0619</v>
      </c>
      <c r="BE28" s="221" t="n">
        <v>0.0588</v>
      </c>
      <c r="BF28" s="221" t="n">
        <v>0.1049</v>
      </c>
      <c r="BG28" s="221" t="n">
        <v>0.0633</v>
      </c>
      <c r="BH28" s="221" t="n">
        <v>0.0444</v>
      </c>
      <c r="BI28" s="221" t="n">
        <v>0.0511</v>
      </c>
      <c r="BJ28" s="221" t="n">
        <v>0.0728</v>
      </c>
      <c r="BK28" s="221" t="n">
        <v>0.083</v>
      </c>
      <c r="BL28" s="221" t="n">
        <v>0.0888</v>
      </c>
      <c r="BM28" s="221" t="n">
        <v>0.0642</v>
      </c>
      <c r="BN28" s="221" t="n">
        <v>0.1461</v>
      </c>
      <c r="BO28" s="221" t="n">
        <v>0.1522</v>
      </c>
      <c r="BP28" s="221" t="n">
        <v>0.0697</v>
      </c>
      <c r="BQ28" s="221" t="n">
        <v>0.0726</v>
      </c>
      <c r="BR28" s="221" t="n">
        <v>0.1525</v>
      </c>
      <c r="BS28" s="221" t="n">
        <v>0.1762</v>
      </c>
      <c r="BT28" s="221" t="n">
        <v>0.1223</v>
      </c>
      <c r="BU28" s="221" t="n">
        <v>0.1025</v>
      </c>
      <c r="BV28" s="221" t="n">
        <v>0.2025</v>
      </c>
      <c r="BW28" s="221" t="n">
        <v>0.1695</v>
      </c>
      <c r="BX28" s="221" t="n">
        <v>0.1055</v>
      </c>
      <c r="BY28" s="221" t="n">
        <v>0.126</v>
      </c>
      <c r="BZ28" s="221" t="n">
        <v>0.1534</v>
      </c>
      <c r="CA28" s="221" t="n">
        <v>0.2023</v>
      </c>
      <c r="CB28" s="221" t="n">
        <v>0.1605</v>
      </c>
      <c r="CC28" s="221" t="n">
        <v>0.1481</v>
      </c>
      <c r="CD28" s="221" t="n">
        <v>0.2363</v>
      </c>
      <c r="CE28" s="221" t="n">
        <v>0.2294</v>
      </c>
      <c r="CF28" s="221" t="n">
        <v>0.1272</v>
      </c>
      <c r="CG28" s="221" t="n">
        <v>0.1379</v>
      </c>
      <c r="CH28" s="221" t="n">
        <v>0.2515</v>
      </c>
      <c r="CI28" s="221" t="n">
        <v>0.259</v>
      </c>
      <c r="CJ28" s="221" t="n">
        <v>0.1651</v>
      </c>
      <c r="CK28" s="221" t="n">
        <v>0.1726</v>
      </c>
      <c r="CL28" s="221" t="n">
        <v>0.2299</v>
      </c>
      <c r="CM28" s="221" t="n">
        <v>0.2918</v>
      </c>
      <c r="CN28" s="221" t="n">
        <v>0.1389</v>
      </c>
      <c r="CO28" s="221" t="n">
        <v>0.1478</v>
      </c>
      <c r="CP28" s="221" t="n">
        <v>0.2236</v>
      </c>
      <c r="CQ28" s="221" t="n">
        <v>0.2147</v>
      </c>
      <c r="CR28" s="221" t="n">
        <v>0.1161</v>
      </c>
      <c r="CS28" s="222" t="n">
        <v>0.1001</v>
      </c>
      <c r="CT28" s="223"/>
      <c r="CU28" s="223"/>
      <c r="CV28" s="223"/>
      <c r="CW28" s="223"/>
      <c r="CX28" s="223"/>
      <c r="CY28" s="223"/>
      <c r="CZ28" s="223"/>
      <c r="DA28" s="223"/>
      <c r="DB28" s="228"/>
      <c r="DC28" s="228"/>
      <c r="DD28" s="228"/>
      <c r="DE28" s="228"/>
      <c r="DF28" s="228"/>
      <c r="DG28" s="228"/>
      <c r="DH28" s="228"/>
      <c r="DI28" s="228"/>
      <c r="DJ28" s="228"/>
      <c r="DK28" s="228"/>
      <c r="DL28" s="228"/>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3"/>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223"/>
      <c r="FO28" s="223"/>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3"/>
      <c r="GU28" s="223"/>
      <c r="GV28" s="223"/>
      <c r="GW28" s="223"/>
      <c r="GX28" s="223"/>
    </row>
    <row r="29" customFormat="false" ht="20.15" hidden="false" customHeight="true" outlineLevel="0" collapsed="false">
      <c r="A29" s="7" t="s">
        <v>106</v>
      </c>
      <c r="B29" s="225" t="s">
        <v>114</v>
      </c>
      <c r="C29" s="226" t="s">
        <v>171</v>
      </c>
      <c r="D29" s="226" t="s">
        <v>171</v>
      </c>
      <c r="E29" s="226" t="s">
        <v>171</v>
      </c>
      <c r="F29" s="226" t="s">
        <v>171</v>
      </c>
      <c r="G29" s="226" t="s">
        <v>171</v>
      </c>
      <c r="H29" s="226" t="s">
        <v>171</v>
      </c>
      <c r="I29" s="226" t="s">
        <v>171</v>
      </c>
      <c r="J29" s="226" t="s">
        <v>171</v>
      </c>
      <c r="K29" s="226" t="s">
        <v>171</v>
      </c>
      <c r="L29" s="226" t="s">
        <v>171</v>
      </c>
      <c r="M29" s="226" t="s">
        <v>171</v>
      </c>
      <c r="N29" s="226" t="s">
        <v>171</v>
      </c>
      <c r="O29" s="226" t="s">
        <v>171</v>
      </c>
      <c r="P29" s="226" t="s">
        <v>171</v>
      </c>
      <c r="Q29" s="226" t="s">
        <v>171</v>
      </c>
      <c r="R29" s="226" t="s">
        <v>171</v>
      </c>
      <c r="S29" s="226" t="s">
        <v>171</v>
      </c>
      <c r="T29" s="226" t="s">
        <v>171</v>
      </c>
      <c r="U29" s="226" t="s">
        <v>171</v>
      </c>
      <c r="V29" s="226" t="s">
        <v>171</v>
      </c>
      <c r="W29" s="226" t="s">
        <v>171</v>
      </c>
      <c r="X29" s="226" t="s">
        <v>171</v>
      </c>
      <c r="Y29" s="226" t="s">
        <v>171</v>
      </c>
      <c r="Z29" s="226" t="s">
        <v>171</v>
      </c>
      <c r="AA29" s="226" t="s">
        <v>171</v>
      </c>
      <c r="AB29" s="226" t="s">
        <v>171</v>
      </c>
      <c r="AC29" s="226" t="s">
        <v>171</v>
      </c>
      <c r="AD29" s="226" t="s">
        <v>171</v>
      </c>
      <c r="AE29" s="226" t="s">
        <v>171</v>
      </c>
      <c r="AF29" s="226" t="s">
        <v>171</v>
      </c>
      <c r="AG29" s="226" t="s">
        <v>171</v>
      </c>
      <c r="AH29" s="226" t="s">
        <v>171</v>
      </c>
      <c r="AI29" s="226" t="s">
        <v>171</v>
      </c>
      <c r="AJ29" s="226" t="s">
        <v>171</v>
      </c>
      <c r="AK29" s="226" t="s">
        <v>171</v>
      </c>
      <c r="AL29" s="226" t="s">
        <v>171</v>
      </c>
      <c r="AM29" s="226" t="s">
        <v>171</v>
      </c>
      <c r="AN29" s="226" t="s">
        <v>171</v>
      </c>
      <c r="AO29" s="226" t="s">
        <v>171</v>
      </c>
      <c r="AP29" s="226" t="s">
        <v>171</v>
      </c>
      <c r="AQ29" s="226" t="s">
        <v>171</v>
      </c>
      <c r="AR29" s="226" t="s">
        <v>171</v>
      </c>
      <c r="AS29" s="226" t="s">
        <v>171</v>
      </c>
      <c r="AT29" s="226" t="s">
        <v>171</v>
      </c>
      <c r="AU29" s="226" t="s">
        <v>171</v>
      </c>
      <c r="AV29" s="226" t="s">
        <v>171</v>
      </c>
      <c r="AW29" s="226" t="s">
        <v>171</v>
      </c>
      <c r="AX29" s="226" t="s">
        <v>171</v>
      </c>
      <c r="AY29" s="226" t="s">
        <v>171</v>
      </c>
      <c r="AZ29" s="226" t="s">
        <v>171</v>
      </c>
      <c r="BA29" s="226" t="s">
        <v>171</v>
      </c>
      <c r="BB29" s="226" t="s">
        <v>171</v>
      </c>
      <c r="BC29" s="226" t="s">
        <v>171</v>
      </c>
      <c r="BD29" s="226" t="s">
        <v>171</v>
      </c>
      <c r="BE29" s="226" t="s">
        <v>171</v>
      </c>
      <c r="BF29" s="226" t="s">
        <v>171</v>
      </c>
      <c r="BG29" s="221" t="n">
        <v>0.0153</v>
      </c>
      <c r="BH29" s="221" t="n">
        <v>0.0376</v>
      </c>
      <c r="BI29" s="221" t="n">
        <v>0.0476</v>
      </c>
      <c r="BJ29" s="221" t="n">
        <v>0.0158</v>
      </c>
      <c r="BK29" s="221" t="n">
        <v>0.0121</v>
      </c>
      <c r="BL29" s="221" t="n">
        <v>0.0603</v>
      </c>
      <c r="BM29" s="221" t="n">
        <v>0.0739</v>
      </c>
      <c r="BN29" s="221" t="n">
        <v>0.0266</v>
      </c>
      <c r="BO29" s="221" t="n">
        <v>0.0405</v>
      </c>
      <c r="BP29" s="221" t="n">
        <v>0.1266</v>
      </c>
      <c r="BQ29" s="221" t="n">
        <v>0.1343</v>
      </c>
      <c r="BR29" s="221" t="n">
        <v>0.0472</v>
      </c>
      <c r="BS29" s="221" t="n">
        <v>0.0659</v>
      </c>
      <c r="BT29" s="221" t="n">
        <v>0.2167</v>
      </c>
      <c r="BU29" s="221" t="n">
        <v>0.1888</v>
      </c>
      <c r="BV29" s="221" t="n">
        <v>0.0556</v>
      </c>
      <c r="BW29" s="221" t="n">
        <v>0.1001</v>
      </c>
      <c r="BX29" s="221" t="n">
        <v>0.2703</v>
      </c>
      <c r="BY29" s="221" t="n">
        <v>0.2578</v>
      </c>
      <c r="BZ29" s="221" t="n">
        <v>0.0906</v>
      </c>
      <c r="CA29" s="221" t="n">
        <v>0.1022</v>
      </c>
      <c r="CB29" s="221" t="n">
        <v>0.2922</v>
      </c>
      <c r="CC29" s="221" t="n">
        <v>0.2517</v>
      </c>
      <c r="CD29" s="221" t="n">
        <v>0.0831</v>
      </c>
      <c r="CE29" s="221" t="n">
        <v>0.1111</v>
      </c>
      <c r="CF29" s="221" t="n">
        <v>0.3038</v>
      </c>
      <c r="CG29" s="221" t="n">
        <v>0.2785</v>
      </c>
      <c r="CH29" s="221" t="n">
        <v>0.0924</v>
      </c>
      <c r="CI29" s="221" t="n">
        <v>0.113</v>
      </c>
      <c r="CJ29" s="221" t="n">
        <v>0.2785</v>
      </c>
      <c r="CK29" s="221" t="n">
        <v>0.2727</v>
      </c>
      <c r="CL29" s="221" t="n">
        <v>0.0856</v>
      </c>
      <c r="CM29" s="221" t="n">
        <v>0.1289</v>
      </c>
      <c r="CN29" s="221" t="n">
        <v>0.3158</v>
      </c>
      <c r="CO29" s="221" t="n">
        <v>0.2468</v>
      </c>
      <c r="CP29" s="221" t="n">
        <v>0.0709</v>
      </c>
      <c r="CQ29" s="221" t="n">
        <v>0.0938</v>
      </c>
      <c r="CR29" s="221" t="n">
        <v>0.268</v>
      </c>
      <c r="CS29" s="222" t="n">
        <v>0.2358</v>
      </c>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223"/>
      <c r="FO29" s="223"/>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3"/>
      <c r="GU29" s="223"/>
      <c r="GV29" s="223"/>
      <c r="GW29" s="223"/>
      <c r="GX29" s="223"/>
    </row>
    <row r="30" customFormat="false" ht="20.15" hidden="false" customHeight="true" outlineLevel="0" collapsed="false">
      <c r="A30" s="7" t="s">
        <v>106</v>
      </c>
      <c r="B30" s="225" t="s">
        <v>115</v>
      </c>
      <c r="C30" s="221" t="n">
        <v>0.2282</v>
      </c>
      <c r="D30" s="221" t="n">
        <v>0.2366</v>
      </c>
      <c r="E30" s="221" t="n">
        <v>0.2455</v>
      </c>
      <c r="F30" s="221" t="n">
        <v>0.2544</v>
      </c>
      <c r="G30" s="221" t="n">
        <v>0.278</v>
      </c>
      <c r="H30" s="221" t="n">
        <v>0.2881</v>
      </c>
      <c r="I30" s="221" t="n">
        <v>0.299</v>
      </c>
      <c r="J30" s="221" t="n">
        <v>0.3098</v>
      </c>
      <c r="K30" s="221" t="n">
        <v>0.3202</v>
      </c>
      <c r="L30" s="221" t="n">
        <v>0.3256</v>
      </c>
      <c r="M30" s="221" t="n">
        <v>0.3399</v>
      </c>
      <c r="N30" s="221" t="n">
        <v>0.3488</v>
      </c>
      <c r="O30" s="221" t="n">
        <v>0.3885</v>
      </c>
      <c r="P30" s="221" t="n">
        <v>0.3955</v>
      </c>
      <c r="Q30" s="221" t="n">
        <v>0.4151</v>
      </c>
      <c r="R30" s="221" t="n">
        <v>0.4221</v>
      </c>
      <c r="S30" s="221" t="n">
        <v>0.4472</v>
      </c>
      <c r="T30" s="221" t="n">
        <v>0.4431</v>
      </c>
      <c r="U30" s="221" t="n">
        <v>0.4474</v>
      </c>
      <c r="V30" s="221" t="n">
        <v>0.4614</v>
      </c>
      <c r="W30" s="221" t="n">
        <v>0.479</v>
      </c>
      <c r="X30" s="221" t="n">
        <v>0.4904</v>
      </c>
      <c r="Y30" s="221" t="n">
        <v>0.5063</v>
      </c>
      <c r="Z30" s="221" t="n">
        <v>0.5518</v>
      </c>
      <c r="AA30" s="221" t="n">
        <v>0.5236</v>
      </c>
      <c r="AB30" s="221" t="n">
        <v>0.5398</v>
      </c>
      <c r="AC30" s="221" t="n">
        <v>0.5566</v>
      </c>
      <c r="AD30" s="221" t="n">
        <v>0.6074</v>
      </c>
      <c r="AE30" s="221" t="n">
        <v>0.616</v>
      </c>
      <c r="AF30" s="221" t="n">
        <v>0.6017</v>
      </c>
      <c r="AG30" s="221" t="n">
        <v>0.6177</v>
      </c>
      <c r="AH30" s="221" t="n">
        <v>0.6996</v>
      </c>
      <c r="AI30" s="221" t="n">
        <v>0.6495</v>
      </c>
      <c r="AJ30" s="221" t="n">
        <v>0.6622</v>
      </c>
      <c r="AK30" s="221" t="n">
        <v>0.68</v>
      </c>
      <c r="AL30" s="221" t="n">
        <v>0.7472</v>
      </c>
      <c r="AM30" s="221" t="n">
        <v>0.6981</v>
      </c>
      <c r="AN30" s="221" t="n">
        <v>0.6695</v>
      </c>
      <c r="AO30" s="221" t="n">
        <v>0.6695</v>
      </c>
      <c r="AP30" s="221" t="n">
        <v>0.7552</v>
      </c>
      <c r="AQ30" s="221" t="n">
        <v>0.6849</v>
      </c>
      <c r="AR30" s="221" t="n">
        <v>0.6572</v>
      </c>
      <c r="AS30" s="221" t="n">
        <v>0.6572</v>
      </c>
      <c r="AT30" s="221" t="n">
        <v>0.7404</v>
      </c>
      <c r="AU30" s="221" t="n">
        <v>0.7834</v>
      </c>
      <c r="AV30" s="221" t="n">
        <v>0.7548</v>
      </c>
      <c r="AW30" s="221" t="n">
        <v>0.7548</v>
      </c>
      <c r="AX30" s="221" t="n">
        <v>0.8405</v>
      </c>
      <c r="AY30" s="221" t="n">
        <v>0.8074</v>
      </c>
      <c r="AZ30" s="221" t="n">
        <v>0.8253</v>
      </c>
      <c r="BA30" s="221" t="n">
        <v>0.8288</v>
      </c>
      <c r="BB30" s="221" t="n">
        <v>0.8503</v>
      </c>
      <c r="BC30" s="221" t="n">
        <v>0.8284</v>
      </c>
      <c r="BD30" s="221" t="n">
        <v>0.8324</v>
      </c>
      <c r="BE30" s="221" t="n">
        <v>0.8389</v>
      </c>
      <c r="BF30" s="221" t="n">
        <v>0.8443</v>
      </c>
      <c r="BG30" s="221" t="n">
        <v>0.7898</v>
      </c>
      <c r="BH30" s="221" t="n">
        <v>0.7711</v>
      </c>
      <c r="BI30" s="221" t="n">
        <v>0.7863</v>
      </c>
      <c r="BJ30" s="221" t="n">
        <v>0.8213</v>
      </c>
      <c r="BK30" s="221" t="n">
        <v>0.6964</v>
      </c>
      <c r="BL30" s="221" t="n">
        <v>2.1337</v>
      </c>
      <c r="BM30" s="221" t="n">
        <v>0.7469</v>
      </c>
      <c r="BN30" s="221" t="n">
        <v>0.78</v>
      </c>
      <c r="BO30" s="221" t="n">
        <v>0.8207</v>
      </c>
      <c r="BP30" s="221" t="n">
        <v>0.8422</v>
      </c>
      <c r="BQ30" s="221" t="n">
        <v>0.8531</v>
      </c>
      <c r="BR30" s="221" t="n">
        <v>0.915</v>
      </c>
      <c r="BS30" s="221" t="n">
        <v>1.0243</v>
      </c>
      <c r="BT30" s="221" t="n">
        <v>1.0475</v>
      </c>
      <c r="BU30" s="221" t="n">
        <v>1.0708</v>
      </c>
      <c r="BV30" s="221" t="n">
        <v>1.1145</v>
      </c>
      <c r="BW30" s="221" t="n">
        <v>1.4241</v>
      </c>
      <c r="BX30" s="221" t="n">
        <v>1.4246</v>
      </c>
      <c r="BY30" s="221" t="n">
        <v>1.4309</v>
      </c>
      <c r="BZ30" s="221" t="n">
        <v>1.4853</v>
      </c>
      <c r="CA30" s="221" t="n">
        <v>1.6383</v>
      </c>
      <c r="CB30" s="221" t="n">
        <v>1.6165</v>
      </c>
      <c r="CC30" s="221" t="n">
        <v>1.6483</v>
      </c>
      <c r="CD30" s="221" t="n">
        <v>1.6306</v>
      </c>
      <c r="CE30" s="221" t="n">
        <v>1.7936</v>
      </c>
      <c r="CF30" s="221" t="n">
        <v>1.7316</v>
      </c>
      <c r="CG30" s="221" t="n">
        <v>1.7155</v>
      </c>
      <c r="CH30" s="221" t="n">
        <v>1.7983</v>
      </c>
      <c r="CI30" s="221" t="n">
        <v>1.931</v>
      </c>
      <c r="CJ30" s="221" t="n">
        <v>1.9265</v>
      </c>
      <c r="CK30" s="221" t="n">
        <v>1.9834</v>
      </c>
      <c r="CL30" s="221" t="n">
        <v>1.9971</v>
      </c>
      <c r="CM30" s="221" t="n">
        <v>2.0931</v>
      </c>
      <c r="CN30" s="221" t="n">
        <v>2.0931</v>
      </c>
      <c r="CO30" s="221" t="n">
        <v>2.0756</v>
      </c>
      <c r="CP30" s="221" t="n">
        <v>2.0756</v>
      </c>
      <c r="CQ30" s="221" t="n">
        <v>2.1383</v>
      </c>
      <c r="CR30" s="221" t="n">
        <v>2.1812</v>
      </c>
      <c r="CS30" s="222" t="n">
        <v>2.2192</v>
      </c>
      <c r="CT30" s="223"/>
      <c r="CU30" s="223"/>
      <c r="CV30" s="223"/>
      <c r="CW30" s="223"/>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3"/>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223"/>
      <c r="FO30" s="223"/>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3"/>
      <c r="GU30" s="223"/>
      <c r="GV30" s="223"/>
      <c r="GW30" s="223"/>
      <c r="GX30" s="223"/>
    </row>
    <row r="31" customFormat="false" ht="20.15" hidden="false" customHeight="true" outlineLevel="0" collapsed="false">
      <c r="A31" s="7" t="s">
        <v>106</v>
      </c>
      <c r="B31" s="225" t="s">
        <v>116</v>
      </c>
      <c r="C31" s="221" t="n">
        <v>0.363</v>
      </c>
      <c r="D31" s="221" t="n">
        <v>0.3418</v>
      </c>
      <c r="E31" s="221" t="n">
        <v>0.3664</v>
      </c>
      <c r="F31" s="221" t="n">
        <v>0.3084</v>
      </c>
      <c r="G31" s="221" t="n">
        <v>0.3662</v>
      </c>
      <c r="H31" s="221" t="n">
        <v>0.3449</v>
      </c>
      <c r="I31" s="221" t="n">
        <v>0.3697</v>
      </c>
      <c r="J31" s="221" t="n">
        <v>0.3111</v>
      </c>
      <c r="K31" s="221" t="n">
        <v>0.3273</v>
      </c>
      <c r="L31" s="221" t="n">
        <v>0.3026</v>
      </c>
      <c r="M31" s="221" t="n">
        <v>0.3339</v>
      </c>
      <c r="N31" s="221" t="n">
        <v>0.3902</v>
      </c>
      <c r="O31" s="221" t="n">
        <v>0.3151</v>
      </c>
      <c r="P31" s="221" t="n">
        <v>0.2995</v>
      </c>
      <c r="Q31" s="221" t="n">
        <v>0.2087</v>
      </c>
      <c r="R31" s="221" t="n">
        <v>0.2127</v>
      </c>
      <c r="S31" s="221" t="n">
        <v>0.2562</v>
      </c>
      <c r="T31" s="221" t="n">
        <v>0.2311</v>
      </c>
      <c r="U31" s="221" t="n">
        <v>0.2756</v>
      </c>
      <c r="V31" s="221" t="n">
        <v>0.2981</v>
      </c>
      <c r="W31" s="221" t="n">
        <v>0.4002</v>
      </c>
      <c r="X31" s="221" t="n">
        <v>0.3707</v>
      </c>
      <c r="Y31" s="221" t="n">
        <v>0.3584</v>
      </c>
      <c r="Z31" s="221" t="n">
        <v>0.3926</v>
      </c>
      <c r="AA31" s="221" t="n">
        <v>0.3259</v>
      </c>
      <c r="AB31" s="221" t="n">
        <v>0.3014</v>
      </c>
      <c r="AC31" s="221" t="n">
        <v>0.3306</v>
      </c>
      <c r="AD31" s="221" t="n">
        <v>0.4292</v>
      </c>
      <c r="AE31" s="221" t="n">
        <v>0.4556</v>
      </c>
      <c r="AF31" s="221" t="n">
        <v>0.4588</v>
      </c>
      <c r="AG31" s="221" t="n">
        <v>0.4887</v>
      </c>
      <c r="AH31" s="221" t="n">
        <v>0.4781</v>
      </c>
      <c r="AI31" s="221" t="n">
        <v>0.4326</v>
      </c>
      <c r="AJ31" s="221" t="n">
        <v>0.423</v>
      </c>
      <c r="AK31" s="221" t="n">
        <v>0.3542</v>
      </c>
      <c r="AL31" s="221" t="n">
        <v>0.3411</v>
      </c>
      <c r="AM31" s="221" t="n">
        <v>0.3093</v>
      </c>
      <c r="AN31" s="221" t="n">
        <v>0.3216</v>
      </c>
      <c r="AO31" s="221" t="n">
        <v>0.3394</v>
      </c>
      <c r="AP31" s="221" t="n">
        <v>0.2862</v>
      </c>
      <c r="AQ31" s="221" t="n">
        <v>0.2877</v>
      </c>
      <c r="AR31" s="221" t="n">
        <v>0.3141</v>
      </c>
      <c r="AS31" s="221" t="n">
        <v>0.256</v>
      </c>
      <c r="AT31" s="221" t="n">
        <v>0.2663</v>
      </c>
      <c r="AU31" s="221" t="n">
        <v>0.2326</v>
      </c>
      <c r="AV31" s="221" t="n">
        <v>0.2283</v>
      </c>
      <c r="AW31" s="221" t="n">
        <v>0.2493</v>
      </c>
      <c r="AX31" s="221" t="n">
        <v>0.2831</v>
      </c>
      <c r="AY31" s="221" t="n">
        <v>0.2312</v>
      </c>
      <c r="AZ31" s="221" t="n">
        <v>0.1926</v>
      </c>
      <c r="BA31" s="221" t="n">
        <v>0.2027</v>
      </c>
      <c r="BB31" s="221" t="n">
        <v>0.169</v>
      </c>
      <c r="BC31" s="221" t="n">
        <v>0.2784</v>
      </c>
      <c r="BD31" s="221" t="n">
        <v>0.2643</v>
      </c>
      <c r="BE31" s="221" t="n">
        <v>0.2936</v>
      </c>
      <c r="BF31" s="221" t="n">
        <v>0.1647</v>
      </c>
      <c r="BG31" s="221" t="n">
        <v>0.2047</v>
      </c>
      <c r="BH31" s="221" t="n">
        <v>0.2045</v>
      </c>
      <c r="BI31" s="221" t="n">
        <v>0.2695</v>
      </c>
      <c r="BJ31" s="221" t="n">
        <v>0.2554</v>
      </c>
      <c r="BK31" s="221" t="n">
        <v>0.3385</v>
      </c>
      <c r="BL31" s="221" t="n">
        <v>0.3823</v>
      </c>
      <c r="BM31" s="221" t="n">
        <v>0.3441</v>
      </c>
      <c r="BN31" s="221" t="n">
        <v>0.3486</v>
      </c>
      <c r="BO31" s="221" t="n">
        <v>0.4076</v>
      </c>
      <c r="BP31" s="221" t="n">
        <v>0.3731</v>
      </c>
      <c r="BQ31" s="221" t="n">
        <v>0.4163</v>
      </c>
      <c r="BR31" s="221" t="n">
        <v>0.4299</v>
      </c>
      <c r="BS31" s="221" t="n">
        <v>0.4868</v>
      </c>
      <c r="BT31" s="221" t="n">
        <v>0.4295</v>
      </c>
      <c r="BU31" s="221" t="n">
        <v>0.5143</v>
      </c>
      <c r="BV31" s="221" t="n">
        <v>0.2834</v>
      </c>
      <c r="BW31" s="221" t="n">
        <v>0.4568</v>
      </c>
      <c r="BX31" s="221" t="n">
        <v>0.4508</v>
      </c>
      <c r="BY31" s="221" t="n">
        <v>0.4533</v>
      </c>
      <c r="BZ31" s="221" t="n">
        <v>0.536</v>
      </c>
      <c r="CA31" s="221" t="n">
        <v>0.4377</v>
      </c>
      <c r="CB31" s="221" t="n">
        <v>0.4413</v>
      </c>
      <c r="CC31" s="221" t="n">
        <v>0.3803</v>
      </c>
      <c r="CD31" s="221" t="n">
        <v>0.431</v>
      </c>
      <c r="CE31" s="221" t="n">
        <v>0.4707</v>
      </c>
      <c r="CF31" s="221" t="n">
        <v>0.4655</v>
      </c>
      <c r="CG31" s="221" t="n">
        <v>0.4554</v>
      </c>
      <c r="CH31" s="221" t="n">
        <v>0.4338</v>
      </c>
      <c r="CI31" s="221" t="n">
        <v>0.5548</v>
      </c>
      <c r="CJ31" s="221" t="n">
        <v>0.5448</v>
      </c>
      <c r="CK31" s="221" t="n">
        <v>0.4516</v>
      </c>
      <c r="CL31" s="221" t="n">
        <v>0.4932</v>
      </c>
      <c r="CM31" s="221" t="n">
        <v>0.78</v>
      </c>
      <c r="CN31" s="221" t="n">
        <v>0.5893</v>
      </c>
      <c r="CO31" s="221" t="n">
        <v>0.7356</v>
      </c>
      <c r="CP31" s="221" t="n">
        <v>0.7417</v>
      </c>
      <c r="CQ31" s="221" t="n">
        <v>0.7235</v>
      </c>
      <c r="CR31" s="221" t="n">
        <v>0.6731</v>
      </c>
      <c r="CS31" s="222" t="n">
        <v>0.5371</v>
      </c>
      <c r="CT31" s="223"/>
      <c r="CU31" s="223"/>
      <c r="CV31" s="223"/>
      <c r="CW31" s="223"/>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3"/>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223"/>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3"/>
      <c r="GU31" s="223"/>
      <c r="GV31" s="223"/>
      <c r="GW31" s="223"/>
      <c r="GX31" s="223"/>
    </row>
    <row r="32" s="227" customFormat="true" ht="20.15" hidden="false" customHeight="true" outlineLevel="0" collapsed="false">
      <c r="A32" s="7" t="s">
        <v>106</v>
      </c>
      <c r="B32" s="225" t="s">
        <v>121</v>
      </c>
      <c r="C32" s="221" t="n">
        <v>1.879</v>
      </c>
      <c r="D32" s="221" t="n">
        <v>1.7144</v>
      </c>
      <c r="E32" s="221" t="n">
        <v>1.8022</v>
      </c>
      <c r="F32" s="221" t="n">
        <v>1.8696</v>
      </c>
      <c r="G32" s="221" t="n">
        <v>1.8646</v>
      </c>
      <c r="H32" s="221" t="n">
        <v>1.7325</v>
      </c>
      <c r="I32" s="221" t="n">
        <v>1.8312</v>
      </c>
      <c r="J32" s="221" t="n">
        <v>1.8968</v>
      </c>
      <c r="K32" s="221" t="n">
        <v>2.0252</v>
      </c>
      <c r="L32" s="221" t="n">
        <v>1.884</v>
      </c>
      <c r="M32" s="221" t="n">
        <v>2.0467</v>
      </c>
      <c r="N32" s="221" t="n">
        <v>2.0634</v>
      </c>
      <c r="O32" s="221" t="n">
        <v>1.9283</v>
      </c>
      <c r="P32" s="221" t="n">
        <v>1.8183</v>
      </c>
      <c r="Q32" s="221" t="n">
        <v>1.7823</v>
      </c>
      <c r="R32" s="221" t="n">
        <v>1.9933</v>
      </c>
      <c r="S32" s="221" t="n">
        <v>1.99</v>
      </c>
      <c r="T32" s="221" t="n">
        <v>1.8757</v>
      </c>
      <c r="U32" s="221" t="n">
        <v>2.0117</v>
      </c>
      <c r="V32" s="221" t="n">
        <v>2.0835</v>
      </c>
      <c r="W32" s="221" t="n">
        <v>2.2468</v>
      </c>
      <c r="X32" s="221" t="n">
        <v>2.0502</v>
      </c>
      <c r="Y32" s="221" t="n">
        <v>2.001</v>
      </c>
      <c r="Z32" s="221" t="n">
        <v>2.3617</v>
      </c>
      <c r="AA32" s="221" t="n">
        <v>2.0451</v>
      </c>
      <c r="AB32" s="221" t="n">
        <v>2.0863</v>
      </c>
      <c r="AC32" s="221" t="n">
        <v>2.0238</v>
      </c>
      <c r="AD32" s="221" t="n">
        <v>2.2383</v>
      </c>
      <c r="AE32" s="221" t="n">
        <v>2.3594</v>
      </c>
      <c r="AF32" s="221" t="n">
        <v>2.228</v>
      </c>
      <c r="AG32" s="221" t="n">
        <v>2.2807</v>
      </c>
      <c r="AH32" s="221" t="n">
        <v>2.331</v>
      </c>
      <c r="AI32" s="221" t="n">
        <v>2.3217</v>
      </c>
      <c r="AJ32" s="221" t="n">
        <v>2.2171</v>
      </c>
      <c r="AK32" s="221" t="n">
        <v>2.1309</v>
      </c>
      <c r="AL32" s="221" t="n">
        <v>2.3413</v>
      </c>
      <c r="AM32" s="221" t="n">
        <v>2.2694</v>
      </c>
      <c r="AN32" s="221" t="n">
        <v>2.1413</v>
      </c>
      <c r="AO32" s="221" t="n">
        <v>2.0683</v>
      </c>
      <c r="AP32" s="221" t="n">
        <v>2.287</v>
      </c>
      <c r="AQ32" s="221" t="n">
        <v>2.1103</v>
      </c>
      <c r="AR32" s="221" t="n">
        <v>2.0607</v>
      </c>
      <c r="AS32" s="221" t="n">
        <v>2.0129</v>
      </c>
      <c r="AT32" s="221" t="n">
        <v>2.1409</v>
      </c>
      <c r="AU32" s="221" t="n">
        <v>2.2421</v>
      </c>
      <c r="AV32" s="221" t="n">
        <v>2.0046</v>
      </c>
      <c r="AW32" s="221" t="n">
        <v>2.0076</v>
      </c>
      <c r="AX32" s="221" t="n">
        <v>2.2208</v>
      </c>
      <c r="AY32" s="221" t="n">
        <v>2.2244</v>
      </c>
      <c r="AZ32" s="221" t="n">
        <v>2.0102</v>
      </c>
      <c r="BA32" s="221" t="n">
        <v>2.0034</v>
      </c>
      <c r="BB32" s="221" t="n">
        <v>2.1778</v>
      </c>
      <c r="BC32" s="221" t="n">
        <v>2.3252</v>
      </c>
      <c r="BD32" s="221" t="n">
        <v>2.1494</v>
      </c>
      <c r="BE32" s="221" t="n">
        <v>2.1197</v>
      </c>
      <c r="BF32" s="221" t="n">
        <v>2.0715</v>
      </c>
      <c r="BG32" s="221" t="n">
        <v>2.089</v>
      </c>
      <c r="BH32" s="221" t="n">
        <v>2.0242</v>
      </c>
      <c r="BI32" s="221" t="n">
        <v>2.0727</v>
      </c>
      <c r="BJ32" s="221" t="n">
        <v>2.1146</v>
      </c>
      <c r="BK32" s="221" t="n">
        <v>2.0521</v>
      </c>
      <c r="BL32" s="221" t="n">
        <v>3.3599</v>
      </c>
      <c r="BM32" s="221" t="n">
        <v>1.9078</v>
      </c>
      <c r="BN32" s="221" t="n">
        <v>2.1059</v>
      </c>
      <c r="BO32" s="221" t="n">
        <v>2.2235</v>
      </c>
      <c r="BP32" s="221" t="n">
        <v>2.1083</v>
      </c>
      <c r="BQ32" s="221" t="n">
        <v>2.1364</v>
      </c>
      <c r="BR32" s="221" t="n">
        <v>2.2763</v>
      </c>
      <c r="BS32" s="221" t="n">
        <v>2.5044</v>
      </c>
      <c r="BT32" s="221" t="n">
        <v>2.4497</v>
      </c>
      <c r="BU32" s="221" t="n">
        <v>2.5546</v>
      </c>
      <c r="BV32" s="221" t="n">
        <v>2.3985</v>
      </c>
      <c r="BW32" s="221" t="n">
        <v>2.8159</v>
      </c>
      <c r="BX32" s="221" t="n">
        <v>2.9139</v>
      </c>
      <c r="BY32" s="221" t="n">
        <v>2.9806</v>
      </c>
      <c r="BZ32" s="221" t="n">
        <v>2.9517</v>
      </c>
      <c r="CA32" s="221" t="n">
        <v>3.1382</v>
      </c>
      <c r="CB32" s="221" t="n">
        <v>3.1905</v>
      </c>
      <c r="CC32" s="221" t="n">
        <v>3.1675</v>
      </c>
      <c r="CD32" s="221" t="n">
        <v>3.1394</v>
      </c>
      <c r="CE32" s="221" t="n">
        <v>3.4117</v>
      </c>
      <c r="CF32" s="221" t="n">
        <v>3.3003</v>
      </c>
      <c r="CG32" s="221" t="n">
        <v>3.1542</v>
      </c>
      <c r="CH32" s="221" t="n">
        <v>3.2656</v>
      </c>
      <c r="CI32" s="221" t="n">
        <v>3.596</v>
      </c>
      <c r="CJ32" s="221" t="n">
        <v>3.546</v>
      </c>
      <c r="CK32" s="221" t="n">
        <v>3.503</v>
      </c>
      <c r="CL32" s="221" t="n">
        <v>3.4877</v>
      </c>
      <c r="CM32" s="221" t="n">
        <v>3.8639</v>
      </c>
      <c r="CN32" s="221" t="n">
        <v>3.7411</v>
      </c>
      <c r="CO32" s="221" t="n">
        <v>3.8205</v>
      </c>
      <c r="CP32" s="221" t="n">
        <v>3.8295</v>
      </c>
      <c r="CQ32" s="221" t="n">
        <v>3.9599</v>
      </c>
      <c r="CR32" s="221" t="n">
        <v>4.4581</v>
      </c>
      <c r="CS32" s="222" t="n">
        <v>4.224</v>
      </c>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3"/>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223"/>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3"/>
      <c r="GU32" s="223"/>
      <c r="GV32" s="223"/>
      <c r="GW32" s="223"/>
      <c r="GX32" s="223"/>
    </row>
    <row r="33" customFormat="false" ht="20.15" hidden="false" customHeight="true" outlineLevel="0" collapsed="false">
      <c r="A33" s="7" t="s">
        <v>122</v>
      </c>
      <c r="B33" s="225" t="s">
        <v>119</v>
      </c>
      <c r="C33" s="221" t="n">
        <v>8.7284</v>
      </c>
      <c r="D33" s="221" t="n">
        <v>6.9272</v>
      </c>
      <c r="E33" s="221" t="n">
        <v>6.7017</v>
      </c>
      <c r="F33" s="221" t="n">
        <v>7.7533</v>
      </c>
      <c r="G33" s="221" t="n">
        <v>7.3772</v>
      </c>
      <c r="H33" s="221" t="n">
        <v>5.4673</v>
      </c>
      <c r="I33" s="221" t="n">
        <v>5.4365</v>
      </c>
      <c r="J33" s="221" t="n">
        <v>7.2309</v>
      </c>
      <c r="K33" s="221" t="n">
        <v>7.7332</v>
      </c>
      <c r="L33" s="221" t="n">
        <v>6.3528</v>
      </c>
      <c r="M33" s="221" t="n">
        <v>6.2024</v>
      </c>
      <c r="N33" s="221" t="n">
        <v>8.3819</v>
      </c>
      <c r="O33" s="221" t="n">
        <v>9.7272</v>
      </c>
      <c r="P33" s="221" t="n">
        <v>7.0576</v>
      </c>
      <c r="Q33" s="221" t="n">
        <v>6.3749</v>
      </c>
      <c r="R33" s="221" t="n">
        <v>8.4458</v>
      </c>
      <c r="S33" s="221" t="n">
        <v>8.9435</v>
      </c>
      <c r="T33" s="221" t="n">
        <v>5.7328</v>
      </c>
      <c r="U33" s="221" t="n">
        <v>6.0104</v>
      </c>
      <c r="V33" s="221" t="n">
        <v>8.9396</v>
      </c>
      <c r="W33" s="221" t="n">
        <v>9.599</v>
      </c>
      <c r="X33" s="221" t="n">
        <v>7.101</v>
      </c>
      <c r="Y33" s="221" t="n">
        <v>6.4701</v>
      </c>
      <c r="Z33" s="221" t="n">
        <v>9.3722</v>
      </c>
      <c r="AA33" s="221" t="n">
        <v>9.8204</v>
      </c>
      <c r="AB33" s="221" t="n">
        <v>6.1286</v>
      </c>
      <c r="AC33" s="221" t="n">
        <v>6.2212</v>
      </c>
      <c r="AD33" s="221" t="n">
        <v>9.1415</v>
      </c>
      <c r="AE33" s="221" t="n">
        <v>10.1937</v>
      </c>
      <c r="AF33" s="221" t="n">
        <v>6.6452</v>
      </c>
      <c r="AG33" s="221" t="n">
        <v>5.5544</v>
      </c>
      <c r="AH33" s="221" t="n">
        <v>10.1816</v>
      </c>
      <c r="AI33" s="221" t="n">
        <v>11.8755</v>
      </c>
      <c r="AJ33" s="221" t="n">
        <v>7.3306</v>
      </c>
      <c r="AK33" s="221" t="n">
        <v>6.8099</v>
      </c>
      <c r="AL33" s="221" t="n">
        <v>9.9271</v>
      </c>
      <c r="AM33" s="221" t="n">
        <v>9.3774</v>
      </c>
      <c r="AN33" s="221" t="n">
        <v>6.227</v>
      </c>
      <c r="AO33" s="221" t="n">
        <v>6.639</v>
      </c>
      <c r="AP33" s="221" t="n">
        <v>10.6764</v>
      </c>
      <c r="AQ33" s="221" t="n">
        <v>8.603</v>
      </c>
      <c r="AR33" s="221" t="n">
        <v>6.6534</v>
      </c>
      <c r="AS33" s="221" t="n">
        <v>5.5895</v>
      </c>
      <c r="AT33" s="221" t="n">
        <v>9.1155</v>
      </c>
      <c r="AU33" s="221" t="n">
        <v>9.4019</v>
      </c>
      <c r="AV33" s="221" t="n">
        <v>4.8702</v>
      </c>
      <c r="AW33" s="221" t="n">
        <v>3.9602</v>
      </c>
      <c r="AX33" s="221" t="n">
        <v>6.4299</v>
      </c>
      <c r="AY33" s="221" t="n">
        <v>7.6384</v>
      </c>
      <c r="AZ33" s="221" t="n">
        <v>4.6621</v>
      </c>
      <c r="BA33" s="221" t="n">
        <v>4.8257</v>
      </c>
      <c r="BB33" s="221" t="n">
        <v>8.436</v>
      </c>
      <c r="BC33" s="221" t="n">
        <v>8.3567</v>
      </c>
      <c r="BD33" s="221" t="n">
        <v>4.6077</v>
      </c>
      <c r="BE33" s="221" t="n">
        <v>4.6513</v>
      </c>
      <c r="BF33" s="221" t="n">
        <v>8.4099</v>
      </c>
      <c r="BG33" s="221" t="n">
        <v>10.0386</v>
      </c>
      <c r="BH33" s="221" t="n">
        <v>7.4483</v>
      </c>
      <c r="BI33" s="221" t="n">
        <v>7.0135</v>
      </c>
      <c r="BJ33" s="221" t="n">
        <v>9.8261</v>
      </c>
      <c r="BK33" s="221" t="n">
        <v>9.8966</v>
      </c>
      <c r="BL33" s="221" t="n">
        <v>6.8731</v>
      </c>
      <c r="BM33" s="221" t="n">
        <v>6.478</v>
      </c>
      <c r="BN33" s="221" t="n">
        <v>8.101</v>
      </c>
      <c r="BO33" s="221" t="n">
        <v>8.2736</v>
      </c>
      <c r="BP33" s="221" t="n">
        <v>5.2663</v>
      </c>
      <c r="BQ33" s="221" t="n">
        <v>3.8761</v>
      </c>
      <c r="BR33" s="221" t="n">
        <v>6.5509</v>
      </c>
      <c r="BS33" s="221" t="n">
        <v>7.0554</v>
      </c>
      <c r="BT33" s="221" t="n">
        <v>3.8484</v>
      </c>
      <c r="BU33" s="221" t="n">
        <v>3.1525</v>
      </c>
      <c r="BV33" s="221" t="n">
        <v>4.284</v>
      </c>
      <c r="BW33" s="221" t="n">
        <v>3.5754</v>
      </c>
      <c r="BX33" s="221" t="n">
        <v>1.1296</v>
      </c>
      <c r="BY33" s="221" t="n">
        <v>0.7413</v>
      </c>
      <c r="BZ33" s="221" t="n">
        <v>2.0877</v>
      </c>
      <c r="CA33" s="221" t="n">
        <v>2.4886</v>
      </c>
      <c r="CB33" s="221" t="n">
        <v>0.4053</v>
      </c>
      <c r="CC33" s="221" t="n">
        <v>0.5493</v>
      </c>
      <c r="CD33" s="221" t="n">
        <v>2.1111</v>
      </c>
      <c r="CE33" s="221" t="n">
        <v>2.149</v>
      </c>
      <c r="CF33" s="221" t="n">
        <v>0.3363</v>
      </c>
      <c r="CG33" s="221" t="n">
        <v>0.484</v>
      </c>
      <c r="CH33" s="221" t="n">
        <v>1.2712</v>
      </c>
      <c r="CI33" s="221" t="n">
        <v>0.7944</v>
      </c>
      <c r="CJ33" s="221" t="n">
        <v>0.1298</v>
      </c>
      <c r="CK33" s="221" t="n">
        <v>0.202</v>
      </c>
      <c r="CL33" s="221" t="n">
        <v>0.7254</v>
      </c>
      <c r="CM33" s="221" t="n">
        <v>0.865</v>
      </c>
      <c r="CN33" s="221" t="n">
        <v>0.1051</v>
      </c>
      <c r="CO33" s="221" t="n">
        <v>0.1516</v>
      </c>
      <c r="CP33" s="221" t="n">
        <v>0.3509</v>
      </c>
      <c r="CQ33" s="221" t="n">
        <v>0.6043</v>
      </c>
      <c r="CR33" s="221" t="n">
        <v>0.2087</v>
      </c>
      <c r="CS33" s="222" t="n">
        <v>0.3866</v>
      </c>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3"/>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223"/>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3"/>
      <c r="GU33" s="223"/>
      <c r="GV33" s="223"/>
      <c r="GW33" s="223"/>
      <c r="GX33" s="223"/>
    </row>
    <row r="34" customFormat="false" ht="20.15" hidden="false" customHeight="true" outlineLevel="0" collapsed="false">
      <c r="A34" s="7" t="s">
        <v>122</v>
      </c>
      <c r="B34" s="225" t="s">
        <v>120</v>
      </c>
      <c r="C34" s="221" t="n">
        <v>0.5656</v>
      </c>
      <c r="D34" s="221" t="n">
        <v>0.3796</v>
      </c>
      <c r="E34" s="221" t="n">
        <v>0.3643</v>
      </c>
      <c r="F34" s="221" t="n">
        <v>0.3856</v>
      </c>
      <c r="G34" s="221" t="n">
        <v>0.5112</v>
      </c>
      <c r="H34" s="221" t="n">
        <v>0.3019</v>
      </c>
      <c r="I34" s="221" t="n">
        <v>0.3487</v>
      </c>
      <c r="J34" s="221" t="n">
        <v>0.3791</v>
      </c>
      <c r="K34" s="221" t="n">
        <v>0.3912</v>
      </c>
      <c r="L34" s="221" t="n">
        <v>0.3448</v>
      </c>
      <c r="M34" s="221" t="n">
        <v>0.3911</v>
      </c>
      <c r="N34" s="221" t="n">
        <v>0.4221</v>
      </c>
      <c r="O34" s="221" t="n">
        <v>0.4497</v>
      </c>
      <c r="P34" s="221" t="n">
        <v>0.289</v>
      </c>
      <c r="Q34" s="221" t="n">
        <v>0.2817</v>
      </c>
      <c r="R34" s="221" t="n">
        <v>0.402</v>
      </c>
      <c r="S34" s="221" t="n">
        <v>0.3719</v>
      </c>
      <c r="T34" s="221" t="n">
        <v>0.239</v>
      </c>
      <c r="U34" s="221" t="n">
        <v>0.2723</v>
      </c>
      <c r="V34" s="221" t="n">
        <v>0.4046</v>
      </c>
      <c r="W34" s="221" t="n">
        <v>0.4168</v>
      </c>
      <c r="X34" s="221" t="n">
        <v>0.2406</v>
      </c>
      <c r="Y34" s="221" t="n">
        <v>0.2527</v>
      </c>
      <c r="Z34" s="221" t="n">
        <v>0.2828</v>
      </c>
      <c r="AA34" s="221" t="n">
        <v>0.3277</v>
      </c>
      <c r="AB34" s="221" t="n">
        <v>0.2659</v>
      </c>
      <c r="AC34" s="221" t="n">
        <v>0.2228</v>
      </c>
      <c r="AD34" s="221" t="n">
        <v>0.2834</v>
      </c>
      <c r="AE34" s="221" t="n">
        <v>0.3921</v>
      </c>
      <c r="AF34" s="221" t="n">
        <v>0.188</v>
      </c>
      <c r="AG34" s="221" t="n">
        <v>0.2177</v>
      </c>
      <c r="AH34" s="221" t="n">
        <v>0.5066</v>
      </c>
      <c r="AI34" s="221" t="n">
        <v>0.702</v>
      </c>
      <c r="AJ34" s="221" t="n">
        <v>0.2094</v>
      </c>
      <c r="AK34" s="221" t="n">
        <v>0.2226</v>
      </c>
      <c r="AL34" s="221" t="n">
        <v>0.2989</v>
      </c>
      <c r="AM34" s="221" t="n">
        <v>0.3041</v>
      </c>
      <c r="AN34" s="221" t="n">
        <v>0.2556</v>
      </c>
      <c r="AO34" s="221" t="n">
        <v>0.2213</v>
      </c>
      <c r="AP34" s="221" t="n">
        <v>0.379</v>
      </c>
      <c r="AQ34" s="221" t="n">
        <v>0.2718</v>
      </c>
      <c r="AR34" s="221" t="n">
        <v>0.3192</v>
      </c>
      <c r="AS34" s="221" t="n">
        <v>0.3964</v>
      </c>
      <c r="AT34" s="221" t="n">
        <v>0.5941</v>
      </c>
      <c r="AU34" s="221" t="n">
        <v>0.5478</v>
      </c>
      <c r="AV34" s="221" t="n">
        <v>0.2772</v>
      </c>
      <c r="AW34" s="221" t="n">
        <v>0.298</v>
      </c>
      <c r="AX34" s="221" t="n">
        <v>0.3902</v>
      </c>
      <c r="AY34" s="221" t="n">
        <v>0.361</v>
      </c>
      <c r="AZ34" s="221" t="n">
        <v>0.2269</v>
      </c>
      <c r="BA34" s="221" t="n">
        <v>0.2656</v>
      </c>
      <c r="BB34" s="221" t="n">
        <v>0.3249</v>
      </c>
      <c r="BC34" s="221" t="n">
        <v>0.2157</v>
      </c>
      <c r="BD34" s="221" t="n">
        <v>0.1653</v>
      </c>
      <c r="BE34" s="221" t="n">
        <v>0.2033</v>
      </c>
      <c r="BF34" s="221" t="n">
        <v>0.1985</v>
      </c>
      <c r="BG34" s="221" t="n">
        <v>0.1827</v>
      </c>
      <c r="BH34" s="221" t="n">
        <v>0.1896</v>
      </c>
      <c r="BI34" s="221" t="n">
        <v>0.1601</v>
      </c>
      <c r="BJ34" s="221" t="n">
        <v>0.1947</v>
      </c>
      <c r="BK34" s="221" t="n">
        <v>0.138</v>
      </c>
      <c r="BL34" s="221" t="n">
        <v>0.1257</v>
      </c>
      <c r="BM34" s="221" t="n">
        <v>0.1695</v>
      </c>
      <c r="BN34" s="221" t="n">
        <v>0.1551</v>
      </c>
      <c r="BO34" s="221" t="n">
        <v>0.1424</v>
      </c>
      <c r="BP34" s="221" t="n">
        <v>0.1583</v>
      </c>
      <c r="BQ34" s="221" t="n">
        <v>0.1301</v>
      </c>
      <c r="BR34" s="221" t="n">
        <v>0.1215</v>
      </c>
      <c r="BS34" s="221" t="n">
        <v>0.1374</v>
      </c>
      <c r="BT34" s="221" t="n">
        <v>0.1254</v>
      </c>
      <c r="BU34" s="221" t="n">
        <v>0.1735</v>
      </c>
      <c r="BV34" s="221" t="n">
        <v>0.1694</v>
      </c>
      <c r="BW34" s="221" t="n">
        <v>0.102</v>
      </c>
      <c r="BX34" s="221" t="n">
        <v>0.1366</v>
      </c>
      <c r="BY34" s="221" t="n">
        <v>0.1467</v>
      </c>
      <c r="BZ34" s="221" t="n">
        <v>0.1493</v>
      </c>
      <c r="CA34" s="221" t="n">
        <v>0.0961</v>
      </c>
      <c r="CB34" s="221" t="n">
        <v>0.1018</v>
      </c>
      <c r="CC34" s="221" t="n">
        <v>0.1419</v>
      </c>
      <c r="CD34" s="221" t="n">
        <v>0.1515</v>
      </c>
      <c r="CE34" s="221" t="n">
        <v>0.1196</v>
      </c>
      <c r="CF34" s="221" t="n">
        <v>0.0932</v>
      </c>
      <c r="CG34" s="221" t="n">
        <v>0.0949</v>
      </c>
      <c r="CH34" s="221" t="n">
        <v>0.1438</v>
      </c>
      <c r="CI34" s="221" t="n">
        <v>0.0955</v>
      </c>
      <c r="CJ34" s="221" t="n">
        <v>0.0883</v>
      </c>
      <c r="CK34" s="221" t="n">
        <v>0.0936</v>
      </c>
      <c r="CL34" s="221" t="n">
        <v>0.0825</v>
      </c>
      <c r="CM34" s="221" t="n">
        <v>0.0505</v>
      </c>
      <c r="CN34" s="221" t="n">
        <v>0.0601</v>
      </c>
      <c r="CO34" s="221" t="n">
        <v>0.0986</v>
      </c>
      <c r="CP34" s="221" t="n">
        <v>0.1106</v>
      </c>
      <c r="CQ34" s="221" t="n">
        <v>0.1447</v>
      </c>
      <c r="CR34" s="221" t="n">
        <v>0.1454</v>
      </c>
      <c r="CS34" s="222" t="n">
        <v>0.1541</v>
      </c>
      <c r="CT34" s="223"/>
      <c r="CU34" s="223"/>
      <c r="CV34" s="223"/>
      <c r="CW34" s="223"/>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3"/>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223"/>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3"/>
      <c r="GU34" s="223"/>
      <c r="GV34" s="223"/>
      <c r="GW34" s="223"/>
      <c r="GX34" s="223"/>
    </row>
    <row r="35" customFormat="false" ht="20.15" hidden="false" customHeight="true" outlineLevel="0" collapsed="false">
      <c r="A35" s="7" t="s">
        <v>122</v>
      </c>
      <c r="B35" s="225" t="s">
        <v>110</v>
      </c>
      <c r="C35" s="221" t="n">
        <v>5.9128</v>
      </c>
      <c r="D35" s="221" t="n">
        <v>5.3583</v>
      </c>
      <c r="E35" s="221" t="n">
        <v>5.4141</v>
      </c>
      <c r="F35" s="221" t="n">
        <v>6.3371</v>
      </c>
      <c r="G35" s="221" t="n">
        <v>6.9721</v>
      </c>
      <c r="H35" s="221" t="n">
        <v>6.2839</v>
      </c>
      <c r="I35" s="221" t="n">
        <v>6.4118</v>
      </c>
      <c r="J35" s="221" t="n">
        <v>7.4603</v>
      </c>
      <c r="K35" s="221" t="n">
        <v>7.5782</v>
      </c>
      <c r="L35" s="221" t="n">
        <v>6.683</v>
      </c>
      <c r="M35" s="221" t="n">
        <v>6.5404</v>
      </c>
      <c r="N35" s="221" t="n">
        <v>7.106</v>
      </c>
      <c r="O35" s="221" t="n">
        <v>7.0523</v>
      </c>
      <c r="P35" s="221" t="n">
        <v>6.7569</v>
      </c>
      <c r="Q35" s="221" t="n">
        <v>6.2417</v>
      </c>
      <c r="R35" s="221" t="n">
        <v>6.8205</v>
      </c>
      <c r="S35" s="221" t="n">
        <v>7.0976</v>
      </c>
      <c r="T35" s="221" t="n">
        <v>7.1367</v>
      </c>
      <c r="U35" s="221" t="n">
        <v>7.1658</v>
      </c>
      <c r="V35" s="221" t="n">
        <v>6.9611</v>
      </c>
      <c r="W35" s="221" t="n">
        <v>6.8404</v>
      </c>
      <c r="X35" s="221" t="n">
        <v>6.5774</v>
      </c>
      <c r="Y35" s="221" t="n">
        <v>7.0706</v>
      </c>
      <c r="Z35" s="221" t="n">
        <v>7.42</v>
      </c>
      <c r="AA35" s="221" t="n">
        <v>7.1958</v>
      </c>
      <c r="AB35" s="221" t="n">
        <v>7.0373</v>
      </c>
      <c r="AC35" s="221" t="n">
        <v>7.3612</v>
      </c>
      <c r="AD35" s="221" t="n">
        <v>7.66</v>
      </c>
      <c r="AE35" s="221" t="n">
        <v>6.7863</v>
      </c>
      <c r="AF35" s="221" t="n">
        <v>7.3687</v>
      </c>
      <c r="AG35" s="221" t="n">
        <v>7.6499</v>
      </c>
      <c r="AH35" s="221" t="n">
        <v>6.7126</v>
      </c>
      <c r="AI35" s="221" t="n">
        <v>5.7984</v>
      </c>
      <c r="AJ35" s="221" t="n">
        <v>6.4186</v>
      </c>
      <c r="AK35" s="221" t="n">
        <v>6.9065</v>
      </c>
      <c r="AL35" s="221" t="n">
        <v>7.6528</v>
      </c>
      <c r="AM35" s="221" t="n">
        <v>8.1241</v>
      </c>
      <c r="AN35" s="221" t="n">
        <v>8.1069</v>
      </c>
      <c r="AO35" s="221" t="n">
        <v>6.8853</v>
      </c>
      <c r="AP35" s="221" t="n">
        <v>7.4838</v>
      </c>
      <c r="AQ35" s="221" t="n">
        <v>8.5715</v>
      </c>
      <c r="AR35" s="221" t="n">
        <v>7.8794</v>
      </c>
      <c r="AS35" s="221" t="n">
        <v>8.3926</v>
      </c>
      <c r="AT35" s="221" t="n">
        <v>7.5563</v>
      </c>
      <c r="AU35" s="221" t="n">
        <v>7.1064</v>
      </c>
      <c r="AV35" s="221" t="n">
        <v>7.1904</v>
      </c>
      <c r="AW35" s="221" t="n">
        <v>7.9037</v>
      </c>
      <c r="AX35" s="221" t="n">
        <v>8.694</v>
      </c>
      <c r="AY35" s="221" t="n">
        <v>8.8802</v>
      </c>
      <c r="AZ35" s="221" t="n">
        <v>8.4445</v>
      </c>
      <c r="BA35" s="221" t="n">
        <v>7.5275</v>
      </c>
      <c r="BB35" s="221" t="n">
        <v>7.5744</v>
      </c>
      <c r="BC35" s="221" t="n">
        <v>6.9954</v>
      </c>
      <c r="BD35" s="221" t="n">
        <v>6.7012</v>
      </c>
      <c r="BE35" s="221" t="n">
        <v>6.9213</v>
      </c>
      <c r="BF35" s="221" t="n">
        <v>5.9578</v>
      </c>
      <c r="BG35" s="221" t="n">
        <v>5.1087</v>
      </c>
      <c r="BH35" s="221" t="n">
        <v>4.6381</v>
      </c>
      <c r="BI35" s="221" t="n">
        <v>4.2384</v>
      </c>
      <c r="BJ35" s="221" t="n">
        <v>4.6336</v>
      </c>
      <c r="BK35" s="221" t="n">
        <v>5.0768</v>
      </c>
      <c r="BL35" s="221" t="n">
        <v>4.3726</v>
      </c>
      <c r="BM35" s="221" t="n">
        <v>3.8908</v>
      </c>
      <c r="BN35" s="221" t="n">
        <v>4.3613</v>
      </c>
      <c r="BO35" s="221" t="n">
        <v>4.1119</v>
      </c>
      <c r="BP35" s="221" t="n">
        <v>4.3619</v>
      </c>
      <c r="BQ35" s="221" t="n">
        <v>5.3499</v>
      </c>
      <c r="BR35" s="221" t="n">
        <v>4.9075</v>
      </c>
      <c r="BS35" s="221" t="n">
        <v>4.3985</v>
      </c>
      <c r="BT35" s="221" t="n">
        <v>4.2769</v>
      </c>
      <c r="BU35" s="221" t="n">
        <v>4.7604</v>
      </c>
      <c r="BV35" s="221" t="n">
        <v>4.8473</v>
      </c>
      <c r="BW35" s="221" t="n">
        <v>6.1878</v>
      </c>
      <c r="BX35" s="221" t="n">
        <v>6.1297</v>
      </c>
      <c r="BY35" s="221" t="n">
        <v>5.8816</v>
      </c>
      <c r="BZ35" s="221" t="n">
        <v>7.431</v>
      </c>
      <c r="CA35" s="221" t="n">
        <v>6.7724</v>
      </c>
      <c r="CB35" s="221" t="n">
        <v>5.742</v>
      </c>
      <c r="CC35" s="221" t="n">
        <v>5.4692</v>
      </c>
      <c r="CD35" s="221" t="n">
        <v>6.6106</v>
      </c>
      <c r="CE35" s="221" t="n">
        <v>6.6659</v>
      </c>
      <c r="CF35" s="221" t="n">
        <v>5.7338</v>
      </c>
      <c r="CG35" s="221" t="n">
        <v>5.1566</v>
      </c>
      <c r="CH35" s="221" t="n">
        <v>5.9516</v>
      </c>
      <c r="CI35" s="221" t="n">
        <v>6.523</v>
      </c>
      <c r="CJ35" s="221" t="n">
        <v>5.788</v>
      </c>
      <c r="CK35" s="221" t="n">
        <v>5.1033</v>
      </c>
      <c r="CL35" s="221" t="n">
        <v>6.0019</v>
      </c>
      <c r="CM35" s="221" t="n">
        <v>4.8721</v>
      </c>
      <c r="CN35" s="221" t="n">
        <v>4.1384</v>
      </c>
      <c r="CO35" s="221" t="n">
        <v>5.3176</v>
      </c>
      <c r="CP35" s="221" t="n">
        <v>5.5864</v>
      </c>
      <c r="CQ35" s="221" t="n">
        <v>5.866</v>
      </c>
      <c r="CR35" s="221" t="n">
        <v>6.0075</v>
      </c>
      <c r="CS35" s="222" t="n">
        <v>5.6736</v>
      </c>
      <c r="CT35" s="223"/>
      <c r="CU35" s="223"/>
      <c r="CV35" s="223"/>
      <c r="CW35" s="223"/>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3"/>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223"/>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3"/>
      <c r="GU35" s="223"/>
      <c r="GV35" s="223"/>
      <c r="GW35" s="223"/>
      <c r="GX35" s="223"/>
    </row>
    <row r="36" customFormat="false" ht="20.15" hidden="false" customHeight="true" outlineLevel="0" collapsed="false">
      <c r="A36" s="7" t="s">
        <v>122</v>
      </c>
      <c r="B36" s="225" t="s">
        <v>111</v>
      </c>
      <c r="C36" s="221" t="n">
        <v>6.0318</v>
      </c>
      <c r="D36" s="221" t="n">
        <v>5.4911</v>
      </c>
      <c r="E36" s="221" t="n">
        <v>5.3288</v>
      </c>
      <c r="F36" s="221" t="n">
        <v>6.2669</v>
      </c>
      <c r="G36" s="221" t="n">
        <v>6.1279</v>
      </c>
      <c r="H36" s="221" t="n">
        <v>5.7565</v>
      </c>
      <c r="I36" s="221" t="n">
        <v>5.0214</v>
      </c>
      <c r="J36" s="221" t="n">
        <v>5.3104</v>
      </c>
      <c r="K36" s="221" t="n">
        <v>5.3028</v>
      </c>
      <c r="L36" s="221" t="n">
        <v>4.8643</v>
      </c>
      <c r="M36" s="221" t="n">
        <v>4.5487</v>
      </c>
      <c r="N36" s="221" t="n">
        <v>4.9194</v>
      </c>
      <c r="O36" s="221" t="n">
        <v>5.2513</v>
      </c>
      <c r="P36" s="221" t="n">
        <v>4.6527</v>
      </c>
      <c r="Q36" s="221" t="n">
        <v>5.1599</v>
      </c>
      <c r="R36" s="221" t="n">
        <v>5.7044</v>
      </c>
      <c r="S36" s="221" t="n">
        <v>5.6171</v>
      </c>
      <c r="T36" s="221" t="n">
        <v>4.9307</v>
      </c>
      <c r="U36" s="221" t="n">
        <v>4.7188</v>
      </c>
      <c r="V36" s="221" t="n">
        <v>4.8336</v>
      </c>
      <c r="W36" s="221" t="n">
        <v>5.5405</v>
      </c>
      <c r="X36" s="221" t="n">
        <v>5.0719</v>
      </c>
      <c r="Y36" s="221" t="n">
        <v>4.7076</v>
      </c>
      <c r="Z36" s="221" t="n">
        <v>4.7212</v>
      </c>
      <c r="AA36" s="221" t="n">
        <v>5.3439</v>
      </c>
      <c r="AB36" s="221" t="n">
        <v>4.2238</v>
      </c>
      <c r="AC36" s="221" t="n">
        <v>4.2393</v>
      </c>
      <c r="AD36" s="221" t="n">
        <v>4.357</v>
      </c>
      <c r="AE36" s="221" t="n">
        <v>5.0559</v>
      </c>
      <c r="AF36" s="221" t="n">
        <v>4.4568</v>
      </c>
      <c r="AG36" s="221" t="n">
        <v>4.5859</v>
      </c>
      <c r="AH36" s="221" t="n">
        <v>4.273</v>
      </c>
      <c r="AI36" s="221" t="n">
        <v>5.0783</v>
      </c>
      <c r="AJ36" s="221" t="n">
        <v>4.5044</v>
      </c>
      <c r="AK36" s="221" t="n">
        <v>4.2666</v>
      </c>
      <c r="AL36" s="221" t="n">
        <v>3.2817</v>
      </c>
      <c r="AM36" s="221" t="n">
        <v>3.4625</v>
      </c>
      <c r="AN36" s="221" t="n">
        <v>3.3664</v>
      </c>
      <c r="AO36" s="221" t="n">
        <v>3.8579</v>
      </c>
      <c r="AP36" s="221" t="n">
        <v>3.3499</v>
      </c>
      <c r="AQ36" s="221" t="n">
        <v>3.2824</v>
      </c>
      <c r="AR36" s="221" t="n">
        <v>2.7679</v>
      </c>
      <c r="AS36" s="221" t="n">
        <v>2.739</v>
      </c>
      <c r="AT36" s="221" t="n">
        <v>3.1204</v>
      </c>
      <c r="AU36" s="221" t="n">
        <v>3.7367</v>
      </c>
      <c r="AV36" s="221" t="n">
        <v>3.992</v>
      </c>
      <c r="AW36" s="221" t="n">
        <v>3.9076</v>
      </c>
      <c r="AX36" s="221" t="n">
        <v>3.5936</v>
      </c>
      <c r="AY36" s="221" t="n">
        <v>4.0766</v>
      </c>
      <c r="AZ36" s="221" t="n">
        <v>3.1106</v>
      </c>
      <c r="BA36" s="221" t="n">
        <v>2.9172</v>
      </c>
      <c r="BB36" s="221" t="n">
        <v>3.8216</v>
      </c>
      <c r="BC36" s="221" t="n">
        <v>4.4064</v>
      </c>
      <c r="BD36" s="221" t="n">
        <v>4.3391</v>
      </c>
      <c r="BE36" s="221" t="n">
        <v>3.5697</v>
      </c>
      <c r="BF36" s="221" t="n">
        <v>3.311</v>
      </c>
      <c r="BG36" s="221" t="n">
        <v>3.7146</v>
      </c>
      <c r="BH36" s="221" t="n">
        <v>4.0012</v>
      </c>
      <c r="BI36" s="221" t="n">
        <v>3.8943</v>
      </c>
      <c r="BJ36" s="221" t="n">
        <v>3.596</v>
      </c>
      <c r="BK36" s="221" t="n">
        <v>3.9992</v>
      </c>
      <c r="BL36" s="221" t="n">
        <v>3.3836</v>
      </c>
      <c r="BM36" s="221" t="n">
        <v>4.0873</v>
      </c>
      <c r="BN36" s="221" t="n">
        <v>3.9728</v>
      </c>
      <c r="BO36" s="221" t="n">
        <v>3.5906</v>
      </c>
      <c r="BP36" s="221" t="n">
        <v>3.8029</v>
      </c>
      <c r="BQ36" s="221" t="n">
        <v>3.4024</v>
      </c>
      <c r="BR36" s="221" t="n">
        <v>3.0545</v>
      </c>
      <c r="BS36" s="221" t="n">
        <v>3.999</v>
      </c>
      <c r="BT36" s="221" t="n">
        <v>3.7231</v>
      </c>
      <c r="BU36" s="221" t="n">
        <v>3.6445</v>
      </c>
      <c r="BV36" s="221" t="n">
        <v>4.1128</v>
      </c>
      <c r="BW36" s="221" t="n">
        <v>3.7259</v>
      </c>
      <c r="BX36" s="221" t="n">
        <v>3.5797</v>
      </c>
      <c r="BY36" s="221" t="n">
        <v>4.0526</v>
      </c>
      <c r="BZ36" s="221" t="n">
        <v>4.0556</v>
      </c>
      <c r="CA36" s="221" t="n">
        <v>3.7939</v>
      </c>
      <c r="CB36" s="221" t="n">
        <v>3.8343</v>
      </c>
      <c r="CC36" s="221" t="n">
        <v>3.9074</v>
      </c>
      <c r="CD36" s="221" t="n">
        <v>3.5882</v>
      </c>
      <c r="CE36" s="221" t="n">
        <v>3.597</v>
      </c>
      <c r="CF36" s="221" t="n">
        <v>3.5937</v>
      </c>
      <c r="CG36" s="221" t="n">
        <v>3.7273</v>
      </c>
      <c r="CH36" s="221" t="n">
        <v>3.1427</v>
      </c>
      <c r="CI36" s="221" t="n">
        <v>2.9916</v>
      </c>
      <c r="CJ36" s="221" t="n">
        <v>2.8111</v>
      </c>
      <c r="CK36" s="221" t="n">
        <v>2.9242</v>
      </c>
      <c r="CL36" s="221" t="n">
        <v>3.3601</v>
      </c>
      <c r="CM36" s="221" t="n">
        <v>2.7944</v>
      </c>
      <c r="CN36" s="221" t="n">
        <v>2.531</v>
      </c>
      <c r="CO36" s="221" t="n">
        <v>2.3306</v>
      </c>
      <c r="CP36" s="221" t="n">
        <v>3.064</v>
      </c>
      <c r="CQ36" s="221" t="n">
        <v>2.463</v>
      </c>
      <c r="CR36" s="221" t="n">
        <v>2.433</v>
      </c>
      <c r="CS36" s="222" t="n">
        <v>2.2612</v>
      </c>
      <c r="CT36" s="223"/>
      <c r="CU36" s="223"/>
      <c r="CV36" s="223"/>
      <c r="CW36" s="223"/>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3"/>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223"/>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3"/>
      <c r="GU36" s="223"/>
      <c r="GV36" s="223"/>
      <c r="GW36" s="223"/>
      <c r="GX36" s="223"/>
    </row>
    <row r="37" customFormat="false" ht="20.15" hidden="false" customHeight="true" outlineLevel="0" collapsed="false">
      <c r="A37" s="7" t="s">
        <v>122</v>
      </c>
      <c r="B37" s="225" t="s">
        <v>170</v>
      </c>
      <c r="C37" s="221" t="n">
        <v>0.1611</v>
      </c>
      <c r="D37" s="221" t="n">
        <v>0.0709</v>
      </c>
      <c r="E37" s="221" t="n">
        <v>0.0737</v>
      </c>
      <c r="F37" s="221" t="n">
        <v>0.1343</v>
      </c>
      <c r="G37" s="221" t="n">
        <v>0.1602</v>
      </c>
      <c r="H37" s="221" t="n">
        <v>0.0914</v>
      </c>
      <c r="I37" s="221" t="n">
        <v>0.0624</v>
      </c>
      <c r="J37" s="221" t="n">
        <v>0.1407</v>
      </c>
      <c r="K37" s="221" t="n">
        <v>0.1819</v>
      </c>
      <c r="L37" s="221" t="n">
        <v>0.0576</v>
      </c>
      <c r="M37" s="221" t="n">
        <v>0.0484</v>
      </c>
      <c r="N37" s="221" t="n">
        <v>0.1454</v>
      </c>
      <c r="O37" s="221" t="n">
        <v>0.0893</v>
      </c>
      <c r="P37" s="221" t="n">
        <v>0.0497</v>
      </c>
      <c r="Q37" s="221" t="n">
        <v>0.0545</v>
      </c>
      <c r="R37" s="221" t="n">
        <v>0.1552</v>
      </c>
      <c r="S37" s="221" t="n">
        <v>0.1696</v>
      </c>
      <c r="T37" s="221" t="n">
        <v>0.0977</v>
      </c>
      <c r="U37" s="221" t="n">
        <v>0.0561</v>
      </c>
      <c r="V37" s="221" t="n">
        <v>0.0883</v>
      </c>
      <c r="W37" s="221" t="n">
        <v>0.0846</v>
      </c>
      <c r="X37" s="221" t="n">
        <v>0.0589</v>
      </c>
      <c r="Y37" s="221" t="n">
        <v>0.0438</v>
      </c>
      <c r="Z37" s="221" t="n">
        <v>0.0902</v>
      </c>
      <c r="AA37" s="221" t="n">
        <v>0.1315</v>
      </c>
      <c r="AB37" s="221" t="n">
        <v>0.0624</v>
      </c>
      <c r="AC37" s="221" t="n">
        <v>0.0834</v>
      </c>
      <c r="AD37" s="221" t="n">
        <v>0.1409</v>
      </c>
      <c r="AE37" s="221" t="n">
        <v>0.1433</v>
      </c>
      <c r="AF37" s="221" t="n">
        <v>0.0877</v>
      </c>
      <c r="AG37" s="221" t="n">
        <v>0.0603</v>
      </c>
      <c r="AH37" s="221" t="n">
        <v>0.1318</v>
      </c>
      <c r="AI37" s="221" t="n">
        <v>0.0962</v>
      </c>
      <c r="AJ37" s="221" t="n">
        <v>0.0832</v>
      </c>
      <c r="AK37" s="221" t="n">
        <v>0.0582</v>
      </c>
      <c r="AL37" s="221" t="n">
        <v>0.1574</v>
      </c>
      <c r="AM37" s="221" t="n">
        <v>0.1674</v>
      </c>
      <c r="AN37" s="221" t="n">
        <v>0.0733</v>
      </c>
      <c r="AO37" s="221" t="n">
        <v>0.0821</v>
      </c>
      <c r="AP37" s="221" t="n">
        <v>0.1137</v>
      </c>
      <c r="AQ37" s="221" t="n">
        <v>0.1701</v>
      </c>
      <c r="AR37" s="221" t="n">
        <v>0.0735</v>
      </c>
      <c r="AS37" s="221" t="n">
        <v>0.0634</v>
      </c>
      <c r="AT37" s="221" t="n">
        <v>0.1363</v>
      </c>
      <c r="AU37" s="221" t="n">
        <v>0.135</v>
      </c>
      <c r="AV37" s="221" t="n">
        <v>0.0791</v>
      </c>
      <c r="AW37" s="221" t="n">
        <v>0.0978</v>
      </c>
      <c r="AX37" s="221" t="n">
        <v>0.1388</v>
      </c>
      <c r="AY37" s="221" t="n">
        <v>0.0726</v>
      </c>
      <c r="AZ37" s="221" t="n">
        <v>0.0561</v>
      </c>
      <c r="BA37" s="221" t="n">
        <v>0.0736</v>
      </c>
      <c r="BB37" s="221" t="n">
        <v>0.1065</v>
      </c>
      <c r="BC37" s="221" t="n">
        <v>0.1121</v>
      </c>
      <c r="BD37" s="221" t="n">
        <v>0.0982</v>
      </c>
      <c r="BE37" s="221" t="n">
        <v>0.1059</v>
      </c>
      <c r="BF37" s="221" t="n">
        <v>0.1733</v>
      </c>
      <c r="BG37" s="221" t="n">
        <v>0.1572</v>
      </c>
      <c r="BH37" s="221" t="n">
        <v>0.0687</v>
      </c>
      <c r="BI37" s="221" t="n">
        <v>0.0909</v>
      </c>
      <c r="BJ37" s="221" t="n">
        <v>0.1409</v>
      </c>
      <c r="BK37" s="221" t="n">
        <v>0.1077</v>
      </c>
      <c r="BL37" s="221" t="n">
        <v>0.0834</v>
      </c>
      <c r="BM37" s="221" t="n">
        <v>0.0639</v>
      </c>
      <c r="BN37" s="221" t="n">
        <v>0.1493</v>
      </c>
      <c r="BO37" s="221" t="n">
        <v>0.1921</v>
      </c>
      <c r="BP37" s="221" t="n">
        <v>0.096</v>
      </c>
      <c r="BQ37" s="221" t="n">
        <v>0.0672</v>
      </c>
      <c r="BR37" s="221" t="n">
        <v>0.151</v>
      </c>
      <c r="BS37" s="221" t="n">
        <v>0.1729</v>
      </c>
      <c r="BT37" s="221" t="n">
        <v>0.1226</v>
      </c>
      <c r="BU37" s="221" t="n">
        <v>0.0884</v>
      </c>
      <c r="BV37" s="221" t="n">
        <v>0.1576</v>
      </c>
      <c r="BW37" s="221" t="n">
        <v>0.179</v>
      </c>
      <c r="BX37" s="221" t="n">
        <v>0.0802</v>
      </c>
      <c r="BY37" s="221" t="n">
        <v>0.0987</v>
      </c>
      <c r="BZ37" s="221" t="n">
        <v>0.1039</v>
      </c>
      <c r="CA37" s="221" t="n">
        <v>0.1546</v>
      </c>
      <c r="CB37" s="221" t="n">
        <v>0.0743</v>
      </c>
      <c r="CC37" s="221" t="n">
        <v>0.1087</v>
      </c>
      <c r="CD37" s="221" t="n">
        <v>0.1682</v>
      </c>
      <c r="CE37" s="221" t="n">
        <v>0.1333</v>
      </c>
      <c r="CF37" s="221" t="n">
        <v>0.0812</v>
      </c>
      <c r="CG37" s="221" t="n">
        <v>0.0759</v>
      </c>
      <c r="CH37" s="221" t="n">
        <v>0.1735</v>
      </c>
      <c r="CI37" s="221" t="n">
        <v>0.1508</v>
      </c>
      <c r="CJ37" s="221" t="n">
        <v>0.0687</v>
      </c>
      <c r="CK37" s="221" t="n">
        <v>0.1139</v>
      </c>
      <c r="CL37" s="221" t="n">
        <v>0.1444</v>
      </c>
      <c r="CM37" s="221" t="n">
        <v>0.2034</v>
      </c>
      <c r="CN37" s="221" t="n">
        <v>0.0902</v>
      </c>
      <c r="CO37" s="221" t="n">
        <v>0.1007</v>
      </c>
      <c r="CP37" s="221" t="n">
        <v>0.182</v>
      </c>
      <c r="CQ37" s="221" t="n">
        <v>0.1364</v>
      </c>
      <c r="CR37" s="221" t="n">
        <v>0.0844</v>
      </c>
      <c r="CS37" s="222" t="n">
        <v>0.0557</v>
      </c>
      <c r="CT37" s="223"/>
      <c r="CU37" s="223"/>
      <c r="CV37" s="223"/>
      <c r="CW37" s="223"/>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3"/>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223"/>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3"/>
      <c r="GU37" s="223"/>
      <c r="GV37" s="223"/>
      <c r="GW37" s="223"/>
      <c r="GX37" s="223"/>
    </row>
    <row r="38" customFormat="false" ht="20.15" hidden="false" customHeight="true" outlineLevel="0" collapsed="false">
      <c r="A38" s="7" t="s">
        <v>122</v>
      </c>
      <c r="B38" s="225" t="s">
        <v>113</v>
      </c>
      <c r="C38" s="221" t="n">
        <v>0.0177</v>
      </c>
      <c r="D38" s="221" t="n">
        <v>0.0185</v>
      </c>
      <c r="E38" s="221" t="n">
        <v>0.0193</v>
      </c>
      <c r="F38" s="221" t="n">
        <v>0.02</v>
      </c>
      <c r="G38" s="221" t="n">
        <v>0.0171</v>
      </c>
      <c r="H38" s="221" t="n">
        <v>0.0179</v>
      </c>
      <c r="I38" s="221" t="n">
        <v>0.0187</v>
      </c>
      <c r="J38" s="221" t="n">
        <v>0.0193</v>
      </c>
      <c r="K38" s="221" t="n">
        <v>0.0193</v>
      </c>
      <c r="L38" s="221" t="n">
        <v>0.0199</v>
      </c>
      <c r="M38" s="221" t="n">
        <v>0.0209</v>
      </c>
      <c r="N38" s="221" t="n">
        <v>0.0212</v>
      </c>
      <c r="O38" s="221" t="n">
        <v>0.0212</v>
      </c>
      <c r="P38" s="221" t="n">
        <v>0.0202</v>
      </c>
      <c r="Q38" s="221" t="n">
        <v>0.02</v>
      </c>
      <c r="R38" s="221" t="n">
        <v>0.0215</v>
      </c>
      <c r="S38" s="221" t="n">
        <v>0.0215</v>
      </c>
      <c r="T38" s="221" t="n">
        <v>0.0236</v>
      </c>
      <c r="U38" s="221" t="n">
        <v>0.0285</v>
      </c>
      <c r="V38" s="221" t="n">
        <v>0.0344</v>
      </c>
      <c r="W38" s="221" t="n">
        <v>0.0344</v>
      </c>
      <c r="X38" s="221" t="n">
        <v>0.0215</v>
      </c>
      <c r="Y38" s="221" t="n">
        <v>0.0172</v>
      </c>
      <c r="Z38" s="221" t="n">
        <v>0.0375</v>
      </c>
      <c r="AA38" s="221" t="n">
        <v>0.043</v>
      </c>
      <c r="AB38" s="221" t="n">
        <v>0.031</v>
      </c>
      <c r="AC38" s="221" t="n">
        <v>0.0396</v>
      </c>
      <c r="AD38" s="221" t="n">
        <v>0.0529</v>
      </c>
      <c r="AE38" s="221" t="n">
        <v>0.0645</v>
      </c>
      <c r="AF38" s="221" t="n">
        <v>0.0464</v>
      </c>
      <c r="AG38" s="221" t="n">
        <v>0.0593</v>
      </c>
      <c r="AH38" s="221" t="n">
        <v>0.0795</v>
      </c>
      <c r="AI38" s="221" t="n">
        <v>0.0947</v>
      </c>
      <c r="AJ38" s="221" t="n">
        <v>0.0676</v>
      </c>
      <c r="AK38" s="221" t="n">
        <v>0.0863</v>
      </c>
      <c r="AL38" s="221" t="n">
        <v>0.1156</v>
      </c>
      <c r="AM38" s="221" t="n">
        <v>0.1417</v>
      </c>
      <c r="AN38" s="221" t="n">
        <v>0.0802</v>
      </c>
      <c r="AO38" s="221" t="n">
        <v>0.1027</v>
      </c>
      <c r="AP38" s="221" t="n">
        <v>0.13</v>
      </c>
      <c r="AQ38" s="221" t="n">
        <v>0.1904</v>
      </c>
      <c r="AR38" s="221" t="n">
        <v>0.1091</v>
      </c>
      <c r="AS38" s="221" t="n">
        <v>0.1126</v>
      </c>
      <c r="AT38" s="221" t="n">
        <v>0.2019</v>
      </c>
      <c r="AU38" s="221" t="n">
        <v>0.2541</v>
      </c>
      <c r="AV38" s="221" t="n">
        <v>0.1713</v>
      </c>
      <c r="AW38" s="221" t="n">
        <v>0.1826</v>
      </c>
      <c r="AX38" s="221" t="n">
        <v>0.2234</v>
      </c>
      <c r="AY38" s="221" t="n">
        <v>0.2093</v>
      </c>
      <c r="AZ38" s="221" t="n">
        <v>0.1437</v>
      </c>
      <c r="BA38" s="221" t="n">
        <v>0.2386</v>
      </c>
      <c r="BB38" s="221" t="n">
        <v>0.2965</v>
      </c>
      <c r="BC38" s="221" t="n">
        <v>0.2932</v>
      </c>
      <c r="BD38" s="221" t="n">
        <v>0.317</v>
      </c>
      <c r="BE38" s="221" t="n">
        <v>0.2681</v>
      </c>
      <c r="BF38" s="221" t="n">
        <v>0.5152</v>
      </c>
      <c r="BG38" s="221" t="n">
        <v>0.4362</v>
      </c>
      <c r="BH38" s="221" t="n">
        <v>0.3347</v>
      </c>
      <c r="BI38" s="221" t="n">
        <v>0.3746</v>
      </c>
      <c r="BJ38" s="221" t="n">
        <v>0.5614</v>
      </c>
      <c r="BK38" s="221" t="n">
        <v>0.583</v>
      </c>
      <c r="BL38" s="221" t="n">
        <v>0.558</v>
      </c>
      <c r="BM38" s="221" t="n">
        <v>0.4071</v>
      </c>
      <c r="BN38" s="221" t="n">
        <v>0.9003</v>
      </c>
      <c r="BO38" s="221" t="n">
        <v>0.9502</v>
      </c>
      <c r="BP38" s="221" t="n">
        <v>0.4411</v>
      </c>
      <c r="BQ38" s="221" t="n">
        <v>0.4408</v>
      </c>
      <c r="BR38" s="221" t="n">
        <v>0.9162</v>
      </c>
      <c r="BS38" s="221" t="n">
        <v>1.0325</v>
      </c>
      <c r="BT38" s="221" t="n">
        <v>0.767</v>
      </c>
      <c r="BU38" s="221" t="n">
        <v>0.664</v>
      </c>
      <c r="BV38" s="221" t="n">
        <v>1.1205</v>
      </c>
      <c r="BW38" s="221" t="n">
        <v>1.0117</v>
      </c>
      <c r="BX38" s="221" t="n">
        <v>0.6822</v>
      </c>
      <c r="BY38" s="221" t="n">
        <v>0.7672</v>
      </c>
      <c r="BZ38" s="221" t="n">
        <v>0.9091</v>
      </c>
      <c r="CA38" s="221" t="n">
        <v>1.1458</v>
      </c>
      <c r="CB38" s="221" t="n">
        <v>0.9767</v>
      </c>
      <c r="CC38" s="221" t="n">
        <v>0.9133</v>
      </c>
      <c r="CD38" s="221" t="n">
        <v>1.459</v>
      </c>
      <c r="CE38" s="221" t="n">
        <v>1.4883</v>
      </c>
      <c r="CF38" s="221" t="n">
        <v>0.8639</v>
      </c>
      <c r="CG38" s="221" t="n">
        <v>0.9021</v>
      </c>
      <c r="CH38" s="221" t="n">
        <v>1.6126</v>
      </c>
      <c r="CI38" s="221" t="n">
        <v>1.6138</v>
      </c>
      <c r="CJ38" s="221" t="n">
        <v>1.0548</v>
      </c>
      <c r="CK38" s="221" t="n">
        <v>1.2176</v>
      </c>
      <c r="CL38" s="221" t="n">
        <v>1.6759</v>
      </c>
      <c r="CM38" s="221" t="n">
        <v>2.2562</v>
      </c>
      <c r="CN38" s="221" t="n">
        <v>1.1496</v>
      </c>
      <c r="CO38" s="221" t="n">
        <v>1.2607</v>
      </c>
      <c r="CP38" s="221" t="n">
        <v>1.815</v>
      </c>
      <c r="CQ38" s="221" t="n">
        <v>1.8186</v>
      </c>
      <c r="CR38" s="221" t="n">
        <v>0.9903</v>
      </c>
      <c r="CS38" s="222" t="n">
        <v>0.877</v>
      </c>
      <c r="CT38" s="223"/>
      <c r="CU38" s="223"/>
      <c r="CV38" s="223"/>
      <c r="CW38" s="223"/>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3"/>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223"/>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3"/>
      <c r="GU38" s="223"/>
      <c r="GV38" s="223"/>
      <c r="GW38" s="223"/>
      <c r="GX38" s="223"/>
    </row>
    <row r="39" customFormat="false" ht="20.15" hidden="false" customHeight="true" outlineLevel="0" collapsed="false">
      <c r="A39" s="7" t="s">
        <v>122</v>
      </c>
      <c r="B39" s="225" t="s">
        <v>114</v>
      </c>
      <c r="C39" s="226" t="s">
        <v>171</v>
      </c>
      <c r="D39" s="226" t="s">
        <v>171</v>
      </c>
      <c r="E39" s="226" t="s">
        <v>171</v>
      </c>
      <c r="F39" s="226" t="s">
        <v>171</v>
      </c>
      <c r="G39" s="226" t="s">
        <v>171</v>
      </c>
      <c r="H39" s="226" t="s">
        <v>171</v>
      </c>
      <c r="I39" s="226" t="s">
        <v>171</v>
      </c>
      <c r="J39" s="226" t="s">
        <v>171</v>
      </c>
      <c r="K39" s="226" t="s">
        <v>171</v>
      </c>
      <c r="L39" s="226" t="s">
        <v>171</v>
      </c>
      <c r="M39" s="226" t="s">
        <v>171</v>
      </c>
      <c r="N39" s="226" t="s">
        <v>171</v>
      </c>
      <c r="O39" s="226" t="s">
        <v>171</v>
      </c>
      <c r="P39" s="226" t="s">
        <v>171</v>
      </c>
      <c r="Q39" s="226" t="s">
        <v>171</v>
      </c>
      <c r="R39" s="226" t="s">
        <v>171</v>
      </c>
      <c r="S39" s="226" t="s">
        <v>171</v>
      </c>
      <c r="T39" s="226" t="s">
        <v>171</v>
      </c>
      <c r="U39" s="226" t="s">
        <v>171</v>
      </c>
      <c r="V39" s="226" t="s">
        <v>171</v>
      </c>
      <c r="W39" s="226" t="s">
        <v>171</v>
      </c>
      <c r="X39" s="226" t="s">
        <v>171</v>
      </c>
      <c r="Y39" s="226" t="s">
        <v>171</v>
      </c>
      <c r="Z39" s="226" t="s">
        <v>171</v>
      </c>
      <c r="AA39" s="226" t="s">
        <v>171</v>
      </c>
      <c r="AB39" s="226" t="s">
        <v>171</v>
      </c>
      <c r="AC39" s="226" t="s">
        <v>171</v>
      </c>
      <c r="AD39" s="226" t="s">
        <v>171</v>
      </c>
      <c r="AE39" s="226" t="s">
        <v>171</v>
      </c>
      <c r="AF39" s="226" t="s">
        <v>171</v>
      </c>
      <c r="AG39" s="226" t="s">
        <v>171</v>
      </c>
      <c r="AH39" s="226" t="s">
        <v>171</v>
      </c>
      <c r="AI39" s="226" t="s">
        <v>171</v>
      </c>
      <c r="AJ39" s="226" t="s">
        <v>171</v>
      </c>
      <c r="AK39" s="226" t="s">
        <v>171</v>
      </c>
      <c r="AL39" s="226" t="s">
        <v>171</v>
      </c>
      <c r="AM39" s="226" t="s">
        <v>171</v>
      </c>
      <c r="AN39" s="226" t="s">
        <v>171</v>
      </c>
      <c r="AO39" s="226" t="s">
        <v>171</v>
      </c>
      <c r="AP39" s="226" t="s">
        <v>171</v>
      </c>
      <c r="AQ39" s="226" t="s">
        <v>171</v>
      </c>
      <c r="AR39" s="226" t="s">
        <v>171</v>
      </c>
      <c r="AS39" s="226" t="s">
        <v>171</v>
      </c>
      <c r="AT39" s="226" t="s">
        <v>171</v>
      </c>
      <c r="AU39" s="226" t="s">
        <v>171</v>
      </c>
      <c r="AV39" s="226" t="s">
        <v>171</v>
      </c>
      <c r="AW39" s="226" t="s">
        <v>171</v>
      </c>
      <c r="AX39" s="226" t="s">
        <v>171</v>
      </c>
      <c r="AY39" s="226" t="s">
        <v>171</v>
      </c>
      <c r="AZ39" s="226" t="s">
        <v>171</v>
      </c>
      <c r="BA39" s="226" t="s">
        <v>171</v>
      </c>
      <c r="BB39" s="226" t="s">
        <v>171</v>
      </c>
      <c r="BC39" s="226" t="s">
        <v>171</v>
      </c>
      <c r="BD39" s="226" t="s">
        <v>171</v>
      </c>
      <c r="BE39" s="226" t="s">
        <v>171</v>
      </c>
      <c r="BF39" s="226" t="s">
        <v>171</v>
      </c>
      <c r="BG39" s="226" t="n">
        <v>0.0153</v>
      </c>
      <c r="BH39" s="226" t="n">
        <v>0.0376</v>
      </c>
      <c r="BI39" s="226" t="n">
        <v>0.0476</v>
      </c>
      <c r="BJ39" s="226" t="n">
        <v>0.0158</v>
      </c>
      <c r="BK39" s="226" t="n">
        <v>0.0121</v>
      </c>
      <c r="BL39" s="221" t="n">
        <v>0.0603</v>
      </c>
      <c r="BM39" s="221" t="n">
        <v>0.0739</v>
      </c>
      <c r="BN39" s="221" t="n">
        <v>0.0266</v>
      </c>
      <c r="BO39" s="221" t="n">
        <v>0.0405</v>
      </c>
      <c r="BP39" s="221" t="n">
        <v>0.1266</v>
      </c>
      <c r="BQ39" s="221" t="n">
        <v>0.1343</v>
      </c>
      <c r="BR39" s="221" t="n">
        <v>0.0472</v>
      </c>
      <c r="BS39" s="221" t="n">
        <v>0.0806</v>
      </c>
      <c r="BT39" s="221" t="n">
        <v>0.2669</v>
      </c>
      <c r="BU39" s="221" t="n">
        <v>0.2317</v>
      </c>
      <c r="BV39" s="221" t="n">
        <v>0.0684</v>
      </c>
      <c r="BW39" s="221" t="n">
        <v>0.1253</v>
      </c>
      <c r="BX39" s="221" t="n">
        <v>0.3326</v>
      </c>
      <c r="BY39" s="221" t="n">
        <v>0.3215</v>
      </c>
      <c r="BZ39" s="221" t="n">
        <v>0.1144</v>
      </c>
      <c r="CA39" s="221" t="n">
        <v>0.1381</v>
      </c>
      <c r="CB39" s="221" t="n">
        <v>0.3937</v>
      </c>
      <c r="CC39" s="221" t="n">
        <v>0.3402</v>
      </c>
      <c r="CD39" s="221" t="n">
        <v>0.1132</v>
      </c>
      <c r="CE39" s="221" t="n">
        <v>0.1542</v>
      </c>
      <c r="CF39" s="221" t="n">
        <v>0.4221</v>
      </c>
      <c r="CG39" s="221" t="n">
        <v>0.3853</v>
      </c>
      <c r="CH39" s="221" t="n">
        <v>0.1277</v>
      </c>
      <c r="CI39" s="221" t="n">
        <v>0.1687</v>
      </c>
      <c r="CJ39" s="221" t="n">
        <v>0.4037</v>
      </c>
      <c r="CK39" s="221" t="n">
        <v>0.3899</v>
      </c>
      <c r="CL39" s="221" t="n">
        <v>0.1193</v>
      </c>
      <c r="CM39" s="221" t="n">
        <v>0.1879</v>
      </c>
      <c r="CN39" s="221" t="n">
        <v>0.4717</v>
      </c>
      <c r="CO39" s="221" t="n">
        <v>0.3655</v>
      </c>
      <c r="CP39" s="221" t="n">
        <v>0.1063</v>
      </c>
      <c r="CQ39" s="221" t="n">
        <v>0.1484</v>
      </c>
      <c r="CR39" s="221" t="n">
        <v>0.416</v>
      </c>
      <c r="CS39" s="222" t="n">
        <v>0.3588</v>
      </c>
      <c r="CT39" s="223"/>
      <c r="CU39" s="223"/>
      <c r="CV39" s="223"/>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3"/>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223"/>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3"/>
      <c r="GU39" s="223"/>
      <c r="GV39" s="223"/>
      <c r="GW39" s="223"/>
      <c r="GX39" s="223"/>
    </row>
    <row r="40" customFormat="false" ht="20.15" hidden="false" customHeight="true" outlineLevel="0" collapsed="false">
      <c r="A40" s="7" t="s">
        <v>122</v>
      </c>
      <c r="B40" s="225" t="s">
        <v>115</v>
      </c>
      <c r="C40" s="226" t="n">
        <v>0.2699</v>
      </c>
      <c r="D40" s="226" t="n">
        <v>0.2794</v>
      </c>
      <c r="E40" s="226" t="n">
        <v>0.2909</v>
      </c>
      <c r="F40" s="226" t="n">
        <v>0.3021</v>
      </c>
      <c r="G40" s="226" t="n">
        <v>0.3348</v>
      </c>
      <c r="H40" s="226" t="n">
        <v>0.3416</v>
      </c>
      <c r="I40" s="226" t="n">
        <v>0.357</v>
      </c>
      <c r="J40" s="226" t="n">
        <v>0.3645</v>
      </c>
      <c r="K40" s="226" t="n">
        <v>0.3738</v>
      </c>
      <c r="L40" s="226" t="n">
        <v>0.3812</v>
      </c>
      <c r="M40" s="226" t="n">
        <v>0.402</v>
      </c>
      <c r="N40" s="226" t="n">
        <v>0.4111</v>
      </c>
      <c r="O40" s="226" t="n">
        <v>0.4486</v>
      </c>
      <c r="P40" s="226" t="n">
        <v>0.4537</v>
      </c>
      <c r="Q40" s="226" t="n">
        <v>0.4813</v>
      </c>
      <c r="R40" s="226" t="n">
        <v>0.4909</v>
      </c>
      <c r="S40" s="226" t="n">
        <v>0.5114</v>
      </c>
      <c r="T40" s="226" t="n">
        <v>0.5033</v>
      </c>
      <c r="U40" s="226" t="n">
        <v>0.5091</v>
      </c>
      <c r="V40" s="226" t="n">
        <v>0.5492</v>
      </c>
      <c r="W40" s="226" t="n">
        <v>0.5651</v>
      </c>
      <c r="X40" s="226" t="n">
        <v>0.5785</v>
      </c>
      <c r="Y40" s="226" t="n">
        <v>0.5982</v>
      </c>
      <c r="Z40" s="226" t="n">
        <v>0.667</v>
      </c>
      <c r="AA40" s="226" t="n">
        <v>0.6219</v>
      </c>
      <c r="AB40" s="226" t="n">
        <v>0.6511</v>
      </c>
      <c r="AC40" s="226" t="n">
        <v>0.6999</v>
      </c>
      <c r="AD40" s="226" t="n">
        <v>0.7945</v>
      </c>
      <c r="AE40" s="226" t="n">
        <v>0.8398</v>
      </c>
      <c r="AF40" s="226" t="n">
        <v>0.7764</v>
      </c>
      <c r="AG40" s="226" t="n">
        <v>0.8123</v>
      </c>
      <c r="AH40" s="226" t="n">
        <v>0.9247</v>
      </c>
      <c r="AI40" s="226" t="n">
        <v>0.9457</v>
      </c>
      <c r="AJ40" s="226" t="n">
        <v>0.7922</v>
      </c>
      <c r="AK40" s="226" t="n">
        <v>0.8064</v>
      </c>
      <c r="AL40" s="226" t="n">
        <v>0.9256</v>
      </c>
      <c r="AM40" s="226" t="n">
        <v>0.8887</v>
      </c>
      <c r="AN40" s="226" t="n">
        <v>0.8089</v>
      </c>
      <c r="AO40" s="226" t="n">
        <v>0.7867</v>
      </c>
      <c r="AP40" s="226" t="n">
        <v>0.9333</v>
      </c>
      <c r="AQ40" s="226" t="n">
        <v>0.8717</v>
      </c>
      <c r="AR40" s="226" t="n">
        <v>0.8413</v>
      </c>
      <c r="AS40" s="226" t="n">
        <v>0.843</v>
      </c>
      <c r="AT40" s="226" t="n">
        <v>0.9872</v>
      </c>
      <c r="AU40" s="226" t="n">
        <v>1.0334</v>
      </c>
      <c r="AV40" s="226" t="n">
        <v>0.913</v>
      </c>
      <c r="AW40" s="226" t="n">
        <v>0.8989</v>
      </c>
      <c r="AX40" s="226" t="n">
        <v>1.0318</v>
      </c>
      <c r="AY40" s="226" t="n">
        <v>1.0472</v>
      </c>
      <c r="AZ40" s="226" t="n">
        <v>1.0495</v>
      </c>
      <c r="BA40" s="226" t="n">
        <v>1.0993</v>
      </c>
      <c r="BB40" s="226" t="n">
        <v>1.1286</v>
      </c>
      <c r="BC40" s="226" t="n">
        <v>1.1541</v>
      </c>
      <c r="BD40" s="226" t="n">
        <v>1.1153</v>
      </c>
      <c r="BE40" s="226" t="n">
        <v>1.1562</v>
      </c>
      <c r="BF40" s="226" t="n">
        <v>1.1811</v>
      </c>
      <c r="BG40" s="226" t="n">
        <v>1.2855</v>
      </c>
      <c r="BH40" s="226" t="n">
        <v>1.104</v>
      </c>
      <c r="BI40" s="226" t="n">
        <v>1.2088</v>
      </c>
      <c r="BJ40" s="226" t="n">
        <v>1.3358</v>
      </c>
      <c r="BK40" s="226" t="n">
        <v>1.2053</v>
      </c>
      <c r="BL40" s="221" t="n">
        <v>2.812</v>
      </c>
      <c r="BM40" s="221" t="n">
        <v>1.2711</v>
      </c>
      <c r="BN40" s="221" t="n">
        <v>1.2861</v>
      </c>
      <c r="BO40" s="221" t="n">
        <v>1.3418</v>
      </c>
      <c r="BP40" s="221" t="n">
        <v>1.5562</v>
      </c>
      <c r="BQ40" s="221" t="n">
        <v>1.6578</v>
      </c>
      <c r="BR40" s="221" t="n">
        <v>1.8421</v>
      </c>
      <c r="BS40" s="221" t="n">
        <v>1.9266</v>
      </c>
      <c r="BT40" s="221" t="n">
        <v>1.9496</v>
      </c>
      <c r="BU40" s="221" t="n">
        <v>1.9765</v>
      </c>
      <c r="BV40" s="221" t="n">
        <v>2.2292</v>
      </c>
      <c r="BW40" s="221" t="n">
        <v>2.5597</v>
      </c>
      <c r="BX40" s="221" t="n">
        <v>2.4465</v>
      </c>
      <c r="BY40" s="221" t="n">
        <v>2.1469</v>
      </c>
      <c r="BZ40" s="221" t="n">
        <v>2.4504</v>
      </c>
      <c r="CA40" s="221" t="n">
        <v>2.8319</v>
      </c>
      <c r="CB40" s="221" t="n">
        <v>2.5919</v>
      </c>
      <c r="CC40" s="221" t="n">
        <v>2.604</v>
      </c>
      <c r="CD40" s="221" t="n">
        <v>2.4958</v>
      </c>
      <c r="CE40" s="221" t="n">
        <v>2.6728</v>
      </c>
      <c r="CF40" s="221" t="n">
        <v>2.8173</v>
      </c>
      <c r="CG40" s="221" t="n">
        <v>2.8646</v>
      </c>
      <c r="CH40" s="221" t="n">
        <v>3.1181</v>
      </c>
      <c r="CI40" s="221" t="n">
        <v>3.0646</v>
      </c>
      <c r="CJ40" s="221" t="n">
        <v>3.0571</v>
      </c>
      <c r="CK40" s="221" t="n">
        <v>3.0848</v>
      </c>
      <c r="CL40" s="221" t="n">
        <v>3.3557</v>
      </c>
      <c r="CM40" s="221" t="n">
        <v>3.4092</v>
      </c>
      <c r="CN40" s="221" t="n">
        <v>3.3465</v>
      </c>
      <c r="CO40" s="221" t="n">
        <v>3.157</v>
      </c>
      <c r="CP40" s="221" t="n">
        <v>3.2933</v>
      </c>
      <c r="CQ40" s="221" t="n">
        <v>3.5164</v>
      </c>
      <c r="CR40" s="221" t="n">
        <v>3.4154</v>
      </c>
      <c r="CS40" s="222" t="n">
        <v>3.3257</v>
      </c>
      <c r="CT40" s="223"/>
      <c r="CU40" s="223"/>
      <c r="CV40" s="223"/>
      <c r="CW40" s="223"/>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c r="EE40" s="223"/>
      <c r="EF40" s="223"/>
      <c r="EG40" s="223"/>
      <c r="EH40" s="223"/>
      <c r="EI40" s="223"/>
      <c r="EJ40" s="223"/>
      <c r="EK40" s="223"/>
      <c r="EL40" s="223"/>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223"/>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3"/>
      <c r="GU40" s="223"/>
      <c r="GV40" s="223"/>
      <c r="GW40" s="223"/>
      <c r="GX40" s="223"/>
    </row>
    <row r="41" customFormat="false" ht="20.15" hidden="false" customHeight="true" outlineLevel="0" collapsed="false">
      <c r="A41" s="7" t="s">
        <v>122</v>
      </c>
      <c r="B41" s="225" t="s">
        <v>116</v>
      </c>
      <c r="C41" s="221" t="n">
        <v>0.363</v>
      </c>
      <c r="D41" s="221" t="n">
        <v>0.3418</v>
      </c>
      <c r="E41" s="221" t="n">
        <v>0.3664</v>
      </c>
      <c r="F41" s="221" t="n">
        <v>0.3084</v>
      </c>
      <c r="G41" s="221" t="n">
        <v>0.3662</v>
      </c>
      <c r="H41" s="221" t="n">
        <v>0.3449</v>
      </c>
      <c r="I41" s="221" t="n">
        <v>0.3697</v>
      </c>
      <c r="J41" s="221" t="n">
        <v>0.3111</v>
      </c>
      <c r="K41" s="221" t="n">
        <v>0.3273</v>
      </c>
      <c r="L41" s="221" t="n">
        <v>0.3026</v>
      </c>
      <c r="M41" s="221" t="n">
        <v>0.3339</v>
      </c>
      <c r="N41" s="221" t="n">
        <v>0.3902</v>
      </c>
      <c r="O41" s="221" t="n">
        <v>0.3151</v>
      </c>
      <c r="P41" s="221" t="n">
        <v>0.2995</v>
      </c>
      <c r="Q41" s="221" t="n">
        <v>0.2087</v>
      </c>
      <c r="R41" s="221" t="n">
        <v>0.2127</v>
      </c>
      <c r="S41" s="221" t="n">
        <v>0.2562</v>
      </c>
      <c r="T41" s="221" t="n">
        <v>0.2311</v>
      </c>
      <c r="U41" s="221" t="n">
        <v>0.2756</v>
      </c>
      <c r="V41" s="221" t="n">
        <v>0.2981</v>
      </c>
      <c r="W41" s="221" t="n">
        <v>0.4002</v>
      </c>
      <c r="X41" s="221" t="n">
        <v>0.3707</v>
      </c>
      <c r="Y41" s="221" t="n">
        <v>0.3584</v>
      </c>
      <c r="Z41" s="221" t="n">
        <v>0.3926</v>
      </c>
      <c r="AA41" s="221" t="n">
        <v>0.3259</v>
      </c>
      <c r="AB41" s="221" t="n">
        <v>0.3014</v>
      </c>
      <c r="AC41" s="221" t="n">
        <v>0.3306</v>
      </c>
      <c r="AD41" s="221" t="n">
        <v>0.4292</v>
      </c>
      <c r="AE41" s="221" t="n">
        <v>0.4556</v>
      </c>
      <c r="AF41" s="221" t="n">
        <v>0.4588</v>
      </c>
      <c r="AG41" s="221" t="n">
        <v>0.4887</v>
      </c>
      <c r="AH41" s="221" t="n">
        <v>0.4781</v>
      </c>
      <c r="AI41" s="221" t="n">
        <v>0.4326</v>
      </c>
      <c r="AJ41" s="221" t="n">
        <v>0.423</v>
      </c>
      <c r="AK41" s="221" t="n">
        <v>0.3542</v>
      </c>
      <c r="AL41" s="221" t="n">
        <v>0.3411</v>
      </c>
      <c r="AM41" s="221" t="n">
        <v>0.3093</v>
      </c>
      <c r="AN41" s="221" t="n">
        <v>0.3216</v>
      </c>
      <c r="AO41" s="221" t="n">
        <v>0.3394</v>
      </c>
      <c r="AP41" s="221" t="n">
        <v>0.2862</v>
      </c>
      <c r="AQ41" s="221" t="n">
        <v>0.2877</v>
      </c>
      <c r="AR41" s="221" t="n">
        <v>0.3141</v>
      </c>
      <c r="AS41" s="221" t="n">
        <v>0.256</v>
      </c>
      <c r="AT41" s="221" t="n">
        <v>0.2663</v>
      </c>
      <c r="AU41" s="221" t="n">
        <v>0.2326</v>
      </c>
      <c r="AV41" s="221" t="n">
        <v>0.2283</v>
      </c>
      <c r="AW41" s="221" t="n">
        <v>0.2493</v>
      </c>
      <c r="AX41" s="221" t="n">
        <v>0.2831</v>
      </c>
      <c r="AY41" s="221" t="n">
        <v>0.2312</v>
      </c>
      <c r="AZ41" s="221" t="n">
        <v>0.1926</v>
      </c>
      <c r="BA41" s="221" t="n">
        <v>0.2027</v>
      </c>
      <c r="BB41" s="221" t="n">
        <v>0.169</v>
      </c>
      <c r="BC41" s="221" t="n">
        <v>0.2784</v>
      </c>
      <c r="BD41" s="221" t="n">
        <v>0.2643</v>
      </c>
      <c r="BE41" s="221" t="n">
        <v>0.2936</v>
      </c>
      <c r="BF41" s="221" t="n">
        <v>0.1647</v>
      </c>
      <c r="BG41" s="221" t="n">
        <v>0.2047</v>
      </c>
      <c r="BH41" s="221" t="n">
        <v>0.2045</v>
      </c>
      <c r="BI41" s="221" t="n">
        <v>0.2695</v>
      </c>
      <c r="BJ41" s="221" t="n">
        <v>0.2554</v>
      </c>
      <c r="BK41" s="221" t="n">
        <v>0.3847</v>
      </c>
      <c r="BL41" s="221" t="n">
        <v>0.4243</v>
      </c>
      <c r="BM41" s="221" t="n">
        <v>0.3922</v>
      </c>
      <c r="BN41" s="221" t="n">
        <v>0.3955</v>
      </c>
      <c r="BO41" s="221" t="n">
        <v>0.4524</v>
      </c>
      <c r="BP41" s="221" t="n">
        <v>0.4173</v>
      </c>
      <c r="BQ41" s="221" t="n">
        <v>0.4669</v>
      </c>
      <c r="BR41" s="221" t="n">
        <v>0.4797</v>
      </c>
      <c r="BS41" s="221" t="n">
        <v>0.5326</v>
      </c>
      <c r="BT41" s="221" t="n">
        <v>0.4742</v>
      </c>
      <c r="BU41" s="221" t="n">
        <v>0.5868</v>
      </c>
      <c r="BV41" s="221" t="n">
        <v>0.3559</v>
      </c>
      <c r="BW41" s="221" t="n">
        <v>0.5573</v>
      </c>
      <c r="BX41" s="221" t="n">
        <v>0.5466</v>
      </c>
      <c r="BY41" s="221" t="n">
        <v>0.5551</v>
      </c>
      <c r="BZ41" s="221" t="n">
        <v>0.6331</v>
      </c>
      <c r="CA41" s="221" t="n">
        <v>0.5502</v>
      </c>
      <c r="CB41" s="221" t="n">
        <v>0.5482</v>
      </c>
      <c r="CC41" s="221" t="n">
        <v>0.4981</v>
      </c>
      <c r="CD41" s="221" t="n">
        <v>0.5431</v>
      </c>
      <c r="CE41" s="221" t="n">
        <v>0.5901</v>
      </c>
      <c r="CF41" s="221" t="n">
        <v>0.5791</v>
      </c>
      <c r="CG41" s="221" t="n">
        <v>0.5656</v>
      </c>
      <c r="CH41" s="221" t="n">
        <v>0.5487</v>
      </c>
      <c r="CI41" s="221" t="n">
        <v>0.6746</v>
      </c>
      <c r="CJ41" s="221" t="n">
        <v>0.6567</v>
      </c>
      <c r="CK41" s="221" t="n">
        <v>0.564</v>
      </c>
      <c r="CL41" s="221" t="n">
        <v>0.6174</v>
      </c>
      <c r="CM41" s="221" t="n">
        <v>0.9128</v>
      </c>
      <c r="CN41" s="221" t="n">
        <v>0.7186</v>
      </c>
      <c r="CO41" s="221" t="n">
        <v>0.8583</v>
      </c>
      <c r="CP41" s="221" t="n">
        <v>0.8743</v>
      </c>
      <c r="CQ41" s="221" t="n">
        <v>0.8499</v>
      </c>
      <c r="CR41" s="221" t="n">
        <v>0.7892</v>
      </c>
      <c r="CS41" s="222" t="n">
        <v>0.6573</v>
      </c>
      <c r="CT41" s="223"/>
      <c r="CU41" s="223"/>
      <c r="CV41" s="223"/>
      <c r="CW41" s="223"/>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c r="EE41" s="223"/>
      <c r="EF41" s="223"/>
      <c r="EG41" s="223"/>
      <c r="EH41" s="223"/>
      <c r="EI41" s="223"/>
      <c r="EJ41" s="223"/>
      <c r="EK41" s="223"/>
      <c r="EL41" s="223"/>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223"/>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3"/>
      <c r="GU41" s="223"/>
      <c r="GV41" s="223"/>
      <c r="GW41" s="223"/>
      <c r="GX41" s="223"/>
    </row>
    <row r="42" customFormat="false" ht="20.15" hidden="false" customHeight="true" outlineLevel="0" collapsed="false">
      <c r="A42" s="7" t="s">
        <v>122</v>
      </c>
      <c r="B42" s="225" t="s">
        <v>117</v>
      </c>
      <c r="C42" s="221" t="n">
        <v>0.3623</v>
      </c>
      <c r="D42" s="221" t="n">
        <v>0.3421</v>
      </c>
      <c r="E42" s="221" t="n">
        <v>0.0728</v>
      </c>
      <c r="F42" s="221" t="n">
        <v>0.2948</v>
      </c>
      <c r="G42" s="221" t="n">
        <v>0.3114</v>
      </c>
      <c r="H42" s="221" t="n">
        <v>0.3189</v>
      </c>
      <c r="I42" s="221" t="n">
        <v>0.2833</v>
      </c>
      <c r="J42" s="221" t="n">
        <v>0.3113</v>
      </c>
      <c r="K42" s="221" t="n">
        <v>0.2784</v>
      </c>
      <c r="L42" s="221" t="n">
        <v>0.325</v>
      </c>
      <c r="M42" s="221" t="n">
        <v>0.3199</v>
      </c>
      <c r="N42" s="221" t="n">
        <v>0.2955</v>
      </c>
      <c r="O42" s="221" t="n">
        <v>0.2785</v>
      </c>
      <c r="P42" s="221" t="n">
        <v>0.2261</v>
      </c>
      <c r="Q42" s="221" t="n">
        <v>0.2271</v>
      </c>
      <c r="R42" s="221" t="n">
        <v>0.1625</v>
      </c>
      <c r="S42" s="221" t="n">
        <v>0.1568</v>
      </c>
      <c r="T42" s="221" t="n">
        <v>0.2387</v>
      </c>
      <c r="U42" s="221" t="n">
        <v>0.0555</v>
      </c>
      <c r="V42" s="221" t="n">
        <v>0.2725</v>
      </c>
      <c r="W42" s="221" t="n">
        <v>0.0687</v>
      </c>
      <c r="X42" s="221" t="n">
        <v>0.0264</v>
      </c>
      <c r="Y42" s="221" t="n">
        <v>-0.0193</v>
      </c>
      <c r="Z42" s="221" t="n">
        <v>0.11</v>
      </c>
      <c r="AA42" s="221" t="n">
        <v>0.1106</v>
      </c>
      <c r="AB42" s="221" t="n">
        <v>0.1449</v>
      </c>
      <c r="AC42" s="221" t="n">
        <v>0.1767</v>
      </c>
      <c r="AD42" s="221" t="n">
        <v>0.2117</v>
      </c>
      <c r="AE42" s="221" t="n">
        <v>0.1203</v>
      </c>
      <c r="AF42" s="221" t="n">
        <v>0.1828</v>
      </c>
      <c r="AG42" s="221" t="n">
        <v>0.1669</v>
      </c>
      <c r="AH42" s="221" t="n">
        <v>0.2454</v>
      </c>
      <c r="AI42" s="221" t="n">
        <v>0.1205</v>
      </c>
      <c r="AJ42" s="221" t="n">
        <v>0.2463</v>
      </c>
      <c r="AK42" s="221" t="n">
        <v>0.1395</v>
      </c>
      <c r="AL42" s="221" t="n">
        <v>0.14</v>
      </c>
      <c r="AM42" s="221" t="n">
        <v>0.0962</v>
      </c>
      <c r="AN42" s="221" t="n">
        <v>0.0765</v>
      </c>
      <c r="AO42" s="221" t="n">
        <v>0.2291</v>
      </c>
      <c r="AP42" s="221" t="n">
        <v>0.0466</v>
      </c>
      <c r="AQ42" s="221" t="n">
        <v>0.2077</v>
      </c>
      <c r="AR42" s="221" t="n">
        <v>0.306</v>
      </c>
      <c r="AS42" s="221" t="n">
        <v>0.3195</v>
      </c>
      <c r="AT42" s="221" t="n">
        <v>0.1145</v>
      </c>
      <c r="AU42" s="221" t="n">
        <v>0.0486</v>
      </c>
      <c r="AV42" s="221" t="n">
        <v>0.2391</v>
      </c>
      <c r="AW42" s="221" t="n">
        <v>0.0698</v>
      </c>
      <c r="AX42" s="221" t="n">
        <v>-0.1115</v>
      </c>
      <c r="AY42" s="221" t="n">
        <v>-0.1454</v>
      </c>
      <c r="AZ42" s="221" t="n">
        <v>0.1219</v>
      </c>
      <c r="BA42" s="221" t="n">
        <v>0.2372</v>
      </c>
      <c r="BB42" s="221" t="n">
        <v>0.0151</v>
      </c>
      <c r="BC42" s="221" t="n">
        <v>0.0915</v>
      </c>
      <c r="BD42" s="221" t="n">
        <v>0.1315</v>
      </c>
      <c r="BE42" s="221" t="n">
        <v>0.2028</v>
      </c>
      <c r="BF42" s="221" t="n">
        <v>0.1093</v>
      </c>
      <c r="BG42" s="221" t="n">
        <v>0.1709</v>
      </c>
      <c r="BH42" s="221" t="n">
        <v>0.2685</v>
      </c>
      <c r="BI42" s="221" t="n">
        <v>0.3488</v>
      </c>
      <c r="BJ42" s="221" t="n">
        <v>0.2319</v>
      </c>
      <c r="BK42" s="221" t="n">
        <v>0.2419</v>
      </c>
      <c r="BL42" s="221" t="n">
        <v>0.3064</v>
      </c>
      <c r="BM42" s="221" t="n">
        <v>0.4001</v>
      </c>
      <c r="BN42" s="221" t="n">
        <v>0.2923</v>
      </c>
      <c r="BO42" s="221" t="n">
        <v>0.4207</v>
      </c>
      <c r="BP42" s="221" t="n">
        <v>0.4365</v>
      </c>
      <c r="BQ42" s="221" t="n">
        <v>0.4671</v>
      </c>
      <c r="BR42" s="221" t="n">
        <v>0.4401</v>
      </c>
      <c r="BS42" s="221" t="n">
        <v>0.4265</v>
      </c>
      <c r="BT42" s="221" t="n">
        <v>0.4816</v>
      </c>
      <c r="BU42" s="221" t="n">
        <v>0.5093</v>
      </c>
      <c r="BV42" s="221" t="n">
        <v>0.3974</v>
      </c>
      <c r="BW42" s="221" t="n">
        <v>0.5189</v>
      </c>
      <c r="BX42" s="221" t="n">
        <v>0.4606</v>
      </c>
      <c r="BY42" s="221" t="n">
        <v>0.408</v>
      </c>
      <c r="BZ42" s="221" t="n">
        <v>0.1382</v>
      </c>
      <c r="CA42" s="221" t="n">
        <v>0.2241</v>
      </c>
      <c r="CB42" s="221" t="n">
        <v>0.4514</v>
      </c>
      <c r="CC42" s="221" t="n">
        <v>0.4558</v>
      </c>
      <c r="CD42" s="221" t="n">
        <v>0.1377</v>
      </c>
      <c r="CE42" s="221" t="n">
        <v>0.4623</v>
      </c>
      <c r="CF42" s="221" t="n">
        <v>0.4429</v>
      </c>
      <c r="CG42" s="221" t="n">
        <v>0.4238</v>
      </c>
      <c r="CH42" s="221" t="n">
        <v>0.314</v>
      </c>
      <c r="CI42" s="221" t="n">
        <v>0.5202</v>
      </c>
      <c r="CJ42" s="221" t="n">
        <v>0.4835</v>
      </c>
      <c r="CK42" s="221" t="n">
        <v>0.3826</v>
      </c>
      <c r="CL42" s="221" t="n">
        <v>0.434</v>
      </c>
      <c r="CM42" s="221" t="n">
        <v>0.4989</v>
      </c>
      <c r="CN42" s="221" t="n">
        <v>0.3836</v>
      </c>
      <c r="CO42" s="221" t="n">
        <v>0.2012</v>
      </c>
      <c r="CP42" s="221" t="n">
        <v>0.4564</v>
      </c>
      <c r="CQ42" s="221" t="n">
        <v>0.5427</v>
      </c>
      <c r="CR42" s="221" t="n">
        <v>0.5234</v>
      </c>
      <c r="CS42" s="222" t="n">
        <v>0.6576</v>
      </c>
      <c r="CT42" s="223"/>
      <c r="CU42" s="223"/>
      <c r="CV42" s="223"/>
      <c r="CW42" s="223"/>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c r="EE42" s="223"/>
      <c r="EF42" s="223"/>
      <c r="EG42" s="223"/>
      <c r="EH42" s="223"/>
      <c r="EI42" s="223"/>
      <c r="EJ42" s="223"/>
      <c r="EK42" s="223"/>
      <c r="EL42" s="223"/>
      <c r="EM42" s="223"/>
      <c r="EN42" s="223"/>
      <c r="EO42" s="223"/>
      <c r="EP42" s="223"/>
      <c r="EQ42" s="223"/>
      <c r="ER42" s="223"/>
      <c r="ES42" s="223"/>
      <c r="ET42" s="223"/>
      <c r="EU42" s="223"/>
      <c r="EV42" s="223"/>
      <c r="EW42" s="223"/>
      <c r="EX42" s="223"/>
      <c r="EY42" s="223"/>
      <c r="EZ42" s="223"/>
      <c r="FA42" s="223"/>
      <c r="FB42" s="223"/>
      <c r="FC42" s="223"/>
      <c r="FD42" s="223"/>
      <c r="FE42" s="223"/>
      <c r="FF42" s="223"/>
      <c r="FG42" s="223"/>
      <c r="FH42" s="223"/>
      <c r="FI42" s="223"/>
      <c r="FJ42" s="223"/>
      <c r="FK42" s="223"/>
      <c r="FL42" s="223"/>
      <c r="FM42" s="223"/>
      <c r="FN42" s="223"/>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3"/>
      <c r="GU42" s="223"/>
      <c r="GV42" s="223"/>
      <c r="GW42" s="223"/>
      <c r="GX42" s="223"/>
    </row>
    <row r="43" s="227" customFormat="true" ht="20.15" hidden="false" customHeight="true" outlineLevel="0" collapsed="false">
      <c r="A43" s="7" t="s">
        <v>122</v>
      </c>
      <c r="B43" s="225" t="s">
        <v>127</v>
      </c>
      <c r="C43" s="221" t="n">
        <v>22.4125</v>
      </c>
      <c r="D43" s="221" t="n">
        <v>19.2089</v>
      </c>
      <c r="E43" s="221" t="n">
        <v>18.6322</v>
      </c>
      <c r="F43" s="221" t="n">
        <v>21.8023</v>
      </c>
      <c r="G43" s="221" t="n">
        <v>22.1781</v>
      </c>
      <c r="H43" s="221" t="n">
        <v>18.9243</v>
      </c>
      <c r="I43" s="221" t="n">
        <v>18.3095</v>
      </c>
      <c r="J43" s="221" t="n">
        <v>21.5276</v>
      </c>
      <c r="K43" s="221" t="n">
        <v>22.1862</v>
      </c>
      <c r="L43" s="221" t="n">
        <v>19.3312</v>
      </c>
      <c r="M43" s="221" t="n">
        <v>18.8077</v>
      </c>
      <c r="N43" s="221" t="n">
        <v>22.0927</v>
      </c>
      <c r="O43" s="221" t="n">
        <v>23.6332</v>
      </c>
      <c r="P43" s="221" t="n">
        <v>19.8055</v>
      </c>
      <c r="Q43" s="221" t="n">
        <v>19.05</v>
      </c>
      <c r="R43" s="221" t="n">
        <v>22.4156</v>
      </c>
      <c r="S43" s="221" t="n">
        <v>23.1455</v>
      </c>
      <c r="T43" s="221" t="n">
        <v>19.1337</v>
      </c>
      <c r="U43" s="221" t="n">
        <v>19.092</v>
      </c>
      <c r="V43" s="221" t="n">
        <v>22.3814</v>
      </c>
      <c r="W43" s="221" t="n">
        <v>23.5497</v>
      </c>
      <c r="X43" s="221" t="n">
        <v>20.0469</v>
      </c>
      <c r="Y43" s="221" t="n">
        <v>19.4992</v>
      </c>
      <c r="Z43" s="221" t="n">
        <v>23.0936</v>
      </c>
      <c r="AA43" s="221" t="n">
        <v>23.9207</v>
      </c>
      <c r="AB43" s="221" t="n">
        <v>18.8465</v>
      </c>
      <c r="AC43" s="221" t="n">
        <v>19.3745</v>
      </c>
      <c r="AD43" s="221" t="n">
        <v>23.0711</v>
      </c>
      <c r="AE43" s="221" t="n">
        <v>24.0515</v>
      </c>
      <c r="AF43" s="221" t="n">
        <v>20.2107</v>
      </c>
      <c r="AG43" s="221" t="n">
        <v>19.5954</v>
      </c>
      <c r="AH43" s="221" t="n">
        <v>23.5332</v>
      </c>
      <c r="AI43" s="221" t="n">
        <v>25.144</v>
      </c>
      <c r="AJ43" s="221" t="n">
        <v>20.0752</v>
      </c>
      <c r="AK43" s="221" t="n">
        <v>19.6503</v>
      </c>
      <c r="AL43" s="221" t="n">
        <v>22.8402</v>
      </c>
      <c r="AM43" s="221" t="n">
        <v>22.8714</v>
      </c>
      <c r="AN43" s="221" t="n">
        <v>19.3164</v>
      </c>
      <c r="AO43" s="221" t="n">
        <v>19.1435</v>
      </c>
      <c r="AP43" s="221" t="n">
        <v>23.3989</v>
      </c>
      <c r="AQ43" s="221" t="n">
        <v>22.4562</v>
      </c>
      <c r="AR43" s="221" t="n">
        <v>19.2639</v>
      </c>
      <c r="AS43" s="221" t="n">
        <v>18.712</v>
      </c>
      <c r="AT43" s="221" t="n">
        <v>22.0925</v>
      </c>
      <c r="AU43" s="221" t="n">
        <v>22.4966</v>
      </c>
      <c r="AV43" s="221" t="n">
        <v>17.9605</v>
      </c>
      <c r="AW43" s="221" t="n">
        <v>17.5679</v>
      </c>
      <c r="AX43" s="221" t="n">
        <v>20.6731</v>
      </c>
      <c r="AY43" s="221" t="n">
        <v>22.3712</v>
      </c>
      <c r="AZ43" s="221" t="n">
        <v>18.0079</v>
      </c>
      <c r="BA43" s="221" t="n">
        <v>17.3873</v>
      </c>
      <c r="BB43" s="221" t="n">
        <v>21.8726</v>
      </c>
      <c r="BC43" s="221" t="n">
        <v>21.9034</v>
      </c>
      <c r="BD43" s="221" t="n">
        <v>17.7395</v>
      </c>
      <c r="BE43" s="221" t="n">
        <v>17.3723</v>
      </c>
      <c r="BF43" s="221" t="n">
        <v>20.0207</v>
      </c>
      <c r="BG43" s="221" t="n">
        <v>21.3145</v>
      </c>
      <c r="BH43" s="221" t="n">
        <v>18.2952</v>
      </c>
      <c r="BI43" s="221" t="n">
        <v>17.6465</v>
      </c>
      <c r="BJ43" s="221" t="n">
        <v>20.7915</v>
      </c>
      <c r="BK43" s="221" t="n">
        <v>21.6454</v>
      </c>
      <c r="BL43" s="221" t="n">
        <v>18.9994</v>
      </c>
      <c r="BM43" s="221" t="n">
        <v>17.234</v>
      </c>
      <c r="BN43" s="221" t="n">
        <v>19.6404</v>
      </c>
      <c r="BO43" s="221" t="n">
        <v>19.5161</v>
      </c>
      <c r="BP43" s="221" t="n">
        <v>16.663</v>
      </c>
      <c r="BQ43" s="221" t="n">
        <v>15.9925</v>
      </c>
      <c r="BR43" s="221" t="n">
        <v>18.5106</v>
      </c>
      <c r="BS43" s="221" t="n">
        <v>19.7476</v>
      </c>
      <c r="BT43" s="221" t="n">
        <v>15.9855</v>
      </c>
      <c r="BU43" s="221" t="n">
        <v>15.7444</v>
      </c>
      <c r="BV43" s="221" t="n">
        <v>17.7295</v>
      </c>
      <c r="BW43" s="221" t="n">
        <v>18.5177</v>
      </c>
      <c r="BX43" s="221" t="n">
        <v>15.4621</v>
      </c>
      <c r="BY43" s="221" t="n">
        <v>15.0558</v>
      </c>
      <c r="BZ43" s="221" t="n">
        <v>18.049</v>
      </c>
      <c r="CA43" s="221" t="n">
        <v>18.1598</v>
      </c>
      <c r="CB43" s="221" t="n">
        <v>15.0181</v>
      </c>
      <c r="CC43" s="221" t="n">
        <v>14.8994</v>
      </c>
      <c r="CD43" s="221" t="n">
        <v>17.3784</v>
      </c>
      <c r="CE43" s="221" t="n">
        <v>18.0323</v>
      </c>
      <c r="CF43" s="221" t="n">
        <v>14.9636</v>
      </c>
      <c r="CG43" s="221" t="n">
        <v>14.6801</v>
      </c>
      <c r="CH43" s="221" t="n">
        <v>16.404</v>
      </c>
      <c r="CI43" s="221" t="n">
        <v>16.5974</v>
      </c>
      <c r="CJ43" s="221" t="n">
        <v>14.5418</v>
      </c>
      <c r="CK43" s="221" t="n">
        <v>14.0761</v>
      </c>
      <c r="CL43" s="221" t="n">
        <v>16.5167</v>
      </c>
      <c r="CM43" s="221" t="n">
        <v>16.0504</v>
      </c>
      <c r="CN43" s="221" t="n">
        <v>12.9949</v>
      </c>
      <c r="CO43" s="221" t="n">
        <v>13.8419</v>
      </c>
      <c r="CP43" s="221" t="n">
        <v>15.8393</v>
      </c>
      <c r="CQ43" s="221" t="n">
        <v>16.0904</v>
      </c>
      <c r="CR43" s="221" t="n">
        <v>15.0133</v>
      </c>
      <c r="CS43" s="222" t="n">
        <v>14.4076</v>
      </c>
      <c r="CT43" s="223"/>
      <c r="CU43" s="223"/>
      <c r="CV43" s="223"/>
      <c r="CW43" s="223"/>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c r="EE43" s="223"/>
      <c r="EF43" s="223"/>
      <c r="EG43" s="223"/>
      <c r="EH43" s="223"/>
      <c r="EI43" s="223"/>
      <c r="EJ43" s="223"/>
      <c r="EK43" s="223"/>
      <c r="EL43" s="223"/>
      <c r="EM43" s="223"/>
      <c r="EN43" s="223"/>
      <c r="EO43" s="223"/>
      <c r="EP43" s="223"/>
      <c r="EQ43" s="223"/>
      <c r="ER43" s="223"/>
      <c r="ES43" s="223"/>
      <c r="ET43" s="223"/>
      <c r="EU43" s="223"/>
      <c r="EV43" s="223"/>
      <c r="EW43" s="223"/>
      <c r="EX43" s="223"/>
      <c r="EY43" s="223"/>
      <c r="EZ43" s="223"/>
      <c r="FA43" s="223"/>
      <c r="FB43" s="223"/>
      <c r="FC43" s="223"/>
      <c r="FD43" s="223"/>
      <c r="FE43" s="223"/>
      <c r="FF43" s="223"/>
      <c r="FG43" s="223"/>
      <c r="FH43" s="223"/>
      <c r="FI43" s="223"/>
      <c r="FJ43" s="223"/>
      <c r="FK43" s="223"/>
      <c r="FL43" s="223"/>
      <c r="FM43" s="223"/>
      <c r="FN43" s="223"/>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3"/>
      <c r="GU43" s="223"/>
      <c r="GV43" s="223"/>
      <c r="GW43" s="223"/>
      <c r="GX43" s="223"/>
    </row>
    <row r="44" customFormat="false" ht="30" hidden="false" customHeight="true" outlineLevel="0" collapsed="false">
      <c r="A44" s="192" t="s">
        <v>272</v>
      </c>
      <c r="B44" s="225"/>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c r="AE44" s="229"/>
      <c r="AF44" s="229"/>
      <c r="AG44" s="229"/>
      <c r="AH44" s="229"/>
      <c r="AI44" s="229"/>
      <c r="AJ44" s="229"/>
      <c r="AK44" s="229"/>
      <c r="AL44" s="229"/>
      <c r="AM44" s="229"/>
      <c r="AN44" s="229"/>
      <c r="AO44" s="229"/>
      <c r="AP44" s="229"/>
      <c r="AQ44" s="229"/>
      <c r="AR44" s="229"/>
      <c r="AS44" s="229"/>
      <c r="AT44" s="229"/>
      <c r="AU44" s="229"/>
      <c r="AV44" s="229"/>
      <c r="AW44" s="229"/>
      <c r="AX44" s="229"/>
      <c r="AY44" s="229"/>
      <c r="AZ44" s="229"/>
      <c r="BA44" s="229"/>
      <c r="BB44" s="229"/>
      <c r="BC44" s="229"/>
      <c r="BD44" s="229"/>
      <c r="BE44" s="229"/>
      <c r="BF44" s="229"/>
      <c r="BG44" s="229"/>
      <c r="BH44" s="229"/>
      <c r="BI44" s="229"/>
      <c r="BJ44" s="229"/>
      <c r="BK44" s="229"/>
      <c r="BL44" s="229"/>
      <c r="BM44" s="229"/>
      <c r="BN44" s="229"/>
      <c r="BO44" s="229"/>
      <c r="BP44" s="229"/>
      <c r="BQ44" s="229"/>
      <c r="BR44" s="229"/>
      <c r="BS44" s="229"/>
      <c r="BT44" s="229"/>
      <c r="BU44" s="229"/>
      <c r="BV44" s="229"/>
      <c r="BW44" s="229"/>
      <c r="BX44" s="229"/>
      <c r="BY44" s="229"/>
      <c r="BZ44" s="229"/>
      <c r="CA44" s="229"/>
      <c r="CB44" s="229"/>
      <c r="CC44" s="229"/>
      <c r="CD44" s="229"/>
      <c r="CE44" s="229"/>
      <c r="CF44" s="229"/>
      <c r="CG44" s="229"/>
      <c r="CH44" s="229"/>
      <c r="CI44" s="229"/>
      <c r="CJ44" s="229"/>
      <c r="CK44" s="229"/>
      <c r="CL44" s="229"/>
      <c r="CM44" s="229"/>
      <c r="CN44" s="229"/>
      <c r="CO44" s="229"/>
      <c r="CP44" s="229"/>
      <c r="CQ44" s="221"/>
      <c r="CR44" s="229"/>
      <c r="CS44" s="229"/>
      <c r="CT44" s="223"/>
      <c r="CU44" s="223"/>
      <c r="CV44" s="223"/>
      <c r="CW44" s="223"/>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c r="EE44" s="223"/>
      <c r="EF44" s="223"/>
      <c r="EG44" s="223"/>
      <c r="EH44" s="223"/>
      <c r="EI44" s="223"/>
      <c r="EJ44" s="223"/>
      <c r="EK44" s="223"/>
      <c r="EL44" s="223"/>
      <c r="EM44" s="223"/>
      <c r="EN44" s="223"/>
      <c r="EO44" s="223"/>
      <c r="EP44" s="223"/>
      <c r="EQ44" s="223"/>
      <c r="ER44" s="223"/>
      <c r="ES44" s="223"/>
      <c r="ET44" s="223"/>
      <c r="EU44" s="223"/>
      <c r="EV44" s="223"/>
      <c r="EW44" s="223"/>
      <c r="EX44" s="223"/>
      <c r="EY44" s="223"/>
      <c r="EZ44" s="223"/>
      <c r="FA44" s="223"/>
      <c r="FB44" s="223"/>
      <c r="FC44" s="223"/>
      <c r="FD44" s="223"/>
      <c r="FE44" s="223"/>
      <c r="FF44" s="223"/>
      <c r="FG44" s="223"/>
      <c r="FH44" s="223"/>
      <c r="FI44" s="223"/>
      <c r="FJ44" s="223"/>
      <c r="FK44" s="223"/>
      <c r="FL44" s="223"/>
      <c r="FM44" s="223"/>
      <c r="FN44" s="223"/>
      <c r="FO44" s="223"/>
      <c r="FP44" s="223"/>
      <c r="FQ44" s="223"/>
      <c r="FR44" s="223"/>
      <c r="FS44" s="223"/>
      <c r="FT44" s="223"/>
      <c r="FU44" s="223"/>
      <c r="FV44" s="223"/>
      <c r="FW44" s="223"/>
      <c r="FX44" s="223"/>
      <c r="FY44" s="223"/>
      <c r="FZ44" s="223"/>
      <c r="GA44" s="223"/>
      <c r="GB44" s="223"/>
      <c r="GC44" s="223"/>
      <c r="GD44" s="223"/>
      <c r="GE44" s="223"/>
      <c r="GF44" s="223"/>
      <c r="GG44" s="223"/>
      <c r="GH44" s="223"/>
      <c r="GI44" s="223"/>
      <c r="GJ44" s="223"/>
      <c r="GK44" s="223"/>
      <c r="GL44" s="223"/>
      <c r="GM44" s="223"/>
      <c r="GN44" s="223"/>
      <c r="GO44" s="223"/>
      <c r="GP44" s="223"/>
      <c r="GQ44" s="223"/>
      <c r="GR44" s="223"/>
      <c r="GS44" s="223"/>
      <c r="GT44" s="223"/>
      <c r="GU44" s="223"/>
      <c r="GV44" s="223"/>
      <c r="GW44" s="223"/>
      <c r="GX44" s="223"/>
    </row>
    <row r="45" customFormat="false" ht="46.5" hidden="false" customHeight="false" outlineLevel="0" collapsed="false">
      <c r="A45" s="230" t="s">
        <v>87</v>
      </c>
      <c r="B45" s="231" t="s">
        <v>88</v>
      </c>
      <c r="C45" s="232" t="s">
        <v>177</v>
      </c>
      <c r="D45" s="232" t="s">
        <v>178</v>
      </c>
      <c r="E45" s="232" t="s">
        <v>179</v>
      </c>
      <c r="F45" s="232" t="s">
        <v>180</v>
      </c>
      <c r="G45" s="232" t="s">
        <v>181</v>
      </c>
      <c r="H45" s="232" t="s">
        <v>182</v>
      </c>
      <c r="I45" s="232" t="s">
        <v>183</v>
      </c>
      <c r="J45" s="232" t="s">
        <v>184</v>
      </c>
      <c r="K45" s="232" t="s">
        <v>185</v>
      </c>
      <c r="L45" s="232" t="s">
        <v>186</v>
      </c>
      <c r="M45" s="232" t="s">
        <v>187</v>
      </c>
      <c r="N45" s="232" t="s">
        <v>188</v>
      </c>
      <c r="O45" s="232" t="s">
        <v>189</v>
      </c>
      <c r="P45" s="232" t="s">
        <v>190</v>
      </c>
      <c r="Q45" s="232" t="s">
        <v>191</v>
      </c>
      <c r="R45" s="232" t="s">
        <v>192</v>
      </c>
      <c r="S45" s="232" t="s">
        <v>193</v>
      </c>
      <c r="T45" s="232" t="s">
        <v>194</v>
      </c>
      <c r="U45" s="232" t="s">
        <v>195</v>
      </c>
      <c r="V45" s="232" t="s">
        <v>196</v>
      </c>
      <c r="W45" s="232" t="s">
        <v>197</v>
      </c>
      <c r="X45" s="232" t="s">
        <v>198</v>
      </c>
      <c r="Y45" s="232" t="s">
        <v>199</v>
      </c>
      <c r="Z45" s="232" t="s">
        <v>200</v>
      </c>
      <c r="AA45" s="232" t="s">
        <v>201</v>
      </c>
      <c r="AB45" s="232" t="s">
        <v>202</v>
      </c>
      <c r="AC45" s="232" t="s">
        <v>203</v>
      </c>
      <c r="AD45" s="232" t="s">
        <v>204</v>
      </c>
      <c r="AE45" s="232" t="s">
        <v>205</v>
      </c>
      <c r="AF45" s="232" t="s">
        <v>206</v>
      </c>
      <c r="AG45" s="232" t="s">
        <v>207</v>
      </c>
      <c r="AH45" s="232" t="s">
        <v>208</v>
      </c>
      <c r="AI45" s="232" t="s">
        <v>209</v>
      </c>
      <c r="AJ45" s="232" t="s">
        <v>210</v>
      </c>
      <c r="AK45" s="232" t="s">
        <v>211</v>
      </c>
      <c r="AL45" s="232" t="s">
        <v>212</v>
      </c>
      <c r="AM45" s="232" t="s">
        <v>213</v>
      </c>
      <c r="AN45" s="232" t="s">
        <v>214</v>
      </c>
      <c r="AO45" s="232" t="s">
        <v>215</v>
      </c>
      <c r="AP45" s="232" t="s">
        <v>216</v>
      </c>
      <c r="AQ45" s="232" t="s">
        <v>217</v>
      </c>
      <c r="AR45" s="232" t="s">
        <v>218</v>
      </c>
      <c r="AS45" s="232" t="s">
        <v>219</v>
      </c>
      <c r="AT45" s="232" t="s">
        <v>220</v>
      </c>
      <c r="AU45" s="232" t="s">
        <v>221</v>
      </c>
      <c r="AV45" s="232" t="s">
        <v>222</v>
      </c>
      <c r="AW45" s="232" t="s">
        <v>223</v>
      </c>
      <c r="AX45" s="232" t="s">
        <v>224</v>
      </c>
      <c r="AY45" s="232" t="s">
        <v>225</v>
      </c>
      <c r="AZ45" s="232" t="s">
        <v>226</v>
      </c>
      <c r="BA45" s="232" t="s">
        <v>227</v>
      </c>
      <c r="BB45" s="232" t="s">
        <v>228</v>
      </c>
      <c r="BC45" s="232" t="s">
        <v>229</v>
      </c>
      <c r="BD45" s="232" t="s">
        <v>230</v>
      </c>
      <c r="BE45" s="232" t="s">
        <v>231</v>
      </c>
      <c r="BF45" s="232" t="s">
        <v>232</v>
      </c>
      <c r="BG45" s="232" t="s">
        <v>233</v>
      </c>
      <c r="BH45" s="232" t="s">
        <v>234</v>
      </c>
      <c r="BI45" s="232" t="s">
        <v>235</v>
      </c>
      <c r="BJ45" s="232" t="s">
        <v>236</v>
      </c>
      <c r="BK45" s="233" t="s">
        <v>237</v>
      </c>
      <c r="BL45" s="233" t="s">
        <v>238</v>
      </c>
      <c r="BM45" s="233" t="s">
        <v>239</v>
      </c>
      <c r="BN45" s="233" t="s">
        <v>240</v>
      </c>
      <c r="BO45" s="232" t="s">
        <v>241</v>
      </c>
      <c r="BP45" s="232" t="s">
        <v>242</v>
      </c>
      <c r="BQ45" s="232" t="s">
        <v>243</v>
      </c>
      <c r="BR45" s="232" t="s">
        <v>244</v>
      </c>
      <c r="BS45" s="232" t="s">
        <v>245</v>
      </c>
      <c r="BT45" s="232" t="s">
        <v>246</v>
      </c>
      <c r="BU45" s="232" t="s">
        <v>247</v>
      </c>
      <c r="BV45" s="232" t="s">
        <v>248</v>
      </c>
      <c r="BW45" s="232" t="s">
        <v>249</v>
      </c>
      <c r="BX45" s="232" t="s">
        <v>250</v>
      </c>
      <c r="BY45" s="232" t="s">
        <v>251</v>
      </c>
      <c r="BZ45" s="232" t="s">
        <v>252</v>
      </c>
      <c r="CA45" s="232" t="s">
        <v>253</v>
      </c>
      <c r="CB45" s="232" t="s">
        <v>254</v>
      </c>
      <c r="CC45" s="232" t="s">
        <v>255</v>
      </c>
      <c r="CD45" s="232" t="s">
        <v>256</v>
      </c>
      <c r="CE45" s="232" t="s">
        <v>257</v>
      </c>
      <c r="CF45" s="232" t="s">
        <v>258</v>
      </c>
      <c r="CG45" s="233" t="s">
        <v>259</v>
      </c>
      <c r="CH45" s="233" t="s">
        <v>260</v>
      </c>
      <c r="CI45" s="233" t="s">
        <v>261</v>
      </c>
      <c r="CJ45" s="233" t="s">
        <v>262</v>
      </c>
      <c r="CK45" s="233" t="s">
        <v>263</v>
      </c>
      <c r="CL45" s="232" t="s">
        <v>264</v>
      </c>
      <c r="CM45" s="232" t="s">
        <v>265</v>
      </c>
      <c r="CN45" s="232" t="s">
        <v>266</v>
      </c>
      <c r="CO45" s="233" t="s">
        <v>267</v>
      </c>
      <c r="CP45" s="233" t="s">
        <v>268</v>
      </c>
      <c r="CQ45" s="233" t="s">
        <v>269</v>
      </c>
      <c r="CR45" s="233" t="s">
        <v>270</v>
      </c>
      <c r="CS45" s="234" t="s">
        <v>271</v>
      </c>
    </row>
    <row r="46" customFormat="false" ht="20.15" hidden="false" customHeight="true" outlineLevel="0" collapsed="false">
      <c r="A46" s="7" t="s">
        <v>102</v>
      </c>
      <c r="B46" s="225" t="s">
        <v>108</v>
      </c>
      <c r="C46" s="221" t="n">
        <v>34.1956</v>
      </c>
      <c r="D46" s="221" t="n">
        <v>27.4994</v>
      </c>
      <c r="E46" s="221" t="n">
        <v>26.4056</v>
      </c>
      <c r="F46" s="221" t="n">
        <v>30.4943</v>
      </c>
      <c r="G46" s="221" t="n">
        <v>29.419</v>
      </c>
      <c r="H46" s="221" t="n">
        <v>21.5861</v>
      </c>
      <c r="I46" s="221" t="n">
        <v>21.9332</v>
      </c>
      <c r="J46" s="221" t="n">
        <v>29.1353</v>
      </c>
      <c r="K46" s="221" t="n">
        <v>31.7478</v>
      </c>
      <c r="L46" s="221" t="n">
        <v>25.8994</v>
      </c>
      <c r="M46" s="221" t="n">
        <v>24.7343</v>
      </c>
      <c r="N46" s="221" t="n">
        <v>34.6433</v>
      </c>
      <c r="O46" s="221" t="n">
        <v>39.9028</v>
      </c>
      <c r="P46" s="221" t="n">
        <v>28.1259</v>
      </c>
      <c r="Q46" s="221" t="n">
        <v>25.0118</v>
      </c>
      <c r="R46" s="221" t="n">
        <v>34.0871</v>
      </c>
      <c r="S46" s="221" t="n">
        <v>36.4471</v>
      </c>
      <c r="T46" s="221" t="n">
        <v>23.5138</v>
      </c>
      <c r="U46" s="221" t="n">
        <v>24.1533</v>
      </c>
      <c r="V46" s="221" t="n">
        <v>36.8435</v>
      </c>
      <c r="W46" s="221" t="n">
        <v>39.5534</v>
      </c>
      <c r="X46" s="221" t="n">
        <v>29.0478</v>
      </c>
      <c r="Y46" s="221" t="n">
        <v>26.2914</v>
      </c>
      <c r="Z46" s="221" t="n">
        <v>39.1307</v>
      </c>
      <c r="AA46" s="221" t="n">
        <v>40.4128</v>
      </c>
      <c r="AB46" s="221" t="n">
        <v>24.7128</v>
      </c>
      <c r="AC46" s="221" t="n">
        <v>25.1443</v>
      </c>
      <c r="AD46" s="221" t="n">
        <v>37.5566</v>
      </c>
      <c r="AE46" s="221" t="n">
        <v>41.5215</v>
      </c>
      <c r="AF46" s="221" t="n">
        <v>26.4985</v>
      </c>
      <c r="AG46" s="221" t="n">
        <v>21.2786</v>
      </c>
      <c r="AH46" s="221" t="n">
        <v>41.3914</v>
      </c>
      <c r="AI46" s="221" t="n">
        <v>49.062</v>
      </c>
      <c r="AJ46" s="221" t="n">
        <v>29.053</v>
      </c>
      <c r="AK46" s="221" t="n">
        <v>27.3444</v>
      </c>
      <c r="AL46" s="221" t="n">
        <v>39.4876</v>
      </c>
      <c r="AM46" s="221" t="n">
        <v>37.9762</v>
      </c>
      <c r="AN46" s="221" t="n">
        <v>24.2823</v>
      </c>
      <c r="AO46" s="221" t="n">
        <v>26.2359</v>
      </c>
      <c r="AP46" s="221" t="n">
        <v>43.5797</v>
      </c>
      <c r="AQ46" s="221" t="n">
        <v>34.2065</v>
      </c>
      <c r="AR46" s="221" t="n">
        <v>26.7218</v>
      </c>
      <c r="AS46" s="221" t="n">
        <v>22.1417</v>
      </c>
      <c r="AT46" s="221" t="n">
        <v>37.2345</v>
      </c>
      <c r="AU46" s="221" t="n">
        <v>38.7809</v>
      </c>
      <c r="AV46" s="221" t="n">
        <v>19.1767</v>
      </c>
      <c r="AW46" s="221" t="n">
        <v>15.6846</v>
      </c>
      <c r="AX46" s="221" t="n">
        <v>25.645</v>
      </c>
      <c r="AY46" s="221" t="n">
        <v>31.642</v>
      </c>
      <c r="AZ46" s="221" t="n">
        <v>18.5965</v>
      </c>
      <c r="BA46" s="221" t="n">
        <v>18.9742</v>
      </c>
      <c r="BB46" s="221" t="n">
        <v>34.6284</v>
      </c>
      <c r="BC46" s="221" t="n">
        <v>34.0805</v>
      </c>
      <c r="BD46" s="221" t="n">
        <v>18.0738</v>
      </c>
      <c r="BE46" s="221" t="n">
        <v>18.2682</v>
      </c>
      <c r="BF46" s="221" t="n">
        <v>34.2455</v>
      </c>
      <c r="BG46" s="221" t="n">
        <v>41.1712</v>
      </c>
      <c r="BH46" s="221" t="n">
        <v>30.33</v>
      </c>
      <c r="BI46" s="221" t="n">
        <v>28.2486</v>
      </c>
      <c r="BJ46" s="221" t="n">
        <v>40.0499</v>
      </c>
      <c r="BK46" s="221" t="n">
        <v>41.4008</v>
      </c>
      <c r="BL46" s="221" t="n">
        <v>28.8177</v>
      </c>
      <c r="BM46" s="221" t="n">
        <v>26.5344</v>
      </c>
      <c r="BN46" s="221" t="n">
        <v>33.4224</v>
      </c>
      <c r="BO46" s="221" t="n">
        <v>34.5317</v>
      </c>
      <c r="BP46" s="221" t="n">
        <v>22.079</v>
      </c>
      <c r="BQ46" s="221" t="n">
        <v>15.8802</v>
      </c>
      <c r="BR46" s="221" t="n">
        <v>27.6758</v>
      </c>
      <c r="BS46" s="221" t="n">
        <v>29.5346</v>
      </c>
      <c r="BT46" s="221" t="n">
        <v>15.9984</v>
      </c>
      <c r="BU46" s="221" t="n">
        <v>12.813</v>
      </c>
      <c r="BV46" s="221" t="n">
        <v>17.4659</v>
      </c>
      <c r="BW46" s="221" t="n">
        <v>14.6779</v>
      </c>
      <c r="BX46" s="221" t="n">
        <v>4.5643</v>
      </c>
      <c r="BY46" s="221" t="n">
        <v>2.6974</v>
      </c>
      <c r="BZ46" s="221" t="n">
        <v>8.673</v>
      </c>
      <c r="CA46" s="221" t="n">
        <v>10.4158</v>
      </c>
      <c r="CB46" s="221" t="n">
        <v>1.529</v>
      </c>
      <c r="CC46" s="221" t="n">
        <v>2.1486</v>
      </c>
      <c r="CD46" s="221" t="n">
        <v>8.3875</v>
      </c>
      <c r="CE46" s="221" t="n">
        <v>8.6979</v>
      </c>
      <c r="CF46" s="221" t="n">
        <v>1.1958</v>
      </c>
      <c r="CG46" s="221" t="n">
        <v>1.8408</v>
      </c>
      <c r="CH46" s="221" t="n">
        <v>5.0437</v>
      </c>
      <c r="CI46" s="221" t="n">
        <v>3.0526</v>
      </c>
      <c r="CJ46" s="221" t="n">
        <v>0.4599</v>
      </c>
      <c r="CK46" s="221" t="n">
        <v>0.7307</v>
      </c>
      <c r="CL46" s="221" t="n">
        <v>2.6606</v>
      </c>
      <c r="CM46" s="221" t="n">
        <v>3.2831</v>
      </c>
      <c r="CN46" s="221" t="n">
        <v>0.3682</v>
      </c>
      <c r="CO46" s="221" t="n">
        <v>0.5246</v>
      </c>
      <c r="CP46" s="221" t="n">
        <v>1.2771</v>
      </c>
      <c r="CQ46" s="221" t="n">
        <v>2.3796</v>
      </c>
      <c r="CR46" s="221" t="n">
        <v>0.7522</v>
      </c>
      <c r="CS46" s="235" t="n">
        <v>1.4977</v>
      </c>
      <c r="CT46" s="223"/>
      <c r="CU46" s="223"/>
      <c r="CV46" s="223"/>
      <c r="CW46" s="223"/>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3"/>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3"/>
      <c r="GU46" s="223"/>
      <c r="GV46" s="223"/>
      <c r="GW46" s="223"/>
      <c r="GX46" s="223"/>
    </row>
    <row r="47" customFormat="false" ht="20.15" hidden="false" customHeight="true" outlineLevel="0" collapsed="false">
      <c r="A47" s="7" t="s">
        <v>102</v>
      </c>
      <c r="B47" s="225" t="s">
        <v>120</v>
      </c>
      <c r="C47" s="221" t="n">
        <v>0.8631</v>
      </c>
      <c r="D47" s="221" t="n">
        <v>0.8369</v>
      </c>
      <c r="E47" s="221" t="n">
        <v>0.7127</v>
      </c>
      <c r="F47" s="221" t="n">
        <v>1.029</v>
      </c>
      <c r="G47" s="221" t="n">
        <v>0.8685</v>
      </c>
      <c r="H47" s="221" t="n">
        <v>0.596</v>
      </c>
      <c r="I47" s="221" t="n">
        <v>0.6372</v>
      </c>
      <c r="J47" s="221" t="n">
        <v>0.8411</v>
      </c>
      <c r="K47" s="221" t="n">
        <v>0.6775</v>
      </c>
      <c r="L47" s="221" t="n">
        <v>0.5543</v>
      </c>
      <c r="M47" s="221" t="n">
        <v>0.4965</v>
      </c>
      <c r="N47" s="221" t="n">
        <v>0.6866</v>
      </c>
      <c r="O47" s="221" t="n">
        <v>0.9322</v>
      </c>
      <c r="P47" s="221" t="n">
        <v>0.5114</v>
      </c>
      <c r="Q47" s="221" t="n">
        <v>0.4689</v>
      </c>
      <c r="R47" s="221" t="n">
        <v>0.5597</v>
      </c>
      <c r="S47" s="221" t="n">
        <v>0.4743</v>
      </c>
      <c r="T47" s="221" t="n">
        <v>0.4267</v>
      </c>
      <c r="U47" s="221" t="n">
        <v>0.4106</v>
      </c>
      <c r="V47" s="221" t="n">
        <v>0.6994</v>
      </c>
      <c r="W47" s="221" t="n">
        <v>0.6753</v>
      </c>
      <c r="X47" s="221" t="n">
        <v>0.5207</v>
      </c>
      <c r="Y47" s="221" t="n">
        <v>0.3754</v>
      </c>
      <c r="Z47" s="221" t="n">
        <v>0.6257</v>
      </c>
      <c r="AA47" s="221" t="n">
        <v>0.5423</v>
      </c>
      <c r="AB47" s="221" t="n">
        <v>0.3944</v>
      </c>
      <c r="AC47" s="221" t="n">
        <v>0.3805</v>
      </c>
      <c r="AD47" s="221" t="n">
        <v>0.5655</v>
      </c>
      <c r="AE47" s="221" t="n">
        <v>0.8072</v>
      </c>
      <c r="AF47" s="221" t="n">
        <v>0.3107</v>
      </c>
      <c r="AG47" s="221" t="n">
        <v>0.352</v>
      </c>
      <c r="AH47" s="221" t="n">
        <v>1.4513</v>
      </c>
      <c r="AI47" s="221" t="n">
        <v>1.6418</v>
      </c>
      <c r="AJ47" s="221" t="n">
        <v>0.602</v>
      </c>
      <c r="AK47" s="221" t="n">
        <v>0.6476</v>
      </c>
      <c r="AL47" s="221" t="n">
        <v>0.8317</v>
      </c>
      <c r="AM47" s="221" t="n">
        <v>0.6887</v>
      </c>
      <c r="AN47" s="221" t="n">
        <v>0.509</v>
      </c>
      <c r="AO47" s="221" t="n">
        <v>0.5388</v>
      </c>
      <c r="AP47" s="221" t="n">
        <v>1.219</v>
      </c>
      <c r="AQ47" s="221" t="n">
        <v>0.7497</v>
      </c>
      <c r="AR47" s="221" t="n">
        <v>0.8204</v>
      </c>
      <c r="AS47" s="221" t="n">
        <v>1.1452</v>
      </c>
      <c r="AT47" s="221" t="n">
        <v>1.8417</v>
      </c>
      <c r="AU47" s="221" t="n">
        <v>1.5554</v>
      </c>
      <c r="AV47" s="221" t="n">
        <v>0.6413</v>
      </c>
      <c r="AW47" s="221" t="n">
        <v>0.7224</v>
      </c>
      <c r="AX47" s="221" t="n">
        <v>0.92</v>
      </c>
      <c r="AY47" s="221" t="n">
        <v>0.8147</v>
      </c>
      <c r="AZ47" s="221" t="n">
        <v>0.2997</v>
      </c>
      <c r="BA47" s="221" t="n">
        <v>0.4648</v>
      </c>
      <c r="BB47" s="221" t="n">
        <v>0.694</v>
      </c>
      <c r="BC47" s="221" t="n">
        <v>0.4413</v>
      </c>
      <c r="BD47" s="221" t="n">
        <v>0.146</v>
      </c>
      <c r="BE47" s="221" t="n">
        <v>0.1833</v>
      </c>
      <c r="BF47" s="221" t="n">
        <v>0.3047</v>
      </c>
      <c r="BG47" s="221" t="n">
        <v>0.4543</v>
      </c>
      <c r="BH47" s="221" t="n">
        <v>0.3324</v>
      </c>
      <c r="BI47" s="221" t="n">
        <v>0.2041</v>
      </c>
      <c r="BJ47" s="221" t="n">
        <v>0.4598</v>
      </c>
      <c r="BK47" s="221" t="n">
        <v>0.2621</v>
      </c>
      <c r="BL47" s="221" t="n">
        <v>0.11</v>
      </c>
      <c r="BM47" s="221" t="n">
        <v>0.2156</v>
      </c>
      <c r="BN47" s="221" t="n">
        <v>0.1572</v>
      </c>
      <c r="BO47" s="221" t="n">
        <v>0.1778</v>
      </c>
      <c r="BP47" s="221" t="n">
        <v>0.0981</v>
      </c>
      <c r="BQ47" s="221" t="n">
        <v>0.1025</v>
      </c>
      <c r="BR47" s="221" t="n">
        <v>0.1514</v>
      </c>
      <c r="BS47" s="221" t="n">
        <v>0.1558</v>
      </c>
      <c r="BT47" s="221" t="n">
        <v>0.147</v>
      </c>
      <c r="BU47" s="221" t="n">
        <v>0.1777</v>
      </c>
      <c r="BV47" s="221" t="n">
        <v>0.2026</v>
      </c>
      <c r="BW47" s="221" t="n">
        <v>0.1906</v>
      </c>
      <c r="BX47" s="221" t="n">
        <v>0.1244</v>
      </c>
      <c r="BY47" s="221" t="n">
        <v>0.1182</v>
      </c>
      <c r="BZ47" s="221" t="n">
        <v>0.1724</v>
      </c>
      <c r="CA47" s="221" t="n">
        <v>0.1449</v>
      </c>
      <c r="CB47" s="221" t="n">
        <v>0.0694</v>
      </c>
      <c r="CC47" s="221" t="n">
        <v>0.0665</v>
      </c>
      <c r="CD47" s="221" t="n">
        <v>0.1092</v>
      </c>
      <c r="CE47" s="221" t="n">
        <v>0.2471</v>
      </c>
      <c r="CF47" s="221" t="n">
        <v>0.1144</v>
      </c>
      <c r="CG47" s="221" t="n">
        <v>0.1082</v>
      </c>
      <c r="CH47" s="221" t="n">
        <v>0.1569</v>
      </c>
      <c r="CI47" s="221" t="n">
        <v>0.2006</v>
      </c>
      <c r="CJ47" s="221" t="n">
        <v>0.117</v>
      </c>
      <c r="CK47" s="221" t="n">
        <v>0.1497</v>
      </c>
      <c r="CL47" s="221" t="n">
        <v>0.1802</v>
      </c>
      <c r="CM47" s="221" t="n">
        <v>0.1708</v>
      </c>
      <c r="CN47" s="221" t="n">
        <v>0.0678</v>
      </c>
      <c r="CO47" s="221" t="n">
        <v>0.1006</v>
      </c>
      <c r="CP47" s="221" t="n">
        <v>0.1973</v>
      </c>
      <c r="CQ47" s="221" t="n">
        <v>0.1989</v>
      </c>
      <c r="CR47" s="221" t="n">
        <v>0.1641</v>
      </c>
      <c r="CS47" s="235" t="n">
        <v>0.1827</v>
      </c>
      <c r="CT47" s="223"/>
      <c r="CU47" s="223"/>
      <c r="CV47" s="223"/>
      <c r="CW47" s="223"/>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3"/>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3"/>
      <c r="GU47" s="223"/>
      <c r="GV47" s="223"/>
      <c r="GW47" s="223"/>
      <c r="GX47" s="223"/>
    </row>
    <row r="48" customFormat="false" ht="20.15" hidden="false" customHeight="true" outlineLevel="0" collapsed="false">
      <c r="A48" s="7" t="s">
        <v>102</v>
      </c>
      <c r="B48" s="225" t="s">
        <v>110</v>
      </c>
      <c r="C48" s="221" t="n">
        <v>27.5316</v>
      </c>
      <c r="D48" s="221" t="n">
        <v>24.0442</v>
      </c>
      <c r="E48" s="221" t="n">
        <v>24.7321</v>
      </c>
      <c r="F48" s="221" t="n">
        <v>29.4964</v>
      </c>
      <c r="G48" s="221" t="n">
        <v>33.7056</v>
      </c>
      <c r="H48" s="221" t="n">
        <v>29.4997</v>
      </c>
      <c r="I48" s="221" t="n">
        <v>29.7319</v>
      </c>
      <c r="J48" s="221" t="n">
        <v>35.4276</v>
      </c>
      <c r="K48" s="221" t="n">
        <v>35.6455</v>
      </c>
      <c r="L48" s="221" t="n">
        <v>31.1461</v>
      </c>
      <c r="M48" s="221" t="n">
        <v>30.223</v>
      </c>
      <c r="N48" s="221" t="n">
        <v>32.543</v>
      </c>
      <c r="O48" s="221" t="n">
        <v>33.7664</v>
      </c>
      <c r="P48" s="221" t="n">
        <v>32.0557</v>
      </c>
      <c r="Q48" s="221" t="n">
        <v>29.1432</v>
      </c>
      <c r="R48" s="221" t="n">
        <v>32.0333</v>
      </c>
      <c r="S48" s="221" t="n">
        <v>33.8467</v>
      </c>
      <c r="T48" s="221" t="n">
        <v>34.2927</v>
      </c>
      <c r="U48" s="221" t="n">
        <v>34.102</v>
      </c>
      <c r="V48" s="221" t="n">
        <v>33.4996</v>
      </c>
      <c r="W48" s="221" t="n">
        <v>32.5014</v>
      </c>
      <c r="X48" s="221" t="n">
        <v>31.007</v>
      </c>
      <c r="Y48" s="221" t="n">
        <v>33.4198</v>
      </c>
      <c r="Z48" s="221" t="n">
        <v>34.3096</v>
      </c>
      <c r="AA48" s="221" t="n">
        <v>34.7006</v>
      </c>
      <c r="AB48" s="221" t="n">
        <v>33.7156</v>
      </c>
      <c r="AC48" s="221" t="n">
        <v>35.4971</v>
      </c>
      <c r="AD48" s="221" t="n">
        <v>36.6636</v>
      </c>
      <c r="AE48" s="221" t="n">
        <v>32.5253</v>
      </c>
      <c r="AF48" s="221" t="n">
        <v>35.9908</v>
      </c>
      <c r="AG48" s="221" t="n">
        <v>37.0489</v>
      </c>
      <c r="AH48" s="221" t="n">
        <v>31.9177</v>
      </c>
      <c r="AI48" s="221" t="n">
        <v>26.877</v>
      </c>
      <c r="AJ48" s="221" t="n">
        <v>30.6928</v>
      </c>
      <c r="AK48" s="221" t="n">
        <v>32.8188</v>
      </c>
      <c r="AL48" s="221" t="n">
        <v>36.2487</v>
      </c>
      <c r="AM48" s="221" t="n">
        <v>39.6466</v>
      </c>
      <c r="AN48" s="221" t="n">
        <v>40.4931</v>
      </c>
      <c r="AO48" s="221" t="n">
        <v>33.4977</v>
      </c>
      <c r="AP48" s="221" t="n">
        <v>35.7084</v>
      </c>
      <c r="AQ48" s="221" t="n">
        <v>44.5042</v>
      </c>
      <c r="AR48" s="221" t="n">
        <v>39.188</v>
      </c>
      <c r="AS48" s="221" t="n">
        <v>40.5671</v>
      </c>
      <c r="AT48" s="221" t="n">
        <v>37.3238</v>
      </c>
      <c r="AU48" s="221" t="n">
        <v>34.2247</v>
      </c>
      <c r="AV48" s="221" t="n">
        <v>35.54</v>
      </c>
      <c r="AW48" s="221" t="n">
        <v>39.2023</v>
      </c>
      <c r="AX48" s="221" t="n">
        <v>43.6306</v>
      </c>
      <c r="AY48" s="221" t="n">
        <v>44.4074</v>
      </c>
      <c r="AZ48" s="221" t="n">
        <v>42.2317</v>
      </c>
      <c r="BA48" s="221" t="n">
        <v>37.5303</v>
      </c>
      <c r="BB48" s="221" t="n">
        <v>37.5783</v>
      </c>
      <c r="BC48" s="221" t="n">
        <v>34.6128</v>
      </c>
      <c r="BD48" s="221" t="n">
        <v>33.4381</v>
      </c>
      <c r="BE48" s="221" t="n">
        <v>35.3283</v>
      </c>
      <c r="BF48" s="221" t="n">
        <v>29.3734</v>
      </c>
      <c r="BG48" s="221" t="n">
        <v>23.5734</v>
      </c>
      <c r="BH48" s="221" t="n">
        <v>21.8873</v>
      </c>
      <c r="BI48" s="221" t="n">
        <v>19.5836</v>
      </c>
      <c r="BJ48" s="221" t="n">
        <v>21.185</v>
      </c>
      <c r="BK48" s="221" t="n">
        <v>23.4467</v>
      </c>
      <c r="BL48" s="221" t="n">
        <v>21.0375</v>
      </c>
      <c r="BM48" s="221" t="n">
        <v>18.565</v>
      </c>
      <c r="BN48" s="221" t="n">
        <v>19.8416</v>
      </c>
      <c r="BO48" s="221" t="n">
        <v>18.522</v>
      </c>
      <c r="BP48" s="221" t="n">
        <v>20.9553</v>
      </c>
      <c r="BQ48" s="221" t="n">
        <v>26.3143</v>
      </c>
      <c r="BR48" s="221" t="n">
        <v>23.0797</v>
      </c>
      <c r="BS48" s="221" t="n">
        <v>20.5213</v>
      </c>
      <c r="BT48" s="221" t="n">
        <v>20.6948</v>
      </c>
      <c r="BU48" s="221" t="n">
        <v>23.718</v>
      </c>
      <c r="BV48" s="221" t="n">
        <v>23.5267</v>
      </c>
      <c r="BW48" s="221" t="n">
        <v>31.2838</v>
      </c>
      <c r="BX48" s="221" t="n">
        <v>31.8964</v>
      </c>
      <c r="BY48" s="221" t="n">
        <v>29.763</v>
      </c>
      <c r="BZ48" s="221" t="n">
        <v>39.0291</v>
      </c>
      <c r="CA48" s="221" t="n">
        <v>34.515</v>
      </c>
      <c r="CB48" s="221" t="n">
        <v>28.9599</v>
      </c>
      <c r="CC48" s="221" t="n">
        <v>27.1607</v>
      </c>
      <c r="CD48" s="221" t="n">
        <v>33.8767</v>
      </c>
      <c r="CE48" s="221" t="n">
        <v>33.7154</v>
      </c>
      <c r="CF48" s="221" t="n">
        <v>29.0003</v>
      </c>
      <c r="CG48" s="221" t="n">
        <v>26.2914</v>
      </c>
      <c r="CH48" s="221" t="n">
        <v>30.6253</v>
      </c>
      <c r="CI48" s="221" t="n">
        <v>33.3721</v>
      </c>
      <c r="CJ48" s="221" t="n">
        <v>29.5628</v>
      </c>
      <c r="CK48" s="221" t="n">
        <v>25.4441</v>
      </c>
      <c r="CL48" s="221" t="n">
        <v>30.2142</v>
      </c>
      <c r="CM48" s="221" t="n">
        <v>24.1465</v>
      </c>
      <c r="CN48" s="221" t="n">
        <v>19.8119</v>
      </c>
      <c r="CO48" s="221" t="n">
        <v>27.0431</v>
      </c>
      <c r="CP48" s="221" t="n">
        <v>27.9636</v>
      </c>
      <c r="CQ48" s="221" t="n">
        <v>29.3784</v>
      </c>
      <c r="CR48" s="221" t="n">
        <v>27.9995</v>
      </c>
      <c r="CS48" s="235" t="n">
        <v>26.1667</v>
      </c>
      <c r="CT48" s="223"/>
      <c r="CU48" s="223"/>
      <c r="CV48" s="223"/>
      <c r="CW48" s="223"/>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3"/>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3"/>
      <c r="GU48" s="223"/>
      <c r="GV48" s="223"/>
      <c r="GW48" s="223"/>
      <c r="GX48" s="223"/>
    </row>
    <row r="49" customFormat="false" ht="20.15" hidden="false" customHeight="true" outlineLevel="0" collapsed="false">
      <c r="A49" s="7" t="s">
        <v>102</v>
      </c>
      <c r="B49" s="225" t="s">
        <v>111</v>
      </c>
      <c r="C49" s="221" t="n">
        <v>25.9566</v>
      </c>
      <c r="D49" s="221" t="n">
        <v>23.6301</v>
      </c>
      <c r="E49" s="221" t="n">
        <v>22.9314</v>
      </c>
      <c r="F49" s="221" t="n">
        <v>26.9678</v>
      </c>
      <c r="G49" s="221" t="n">
        <v>26.2404</v>
      </c>
      <c r="H49" s="221" t="n">
        <v>24.6503</v>
      </c>
      <c r="I49" s="221" t="n">
        <v>21.5023</v>
      </c>
      <c r="J49" s="221" t="n">
        <v>22.7399</v>
      </c>
      <c r="K49" s="221" t="n">
        <v>22.9725</v>
      </c>
      <c r="L49" s="221" t="n">
        <v>21.073</v>
      </c>
      <c r="M49" s="221" t="n">
        <v>19.7057</v>
      </c>
      <c r="N49" s="221" t="n">
        <v>21.3116</v>
      </c>
      <c r="O49" s="221" t="n">
        <v>22.7801</v>
      </c>
      <c r="P49" s="221" t="n">
        <v>20.1834</v>
      </c>
      <c r="Q49" s="221" t="n">
        <v>22.3834</v>
      </c>
      <c r="R49" s="221" t="n">
        <v>24.7457</v>
      </c>
      <c r="S49" s="221" t="n">
        <v>24.5499</v>
      </c>
      <c r="T49" s="221" t="n">
        <v>21.5497</v>
      </c>
      <c r="U49" s="221" t="n">
        <v>20.6235</v>
      </c>
      <c r="V49" s="221" t="n">
        <v>21.1253</v>
      </c>
      <c r="W49" s="221" t="n">
        <v>24.5177</v>
      </c>
      <c r="X49" s="221" t="n">
        <v>22.4442</v>
      </c>
      <c r="Y49" s="221" t="n">
        <v>20.832</v>
      </c>
      <c r="Z49" s="221" t="n">
        <v>20.8924</v>
      </c>
      <c r="AA49" s="221" t="n">
        <v>23.5359</v>
      </c>
      <c r="AB49" s="221" t="n">
        <v>18.6028</v>
      </c>
      <c r="AC49" s="221" t="n">
        <v>18.6708</v>
      </c>
      <c r="AD49" s="221" t="n">
        <v>19.1896</v>
      </c>
      <c r="AE49" s="221" t="n">
        <v>22.4613</v>
      </c>
      <c r="AF49" s="221" t="n">
        <v>19.7997</v>
      </c>
      <c r="AG49" s="221" t="n">
        <v>20.3737</v>
      </c>
      <c r="AH49" s="221" t="n">
        <v>18.9834</v>
      </c>
      <c r="AI49" s="221" t="n">
        <v>22.3665</v>
      </c>
      <c r="AJ49" s="221" t="n">
        <v>19.8388</v>
      </c>
      <c r="AK49" s="221" t="n">
        <v>18.7917</v>
      </c>
      <c r="AL49" s="221" t="n">
        <v>14.4536</v>
      </c>
      <c r="AM49" s="221" t="n">
        <v>15.5477</v>
      </c>
      <c r="AN49" s="221" t="n">
        <v>15.1161</v>
      </c>
      <c r="AO49" s="221" t="n">
        <v>17.3229</v>
      </c>
      <c r="AP49" s="221" t="n">
        <v>15.0417</v>
      </c>
      <c r="AQ49" s="221" t="n">
        <v>14.4654</v>
      </c>
      <c r="AR49" s="221" t="n">
        <v>12.1981</v>
      </c>
      <c r="AS49" s="221" t="n">
        <v>12.0707</v>
      </c>
      <c r="AT49" s="221" t="n">
        <v>13.7516</v>
      </c>
      <c r="AU49" s="221" t="n">
        <v>16.9531</v>
      </c>
      <c r="AV49" s="221" t="n">
        <v>18.1116</v>
      </c>
      <c r="AW49" s="221" t="n">
        <v>17.7288</v>
      </c>
      <c r="AX49" s="221" t="n">
        <v>16.3041</v>
      </c>
      <c r="AY49" s="221" t="n">
        <v>18.1902</v>
      </c>
      <c r="AZ49" s="221" t="n">
        <v>13.8797</v>
      </c>
      <c r="BA49" s="221" t="n">
        <v>13.0171</v>
      </c>
      <c r="BB49" s="221" t="n">
        <v>17.0527</v>
      </c>
      <c r="BC49" s="221" t="n">
        <v>19.4516</v>
      </c>
      <c r="BD49" s="221" t="n">
        <v>19.1546</v>
      </c>
      <c r="BE49" s="221" t="n">
        <v>15.7581</v>
      </c>
      <c r="BF49" s="221" t="n">
        <v>14.6161</v>
      </c>
      <c r="BG49" s="221" t="n">
        <v>17.1989</v>
      </c>
      <c r="BH49" s="221" t="n">
        <v>18.5256</v>
      </c>
      <c r="BI49" s="221" t="n">
        <v>18.0309</v>
      </c>
      <c r="BJ49" s="221" t="n">
        <v>16.6496</v>
      </c>
      <c r="BK49" s="221" t="n">
        <v>18.2848</v>
      </c>
      <c r="BL49" s="221" t="n">
        <v>15.4703</v>
      </c>
      <c r="BM49" s="221" t="n">
        <v>18.6876</v>
      </c>
      <c r="BN49" s="221" t="n">
        <v>18.1641</v>
      </c>
      <c r="BO49" s="221" t="n">
        <v>16.5262</v>
      </c>
      <c r="BP49" s="221" t="n">
        <v>17.5033</v>
      </c>
      <c r="BQ49" s="221" t="n">
        <v>15.6598</v>
      </c>
      <c r="BR49" s="221" t="n">
        <v>14.0586</v>
      </c>
      <c r="BS49" s="221" t="n">
        <v>18.1734</v>
      </c>
      <c r="BT49" s="221" t="n">
        <v>16.9193</v>
      </c>
      <c r="BU49" s="221" t="n">
        <v>16.562</v>
      </c>
      <c r="BV49" s="221" t="n">
        <v>18.6902</v>
      </c>
      <c r="BW49" s="221" t="n">
        <v>17.3382</v>
      </c>
      <c r="BX49" s="221" t="n">
        <v>16.6577</v>
      </c>
      <c r="BY49" s="221" t="n">
        <v>18.858</v>
      </c>
      <c r="BZ49" s="221" t="n">
        <v>18.8722</v>
      </c>
      <c r="CA49" s="221" t="n">
        <v>17.6441</v>
      </c>
      <c r="CB49" s="221" t="n">
        <v>17.8324</v>
      </c>
      <c r="CC49" s="221" t="n">
        <v>18.172</v>
      </c>
      <c r="CD49" s="221" t="n">
        <v>16.6878</v>
      </c>
      <c r="CE49" s="221" t="n">
        <v>16.6444</v>
      </c>
      <c r="CF49" s="221" t="n">
        <v>16.6295</v>
      </c>
      <c r="CG49" s="221" t="n">
        <v>17.2475</v>
      </c>
      <c r="CH49" s="221" t="n">
        <v>14.5424</v>
      </c>
      <c r="CI49" s="221" t="n">
        <v>13.9059</v>
      </c>
      <c r="CJ49" s="221" t="n">
        <v>13.0668</v>
      </c>
      <c r="CK49" s="221" t="n">
        <v>13.5927</v>
      </c>
      <c r="CL49" s="221" t="n">
        <v>15.6186</v>
      </c>
      <c r="CM49" s="221" t="n">
        <v>13.106</v>
      </c>
      <c r="CN49" s="221" t="n">
        <v>11.8709</v>
      </c>
      <c r="CO49" s="221" t="n">
        <v>10.9309</v>
      </c>
      <c r="CP49" s="221" t="n">
        <v>14.3705</v>
      </c>
      <c r="CQ49" s="221" t="n">
        <v>11.5516</v>
      </c>
      <c r="CR49" s="221" t="n">
        <v>11.411</v>
      </c>
      <c r="CS49" s="235" t="n">
        <v>10.6053</v>
      </c>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row>
    <row r="50" customFormat="false" ht="20.15" hidden="false" customHeight="true" outlineLevel="0" collapsed="false">
      <c r="A50" s="7" t="s">
        <v>102</v>
      </c>
      <c r="B50" s="225" t="s">
        <v>172</v>
      </c>
      <c r="C50" s="221" t="n">
        <v>1.6125</v>
      </c>
      <c r="D50" s="221" t="n">
        <v>0.6175</v>
      </c>
      <c r="E50" s="221" t="n">
        <v>0.6885</v>
      </c>
      <c r="F50" s="221" t="n">
        <v>1.3186</v>
      </c>
      <c r="G50" s="221" t="n">
        <v>1.6085</v>
      </c>
      <c r="H50" s="221" t="n">
        <v>0.8616</v>
      </c>
      <c r="I50" s="221" t="n">
        <v>0.5618</v>
      </c>
      <c r="J50" s="221" t="n">
        <v>1.3987</v>
      </c>
      <c r="K50" s="221" t="n">
        <v>1.8503</v>
      </c>
      <c r="L50" s="221" t="n">
        <v>0.5417</v>
      </c>
      <c r="M50" s="221" t="n">
        <v>0.4656</v>
      </c>
      <c r="N50" s="221" t="n">
        <v>1.4732</v>
      </c>
      <c r="O50" s="221" t="n">
        <v>0.8271</v>
      </c>
      <c r="P50" s="221" t="n">
        <v>0.4136</v>
      </c>
      <c r="Q50" s="221" t="n">
        <v>0.4615</v>
      </c>
      <c r="R50" s="221" t="n">
        <v>1.5123</v>
      </c>
      <c r="S50" s="221" t="n">
        <v>1.6867</v>
      </c>
      <c r="T50" s="221" t="n">
        <v>0.9307</v>
      </c>
      <c r="U50" s="221" t="n">
        <v>0.4778</v>
      </c>
      <c r="V50" s="221" t="n">
        <v>0.8324</v>
      </c>
      <c r="W50" s="221" t="n">
        <v>0.7883</v>
      </c>
      <c r="X50" s="221" t="n">
        <v>0.5241</v>
      </c>
      <c r="Y50" s="221" t="n">
        <v>0.3823</v>
      </c>
      <c r="Z50" s="221" t="n">
        <v>0.8729</v>
      </c>
      <c r="AA50" s="221" t="n">
        <v>1.2646</v>
      </c>
      <c r="AB50" s="221" t="n">
        <v>0.5312</v>
      </c>
      <c r="AC50" s="221" t="n">
        <v>0.7556</v>
      </c>
      <c r="AD50" s="221" t="n">
        <v>1.357</v>
      </c>
      <c r="AE50" s="221" t="n">
        <v>1.3336</v>
      </c>
      <c r="AF50" s="221" t="n">
        <v>0.7797</v>
      </c>
      <c r="AG50" s="221" t="n">
        <v>0.5058</v>
      </c>
      <c r="AH50" s="221" t="n">
        <v>1.2078</v>
      </c>
      <c r="AI50" s="221" t="n">
        <v>0.8847</v>
      </c>
      <c r="AJ50" s="221" t="n">
        <v>0.7598</v>
      </c>
      <c r="AK50" s="221" t="n">
        <v>0.5155</v>
      </c>
      <c r="AL50" s="221" t="n">
        <v>1.5334</v>
      </c>
      <c r="AM50" s="221" t="n">
        <v>1.6636</v>
      </c>
      <c r="AN50" s="221" t="n">
        <v>0.6643</v>
      </c>
      <c r="AO50" s="221" t="n">
        <v>0.7339</v>
      </c>
      <c r="AP50" s="221" t="n">
        <v>1.0822</v>
      </c>
      <c r="AQ50" s="221" t="n">
        <v>1.6939</v>
      </c>
      <c r="AR50" s="221" t="n">
        <v>0.6572</v>
      </c>
      <c r="AS50" s="221" t="n">
        <v>0.5561</v>
      </c>
      <c r="AT50" s="221" t="n">
        <v>1.3166</v>
      </c>
      <c r="AU50" s="221" t="n">
        <v>1.3036</v>
      </c>
      <c r="AV50" s="221" t="n">
        <v>0.7176</v>
      </c>
      <c r="AW50" s="221" t="n">
        <v>0.9199</v>
      </c>
      <c r="AX50" s="221" t="n">
        <v>1.3531</v>
      </c>
      <c r="AY50" s="221" t="n">
        <v>0.6146</v>
      </c>
      <c r="AZ50" s="221" t="n">
        <v>0.4571</v>
      </c>
      <c r="BA50" s="221" t="n">
        <v>0.6497</v>
      </c>
      <c r="BB50" s="221" t="n">
        <v>0.9816</v>
      </c>
      <c r="BC50" s="221" t="n">
        <v>1.0165</v>
      </c>
      <c r="BD50" s="221" t="n">
        <v>0.9042</v>
      </c>
      <c r="BE50" s="221" t="n">
        <v>0.9852</v>
      </c>
      <c r="BF50" s="221" t="n">
        <v>1.6881</v>
      </c>
      <c r="BG50" s="221" t="n">
        <v>1.506</v>
      </c>
      <c r="BH50" s="221" t="n">
        <v>0.5646</v>
      </c>
      <c r="BI50" s="221" t="n">
        <v>0.7951</v>
      </c>
      <c r="BJ50" s="221" t="n">
        <v>1.3038</v>
      </c>
      <c r="BK50" s="221" t="n">
        <v>0.9428</v>
      </c>
      <c r="BL50" s="221" t="n">
        <v>0.7219</v>
      </c>
      <c r="BM50" s="221" t="n">
        <v>0.5254</v>
      </c>
      <c r="BN50" s="221" t="n">
        <v>1.4189</v>
      </c>
      <c r="BO50" s="221" t="n">
        <v>1.8683</v>
      </c>
      <c r="BP50" s="221" t="n">
        <v>0.8137</v>
      </c>
      <c r="BQ50" s="221" t="n">
        <v>0.5368</v>
      </c>
      <c r="BR50" s="221" t="n">
        <v>1.4156</v>
      </c>
      <c r="BS50" s="221" t="n">
        <v>1.6347</v>
      </c>
      <c r="BT50" s="221" t="n">
        <v>1.0939</v>
      </c>
      <c r="BU50" s="221" t="n">
        <v>0.7319</v>
      </c>
      <c r="BV50" s="221" t="n">
        <v>1.4461</v>
      </c>
      <c r="BW50" s="221" t="n">
        <v>1.6299</v>
      </c>
      <c r="BX50" s="221" t="n">
        <v>0.6295</v>
      </c>
      <c r="BY50" s="221" t="n">
        <v>0.8231</v>
      </c>
      <c r="BZ50" s="221" t="n">
        <v>0.8684</v>
      </c>
      <c r="CA50" s="221" t="n">
        <v>1.32</v>
      </c>
      <c r="CB50" s="221" t="n">
        <v>0.5273</v>
      </c>
      <c r="CC50" s="221" t="n">
        <v>0.863</v>
      </c>
      <c r="CD50" s="221" t="n">
        <v>1.4682</v>
      </c>
      <c r="CE50" s="221" t="n">
        <v>1.0744</v>
      </c>
      <c r="CF50" s="221" t="n">
        <v>0.6378</v>
      </c>
      <c r="CG50" s="221" t="n">
        <v>0.5996</v>
      </c>
      <c r="CH50" s="221" t="n">
        <v>1.4883</v>
      </c>
      <c r="CI50" s="221" t="n">
        <v>1.3199</v>
      </c>
      <c r="CJ50" s="221" t="n">
        <v>0.5743</v>
      </c>
      <c r="CK50" s="221" t="n">
        <v>1.0126</v>
      </c>
      <c r="CL50" s="221" t="n">
        <v>1.283</v>
      </c>
      <c r="CM50" s="221" t="n">
        <v>1.804</v>
      </c>
      <c r="CN50" s="221" t="n">
        <v>0.7567</v>
      </c>
      <c r="CO50" s="221" t="n">
        <v>0.8494</v>
      </c>
      <c r="CP50" s="221" t="n">
        <v>1.5876</v>
      </c>
      <c r="CQ50" s="221" t="n">
        <v>1.2011</v>
      </c>
      <c r="CR50" s="221" t="n">
        <v>0.701</v>
      </c>
      <c r="CS50" s="235" t="n">
        <v>0.3609</v>
      </c>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row>
    <row r="51" customFormat="false" ht="20.15" hidden="false" customHeight="true" outlineLevel="0" collapsed="false">
      <c r="A51" s="7" t="s">
        <v>102</v>
      </c>
      <c r="B51" s="236" t="s">
        <v>129</v>
      </c>
      <c r="C51" s="226" t="s">
        <v>171</v>
      </c>
      <c r="D51" s="226" t="s">
        <v>171</v>
      </c>
      <c r="E51" s="226" t="s">
        <v>171</v>
      </c>
      <c r="F51" s="226" t="s">
        <v>171</v>
      </c>
      <c r="G51" s="226" t="s">
        <v>171</v>
      </c>
      <c r="H51" s="226" t="s">
        <v>171</v>
      </c>
      <c r="I51" s="226" t="s">
        <v>171</v>
      </c>
      <c r="J51" s="226" t="s">
        <v>171</v>
      </c>
      <c r="K51" s="226" t="s">
        <v>171</v>
      </c>
      <c r="L51" s="226" t="s">
        <v>171</v>
      </c>
      <c r="M51" s="226" t="s">
        <v>171</v>
      </c>
      <c r="N51" s="226" t="s">
        <v>171</v>
      </c>
      <c r="O51" s="226" t="s">
        <v>171</v>
      </c>
      <c r="P51" s="226" t="s">
        <v>171</v>
      </c>
      <c r="Q51" s="226" t="s">
        <v>171</v>
      </c>
      <c r="R51" s="226" t="s">
        <v>171</v>
      </c>
      <c r="S51" s="226" t="s">
        <v>171</v>
      </c>
      <c r="T51" s="226" t="s">
        <v>171</v>
      </c>
      <c r="U51" s="226" t="s">
        <v>171</v>
      </c>
      <c r="V51" s="226" t="s">
        <v>171</v>
      </c>
      <c r="W51" s="226" t="s">
        <v>171</v>
      </c>
      <c r="X51" s="226" t="s">
        <v>171</v>
      </c>
      <c r="Y51" s="226" t="s">
        <v>171</v>
      </c>
      <c r="Z51" s="226" t="s">
        <v>171</v>
      </c>
      <c r="AA51" s="226" t="s">
        <v>171</v>
      </c>
      <c r="AB51" s="226" t="s">
        <v>171</v>
      </c>
      <c r="AC51" s="226" t="s">
        <v>171</v>
      </c>
      <c r="AD51" s="226" t="s">
        <v>171</v>
      </c>
      <c r="AE51" s="226" t="s">
        <v>171</v>
      </c>
      <c r="AF51" s="226" t="s">
        <v>171</v>
      </c>
      <c r="AG51" s="226" t="s">
        <v>171</v>
      </c>
      <c r="AH51" s="226" t="s">
        <v>171</v>
      </c>
      <c r="AI51" s="226" t="s">
        <v>171</v>
      </c>
      <c r="AJ51" s="226" t="s">
        <v>171</v>
      </c>
      <c r="AK51" s="226" t="s">
        <v>171</v>
      </c>
      <c r="AL51" s="226" t="s">
        <v>171</v>
      </c>
      <c r="AM51" s="226" t="n">
        <v>1.1325</v>
      </c>
      <c r="AN51" s="226" t="n">
        <v>0.6229</v>
      </c>
      <c r="AO51" s="226" t="n">
        <v>0.7996</v>
      </c>
      <c r="AP51" s="226" t="n">
        <v>1.0139</v>
      </c>
      <c r="AQ51" s="226" t="n">
        <v>1.6728</v>
      </c>
      <c r="AR51" s="226" t="n">
        <v>0.9529</v>
      </c>
      <c r="AS51" s="226" t="n">
        <v>0.9938</v>
      </c>
      <c r="AT51" s="226" t="n">
        <v>1.768</v>
      </c>
      <c r="AU51" s="226" t="n">
        <v>1.8561</v>
      </c>
      <c r="AV51" s="226" t="n">
        <v>1.4051</v>
      </c>
      <c r="AW51" s="226" t="n">
        <v>1.4842</v>
      </c>
      <c r="AX51" s="226" t="n">
        <v>1.7948</v>
      </c>
      <c r="AY51" s="226" t="n">
        <v>1.8661</v>
      </c>
      <c r="AZ51" s="226" t="n">
        <v>1.2653</v>
      </c>
      <c r="BA51" s="226" t="n">
        <v>2.1426</v>
      </c>
      <c r="BB51" s="226" t="n">
        <v>2.6956</v>
      </c>
      <c r="BC51" s="226" t="n">
        <v>2.7447</v>
      </c>
      <c r="BD51" s="226" t="n">
        <v>2.9676</v>
      </c>
      <c r="BE51" s="226" t="n">
        <v>2.4343</v>
      </c>
      <c r="BF51" s="226" t="n">
        <v>4.7712</v>
      </c>
      <c r="BG51" s="226" t="n">
        <v>4.3366</v>
      </c>
      <c r="BH51" s="226" t="n">
        <v>3.3764</v>
      </c>
      <c r="BI51" s="226" t="n">
        <v>3.762</v>
      </c>
      <c r="BJ51" s="226" t="n">
        <v>5.6822</v>
      </c>
      <c r="BK51" s="226" t="n">
        <v>5.8149</v>
      </c>
      <c r="BL51" s="226" t="n">
        <v>5.4568</v>
      </c>
      <c r="BM51" s="226" t="n">
        <v>3.9887</v>
      </c>
      <c r="BN51" s="226" t="n">
        <v>8.6978</v>
      </c>
      <c r="BO51" s="226" t="n">
        <v>9.28</v>
      </c>
      <c r="BP51" s="226" t="n">
        <v>4.3186</v>
      </c>
      <c r="BQ51" s="226" t="n">
        <v>4.2817</v>
      </c>
      <c r="BR51" s="226" t="n">
        <v>8.8819</v>
      </c>
      <c r="BS51" s="226" t="n">
        <v>9.7877</v>
      </c>
      <c r="BT51" s="226" t="n">
        <v>6.9126</v>
      </c>
      <c r="BU51" s="226" t="n">
        <v>6.0291</v>
      </c>
      <c r="BV51" s="226" t="n">
        <v>10.5277</v>
      </c>
      <c r="BW51" s="226" t="n">
        <v>9.5011</v>
      </c>
      <c r="BX51" s="226" t="n">
        <v>5.9827</v>
      </c>
      <c r="BY51" s="226" t="n">
        <v>6.7163</v>
      </c>
      <c r="BZ51" s="226" t="n">
        <v>8.5123</v>
      </c>
      <c r="CA51" s="226" t="n">
        <v>10.5552</v>
      </c>
      <c r="CB51" s="226" t="n">
        <v>8.3106</v>
      </c>
      <c r="CC51" s="226" t="n">
        <v>7.8689</v>
      </c>
      <c r="CD51" s="226" t="n">
        <v>14.2197</v>
      </c>
      <c r="CE51" s="226" t="n">
        <v>14.6401</v>
      </c>
      <c r="CF51" s="226" t="n">
        <v>8.5682</v>
      </c>
      <c r="CG51" s="226" t="n">
        <v>8.8869</v>
      </c>
      <c r="CH51" s="226" t="n">
        <v>15.8286</v>
      </c>
      <c r="CI51" s="226" t="n">
        <v>15.7567</v>
      </c>
      <c r="CJ51" s="226" t="n">
        <v>10.3476</v>
      </c>
      <c r="CK51" s="226" t="n">
        <v>12.1531</v>
      </c>
      <c r="CL51" s="226" t="n">
        <v>16.8163</v>
      </c>
      <c r="CM51" s="226" t="n">
        <v>22.8463</v>
      </c>
      <c r="CN51" s="226" t="n">
        <v>11.7537</v>
      </c>
      <c r="CO51" s="226" t="n">
        <v>12.9435</v>
      </c>
      <c r="CP51" s="226" t="n">
        <v>18.5087</v>
      </c>
      <c r="CQ51" s="226" t="n">
        <v>18.6524</v>
      </c>
      <c r="CR51" s="226" t="n">
        <v>10.1675</v>
      </c>
      <c r="CS51" s="235" t="n">
        <v>9.0347</v>
      </c>
      <c r="CT51" s="223"/>
      <c r="CU51" s="223"/>
      <c r="CV51" s="223"/>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3"/>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3"/>
      <c r="GU51" s="223"/>
      <c r="GV51" s="223"/>
      <c r="GW51" s="223"/>
      <c r="GX51" s="223"/>
    </row>
    <row r="52" customFormat="false" ht="20.15" hidden="false" customHeight="true" outlineLevel="0" collapsed="false">
      <c r="A52" s="7" t="s">
        <v>102</v>
      </c>
      <c r="B52" s="237" t="s">
        <v>130</v>
      </c>
      <c r="C52" s="226" t="s">
        <v>171</v>
      </c>
      <c r="D52" s="226" t="s">
        <v>171</v>
      </c>
      <c r="E52" s="226" t="s">
        <v>171</v>
      </c>
      <c r="F52" s="226" t="s">
        <v>171</v>
      </c>
      <c r="G52" s="226" t="s">
        <v>171</v>
      </c>
      <c r="H52" s="226" t="s">
        <v>171</v>
      </c>
      <c r="I52" s="226" t="s">
        <v>171</v>
      </c>
      <c r="J52" s="226" t="s">
        <v>171</v>
      </c>
      <c r="K52" s="226" t="s">
        <v>171</v>
      </c>
      <c r="L52" s="226" t="s">
        <v>171</v>
      </c>
      <c r="M52" s="226" t="s">
        <v>171</v>
      </c>
      <c r="N52" s="226" t="s">
        <v>171</v>
      </c>
      <c r="O52" s="226" t="s">
        <v>171</v>
      </c>
      <c r="P52" s="226" t="s">
        <v>171</v>
      </c>
      <c r="Q52" s="226" t="s">
        <v>171</v>
      </c>
      <c r="R52" s="226" t="s">
        <v>171</v>
      </c>
      <c r="S52" s="226" t="s">
        <v>171</v>
      </c>
      <c r="T52" s="226" t="s">
        <v>171</v>
      </c>
      <c r="U52" s="226" t="s">
        <v>171</v>
      </c>
      <c r="V52" s="226" t="s">
        <v>171</v>
      </c>
      <c r="W52" s="226" t="s">
        <v>171</v>
      </c>
      <c r="X52" s="226" t="s">
        <v>171</v>
      </c>
      <c r="Y52" s="226" t="s">
        <v>171</v>
      </c>
      <c r="Z52" s="226" t="s">
        <v>171</v>
      </c>
      <c r="AA52" s="226" t="s">
        <v>171</v>
      </c>
      <c r="AB52" s="226" t="s">
        <v>171</v>
      </c>
      <c r="AC52" s="226" t="s">
        <v>171</v>
      </c>
      <c r="AD52" s="226" t="s">
        <v>171</v>
      </c>
      <c r="AE52" s="226" t="s">
        <v>171</v>
      </c>
      <c r="AF52" s="226" t="s">
        <v>171</v>
      </c>
      <c r="AG52" s="226" t="s">
        <v>171</v>
      </c>
      <c r="AH52" s="226" t="s">
        <v>171</v>
      </c>
      <c r="AI52" s="226" t="s">
        <v>171</v>
      </c>
      <c r="AJ52" s="226" t="s">
        <v>171</v>
      </c>
      <c r="AK52" s="226" t="s">
        <v>171</v>
      </c>
      <c r="AL52" s="226" t="s">
        <v>171</v>
      </c>
      <c r="AM52" s="226" t="s">
        <v>171</v>
      </c>
      <c r="AN52" s="226" t="s">
        <v>171</v>
      </c>
      <c r="AO52" s="226" t="s">
        <v>171</v>
      </c>
      <c r="AP52" s="226" t="s">
        <v>171</v>
      </c>
      <c r="AQ52" s="226" t="s">
        <v>171</v>
      </c>
      <c r="AR52" s="226" t="s">
        <v>171</v>
      </c>
      <c r="AS52" s="226" t="s">
        <v>171</v>
      </c>
      <c r="AT52" s="226" t="s">
        <v>171</v>
      </c>
      <c r="AU52" s="226" t="s">
        <v>171</v>
      </c>
      <c r="AV52" s="226" t="s">
        <v>171</v>
      </c>
      <c r="AW52" s="226" t="s">
        <v>171</v>
      </c>
      <c r="AX52" s="226" t="s">
        <v>171</v>
      </c>
      <c r="AY52" s="226" t="n">
        <v>0.6709</v>
      </c>
      <c r="AZ52" s="226" t="n">
        <v>0.4604</v>
      </c>
      <c r="BA52" s="226" t="n">
        <v>0.8257</v>
      </c>
      <c r="BB52" s="226" t="n">
        <v>1.1027</v>
      </c>
      <c r="BC52" s="226" t="n">
        <v>0.9999</v>
      </c>
      <c r="BD52" s="226" t="n">
        <v>1.1304</v>
      </c>
      <c r="BE52" s="226" t="n">
        <v>1.1003</v>
      </c>
      <c r="BF52" s="226" t="n">
        <v>1.9185</v>
      </c>
      <c r="BG52" s="226" t="n">
        <v>2.8296</v>
      </c>
      <c r="BH52" s="226" t="n">
        <v>1.7264</v>
      </c>
      <c r="BI52" s="226" t="n">
        <v>2.0546</v>
      </c>
      <c r="BJ52" s="226" t="n">
        <v>2.9434</v>
      </c>
      <c r="BK52" s="226" t="n">
        <v>3.0103</v>
      </c>
      <c r="BL52" s="226" t="n">
        <v>2.8419</v>
      </c>
      <c r="BM52" s="226" t="n">
        <v>2.0234</v>
      </c>
      <c r="BN52" s="226" t="n">
        <v>4.6109</v>
      </c>
      <c r="BO52" s="226" t="n">
        <v>4.8962</v>
      </c>
      <c r="BP52" s="226" t="n">
        <v>2.227</v>
      </c>
      <c r="BQ52" s="226" t="n">
        <v>2.0406</v>
      </c>
      <c r="BR52" s="226" t="n">
        <v>4.1965</v>
      </c>
      <c r="BS52" s="226" t="n">
        <v>5.1155</v>
      </c>
      <c r="BT52" s="226" t="n">
        <v>3.3399</v>
      </c>
      <c r="BU52" s="226" t="n">
        <v>2.62</v>
      </c>
      <c r="BV52" s="226" t="n">
        <v>4.7762</v>
      </c>
      <c r="BW52" s="226" t="n">
        <v>4.3528</v>
      </c>
      <c r="BX52" s="226" t="n">
        <v>2.7305</v>
      </c>
      <c r="BY52" s="226" t="n">
        <v>3.1344</v>
      </c>
      <c r="BZ52" s="226" t="n">
        <v>4.096</v>
      </c>
      <c r="CA52" s="226" t="n">
        <v>5.4036</v>
      </c>
      <c r="CB52" s="226" t="n">
        <v>4.3294</v>
      </c>
      <c r="CC52" s="226" t="n">
        <v>3.92</v>
      </c>
      <c r="CD52" s="226" t="n">
        <v>6.427</v>
      </c>
      <c r="CE52" s="226" t="n">
        <v>6.7179</v>
      </c>
      <c r="CF52" s="226" t="n">
        <v>3.8447</v>
      </c>
      <c r="CG52" s="226" t="n">
        <v>3.8722</v>
      </c>
      <c r="CH52" s="226" t="n">
        <v>6.9808</v>
      </c>
      <c r="CI52" s="226" t="n">
        <v>7.1676</v>
      </c>
      <c r="CJ52" s="226" t="n">
        <v>4.4192</v>
      </c>
      <c r="CK52" s="226" t="n">
        <v>4.9732</v>
      </c>
      <c r="CL52" s="226" t="n">
        <v>6.6859</v>
      </c>
      <c r="CM52" s="226" t="n">
        <v>9.4924</v>
      </c>
      <c r="CN52" s="226" t="n">
        <v>4.4679</v>
      </c>
      <c r="CO52" s="226" t="n">
        <v>4.9363</v>
      </c>
      <c r="CP52" s="226" t="n">
        <v>6.4983</v>
      </c>
      <c r="CQ52" s="226" t="n">
        <v>7.4591</v>
      </c>
      <c r="CR52" s="226" t="n">
        <v>3.987</v>
      </c>
      <c r="CS52" s="235" t="n">
        <v>2.9741</v>
      </c>
      <c r="CT52" s="223"/>
      <c r="CU52" s="223"/>
      <c r="CV52" s="223"/>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3"/>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3"/>
      <c r="GU52" s="223"/>
      <c r="GV52" s="223"/>
      <c r="GW52" s="223"/>
      <c r="GX52" s="223"/>
    </row>
    <row r="53" customFormat="false" ht="20.15" hidden="false" customHeight="true" outlineLevel="0" collapsed="false">
      <c r="A53" s="7" t="s">
        <v>102</v>
      </c>
      <c r="B53" s="236" t="s">
        <v>131</v>
      </c>
      <c r="C53" s="226" t="s">
        <v>171</v>
      </c>
      <c r="D53" s="226" t="s">
        <v>171</v>
      </c>
      <c r="E53" s="226" t="s">
        <v>171</v>
      </c>
      <c r="F53" s="226" t="s">
        <v>171</v>
      </c>
      <c r="G53" s="226" t="s">
        <v>171</v>
      </c>
      <c r="H53" s="226" t="s">
        <v>171</v>
      </c>
      <c r="I53" s="226" t="s">
        <v>171</v>
      </c>
      <c r="J53" s="226" t="s">
        <v>171</v>
      </c>
      <c r="K53" s="226" t="s">
        <v>171</v>
      </c>
      <c r="L53" s="226" t="s">
        <v>171</v>
      </c>
      <c r="M53" s="226" t="s">
        <v>171</v>
      </c>
      <c r="N53" s="226" t="s">
        <v>171</v>
      </c>
      <c r="O53" s="226" t="s">
        <v>171</v>
      </c>
      <c r="P53" s="226" t="s">
        <v>171</v>
      </c>
      <c r="Q53" s="226" t="s">
        <v>171</v>
      </c>
      <c r="R53" s="226" t="s">
        <v>171</v>
      </c>
      <c r="S53" s="226" t="s">
        <v>171</v>
      </c>
      <c r="T53" s="226" t="s">
        <v>171</v>
      </c>
      <c r="U53" s="226" t="s">
        <v>171</v>
      </c>
      <c r="V53" s="226" t="s">
        <v>171</v>
      </c>
      <c r="W53" s="226" t="s">
        <v>171</v>
      </c>
      <c r="X53" s="226" t="s">
        <v>171</v>
      </c>
      <c r="Y53" s="226" t="s">
        <v>171</v>
      </c>
      <c r="Z53" s="226" t="s">
        <v>171</v>
      </c>
      <c r="AA53" s="226" t="s">
        <v>171</v>
      </c>
      <c r="AB53" s="226" t="s">
        <v>171</v>
      </c>
      <c r="AC53" s="226" t="s">
        <v>171</v>
      </c>
      <c r="AD53" s="226" t="s">
        <v>171</v>
      </c>
      <c r="AE53" s="226" t="s">
        <v>171</v>
      </c>
      <c r="AF53" s="226" t="s">
        <v>171</v>
      </c>
      <c r="AG53" s="226" t="s">
        <v>171</v>
      </c>
      <c r="AH53" s="226" t="s">
        <v>171</v>
      </c>
      <c r="AI53" s="226" t="s">
        <v>171</v>
      </c>
      <c r="AJ53" s="226" t="s">
        <v>171</v>
      </c>
      <c r="AK53" s="226" t="s">
        <v>171</v>
      </c>
      <c r="AL53" s="226" t="s">
        <v>171</v>
      </c>
      <c r="AM53" s="226" t="s">
        <v>171</v>
      </c>
      <c r="AN53" s="226" t="s">
        <v>171</v>
      </c>
      <c r="AO53" s="226" t="s">
        <v>171</v>
      </c>
      <c r="AP53" s="226" t="s">
        <v>171</v>
      </c>
      <c r="AQ53" s="226" t="s">
        <v>171</v>
      </c>
      <c r="AR53" s="226" t="s">
        <v>171</v>
      </c>
      <c r="AS53" s="226" t="s">
        <v>171</v>
      </c>
      <c r="AT53" s="226" t="s">
        <v>171</v>
      </c>
      <c r="AU53" s="226" t="s">
        <v>171</v>
      </c>
      <c r="AV53" s="226" t="s">
        <v>171</v>
      </c>
      <c r="AW53" s="226" t="s">
        <v>171</v>
      </c>
      <c r="AX53" s="226" t="s">
        <v>171</v>
      </c>
      <c r="AY53" s="226" t="s">
        <v>171</v>
      </c>
      <c r="AZ53" s="226" t="s">
        <v>171</v>
      </c>
      <c r="BA53" s="226" t="s">
        <v>171</v>
      </c>
      <c r="BB53" s="226" t="s">
        <v>171</v>
      </c>
      <c r="BC53" s="226" t="s">
        <v>171</v>
      </c>
      <c r="BD53" s="226" t="s">
        <v>171</v>
      </c>
      <c r="BE53" s="226" t="s">
        <v>171</v>
      </c>
      <c r="BF53" s="226" t="s">
        <v>171</v>
      </c>
      <c r="BG53" s="226" t="n">
        <v>1.507</v>
      </c>
      <c r="BH53" s="226" t="n">
        <v>1.6499</v>
      </c>
      <c r="BI53" s="226" t="n">
        <v>1.7074</v>
      </c>
      <c r="BJ53" s="226" t="n">
        <v>2.7387</v>
      </c>
      <c r="BK53" s="226" t="n">
        <v>2.8046</v>
      </c>
      <c r="BL53" s="226" t="n">
        <v>2.6149</v>
      </c>
      <c r="BM53" s="226" t="n">
        <v>1.9653</v>
      </c>
      <c r="BN53" s="226" t="n">
        <v>4.0869</v>
      </c>
      <c r="BO53" s="226" t="n">
        <v>4.3838</v>
      </c>
      <c r="BP53" s="226" t="n">
        <v>2.0916</v>
      </c>
      <c r="BQ53" s="226" t="n">
        <v>2.2411</v>
      </c>
      <c r="BR53" s="226" t="n">
        <v>4.6855</v>
      </c>
      <c r="BS53" s="226" t="n">
        <v>4.6722</v>
      </c>
      <c r="BT53" s="226" t="n">
        <v>3.5727</v>
      </c>
      <c r="BU53" s="226" t="n">
        <v>3.4092</v>
      </c>
      <c r="BV53" s="226" t="n">
        <v>5.7515</v>
      </c>
      <c r="BW53" s="226" t="n">
        <v>5.1483</v>
      </c>
      <c r="BX53" s="226" t="n">
        <v>3.2522</v>
      </c>
      <c r="BY53" s="226" t="n">
        <v>3.5819</v>
      </c>
      <c r="BZ53" s="226" t="n">
        <v>4.4163</v>
      </c>
      <c r="CA53" s="226" t="n">
        <v>5.1517</v>
      </c>
      <c r="CB53" s="226" t="n">
        <v>3.9812</v>
      </c>
      <c r="CC53" s="226" t="n">
        <v>3.9489</v>
      </c>
      <c r="CD53" s="226" t="n">
        <v>7.7928</v>
      </c>
      <c r="CE53" s="226" t="n">
        <v>7.9221</v>
      </c>
      <c r="CF53" s="226" t="n">
        <v>4.7234</v>
      </c>
      <c r="CG53" s="226" t="n">
        <v>5.0147</v>
      </c>
      <c r="CH53" s="226" t="n">
        <v>8.8478</v>
      </c>
      <c r="CI53" s="226" t="n">
        <v>8.5891</v>
      </c>
      <c r="CJ53" s="226" t="n">
        <v>5.9284</v>
      </c>
      <c r="CK53" s="226" t="n">
        <v>7.1799</v>
      </c>
      <c r="CL53" s="226" t="n">
        <v>10.1304</v>
      </c>
      <c r="CM53" s="226" t="n">
        <v>13.3539</v>
      </c>
      <c r="CN53" s="226" t="n">
        <v>7.2858</v>
      </c>
      <c r="CO53" s="226" t="n">
        <v>8.0072</v>
      </c>
      <c r="CP53" s="226" t="n">
        <v>12.0103</v>
      </c>
      <c r="CQ53" s="226" t="n">
        <v>11.1933</v>
      </c>
      <c r="CR53" s="226" t="n">
        <v>6.1805</v>
      </c>
      <c r="CS53" s="235" t="n">
        <v>6.0606</v>
      </c>
      <c r="CT53" s="223"/>
      <c r="CU53" s="223"/>
      <c r="CV53" s="223"/>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3"/>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3"/>
      <c r="GU53" s="223"/>
      <c r="GV53" s="223"/>
      <c r="GW53" s="223"/>
      <c r="GX53" s="223"/>
    </row>
    <row r="54" customFormat="false" ht="20.15" hidden="false" customHeight="true" outlineLevel="0" collapsed="false">
      <c r="A54" s="7" t="s">
        <v>102</v>
      </c>
      <c r="B54" s="225" t="s">
        <v>114</v>
      </c>
      <c r="C54" s="226" t="s">
        <v>171</v>
      </c>
      <c r="D54" s="226" t="s">
        <v>171</v>
      </c>
      <c r="E54" s="226" t="s">
        <v>171</v>
      </c>
      <c r="F54" s="226" t="s">
        <v>171</v>
      </c>
      <c r="G54" s="226" t="s">
        <v>171</v>
      </c>
      <c r="H54" s="226" t="s">
        <v>171</v>
      </c>
      <c r="I54" s="226" t="s">
        <v>171</v>
      </c>
      <c r="J54" s="226" t="s">
        <v>171</v>
      </c>
      <c r="K54" s="226" t="s">
        <v>171</v>
      </c>
      <c r="L54" s="226" t="s">
        <v>171</v>
      </c>
      <c r="M54" s="226" t="s">
        <v>171</v>
      </c>
      <c r="N54" s="226" t="s">
        <v>171</v>
      </c>
      <c r="O54" s="226" t="s">
        <v>171</v>
      </c>
      <c r="P54" s="226" t="s">
        <v>171</v>
      </c>
      <c r="Q54" s="226" t="s">
        <v>171</v>
      </c>
      <c r="R54" s="226" t="s">
        <v>171</v>
      </c>
      <c r="S54" s="226" t="s">
        <v>171</v>
      </c>
      <c r="T54" s="226" t="s">
        <v>171</v>
      </c>
      <c r="U54" s="226" t="s">
        <v>171</v>
      </c>
      <c r="V54" s="226" t="s">
        <v>171</v>
      </c>
      <c r="W54" s="226" t="s">
        <v>171</v>
      </c>
      <c r="X54" s="226" t="s">
        <v>171</v>
      </c>
      <c r="Y54" s="226" t="s">
        <v>171</v>
      </c>
      <c r="Z54" s="226" t="s">
        <v>171</v>
      </c>
      <c r="AA54" s="226" t="s">
        <v>171</v>
      </c>
      <c r="AB54" s="226" t="s">
        <v>171</v>
      </c>
      <c r="AC54" s="226" t="s">
        <v>171</v>
      </c>
      <c r="AD54" s="226" t="s">
        <v>171</v>
      </c>
      <c r="AE54" s="226" t="s">
        <v>171</v>
      </c>
      <c r="AF54" s="226" t="s">
        <v>171</v>
      </c>
      <c r="AG54" s="226" t="s">
        <v>171</v>
      </c>
      <c r="AH54" s="226" t="s">
        <v>171</v>
      </c>
      <c r="AI54" s="226" t="s">
        <v>171</v>
      </c>
      <c r="AJ54" s="226" t="s">
        <v>171</v>
      </c>
      <c r="AK54" s="226" t="s">
        <v>171</v>
      </c>
      <c r="AL54" s="226" t="s">
        <v>171</v>
      </c>
      <c r="AM54" s="226" t="s">
        <v>171</v>
      </c>
      <c r="AN54" s="226" t="s">
        <v>171</v>
      </c>
      <c r="AO54" s="226" t="s">
        <v>171</v>
      </c>
      <c r="AP54" s="226" t="s">
        <v>171</v>
      </c>
      <c r="AQ54" s="226" t="s">
        <v>171</v>
      </c>
      <c r="AR54" s="226" t="s">
        <v>171</v>
      </c>
      <c r="AS54" s="226" t="s">
        <v>171</v>
      </c>
      <c r="AT54" s="226" t="s">
        <v>171</v>
      </c>
      <c r="AU54" s="226" t="s">
        <v>171</v>
      </c>
      <c r="AV54" s="226" t="s">
        <v>171</v>
      </c>
      <c r="AW54" s="226" t="s">
        <v>171</v>
      </c>
      <c r="AX54" s="226" t="s">
        <v>171</v>
      </c>
      <c r="AY54" s="226" t="s">
        <v>171</v>
      </c>
      <c r="AZ54" s="226" t="s">
        <v>171</v>
      </c>
      <c r="BA54" s="226" t="s">
        <v>171</v>
      </c>
      <c r="BB54" s="226" t="s">
        <v>171</v>
      </c>
      <c r="BC54" s="226" t="s">
        <v>171</v>
      </c>
      <c r="BD54" s="226" t="s">
        <v>171</v>
      </c>
      <c r="BE54" s="226" t="s">
        <v>171</v>
      </c>
      <c r="BF54" s="226" t="s">
        <v>171</v>
      </c>
      <c r="BG54" s="226" t="s">
        <v>171</v>
      </c>
      <c r="BH54" s="226" t="s">
        <v>171</v>
      </c>
      <c r="BI54" s="226" t="s">
        <v>171</v>
      </c>
      <c r="BJ54" s="226" t="s">
        <v>171</v>
      </c>
      <c r="BK54" s="226" t="s">
        <v>171</v>
      </c>
      <c r="BL54" s="226" t="s">
        <v>171</v>
      </c>
      <c r="BM54" s="226" t="s">
        <v>171</v>
      </c>
      <c r="BN54" s="226" t="s">
        <v>171</v>
      </c>
      <c r="BO54" s="226" t="s">
        <v>171</v>
      </c>
      <c r="BP54" s="226" t="s">
        <v>171</v>
      </c>
      <c r="BQ54" s="226" t="s">
        <v>171</v>
      </c>
      <c r="BR54" s="226" t="s">
        <v>171</v>
      </c>
      <c r="BS54" s="226" t="n">
        <v>0.1715</v>
      </c>
      <c r="BT54" s="226" t="n">
        <v>0.5842</v>
      </c>
      <c r="BU54" s="226" t="n">
        <v>0.5</v>
      </c>
      <c r="BV54" s="226" t="n">
        <v>0.1488</v>
      </c>
      <c r="BW54" s="226" t="n">
        <v>0.2936</v>
      </c>
      <c r="BX54" s="226" t="n">
        <v>0.7242</v>
      </c>
      <c r="BY54" s="226" t="n">
        <v>0.7414</v>
      </c>
      <c r="BZ54" s="226" t="n">
        <v>0.2763</v>
      </c>
      <c r="CA54" s="226" t="n">
        <v>0.4176</v>
      </c>
      <c r="CB54" s="226" t="n">
        <v>1.1808</v>
      </c>
      <c r="CC54" s="226" t="n">
        <v>1.0299</v>
      </c>
      <c r="CD54" s="226" t="n">
        <v>0.3495</v>
      </c>
      <c r="CE54" s="226" t="n">
        <v>0.5015</v>
      </c>
      <c r="CF54" s="226" t="n">
        <v>1.3765</v>
      </c>
      <c r="CG54" s="226" t="n">
        <v>1.2415</v>
      </c>
      <c r="CH54" s="226" t="n">
        <v>0.4106</v>
      </c>
      <c r="CI54" s="226" t="n">
        <v>0.648</v>
      </c>
      <c r="CJ54" s="226" t="n">
        <v>1.4564</v>
      </c>
      <c r="CK54" s="226" t="n">
        <v>1.3641</v>
      </c>
      <c r="CL54" s="226" t="n">
        <v>0.3918</v>
      </c>
      <c r="CM54" s="226" t="n">
        <v>0.6868</v>
      </c>
      <c r="CN54" s="226" t="n">
        <v>1.8136</v>
      </c>
      <c r="CO54" s="226" t="n">
        <v>1.3802</v>
      </c>
      <c r="CP54" s="226" t="n">
        <v>0.4112</v>
      </c>
      <c r="CQ54" s="226" t="n">
        <v>0.6359</v>
      </c>
      <c r="CR54" s="226" t="n">
        <v>1.7219</v>
      </c>
      <c r="CS54" s="235" t="n">
        <v>1.4305</v>
      </c>
      <c r="CT54" s="223"/>
      <c r="CU54" s="223"/>
      <c r="CV54" s="223"/>
      <c r="CW54" s="223"/>
      <c r="CX54" s="223"/>
      <c r="CY54" s="223"/>
      <c r="CZ54" s="223"/>
      <c r="DA54" s="223"/>
      <c r="DB54" s="223"/>
      <c r="DC54" s="223"/>
      <c r="DD54" s="223"/>
      <c r="DE54" s="223"/>
      <c r="DF54" s="223"/>
      <c r="DG54" s="223"/>
      <c r="DH54" s="223"/>
      <c r="DI54" s="223"/>
      <c r="DJ54" s="223"/>
      <c r="DK54" s="223"/>
      <c r="DL54" s="223"/>
      <c r="DM54" s="223"/>
      <c r="DN54" s="223"/>
      <c r="DO54" s="223"/>
      <c r="DP54" s="223"/>
      <c r="DQ54" s="223"/>
      <c r="DR54" s="223"/>
      <c r="DS54" s="223"/>
      <c r="DT54" s="223"/>
      <c r="DU54" s="223"/>
      <c r="DV54" s="223"/>
      <c r="DW54" s="223"/>
      <c r="DX54" s="223"/>
      <c r="DY54" s="223"/>
      <c r="DZ54" s="223"/>
      <c r="EA54" s="223"/>
      <c r="EB54" s="223"/>
      <c r="EC54" s="223"/>
      <c r="ED54" s="223"/>
      <c r="EE54" s="223"/>
      <c r="EF54" s="223"/>
      <c r="EG54" s="223"/>
      <c r="EH54" s="223"/>
      <c r="EI54" s="223"/>
      <c r="EJ54" s="223"/>
      <c r="EK54" s="223"/>
      <c r="EL54" s="223"/>
      <c r="EM54" s="223"/>
      <c r="EN54" s="223"/>
      <c r="EO54" s="223"/>
      <c r="EP54" s="223"/>
      <c r="EQ54" s="223"/>
      <c r="ER54" s="223"/>
      <c r="ES54" s="223"/>
      <c r="ET54" s="223"/>
      <c r="EU54" s="223"/>
      <c r="EV54" s="223"/>
      <c r="EW54" s="223"/>
      <c r="EX54" s="223"/>
      <c r="EY54" s="223"/>
      <c r="EZ54" s="223"/>
      <c r="FA54" s="223"/>
      <c r="FB54" s="223"/>
      <c r="FC54" s="223"/>
      <c r="FD54" s="223"/>
      <c r="FE54" s="223"/>
      <c r="FF54" s="223"/>
      <c r="FG54" s="223"/>
      <c r="FH54" s="223"/>
      <c r="FI54" s="223"/>
      <c r="FJ54" s="223"/>
      <c r="FK54" s="223"/>
      <c r="FL54" s="223"/>
      <c r="FM54" s="223"/>
      <c r="FN54" s="223"/>
      <c r="FO54" s="223"/>
      <c r="FP54" s="223"/>
      <c r="FQ54" s="223"/>
      <c r="FR54" s="223"/>
      <c r="FS54" s="223"/>
      <c r="FT54" s="223"/>
      <c r="FU54" s="223"/>
      <c r="FV54" s="223"/>
      <c r="FW54" s="223"/>
      <c r="FX54" s="223"/>
      <c r="FY54" s="223"/>
      <c r="FZ54" s="223"/>
      <c r="GA54" s="223"/>
      <c r="GB54" s="223"/>
      <c r="GC54" s="223"/>
      <c r="GD54" s="223"/>
      <c r="GE54" s="223"/>
      <c r="GF54" s="223"/>
      <c r="GG54" s="223"/>
      <c r="GH54" s="223"/>
      <c r="GI54" s="223"/>
      <c r="GJ54" s="223"/>
      <c r="GK54" s="223"/>
      <c r="GL54" s="223"/>
      <c r="GM54" s="223"/>
      <c r="GN54" s="223"/>
      <c r="GO54" s="223"/>
      <c r="GP54" s="223"/>
      <c r="GQ54" s="223"/>
      <c r="GR54" s="223"/>
      <c r="GS54" s="223"/>
      <c r="GT54" s="223"/>
      <c r="GU54" s="223"/>
      <c r="GV54" s="223"/>
      <c r="GW54" s="223"/>
      <c r="GX54" s="223"/>
    </row>
    <row r="55" customFormat="false" ht="20.15" hidden="false" customHeight="true" outlineLevel="0" collapsed="false">
      <c r="A55" s="7" t="s">
        <v>102</v>
      </c>
      <c r="B55" s="225" t="s">
        <v>115</v>
      </c>
      <c r="C55" s="226" t="n">
        <v>0.1398</v>
      </c>
      <c r="D55" s="226" t="n">
        <v>0.1418</v>
      </c>
      <c r="E55" s="226" t="n">
        <v>0.1391</v>
      </c>
      <c r="F55" s="226" t="n">
        <v>0.1553</v>
      </c>
      <c r="G55" s="226" t="n">
        <v>0.1675</v>
      </c>
      <c r="H55" s="226" t="n">
        <v>0.1967</v>
      </c>
      <c r="I55" s="226" t="n">
        <v>0.2041</v>
      </c>
      <c r="J55" s="226" t="n">
        <v>0.1918</v>
      </c>
      <c r="K55" s="226" t="n">
        <v>0.1732</v>
      </c>
      <c r="L55" s="226" t="n">
        <v>0.1638</v>
      </c>
      <c r="M55" s="226" t="n">
        <v>0.1849</v>
      </c>
      <c r="N55" s="226" t="n">
        <v>0.1761</v>
      </c>
      <c r="O55" s="226" t="n">
        <v>0.1706</v>
      </c>
      <c r="P55" s="226" t="n">
        <v>0.1647</v>
      </c>
      <c r="Q55" s="226" t="n">
        <v>0.1946</v>
      </c>
      <c r="R55" s="226" t="n">
        <v>0.1995</v>
      </c>
      <c r="S55" s="226" t="n">
        <v>0.2233</v>
      </c>
      <c r="T55" s="226" t="n">
        <v>0.2</v>
      </c>
      <c r="U55" s="226" t="n">
        <v>0.2049</v>
      </c>
      <c r="V55" s="226" t="n">
        <v>0.2281</v>
      </c>
      <c r="W55" s="226" t="n">
        <v>0.304</v>
      </c>
      <c r="X55" s="226" t="n">
        <v>0.2745</v>
      </c>
      <c r="Y55" s="226" t="n">
        <v>0.2528</v>
      </c>
      <c r="Z55" s="226" t="n">
        <v>0.3229</v>
      </c>
      <c r="AA55" s="226" t="n">
        <v>0.4152</v>
      </c>
      <c r="AB55" s="226" t="n">
        <v>0.3317</v>
      </c>
      <c r="AC55" s="226" t="n">
        <v>0.3199</v>
      </c>
      <c r="AD55" s="226" t="n">
        <v>0.4046</v>
      </c>
      <c r="AE55" s="226" t="n">
        <v>0.8463</v>
      </c>
      <c r="AF55" s="226" t="n">
        <v>0.5782</v>
      </c>
      <c r="AG55" s="226" t="n">
        <v>0.5015</v>
      </c>
      <c r="AH55" s="226" t="n">
        <v>0.8184</v>
      </c>
      <c r="AI55" s="226" t="n">
        <v>0.9415</v>
      </c>
      <c r="AJ55" s="226" t="n">
        <v>0.632</v>
      </c>
      <c r="AK55" s="226" t="n">
        <v>0.5505</v>
      </c>
      <c r="AL55" s="226" t="n">
        <v>0.8044</v>
      </c>
      <c r="AM55" s="226" t="n">
        <v>0.7408</v>
      </c>
      <c r="AN55" s="226" t="n">
        <v>0.4965</v>
      </c>
      <c r="AO55" s="226" t="n">
        <v>0.4644</v>
      </c>
      <c r="AP55" s="226" t="n">
        <v>0.6397</v>
      </c>
      <c r="AQ55" s="226" t="n">
        <v>0.6699</v>
      </c>
      <c r="AR55" s="226" t="n">
        <v>0.6341</v>
      </c>
      <c r="AS55" s="226" t="n">
        <v>0.5804</v>
      </c>
      <c r="AT55" s="226" t="n">
        <v>0.7238</v>
      </c>
      <c r="AU55" s="226" t="n">
        <v>0.8066</v>
      </c>
      <c r="AV55" s="226" t="n">
        <v>0.6194</v>
      </c>
      <c r="AW55" s="226" t="n">
        <v>0.5351</v>
      </c>
      <c r="AX55" s="226" t="n">
        <v>0.7087</v>
      </c>
      <c r="AY55" s="226" t="n">
        <v>0.8975</v>
      </c>
      <c r="AZ55" s="226" t="n">
        <v>0.8161</v>
      </c>
      <c r="BA55" s="226" t="n">
        <v>1.006</v>
      </c>
      <c r="BB55" s="226" t="n">
        <v>1.0632</v>
      </c>
      <c r="BC55" s="226" t="n">
        <v>1.2114</v>
      </c>
      <c r="BD55" s="226" t="n">
        <v>0.9984</v>
      </c>
      <c r="BE55" s="226" t="n">
        <v>1.1815</v>
      </c>
      <c r="BF55" s="226" t="n">
        <v>1.2542</v>
      </c>
      <c r="BG55" s="226" t="n">
        <v>1.7686</v>
      </c>
      <c r="BH55" s="226" t="n">
        <v>0.9033</v>
      </c>
      <c r="BI55" s="226" t="n">
        <v>1.3991</v>
      </c>
      <c r="BJ55" s="226" t="n">
        <v>2.042</v>
      </c>
      <c r="BK55" s="226" t="n">
        <v>2.0153</v>
      </c>
      <c r="BL55" s="226" t="n">
        <v>2.8462</v>
      </c>
      <c r="BM55" s="226" t="n">
        <v>2.2294</v>
      </c>
      <c r="BN55" s="226" t="n">
        <v>2.1206</v>
      </c>
      <c r="BO55" s="226" t="n">
        <v>2.1721</v>
      </c>
      <c r="BP55" s="226" t="n">
        <v>2.9981</v>
      </c>
      <c r="BQ55" s="226" t="n">
        <v>3.4506</v>
      </c>
      <c r="BR55" s="226" t="n">
        <v>4.0771</v>
      </c>
      <c r="BS55" s="226" t="n">
        <v>4.1521</v>
      </c>
      <c r="BT55" s="226" t="n">
        <v>4.1654</v>
      </c>
      <c r="BU55" s="226" t="n">
        <v>4.1592</v>
      </c>
      <c r="BV55" s="226" t="n">
        <v>5.2169</v>
      </c>
      <c r="BW55" s="226" t="n">
        <v>5.3301</v>
      </c>
      <c r="BX55" s="226" t="n">
        <v>4.6638</v>
      </c>
      <c r="BY55" s="226" t="n">
        <v>3.0991</v>
      </c>
      <c r="BZ55" s="226" t="n">
        <v>4.3072</v>
      </c>
      <c r="CA55" s="226" t="n">
        <v>5.4149</v>
      </c>
      <c r="CB55" s="226" t="n">
        <v>4.3334</v>
      </c>
      <c r="CC55" s="226" t="n">
        <v>4.2055</v>
      </c>
      <c r="CD55" s="226" t="n">
        <v>3.8119</v>
      </c>
      <c r="CE55" s="226" t="n">
        <v>3.9116</v>
      </c>
      <c r="CF55" s="226" t="n">
        <v>4.944</v>
      </c>
      <c r="CG55" s="226" t="n">
        <v>5.1507</v>
      </c>
      <c r="CH55" s="226" t="n">
        <v>5.9591</v>
      </c>
      <c r="CI55" s="226" t="n">
        <v>4.8524</v>
      </c>
      <c r="CJ55" s="226" t="n">
        <v>5.0184</v>
      </c>
      <c r="CK55" s="226" t="n">
        <v>4.8636</v>
      </c>
      <c r="CL55" s="226" t="n">
        <v>6.1032</v>
      </c>
      <c r="CM55" s="226" t="n">
        <v>5.9338</v>
      </c>
      <c r="CN55" s="226" t="n">
        <v>5.6012</v>
      </c>
      <c r="CO55" s="226" t="n">
        <v>4.8069</v>
      </c>
      <c r="CP55" s="226" t="n">
        <v>5.5564</v>
      </c>
      <c r="CQ55" s="226" t="n">
        <v>5.998</v>
      </c>
      <c r="CR55" s="226" t="n">
        <v>5.3568</v>
      </c>
      <c r="CS55" s="235" t="n">
        <v>4.7453</v>
      </c>
      <c r="CT55" s="223"/>
      <c r="CU55" s="223"/>
      <c r="CV55" s="223"/>
      <c r="CW55" s="223"/>
      <c r="CX55" s="223"/>
      <c r="CY55" s="223"/>
      <c r="CZ55" s="223"/>
      <c r="DA55" s="223"/>
      <c r="DB55" s="223"/>
      <c r="DC55" s="223"/>
      <c r="DD55" s="223"/>
      <c r="DE55" s="223"/>
      <c r="DF55" s="223"/>
      <c r="DG55" s="223"/>
      <c r="DH55" s="223"/>
      <c r="DI55" s="223"/>
      <c r="DJ55" s="223"/>
      <c r="DK55" s="223"/>
      <c r="DL55" s="223"/>
      <c r="DM55" s="223"/>
      <c r="DN55" s="223"/>
      <c r="DO55" s="223"/>
      <c r="DP55" s="223"/>
      <c r="DQ55" s="223"/>
      <c r="DR55" s="223"/>
      <c r="DS55" s="223"/>
      <c r="DT55" s="223"/>
      <c r="DU55" s="223"/>
      <c r="DV55" s="223"/>
      <c r="DW55" s="223"/>
      <c r="DX55" s="223"/>
      <c r="DY55" s="223"/>
      <c r="DZ55" s="223"/>
      <c r="EA55" s="223"/>
      <c r="EB55" s="223"/>
      <c r="EC55" s="223"/>
      <c r="ED55" s="223"/>
      <c r="EE55" s="223"/>
      <c r="EF55" s="223"/>
      <c r="EG55" s="223"/>
      <c r="EH55" s="223"/>
      <c r="EI55" s="223"/>
      <c r="EJ55" s="223"/>
      <c r="EK55" s="223"/>
      <c r="EL55" s="223"/>
      <c r="EM55" s="223"/>
      <c r="EN55" s="223"/>
      <c r="EO55" s="223"/>
      <c r="EP55" s="223"/>
      <c r="EQ55" s="223"/>
      <c r="ER55" s="223"/>
      <c r="ES55" s="223"/>
      <c r="ET55" s="223"/>
      <c r="EU55" s="223"/>
      <c r="EV55" s="223"/>
      <c r="EW55" s="223"/>
      <c r="EX55" s="223"/>
      <c r="EY55" s="223"/>
      <c r="EZ55" s="223"/>
      <c r="FA55" s="223"/>
      <c r="FB55" s="223"/>
      <c r="FC55" s="223"/>
      <c r="FD55" s="223"/>
      <c r="FE55" s="223"/>
      <c r="FF55" s="223"/>
      <c r="FG55" s="223"/>
      <c r="FH55" s="223"/>
      <c r="FI55" s="223"/>
      <c r="FJ55" s="223"/>
      <c r="FK55" s="223"/>
      <c r="FL55" s="223"/>
      <c r="FM55" s="223"/>
      <c r="FN55" s="223"/>
      <c r="FO55" s="223"/>
      <c r="FP55" s="223"/>
      <c r="FQ55" s="223"/>
      <c r="FR55" s="223"/>
      <c r="FS55" s="223"/>
      <c r="FT55" s="223"/>
      <c r="FU55" s="223"/>
      <c r="FV55" s="223"/>
      <c r="FW55" s="223"/>
      <c r="FX55" s="223"/>
      <c r="FY55" s="223"/>
      <c r="FZ55" s="223"/>
      <c r="GA55" s="223"/>
      <c r="GB55" s="223"/>
      <c r="GC55" s="223"/>
      <c r="GD55" s="223"/>
      <c r="GE55" s="223"/>
      <c r="GF55" s="223"/>
      <c r="GG55" s="223"/>
      <c r="GH55" s="223"/>
      <c r="GI55" s="223"/>
      <c r="GJ55" s="223"/>
      <c r="GK55" s="223"/>
      <c r="GL55" s="223"/>
      <c r="GM55" s="223"/>
      <c r="GN55" s="223"/>
      <c r="GO55" s="223"/>
      <c r="GP55" s="223"/>
      <c r="GQ55" s="223"/>
      <c r="GR55" s="223"/>
      <c r="GS55" s="223"/>
      <c r="GT55" s="223"/>
      <c r="GU55" s="223"/>
      <c r="GV55" s="223"/>
      <c r="GW55" s="223"/>
      <c r="GX55" s="223"/>
    </row>
    <row r="56" customFormat="false" ht="20.15" hidden="false" customHeight="true" outlineLevel="0" collapsed="false">
      <c r="A56" s="7" t="s">
        <v>102</v>
      </c>
      <c r="B56" s="225" t="s">
        <v>116</v>
      </c>
      <c r="C56" s="226" t="s">
        <v>171</v>
      </c>
      <c r="D56" s="226" t="s">
        <v>171</v>
      </c>
      <c r="E56" s="226" t="s">
        <v>171</v>
      </c>
      <c r="F56" s="226" t="s">
        <v>171</v>
      </c>
      <c r="G56" s="226" t="s">
        <v>171</v>
      </c>
      <c r="H56" s="226" t="s">
        <v>171</v>
      </c>
      <c r="I56" s="226" t="s">
        <v>171</v>
      </c>
      <c r="J56" s="226" t="s">
        <v>171</v>
      </c>
      <c r="K56" s="226" t="s">
        <v>171</v>
      </c>
      <c r="L56" s="226" t="s">
        <v>171</v>
      </c>
      <c r="M56" s="226" t="s">
        <v>171</v>
      </c>
      <c r="N56" s="226" t="s">
        <v>171</v>
      </c>
      <c r="O56" s="226" t="s">
        <v>171</v>
      </c>
      <c r="P56" s="226" t="s">
        <v>171</v>
      </c>
      <c r="Q56" s="226" t="s">
        <v>171</v>
      </c>
      <c r="R56" s="226" t="s">
        <v>171</v>
      </c>
      <c r="S56" s="226" t="s">
        <v>171</v>
      </c>
      <c r="T56" s="226" t="s">
        <v>171</v>
      </c>
      <c r="U56" s="226" t="s">
        <v>171</v>
      </c>
      <c r="V56" s="226" t="s">
        <v>171</v>
      </c>
      <c r="W56" s="226" t="s">
        <v>171</v>
      </c>
      <c r="X56" s="226" t="s">
        <v>171</v>
      </c>
      <c r="Y56" s="226" t="s">
        <v>171</v>
      </c>
      <c r="Z56" s="226" t="s">
        <v>171</v>
      </c>
      <c r="AA56" s="226" t="s">
        <v>171</v>
      </c>
      <c r="AB56" s="226" t="s">
        <v>171</v>
      </c>
      <c r="AC56" s="226" t="s">
        <v>171</v>
      </c>
      <c r="AD56" s="226" t="s">
        <v>171</v>
      </c>
      <c r="AE56" s="226" t="s">
        <v>171</v>
      </c>
      <c r="AF56" s="226" t="s">
        <v>171</v>
      </c>
      <c r="AG56" s="226" t="s">
        <v>171</v>
      </c>
      <c r="AH56" s="226" t="s">
        <v>171</v>
      </c>
      <c r="AI56" s="226" t="s">
        <v>171</v>
      </c>
      <c r="AJ56" s="226" t="s">
        <v>171</v>
      </c>
      <c r="AK56" s="226" t="s">
        <v>171</v>
      </c>
      <c r="AL56" s="226" t="s">
        <v>171</v>
      </c>
      <c r="AM56" s="226" t="s">
        <v>171</v>
      </c>
      <c r="AN56" s="226" t="s">
        <v>171</v>
      </c>
      <c r="AO56" s="226" t="s">
        <v>171</v>
      </c>
      <c r="AP56" s="226" t="s">
        <v>171</v>
      </c>
      <c r="AQ56" s="226" t="s">
        <v>171</v>
      </c>
      <c r="AR56" s="226" t="s">
        <v>171</v>
      </c>
      <c r="AS56" s="226" t="s">
        <v>171</v>
      </c>
      <c r="AT56" s="226" t="s">
        <v>171</v>
      </c>
      <c r="AU56" s="226" t="s">
        <v>171</v>
      </c>
      <c r="AV56" s="226" t="s">
        <v>171</v>
      </c>
      <c r="AW56" s="226" t="s">
        <v>171</v>
      </c>
      <c r="AX56" s="226" t="s">
        <v>171</v>
      </c>
      <c r="AY56" s="226" t="s">
        <v>171</v>
      </c>
      <c r="AZ56" s="226" t="s">
        <v>171</v>
      </c>
      <c r="BA56" s="226" t="s">
        <v>171</v>
      </c>
      <c r="BB56" s="226" t="s">
        <v>171</v>
      </c>
      <c r="BC56" s="226" t="s">
        <v>171</v>
      </c>
      <c r="BD56" s="226" t="s">
        <v>171</v>
      </c>
      <c r="BE56" s="226" t="s">
        <v>171</v>
      </c>
      <c r="BF56" s="226" t="s">
        <v>171</v>
      </c>
      <c r="BG56" s="226" t="s">
        <v>171</v>
      </c>
      <c r="BH56" s="226" t="s">
        <v>171</v>
      </c>
      <c r="BI56" s="226" t="s">
        <v>171</v>
      </c>
      <c r="BJ56" s="226" t="s">
        <v>171</v>
      </c>
      <c r="BK56" s="226" t="n">
        <v>0.133</v>
      </c>
      <c r="BL56" s="226" t="n">
        <v>0.1209</v>
      </c>
      <c r="BM56" s="226" t="n">
        <v>0.1367</v>
      </c>
      <c r="BN56" s="226" t="n">
        <v>0.1315</v>
      </c>
      <c r="BO56" s="226" t="n">
        <v>0.1259</v>
      </c>
      <c r="BP56" s="226" t="n">
        <v>0.1226</v>
      </c>
      <c r="BQ56" s="226" t="n">
        <v>0.1423</v>
      </c>
      <c r="BR56" s="226" t="n">
        <v>0.1373</v>
      </c>
      <c r="BS56" s="226" t="n">
        <v>0.1326</v>
      </c>
      <c r="BT56" s="226" t="n">
        <v>0.1293</v>
      </c>
      <c r="BU56" s="226" t="n">
        <v>0.2131</v>
      </c>
      <c r="BV56" s="226" t="n">
        <v>0.2138</v>
      </c>
      <c r="BW56" s="226" t="n">
        <v>0.2949</v>
      </c>
      <c r="BX56" s="226" t="n">
        <v>0.1912</v>
      </c>
      <c r="BY56" s="226" t="n">
        <v>0.2253</v>
      </c>
      <c r="BZ56" s="226" t="n">
        <v>0.257</v>
      </c>
      <c r="CA56" s="226" t="n">
        <v>0.3228</v>
      </c>
      <c r="CB56" s="226" t="n">
        <v>0.2867</v>
      </c>
      <c r="CC56" s="226" t="n">
        <v>0.342</v>
      </c>
      <c r="CD56" s="226" t="n">
        <v>0.3245</v>
      </c>
      <c r="CE56" s="226" t="n">
        <v>0.3271</v>
      </c>
      <c r="CF56" s="226" t="n">
        <v>0.2978</v>
      </c>
      <c r="CG56" s="226" t="n">
        <v>0.2799</v>
      </c>
      <c r="CH56" s="226" t="n">
        <v>0.226</v>
      </c>
      <c r="CI56" s="226" t="n">
        <v>0.2424</v>
      </c>
      <c r="CJ56" s="226" t="n">
        <v>0.2656</v>
      </c>
      <c r="CK56" s="226" t="n">
        <v>0.3099</v>
      </c>
      <c r="CL56" s="226" t="n">
        <v>0.3433</v>
      </c>
      <c r="CM56" s="226" t="n">
        <v>0.4113</v>
      </c>
      <c r="CN56" s="226" t="n">
        <v>0.377</v>
      </c>
      <c r="CO56" s="226" t="n">
        <v>0.3415</v>
      </c>
      <c r="CP56" s="226" t="n">
        <v>0.3033</v>
      </c>
      <c r="CQ56" s="226" t="n">
        <v>0.396</v>
      </c>
      <c r="CR56" s="226" t="n">
        <v>0.3689</v>
      </c>
      <c r="CS56" s="235" t="n">
        <v>0.3764</v>
      </c>
      <c r="CT56" s="223"/>
      <c r="CU56" s="223"/>
      <c r="CV56" s="223"/>
      <c r="CW56" s="223"/>
      <c r="CX56" s="223"/>
      <c r="CY56" s="223"/>
      <c r="CZ56" s="223"/>
      <c r="DA56" s="223"/>
      <c r="DB56" s="223"/>
      <c r="DC56" s="223"/>
      <c r="DD56" s="223"/>
      <c r="DE56" s="223"/>
      <c r="DF56" s="223"/>
      <c r="DG56" s="223"/>
      <c r="DH56" s="223"/>
      <c r="DI56" s="223"/>
      <c r="DJ56" s="223"/>
      <c r="DK56" s="223"/>
      <c r="DL56" s="223"/>
      <c r="DM56" s="223"/>
      <c r="DN56" s="223"/>
      <c r="DO56" s="223"/>
      <c r="DP56" s="223"/>
      <c r="DQ56" s="223"/>
      <c r="DR56" s="223"/>
      <c r="DS56" s="223"/>
      <c r="DT56" s="223"/>
      <c r="DU56" s="223"/>
      <c r="DV56" s="223"/>
      <c r="DW56" s="223"/>
      <c r="DX56" s="223"/>
      <c r="DY56" s="223"/>
      <c r="DZ56" s="223"/>
      <c r="EA56" s="223"/>
      <c r="EB56" s="223"/>
      <c r="EC56" s="223"/>
      <c r="ED56" s="223"/>
      <c r="EE56" s="223"/>
      <c r="EF56" s="223"/>
      <c r="EG56" s="223"/>
      <c r="EH56" s="223"/>
      <c r="EI56" s="223"/>
      <c r="EJ56" s="223"/>
      <c r="EK56" s="223"/>
      <c r="EL56" s="223"/>
      <c r="EM56" s="223"/>
      <c r="EN56" s="223"/>
      <c r="EO56" s="223"/>
      <c r="EP56" s="223"/>
      <c r="EQ56" s="223"/>
      <c r="ER56" s="223"/>
      <c r="ES56" s="223"/>
      <c r="ET56" s="223"/>
      <c r="EU56" s="223"/>
      <c r="EV56" s="223"/>
      <c r="EW56" s="223"/>
      <c r="EX56" s="223"/>
      <c r="EY56" s="223"/>
      <c r="EZ56" s="223"/>
      <c r="FA56" s="223"/>
      <c r="FB56" s="223"/>
      <c r="FC56" s="223"/>
      <c r="FD56" s="223"/>
      <c r="FE56" s="223"/>
      <c r="FF56" s="223"/>
      <c r="FG56" s="223"/>
      <c r="FH56" s="223"/>
      <c r="FI56" s="223"/>
      <c r="FJ56" s="223"/>
      <c r="FK56" s="223"/>
      <c r="FL56" s="223"/>
      <c r="FM56" s="223"/>
      <c r="FN56" s="223"/>
      <c r="FO56" s="223"/>
      <c r="FP56" s="223"/>
      <c r="FQ56" s="223"/>
      <c r="FR56" s="223"/>
      <c r="FS56" s="223"/>
      <c r="FT56" s="223"/>
      <c r="FU56" s="223"/>
      <c r="FV56" s="223"/>
      <c r="FW56" s="223"/>
      <c r="FX56" s="223"/>
      <c r="FY56" s="223"/>
      <c r="FZ56" s="223"/>
      <c r="GA56" s="223"/>
      <c r="GB56" s="223"/>
      <c r="GC56" s="223"/>
      <c r="GD56" s="223"/>
      <c r="GE56" s="223"/>
      <c r="GF56" s="223"/>
      <c r="GG56" s="223"/>
      <c r="GH56" s="223"/>
      <c r="GI56" s="223"/>
      <c r="GJ56" s="223"/>
      <c r="GK56" s="223"/>
      <c r="GL56" s="223"/>
      <c r="GM56" s="223"/>
      <c r="GN56" s="223"/>
      <c r="GO56" s="223"/>
      <c r="GP56" s="223"/>
      <c r="GQ56" s="223"/>
      <c r="GR56" s="223"/>
      <c r="GS56" s="223"/>
      <c r="GT56" s="223"/>
      <c r="GU56" s="223"/>
      <c r="GV56" s="223"/>
      <c r="GW56" s="223"/>
      <c r="GX56" s="223"/>
    </row>
    <row r="57" customFormat="false" ht="20.15" hidden="false" customHeight="true" outlineLevel="0" collapsed="false">
      <c r="A57" s="7" t="s">
        <v>102</v>
      </c>
      <c r="B57" s="225" t="s">
        <v>132</v>
      </c>
      <c r="C57" s="226" t="n">
        <v>0.4576</v>
      </c>
      <c r="D57" s="226" t="n">
        <v>0.4358</v>
      </c>
      <c r="E57" s="226" t="n">
        <v>0.4045</v>
      </c>
      <c r="F57" s="226" t="n">
        <v>0.3257</v>
      </c>
      <c r="G57" s="226" t="n">
        <v>0.8059</v>
      </c>
      <c r="H57" s="226" t="n">
        <v>0.6357</v>
      </c>
      <c r="I57" s="226" t="n">
        <v>0.7935</v>
      </c>
      <c r="J57" s="226" t="n">
        <v>0.6675</v>
      </c>
      <c r="K57" s="226" t="n">
        <v>0.6954</v>
      </c>
      <c r="L57" s="226" t="n">
        <v>0.6437</v>
      </c>
      <c r="M57" s="226" t="n">
        <v>0.6319</v>
      </c>
      <c r="N57" s="226" t="n">
        <v>0.7234</v>
      </c>
      <c r="O57" s="226" t="n">
        <v>0.6815</v>
      </c>
      <c r="P57" s="226" t="n">
        <v>0.368</v>
      </c>
      <c r="Q57" s="226" t="n">
        <v>0.5732</v>
      </c>
      <c r="R57" s="226" t="n">
        <v>0.7993</v>
      </c>
      <c r="S57" s="226" t="n">
        <v>0.7381</v>
      </c>
      <c r="T57" s="226" t="n">
        <v>0.59</v>
      </c>
      <c r="U57" s="226" t="n">
        <v>0.638</v>
      </c>
      <c r="V57" s="226" t="n">
        <v>0.6856</v>
      </c>
      <c r="W57" s="226" t="n">
        <v>0.6535</v>
      </c>
      <c r="X57" s="226" t="n">
        <v>0.5904</v>
      </c>
      <c r="Y57" s="226" t="n">
        <v>0.7683</v>
      </c>
      <c r="Z57" s="226" t="n">
        <v>0.7217</v>
      </c>
      <c r="AA57" s="226" t="n">
        <v>0.7146</v>
      </c>
      <c r="AB57" s="226" t="n">
        <v>0.6283</v>
      </c>
      <c r="AC57" s="226" t="n">
        <v>0.6141</v>
      </c>
      <c r="AD57" s="226" t="n">
        <v>0.6915</v>
      </c>
      <c r="AE57" s="226" t="n">
        <v>0.7662</v>
      </c>
      <c r="AF57" s="226" t="n">
        <v>0.5626</v>
      </c>
      <c r="AG57" s="226" t="n">
        <v>0.691</v>
      </c>
      <c r="AH57" s="226" t="n">
        <v>0.91</v>
      </c>
      <c r="AI57" s="226" t="n">
        <v>1.0735</v>
      </c>
      <c r="AJ57" s="226" t="n">
        <v>0.8033</v>
      </c>
      <c r="AK57" s="226" t="n">
        <v>0.9897</v>
      </c>
      <c r="AL57" s="226" t="n">
        <v>0.986</v>
      </c>
      <c r="AM57" s="226" t="n">
        <v>0.8904</v>
      </c>
      <c r="AN57" s="226" t="n">
        <v>0.8654</v>
      </c>
      <c r="AO57" s="226" t="n">
        <v>1.0342</v>
      </c>
      <c r="AP57" s="226" t="n">
        <v>1.0693</v>
      </c>
      <c r="AQ57" s="226" t="n">
        <v>0.9528</v>
      </c>
      <c r="AR57" s="226" t="n">
        <v>0.9345</v>
      </c>
      <c r="AS57" s="226" t="n">
        <v>1.0888</v>
      </c>
      <c r="AT57" s="226" t="n">
        <v>1.1128</v>
      </c>
      <c r="AU57" s="226" t="n">
        <v>1.0413</v>
      </c>
      <c r="AV57" s="226" t="n">
        <v>0.8229</v>
      </c>
      <c r="AW57" s="226" t="n">
        <v>0.9074</v>
      </c>
      <c r="AX57" s="226" t="n">
        <v>0.9136</v>
      </c>
      <c r="AY57" s="226" t="n">
        <v>0.8647</v>
      </c>
      <c r="AZ57" s="226" t="n">
        <v>0.7627</v>
      </c>
      <c r="BA57" s="226" t="n">
        <v>0.705</v>
      </c>
      <c r="BB57" s="226" t="n">
        <v>0.8181</v>
      </c>
      <c r="BC57" s="226" t="n">
        <v>0.7704</v>
      </c>
      <c r="BD57" s="226" t="n">
        <v>0.6536</v>
      </c>
      <c r="BE57" s="226" t="n">
        <v>0.7019</v>
      </c>
      <c r="BF57" s="226" t="n">
        <v>0.7796</v>
      </c>
      <c r="BG57" s="226" t="n">
        <v>0.794</v>
      </c>
      <c r="BH57" s="226" t="n">
        <v>0.6747</v>
      </c>
      <c r="BI57" s="226" t="n">
        <v>0.7051</v>
      </c>
      <c r="BJ57" s="226" t="n">
        <v>0.7927</v>
      </c>
      <c r="BK57" s="226" t="n">
        <v>0.7421</v>
      </c>
      <c r="BL57" s="226" t="n">
        <v>0.6916</v>
      </c>
      <c r="BM57" s="226" t="n">
        <v>0.7076</v>
      </c>
      <c r="BN57" s="226" t="n">
        <v>0.7626</v>
      </c>
      <c r="BO57" s="226" t="n">
        <v>0.7908</v>
      </c>
      <c r="BP57" s="226" t="n">
        <v>0.6711</v>
      </c>
      <c r="BQ57" s="226" t="n">
        <v>0.6283</v>
      </c>
      <c r="BR57" s="226" t="n">
        <v>0.7933</v>
      </c>
      <c r="BS57" s="226" t="n">
        <v>0.7227</v>
      </c>
      <c r="BT57" s="226" t="n">
        <v>0.6498</v>
      </c>
      <c r="BU57" s="226" t="n">
        <v>0.6533</v>
      </c>
      <c r="BV57" s="226" t="n">
        <v>0.7137</v>
      </c>
      <c r="BW57" s="226" t="n">
        <v>0.7625</v>
      </c>
      <c r="BX57" s="226" t="n">
        <v>0.6888</v>
      </c>
      <c r="BY57" s="226" t="n">
        <v>0.6928</v>
      </c>
      <c r="BZ57" s="226" t="n">
        <v>0.8152</v>
      </c>
      <c r="CA57" s="226" t="n">
        <v>0.7913</v>
      </c>
      <c r="CB57" s="226" t="n">
        <v>0.6935</v>
      </c>
      <c r="CC57" s="226" t="n">
        <v>0.6364</v>
      </c>
      <c r="CD57" s="226" t="n">
        <v>0.7509</v>
      </c>
      <c r="CE57" s="226" t="n">
        <v>0.7456</v>
      </c>
      <c r="CF57" s="226" t="n">
        <v>0.6576</v>
      </c>
      <c r="CG57" s="226" t="n">
        <v>0.5307</v>
      </c>
      <c r="CH57" s="226" t="n">
        <v>0.5645</v>
      </c>
      <c r="CI57" s="226" t="n">
        <v>0.5635</v>
      </c>
      <c r="CJ57" s="226" t="n">
        <v>0.3385</v>
      </c>
      <c r="CK57" s="226" t="n">
        <v>0.3709</v>
      </c>
      <c r="CL57" s="226" t="n">
        <v>0.4835</v>
      </c>
      <c r="CM57" s="226" t="n">
        <v>0.4265</v>
      </c>
      <c r="CN57" s="226" t="n">
        <v>0.2589</v>
      </c>
      <c r="CO57" s="226" t="n">
        <v>0.2749</v>
      </c>
      <c r="CP57" s="226" t="n">
        <v>0.4419</v>
      </c>
      <c r="CQ57" s="226" t="n">
        <v>0.455</v>
      </c>
      <c r="CR57" s="226" t="n">
        <v>0.4297</v>
      </c>
      <c r="CS57" s="235" t="n">
        <v>0.4208</v>
      </c>
      <c r="CT57" s="223"/>
      <c r="CU57" s="223"/>
      <c r="CV57" s="223"/>
      <c r="CW57" s="223"/>
      <c r="CX57" s="223"/>
      <c r="CY57" s="223"/>
      <c r="CZ57" s="223"/>
      <c r="DA57" s="223"/>
      <c r="DB57" s="223"/>
      <c r="DC57" s="223"/>
      <c r="DD57" s="223"/>
      <c r="DE57" s="223"/>
      <c r="DF57" s="223"/>
      <c r="DG57" s="223"/>
      <c r="DH57" s="223"/>
      <c r="DI57" s="223"/>
      <c r="DJ57" s="223"/>
      <c r="DK57" s="223"/>
      <c r="DL57" s="223"/>
      <c r="DM57" s="223"/>
      <c r="DN57" s="223"/>
      <c r="DO57" s="223"/>
      <c r="DP57" s="223"/>
      <c r="DQ57" s="223"/>
      <c r="DR57" s="223"/>
      <c r="DS57" s="223"/>
      <c r="DT57" s="223"/>
      <c r="DU57" s="223"/>
      <c r="DV57" s="223"/>
      <c r="DW57" s="223"/>
      <c r="DX57" s="223"/>
      <c r="DY57" s="223"/>
      <c r="DZ57" s="223"/>
      <c r="EA57" s="223"/>
      <c r="EB57" s="223"/>
      <c r="EC57" s="223"/>
      <c r="ED57" s="223"/>
      <c r="EE57" s="223"/>
      <c r="EF57" s="223"/>
      <c r="EG57" s="223"/>
      <c r="EH57" s="223"/>
      <c r="EI57" s="223"/>
      <c r="EJ57" s="223"/>
      <c r="EK57" s="223"/>
      <c r="EL57" s="223"/>
      <c r="EM57" s="223"/>
      <c r="EN57" s="223"/>
      <c r="EO57" s="223"/>
      <c r="EP57" s="223"/>
      <c r="EQ57" s="223"/>
      <c r="ER57" s="223"/>
      <c r="ES57" s="223"/>
      <c r="ET57" s="223"/>
      <c r="EU57" s="223"/>
      <c r="EV57" s="223"/>
      <c r="EW57" s="223"/>
      <c r="EX57" s="223"/>
      <c r="EY57" s="223"/>
      <c r="EZ57" s="223"/>
      <c r="FA57" s="223"/>
      <c r="FB57" s="223"/>
      <c r="FC57" s="223"/>
      <c r="FD57" s="223"/>
      <c r="FE57" s="223"/>
      <c r="FF57" s="223"/>
      <c r="FG57" s="223"/>
      <c r="FH57" s="223"/>
      <c r="FI57" s="223"/>
      <c r="FJ57" s="223"/>
      <c r="FK57" s="223"/>
      <c r="FL57" s="223"/>
      <c r="FM57" s="223"/>
      <c r="FN57" s="223"/>
      <c r="FO57" s="223"/>
      <c r="FP57" s="223"/>
      <c r="FQ57" s="223"/>
      <c r="FR57" s="223"/>
      <c r="FS57" s="223"/>
      <c r="FT57" s="223"/>
      <c r="FU57" s="223"/>
      <c r="FV57" s="223"/>
      <c r="FW57" s="223"/>
      <c r="FX57" s="223"/>
      <c r="FY57" s="223"/>
      <c r="FZ57" s="223"/>
      <c r="GA57" s="223"/>
      <c r="GB57" s="223"/>
      <c r="GC57" s="223"/>
      <c r="GD57" s="223"/>
      <c r="GE57" s="223"/>
      <c r="GF57" s="223"/>
      <c r="GG57" s="223"/>
      <c r="GH57" s="223"/>
      <c r="GI57" s="223"/>
      <c r="GJ57" s="223"/>
      <c r="GK57" s="223"/>
      <c r="GL57" s="223"/>
      <c r="GM57" s="223"/>
      <c r="GN57" s="223"/>
      <c r="GO57" s="223"/>
      <c r="GP57" s="223"/>
      <c r="GQ57" s="223"/>
      <c r="GR57" s="223"/>
      <c r="GS57" s="223"/>
      <c r="GT57" s="223"/>
      <c r="GU57" s="223"/>
      <c r="GV57" s="223"/>
      <c r="GW57" s="223"/>
      <c r="GX57" s="223"/>
    </row>
    <row r="58" s="227" customFormat="true" ht="20.15" hidden="false" customHeight="true" outlineLevel="0" collapsed="false">
      <c r="A58" s="7" t="s">
        <v>102</v>
      </c>
      <c r="B58" s="225" t="s">
        <v>118</v>
      </c>
      <c r="C58" s="226" t="n">
        <v>90.7569</v>
      </c>
      <c r="D58" s="226" t="n">
        <v>77.2058</v>
      </c>
      <c r="E58" s="226" t="n">
        <v>76.0139</v>
      </c>
      <c r="F58" s="226" t="n">
        <v>89.7871</v>
      </c>
      <c r="G58" s="226" t="n">
        <v>92.8153</v>
      </c>
      <c r="H58" s="226" t="n">
        <v>78.0262</v>
      </c>
      <c r="I58" s="226" t="n">
        <v>75.3641</v>
      </c>
      <c r="J58" s="226" t="n">
        <v>90.4019</v>
      </c>
      <c r="K58" s="226" t="n">
        <v>93.7622</v>
      </c>
      <c r="L58" s="226" t="n">
        <v>80.022</v>
      </c>
      <c r="M58" s="226" t="n">
        <v>76.4418</v>
      </c>
      <c r="N58" s="226" t="n">
        <v>91.5573</v>
      </c>
      <c r="O58" s="226" t="n">
        <v>99.0607</v>
      </c>
      <c r="P58" s="226" t="n">
        <v>81.8228</v>
      </c>
      <c r="Q58" s="226" t="n">
        <v>78.2366</v>
      </c>
      <c r="R58" s="226" t="n">
        <v>93.937</v>
      </c>
      <c r="S58" s="226" t="n">
        <v>97.9661</v>
      </c>
      <c r="T58" s="226" t="n">
        <v>81.5036</v>
      </c>
      <c r="U58" s="226" t="n">
        <v>80.6101</v>
      </c>
      <c r="V58" s="226" t="n">
        <v>93.9138</v>
      </c>
      <c r="W58" s="226" t="n">
        <v>98.9936</v>
      </c>
      <c r="X58" s="226" t="n">
        <v>84.4087</v>
      </c>
      <c r="Y58" s="226" t="n">
        <v>82.322</v>
      </c>
      <c r="Z58" s="226" t="n">
        <v>96.876</v>
      </c>
      <c r="AA58" s="226" t="n">
        <v>101.5861</v>
      </c>
      <c r="AB58" s="226" t="n">
        <v>78.9169</v>
      </c>
      <c r="AC58" s="226" t="n">
        <v>81.3825</v>
      </c>
      <c r="AD58" s="226" t="n">
        <v>96.4284</v>
      </c>
      <c r="AE58" s="226" t="n">
        <v>100.2614</v>
      </c>
      <c r="AF58" s="226" t="n">
        <v>84.5202</v>
      </c>
      <c r="AG58" s="226" t="n">
        <v>80.7514</v>
      </c>
      <c r="AH58" s="226" t="n">
        <v>96.6801</v>
      </c>
      <c r="AI58" s="226" t="n">
        <v>102.8469</v>
      </c>
      <c r="AJ58" s="226" t="n">
        <v>82.3818</v>
      </c>
      <c r="AK58" s="226" t="n">
        <v>81.6582</v>
      </c>
      <c r="AL58" s="226" t="n">
        <v>94.3454</v>
      </c>
      <c r="AM58" s="226" t="n">
        <v>98.2865</v>
      </c>
      <c r="AN58" s="226" t="n">
        <v>83.0496</v>
      </c>
      <c r="AO58" s="226" t="n">
        <v>80.6273</v>
      </c>
      <c r="AP58" s="226" t="n">
        <v>99.3539</v>
      </c>
      <c r="AQ58" s="226" t="n">
        <v>98.9153</v>
      </c>
      <c r="AR58" s="226" t="n">
        <v>82.1072</v>
      </c>
      <c r="AS58" s="226" t="n">
        <v>79.1437</v>
      </c>
      <c r="AT58" s="226" t="n">
        <v>95.0727</v>
      </c>
      <c r="AU58" s="226" t="n">
        <v>96.5216</v>
      </c>
      <c r="AV58" s="226" t="n">
        <v>77.0346</v>
      </c>
      <c r="AW58" s="226" t="n">
        <v>77.1846</v>
      </c>
      <c r="AX58" s="226" t="n">
        <v>91.27</v>
      </c>
      <c r="AY58" s="226" t="n">
        <v>99.2972</v>
      </c>
      <c r="AZ58" s="226" t="n">
        <v>78.3088</v>
      </c>
      <c r="BA58" s="226" t="n">
        <v>74.4897</v>
      </c>
      <c r="BB58" s="226" t="n">
        <v>95.5118</v>
      </c>
      <c r="BC58" s="226" t="n">
        <v>94.3292</v>
      </c>
      <c r="BD58" s="226" t="n">
        <v>76.3362</v>
      </c>
      <c r="BE58" s="226" t="n">
        <v>74.8407</v>
      </c>
      <c r="BF58" s="226" t="n">
        <v>87.0328</v>
      </c>
      <c r="BG58" s="226" t="n">
        <v>90.8029</v>
      </c>
      <c r="BH58" s="226" t="n">
        <v>76.5943</v>
      </c>
      <c r="BI58" s="226" t="n">
        <v>72.7285</v>
      </c>
      <c r="BJ58" s="226" t="n">
        <v>88.165</v>
      </c>
      <c r="BK58" s="226" t="n">
        <v>93.0427</v>
      </c>
      <c r="BL58" s="226" t="n">
        <v>75.2729</v>
      </c>
      <c r="BM58" s="226" t="n">
        <v>71.5903</v>
      </c>
      <c r="BN58" s="226" t="n">
        <v>84.7168</v>
      </c>
      <c r="BO58" s="226" t="n">
        <v>83.9947</v>
      </c>
      <c r="BP58" s="226" t="n">
        <v>69.5599</v>
      </c>
      <c r="BQ58" s="226" t="n">
        <v>66.9964</v>
      </c>
      <c r="BR58" s="226" t="n">
        <v>80.2708</v>
      </c>
      <c r="BS58" s="226" t="n">
        <v>84.9864</v>
      </c>
      <c r="BT58" s="226" t="n">
        <v>67.2947</v>
      </c>
      <c r="BU58" s="226" t="n">
        <v>65.5572</v>
      </c>
      <c r="BV58" s="226" t="n">
        <v>78.1523</v>
      </c>
      <c r="BW58" s="226" t="n">
        <v>81.3027</v>
      </c>
      <c r="BX58" s="226" t="n">
        <v>66.1231</v>
      </c>
      <c r="BY58" s="226" t="n">
        <v>63.7347</v>
      </c>
      <c r="BZ58" s="226" t="n">
        <v>81.783</v>
      </c>
      <c r="CA58" s="226" t="n">
        <v>81.5417</v>
      </c>
      <c r="CB58" s="226" t="n">
        <v>63.7231</v>
      </c>
      <c r="CC58" s="226" t="n">
        <v>62.4935</v>
      </c>
      <c r="CD58" s="226" t="n">
        <v>79.986</v>
      </c>
      <c r="CE58" s="226" t="n">
        <v>80.505</v>
      </c>
      <c r="CF58" s="226" t="n">
        <v>63.4219</v>
      </c>
      <c r="CG58" s="226" t="n">
        <v>62.1774</v>
      </c>
      <c r="CH58" s="226" t="n">
        <v>74.8453</v>
      </c>
      <c r="CI58" s="226" t="n">
        <v>73.9141</v>
      </c>
      <c r="CJ58" s="226" t="n">
        <v>61.2073</v>
      </c>
      <c r="CK58" s="226" t="n">
        <v>59.9914</v>
      </c>
      <c r="CL58" s="226" t="n">
        <v>74.0947</v>
      </c>
      <c r="CM58" s="226" t="n">
        <v>72.8152</v>
      </c>
      <c r="CN58" s="226" t="n">
        <v>52.6798</v>
      </c>
      <c r="CO58" s="226" t="n">
        <v>59.1956</v>
      </c>
      <c r="CP58" s="226" t="n">
        <v>70.6177</v>
      </c>
      <c r="CQ58" s="226" t="n">
        <v>70.8468</v>
      </c>
      <c r="CR58" s="226" t="n">
        <v>59.0727</v>
      </c>
      <c r="CS58" s="235" t="n">
        <v>54.8209</v>
      </c>
      <c r="CT58" s="223"/>
      <c r="CU58" s="223"/>
      <c r="CV58" s="223"/>
      <c r="CW58" s="223"/>
      <c r="CX58" s="223"/>
      <c r="CY58" s="223"/>
      <c r="CZ58" s="223"/>
      <c r="DA58" s="223"/>
      <c r="DB58" s="223"/>
      <c r="DC58" s="223"/>
      <c r="DD58" s="223"/>
      <c r="DE58" s="223"/>
      <c r="DF58" s="223"/>
      <c r="DG58" s="223"/>
      <c r="DH58" s="223"/>
      <c r="DI58" s="223"/>
      <c r="DJ58" s="223"/>
      <c r="DK58" s="223"/>
      <c r="DL58" s="223"/>
      <c r="DM58" s="223"/>
      <c r="DN58" s="223"/>
      <c r="DO58" s="223"/>
      <c r="DP58" s="223"/>
      <c r="DQ58" s="223"/>
      <c r="DR58" s="223"/>
      <c r="DS58" s="223"/>
      <c r="DT58" s="223"/>
      <c r="DU58" s="223"/>
      <c r="DV58" s="223"/>
      <c r="DW58" s="223"/>
      <c r="DX58" s="223"/>
      <c r="DY58" s="223"/>
      <c r="DZ58" s="223"/>
      <c r="EA58" s="223"/>
      <c r="EB58" s="223"/>
      <c r="EC58" s="223"/>
      <c r="ED58" s="223"/>
      <c r="EE58" s="223"/>
      <c r="EF58" s="223"/>
      <c r="EG58" s="223"/>
      <c r="EH58" s="223"/>
      <c r="EI58" s="223"/>
      <c r="EJ58" s="223"/>
      <c r="EK58" s="223"/>
      <c r="EL58" s="223"/>
      <c r="EM58" s="223"/>
      <c r="EN58" s="223"/>
      <c r="EO58" s="223"/>
      <c r="EP58" s="223"/>
      <c r="EQ58" s="223"/>
      <c r="ER58" s="223"/>
      <c r="ES58" s="223"/>
      <c r="ET58" s="223"/>
      <c r="EU58" s="223"/>
      <c r="EV58" s="223"/>
      <c r="EW58" s="223"/>
      <c r="EX58" s="223"/>
      <c r="EY58" s="223"/>
      <c r="EZ58" s="223"/>
      <c r="FA58" s="223"/>
      <c r="FB58" s="223"/>
      <c r="FC58" s="223"/>
      <c r="FD58" s="223"/>
      <c r="FE58" s="223"/>
      <c r="FF58" s="223"/>
      <c r="FG58" s="223"/>
      <c r="FH58" s="223"/>
      <c r="FI58" s="223"/>
      <c r="FJ58" s="223"/>
      <c r="FK58" s="223"/>
      <c r="FL58" s="223"/>
      <c r="FM58" s="223"/>
      <c r="FN58" s="223"/>
      <c r="FO58" s="223"/>
      <c r="FP58" s="223"/>
      <c r="FQ58" s="223"/>
      <c r="FR58" s="223"/>
      <c r="FS58" s="223"/>
      <c r="FT58" s="223"/>
      <c r="FU58" s="223"/>
      <c r="FV58" s="223"/>
      <c r="FW58" s="223"/>
      <c r="FX58" s="223"/>
      <c r="FY58" s="223"/>
      <c r="FZ58" s="223"/>
      <c r="GA58" s="223"/>
      <c r="GB58" s="223"/>
      <c r="GC58" s="223"/>
      <c r="GD58" s="223"/>
      <c r="GE58" s="223"/>
      <c r="GF58" s="223"/>
      <c r="GG58" s="223"/>
      <c r="GH58" s="223"/>
      <c r="GI58" s="223"/>
      <c r="GJ58" s="223"/>
      <c r="GK58" s="223"/>
      <c r="GL58" s="223"/>
      <c r="GM58" s="223"/>
      <c r="GN58" s="223"/>
      <c r="GO58" s="223"/>
      <c r="GP58" s="223"/>
      <c r="GQ58" s="223"/>
      <c r="GR58" s="223"/>
      <c r="GS58" s="223"/>
      <c r="GT58" s="223"/>
      <c r="GU58" s="223"/>
      <c r="GV58" s="223"/>
      <c r="GW58" s="223"/>
      <c r="GX58" s="223"/>
    </row>
    <row r="59" customFormat="false" ht="20.15" hidden="false" customHeight="true" outlineLevel="0" collapsed="false">
      <c r="A59" s="7" t="s">
        <v>106</v>
      </c>
      <c r="B59" s="225" t="s">
        <v>119</v>
      </c>
      <c r="C59" s="226" t="n">
        <v>1.193</v>
      </c>
      <c r="D59" s="226" t="n">
        <v>1.0392</v>
      </c>
      <c r="E59" s="226" t="n">
        <v>0.9022</v>
      </c>
      <c r="F59" s="226" t="n">
        <v>1.2414</v>
      </c>
      <c r="G59" s="226" t="n">
        <v>1.1195</v>
      </c>
      <c r="H59" s="226" t="n">
        <v>0.9751</v>
      </c>
      <c r="I59" s="226" t="n">
        <v>0.8465</v>
      </c>
      <c r="J59" s="226" t="n">
        <v>1.1649</v>
      </c>
      <c r="K59" s="226" t="n">
        <v>0.8147</v>
      </c>
      <c r="L59" s="226" t="n">
        <v>0.6681</v>
      </c>
      <c r="M59" s="226" t="n">
        <v>0.5878</v>
      </c>
      <c r="N59" s="226" t="n">
        <v>0.8544</v>
      </c>
      <c r="O59" s="226" t="n">
        <v>1.1117</v>
      </c>
      <c r="P59" s="226" t="n">
        <v>1.0075</v>
      </c>
      <c r="Q59" s="226" t="n">
        <v>0.9919</v>
      </c>
      <c r="R59" s="226" t="n">
        <v>1.2218</v>
      </c>
      <c r="S59" s="226" t="n">
        <v>0.9094</v>
      </c>
      <c r="T59" s="226" t="n">
        <v>0.7635</v>
      </c>
      <c r="U59" s="226" t="n">
        <v>0.7255</v>
      </c>
      <c r="V59" s="226" t="n">
        <v>0.9226</v>
      </c>
      <c r="W59" s="226" t="n">
        <v>1.1225</v>
      </c>
      <c r="X59" s="226" t="n">
        <v>1.2218</v>
      </c>
      <c r="Y59" s="226" t="n">
        <v>0.9076</v>
      </c>
      <c r="Z59" s="226" t="n">
        <v>1.1836</v>
      </c>
      <c r="AA59" s="226" t="n">
        <v>1.0742</v>
      </c>
      <c r="AB59" s="226" t="n">
        <v>1.0339</v>
      </c>
      <c r="AC59" s="226" t="n">
        <v>0.847</v>
      </c>
      <c r="AD59" s="226" t="n">
        <v>1.0059</v>
      </c>
      <c r="AE59" s="226" t="n">
        <v>1.0157</v>
      </c>
      <c r="AF59" s="226" t="n">
        <v>1.0087</v>
      </c>
      <c r="AG59" s="226" t="n">
        <v>0.8891</v>
      </c>
      <c r="AH59" s="226" t="n">
        <v>1.0335</v>
      </c>
      <c r="AI59" s="226" t="n">
        <v>0.9727</v>
      </c>
      <c r="AJ59" s="226" t="n">
        <v>0.9779</v>
      </c>
      <c r="AK59" s="226" t="n">
        <v>0.9166</v>
      </c>
      <c r="AL59" s="226" t="n">
        <v>1.0358</v>
      </c>
      <c r="AM59" s="226" t="n">
        <v>1.0192</v>
      </c>
      <c r="AN59" s="226" t="n">
        <v>1.1097</v>
      </c>
      <c r="AO59" s="226" t="n">
        <v>0.7628</v>
      </c>
      <c r="AP59" s="226" t="n">
        <v>0.9782</v>
      </c>
      <c r="AQ59" s="226" t="n">
        <v>1.01</v>
      </c>
      <c r="AR59" s="226" t="n">
        <v>0.9793</v>
      </c>
      <c r="AS59" s="226" t="n">
        <v>1.0432</v>
      </c>
      <c r="AT59" s="226" t="n">
        <v>1.0443</v>
      </c>
      <c r="AU59" s="226" t="n">
        <v>1.0535</v>
      </c>
      <c r="AV59" s="226" t="n">
        <v>0.9502</v>
      </c>
      <c r="AW59" s="226" t="n">
        <v>0.7196</v>
      </c>
      <c r="AX59" s="226" t="n">
        <v>1.0276</v>
      </c>
      <c r="AY59" s="226" t="n">
        <v>0.9746</v>
      </c>
      <c r="AZ59" s="226" t="n">
        <v>0.9342</v>
      </c>
      <c r="BA59" s="226" t="n">
        <v>0.8164</v>
      </c>
      <c r="BB59" s="226" t="n">
        <v>1.0279</v>
      </c>
      <c r="BC59" s="226" t="n">
        <v>1.0458</v>
      </c>
      <c r="BD59" s="226" t="n">
        <v>0.9673</v>
      </c>
      <c r="BE59" s="226" t="n">
        <v>0.8278</v>
      </c>
      <c r="BF59" s="226" t="n">
        <v>0.9334</v>
      </c>
      <c r="BG59" s="226" t="n">
        <v>0.87</v>
      </c>
      <c r="BH59" s="226" t="n">
        <v>0.8952</v>
      </c>
      <c r="BI59" s="226" t="n">
        <v>0.5245</v>
      </c>
      <c r="BJ59" s="226" t="n">
        <v>0.7027</v>
      </c>
      <c r="BK59" s="226" t="n">
        <v>0.0249</v>
      </c>
      <c r="BL59" s="226" t="n">
        <v>0.0195</v>
      </c>
      <c r="BM59" s="226" t="n">
        <v>0.0179</v>
      </c>
      <c r="BN59" s="226" t="n">
        <v>0.0202</v>
      </c>
      <c r="BO59" s="226" t="n">
        <v>0.0169</v>
      </c>
      <c r="BP59" s="226" t="n">
        <v>0.0174</v>
      </c>
      <c r="BQ59" s="226" t="n">
        <v>0.0185</v>
      </c>
      <c r="BR59" s="226" t="n">
        <v>0.0194</v>
      </c>
      <c r="BS59" s="226" t="n">
        <v>0.0189</v>
      </c>
      <c r="BT59" s="226" t="n">
        <v>0.016</v>
      </c>
      <c r="BU59" s="226" t="n">
        <v>0.0164</v>
      </c>
      <c r="BV59" s="226" t="n">
        <v>0.015</v>
      </c>
      <c r="BW59" s="226" t="n">
        <v>0.0126</v>
      </c>
      <c r="BX59" s="226" t="n">
        <v>0.0118</v>
      </c>
      <c r="BY59" s="226" t="n">
        <v>0.0147</v>
      </c>
      <c r="BZ59" s="226" t="n">
        <v>0.0168</v>
      </c>
      <c r="CA59" s="226" t="n">
        <v>0.0139</v>
      </c>
      <c r="CB59" s="226" t="n">
        <v>0.0103</v>
      </c>
      <c r="CC59" s="226" t="n">
        <v>0.0126</v>
      </c>
      <c r="CD59" s="226" t="n">
        <v>0.0127</v>
      </c>
      <c r="CE59" s="226" t="n">
        <v>0.0139</v>
      </c>
      <c r="CF59" s="226" t="n">
        <v>0.0138</v>
      </c>
      <c r="CG59" s="226" t="n">
        <v>0.0132</v>
      </c>
      <c r="CH59" s="226" t="n">
        <v>0.0123</v>
      </c>
      <c r="CI59" s="226" t="n">
        <v>0.0125</v>
      </c>
      <c r="CJ59" s="226" t="n">
        <v>0.0121</v>
      </c>
      <c r="CK59" s="226" t="n">
        <v>0.0113</v>
      </c>
      <c r="CL59" s="226" t="n">
        <v>0.014</v>
      </c>
      <c r="CM59" s="226" t="n">
        <v>0.0141</v>
      </c>
      <c r="CN59" s="226" t="n">
        <v>0.0131</v>
      </c>
      <c r="CO59" s="226" t="n">
        <v>0.0105</v>
      </c>
      <c r="CP59" s="226" t="n">
        <v>0.0138</v>
      </c>
      <c r="CQ59" s="226" t="n">
        <v>0.0135</v>
      </c>
      <c r="CR59" s="226" t="n">
        <v>0.0093</v>
      </c>
      <c r="CS59" s="235" t="n">
        <v>0.0099</v>
      </c>
      <c r="CT59" s="223"/>
      <c r="CU59" s="223"/>
      <c r="CV59" s="223"/>
      <c r="CW59" s="223"/>
      <c r="CX59" s="223"/>
      <c r="CY59" s="223"/>
      <c r="CZ59" s="223"/>
      <c r="DA59" s="223"/>
      <c r="DB59" s="223"/>
      <c r="DC59" s="223"/>
      <c r="DD59" s="223"/>
      <c r="DE59" s="223"/>
      <c r="DF59" s="223"/>
      <c r="DG59" s="223"/>
      <c r="DH59" s="223"/>
      <c r="DI59" s="223"/>
      <c r="DJ59" s="223"/>
      <c r="DK59" s="223"/>
      <c r="DL59" s="223"/>
      <c r="DM59" s="223"/>
      <c r="DN59" s="223"/>
      <c r="DO59" s="223"/>
      <c r="DP59" s="223"/>
      <c r="DQ59" s="223"/>
      <c r="DR59" s="223"/>
      <c r="DS59" s="223"/>
      <c r="DT59" s="223"/>
      <c r="DU59" s="223"/>
      <c r="DV59" s="223"/>
      <c r="DW59" s="223"/>
      <c r="DX59" s="223"/>
      <c r="DY59" s="223"/>
      <c r="DZ59" s="223"/>
      <c r="EA59" s="223"/>
      <c r="EB59" s="223"/>
      <c r="EC59" s="223"/>
      <c r="ED59" s="223"/>
      <c r="EE59" s="223"/>
      <c r="EF59" s="223"/>
      <c r="EG59" s="223"/>
      <c r="EH59" s="223"/>
      <c r="EI59" s="223"/>
      <c r="EJ59" s="223"/>
      <c r="EK59" s="223"/>
      <c r="EL59" s="223"/>
      <c r="EM59" s="223"/>
      <c r="EN59" s="223"/>
      <c r="EO59" s="223"/>
      <c r="EP59" s="223"/>
      <c r="EQ59" s="223"/>
      <c r="ER59" s="223"/>
      <c r="ES59" s="223"/>
      <c r="ET59" s="223"/>
      <c r="EU59" s="223"/>
      <c r="EV59" s="223"/>
      <c r="EW59" s="223"/>
      <c r="EX59" s="223"/>
      <c r="EY59" s="223"/>
      <c r="EZ59" s="223"/>
      <c r="FA59" s="223"/>
      <c r="FB59" s="223"/>
      <c r="FC59" s="223"/>
      <c r="FD59" s="223"/>
      <c r="FE59" s="223"/>
      <c r="FF59" s="223"/>
      <c r="FG59" s="223"/>
      <c r="FH59" s="223"/>
      <c r="FI59" s="223"/>
      <c r="FJ59" s="223"/>
      <c r="FK59" s="223"/>
      <c r="FL59" s="223"/>
      <c r="FM59" s="223"/>
      <c r="FN59" s="223"/>
      <c r="FO59" s="223"/>
      <c r="FP59" s="223"/>
      <c r="FQ59" s="223"/>
      <c r="FR59" s="223"/>
      <c r="FS59" s="223"/>
      <c r="FT59" s="223"/>
      <c r="FU59" s="223"/>
      <c r="FV59" s="223"/>
      <c r="FW59" s="223"/>
      <c r="FX59" s="223"/>
      <c r="FY59" s="223"/>
      <c r="FZ59" s="223"/>
      <c r="GA59" s="223"/>
      <c r="GB59" s="223"/>
      <c r="GC59" s="223"/>
      <c r="GD59" s="223"/>
      <c r="GE59" s="223"/>
      <c r="GF59" s="223"/>
      <c r="GG59" s="223"/>
      <c r="GH59" s="223"/>
      <c r="GI59" s="223"/>
      <c r="GJ59" s="223"/>
      <c r="GK59" s="223"/>
      <c r="GL59" s="223"/>
      <c r="GM59" s="223"/>
      <c r="GN59" s="223"/>
      <c r="GO59" s="223"/>
      <c r="GP59" s="223"/>
      <c r="GQ59" s="223"/>
      <c r="GR59" s="223"/>
      <c r="GS59" s="223"/>
      <c r="GT59" s="223"/>
      <c r="GU59" s="223"/>
      <c r="GV59" s="223"/>
      <c r="GW59" s="223"/>
      <c r="GX59" s="223"/>
    </row>
    <row r="60" customFormat="false" ht="20.15" hidden="false" customHeight="true" outlineLevel="0" collapsed="false">
      <c r="A60" s="7" t="s">
        <v>106</v>
      </c>
      <c r="B60" s="225" t="s">
        <v>120</v>
      </c>
      <c r="C60" s="226" t="n">
        <v>1.2665</v>
      </c>
      <c r="D60" s="226" t="n">
        <v>0.9377</v>
      </c>
      <c r="E60" s="226" t="n">
        <v>1.7086</v>
      </c>
      <c r="F60" s="226" t="n">
        <v>0.8281</v>
      </c>
      <c r="G60" s="226" t="n">
        <v>1.1672</v>
      </c>
      <c r="H60" s="226" t="n">
        <v>0.8641</v>
      </c>
      <c r="I60" s="226" t="n">
        <v>0.8114</v>
      </c>
      <c r="J60" s="226" t="n">
        <v>0.7632</v>
      </c>
      <c r="K60" s="226" t="n">
        <v>1.1256</v>
      </c>
      <c r="L60" s="226" t="n">
        <v>0.955</v>
      </c>
      <c r="M60" s="226" t="n">
        <v>0.9112</v>
      </c>
      <c r="N60" s="226" t="n">
        <v>1.1172</v>
      </c>
      <c r="O60" s="226" t="n">
        <v>1.0145</v>
      </c>
      <c r="P60" s="226" t="n">
        <v>0.8857</v>
      </c>
      <c r="Q60" s="226" t="n">
        <v>0.3055</v>
      </c>
      <c r="R60" s="226" t="n">
        <v>0.5752</v>
      </c>
      <c r="S60" s="226" t="n">
        <v>0.7086</v>
      </c>
      <c r="T60" s="226" t="n">
        <v>0.494</v>
      </c>
      <c r="U60" s="226" t="n">
        <v>0.7341</v>
      </c>
      <c r="V60" s="226" t="n">
        <v>0.8513</v>
      </c>
      <c r="W60" s="226" t="n">
        <v>0.6178</v>
      </c>
      <c r="X60" s="226" t="n">
        <v>0.5896</v>
      </c>
      <c r="Y60" s="226" t="n">
        <v>0.5346</v>
      </c>
      <c r="Z60" s="226" t="n">
        <v>0.655</v>
      </c>
      <c r="AA60" s="226" t="n">
        <v>0.7759</v>
      </c>
      <c r="AB60" s="226" t="n">
        <v>0.6835</v>
      </c>
      <c r="AC60" s="226" t="n">
        <v>0.5862</v>
      </c>
      <c r="AD60" s="226" t="n">
        <v>0.7154</v>
      </c>
      <c r="AE60" s="226" t="n">
        <v>0.7326</v>
      </c>
      <c r="AF60" s="226" t="n">
        <v>0.5159</v>
      </c>
      <c r="AG60" s="226" t="n">
        <v>0.4794</v>
      </c>
      <c r="AH60" s="226" t="n">
        <v>0.6892</v>
      </c>
      <c r="AI60" s="226" t="n">
        <v>0.7426</v>
      </c>
      <c r="AJ60" s="226" t="n">
        <v>0.5252</v>
      </c>
      <c r="AK60" s="226" t="n">
        <v>0.5555</v>
      </c>
      <c r="AL60" s="226" t="n">
        <v>0.6267</v>
      </c>
      <c r="AM60" s="226" t="n">
        <v>0.6738</v>
      </c>
      <c r="AN60" s="226" t="n">
        <v>0.6419</v>
      </c>
      <c r="AO60" s="226" t="n">
        <v>0.3747</v>
      </c>
      <c r="AP60" s="226" t="n">
        <v>0.4025</v>
      </c>
      <c r="AQ60" s="226" t="n">
        <v>0.416</v>
      </c>
      <c r="AR60" s="226" t="n">
        <v>0.5444</v>
      </c>
      <c r="AS60" s="226" t="n">
        <v>0.583</v>
      </c>
      <c r="AT60" s="226" t="n">
        <v>0.6084</v>
      </c>
      <c r="AU60" s="226" t="n">
        <v>0.5935</v>
      </c>
      <c r="AV60" s="226" t="n">
        <v>0.4889</v>
      </c>
      <c r="AW60" s="226" t="n">
        <v>0.4176</v>
      </c>
      <c r="AX60" s="226" t="n">
        <v>0.6555</v>
      </c>
      <c r="AY60" s="226" t="n">
        <v>0.623</v>
      </c>
      <c r="AZ60" s="226" t="n">
        <v>0.6251</v>
      </c>
      <c r="BA60" s="226" t="n">
        <v>0.672</v>
      </c>
      <c r="BB60" s="226" t="n">
        <v>0.6121</v>
      </c>
      <c r="BC60" s="226" t="n">
        <v>0.4656</v>
      </c>
      <c r="BD60" s="226" t="n">
        <v>0.4154</v>
      </c>
      <c r="BE60" s="226" t="n">
        <v>0.5886</v>
      </c>
      <c r="BF60" s="226" t="n">
        <v>0.5742</v>
      </c>
      <c r="BG60" s="226" t="n">
        <v>0.4014</v>
      </c>
      <c r="BH60" s="226" t="n">
        <v>0.3402</v>
      </c>
      <c r="BI60" s="226" t="n">
        <v>0.359</v>
      </c>
      <c r="BJ60" s="226" t="n">
        <v>0.3402</v>
      </c>
      <c r="BK60" s="226" t="n">
        <v>0.2642</v>
      </c>
      <c r="BL60" s="226" t="n">
        <v>0.3513</v>
      </c>
      <c r="BM60" s="226" t="n">
        <v>0.3757</v>
      </c>
      <c r="BN60" s="226" t="n">
        <v>0.3302</v>
      </c>
      <c r="BO60" s="226" t="n">
        <v>0.3673</v>
      </c>
      <c r="BP60" s="226" t="n">
        <v>0.413</v>
      </c>
      <c r="BQ60" s="226" t="n">
        <v>0.3431</v>
      </c>
      <c r="BR60" s="226" t="n">
        <v>0.2668</v>
      </c>
      <c r="BS60" s="226" t="n">
        <v>0.3649</v>
      </c>
      <c r="BT60" s="226" t="n">
        <v>0.2762</v>
      </c>
      <c r="BU60" s="226" t="n">
        <v>0.366</v>
      </c>
      <c r="BV60" s="226" t="n">
        <v>0.3468</v>
      </c>
      <c r="BW60" s="226" t="n">
        <v>0.1464</v>
      </c>
      <c r="BX60" s="226" t="n">
        <v>0.4363</v>
      </c>
      <c r="BY60" s="226" t="n">
        <v>0.3367</v>
      </c>
      <c r="BZ60" s="226" t="n">
        <v>0.3652</v>
      </c>
      <c r="CA60" s="226" t="n">
        <v>0.2271</v>
      </c>
      <c r="CB60" s="226" t="n">
        <v>0.2891</v>
      </c>
      <c r="CC60" s="226" t="n">
        <v>0.3921</v>
      </c>
      <c r="CD60" s="226" t="n">
        <v>0.3162</v>
      </c>
      <c r="CE60" s="226" t="n">
        <v>0.1113</v>
      </c>
      <c r="CF60" s="226" t="n">
        <v>0.0822</v>
      </c>
      <c r="CG60" s="226" t="n">
        <v>0.0994</v>
      </c>
      <c r="CH60" s="226" t="n">
        <v>0.1453</v>
      </c>
      <c r="CI60" s="226" t="n">
        <v>0.1258</v>
      </c>
      <c r="CJ60" s="226" t="n">
        <v>0.148</v>
      </c>
      <c r="CK60" s="226" t="n">
        <v>0.1028</v>
      </c>
      <c r="CL60" s="226" t="n">
        <v>0.0479</v>
      </c>
      <c r="CM60" s="226" t="n">
        <v>0.0111</v>
      </c>
      <c r="CN60" s="226" t="n">
        <v>0.039</v>
      </c>
      <c r="CO60" s="226" t="n">
        <v>0.1277</v>
      </c>
      <c r="CP60" s="226" t="n">
        <v>0.1204</v>
      </c>
      <c r="CQ60" s="226" t="n">
        <v>0.2004</v>
      </c>
      <c r="CR60" s="226" t="n">
        <v>0.1549</v>
      </c>
      <c r="CS60" s="235" t="n">
        <v>0.1353</v>
      </c>
      <c r="CT60" s="223"/>
      <c r="CU60" s="223"/>
      <c r="CV60" s="223"/>
      <c r="CW60" s="223"/>
      <c r="CX60" s="223"/>
      <c r="CY60" s="223"/>
      <c r="CZ60" s="223"/>
      <c r="DA60" s="223"/>
      <c r="DB60" s="223"/>
      <c r="DC60" s="223"/>
      <c r="DD60" s="223"/>
      <c r="DE60" s="223"/>
      <c r="DF60" s="223"/>
      <c r="DG60" s="223"/>
      <c r="DH60" s="223"/>
      <c r="DI60" s="223"/>
      <c r="DJ60" s="223"/>
      <c r="DK60" s="223"/>
      <c r="DL60" s="223"/>
      <c r="DM60" s="223"/>
      <c r="DN60" s="223"/>
      <c r="DO60" s="223"/>
      <c r="DP60" s="223"/>
      <c r="DQ60" s="223"/>
      <c r="DR60" s="223"/>
      <c r="DS60" s="223"/>
      <c r="DT60" s="223"/>
      <c r="DU60" s="223"/>
      <c r="DV60" s="223"/>
      <c r="DW60" s="223"/>
      <c r="DX60" s="223"/>
      <c r="DY60" s="223"/>
      <c r="DZ60" s="223"/>
      <c r="EA60" s="223"/>
      <c r="EB60" s="223"/>
      <c r="EC60" s="223"/>
      <c r="ED60" s="223"/>
      <c r="EE60" s="223"/>
      <c r="EF60" s="223"/>
      <c r="EG60" s="223"/>
      <c r="EH60" s="223"/>
      <c r="EI60" s="223"/>
      <c r="EJ60" s="223"/>
      <c r="EK60" s="223"/>
      <c r="EL60" s="223"/>
      <c r="EM60" s="223"/>
      <c r="EN60" s="223"/>
      <c r="EO60" s="223"/>
      <c r="EP60" s="223"/>
      <c r="EQ60" s="223"/>
      <c r="ER60" s="223"/>
      <c r="ES60" s="223"/>
      <c r="ET60" s="223"/>
      <c r="EU60" s="223"/>
      <c r="EV60" s="223"/>
      <c r="EW60" s="223"/>
      <c r="EX60" s="223"/>
      <c r="EY60" s="223"/>
      <c r="EZ60" s="223"/>
      <c r="FA60" s="223"/>
      <c r="FB60" s="223"/>
      <c r="FC60" s="223"/>
      <c r="FD60" s="223"/>
      <c r="FE60" s="223"/>
      <c r="FF60" s="223"/>
      <c r="FG60" s="223"/>
      <c r="FH60" s="223"/>
      <c r="FI60" s="223"/>
      <c r="FJ60" s="223"/>
      <c r="FK60" s="223"/>
      <c r="FL60" s="223"/>
      <c r="FM60" s="223"/>
      <c r="FN60" s="223"/>
      <c r="FO60" s="223"/>
      <c r="FP60" s="223"/>
      <c r="FQ60" s="223"/>
      <c r="FR60" s="223"/>
      <c r="FS60" s="223"/>
      <c r="FT60" s="223"/>
      <c r="FU60" s="223"/>
      <c r="FV60" s="223"/>
      <c r="FW60" s="223"/>
      <c r="FX60" s="223"/>
      <c r="FY60" s="223"/>
      <c r="FZ60" s="223"/>
      <c r="GA60" s="223"/>
      <c r="GB60" s="223"/>
      <c r="GC60" s="223"/>
      <c r="GD60" s="223"/>
      <c r="GE60" s="223"/>
      <c r="GF60" s="223"/>
      <c r="GG60" s="223"/>
      <c r="GH60" s="223"/>
      <c r="GI60" s="223"/>
      <c r="GJ60" s="223"/>
      <c r="GK60" s="223"/>
      <c r="GL60" s="223"/>
      <c r="GM60" s="223"/>
      <c r="GN60" s="223"/>
      <c r="GO60" s="223"/>
      <c r="GP60" s="223"/>
      <c r="GQ60" s="223"/>
      <c r="GR60" s="223"/>
      <c r="GS60" s="223"/>
      <c r="GT60" s="223"/>
      <c r="GU60" s="223"/>
      <c r="GV60" s="223"/>
      <c r="GW60" s="223"/>
      <c r="GX60" s="223"/>
    </row>
    <row r="61" customFormat="false" ht="20.15" hidden="false" customHeight="true" outlineLevel="0" collapsed="false">
      <c r="A61" s="7" t="s">
        <v>106</v>
      </c>
      <c r="B61" s="225" t="s">
        <v>110</v>
      </c>
      <c r="C61" s="226" t="n">
        <v>2.5834</v>
      </c>
      <c r="D61" s="226" t="n">
        <v>2.6983</v>
      </c>
      <c r="E61" s="226" t="n">
        <v>3.1771</v>
      </c>
      <c r="F61" s="226" t="n">
        <v>3.5351</v>
      </c>
      <c r="G61" s="226" t="n">
        <v>3.1309</v>
      </c>
      <c r="H61" s="226" t="n">
        <v>3.2702</v>
      </c>
      <c r="I61" s="226" t="n">
        <v>3.8505</v>
      </c>
      <c r="J61" s="226" t="n">
        <v>4.2844</v>
      </c>
      <c r="K61" s="226" t="n">
        <v>5.2502</v>
      </c>
      <c r="L61" s="226" t="n">
        <v>4.2624</v>
      </c>
      <c r="M61" s="226" t="n">
        <v>4.5576</v>
      </c>
      <c r="N61" s="226" t="n">
        <v>4.4489</v>
      </c>
      <c r="O61" s="226" t="n">
        <v>3.707</v>
      </c>
      <c r="P61" s="226" t="n">
        <v>3.8519</v>
      </c>
      <c r="Q61" s="226" t="n">
        <v>3.8014</v>
      </c>
      <c r="R61" s="226" t="n">
        <v>3.5473</v>
      </c>
      <c r="S61" s="226" t="n">
        <v>4.4392</v>
      </c>
      <c r="T61" s="226" t="n">
        <v>4.4124</v>
      </c>
      <c r="U61" s="226" t="n">
        <v>3.7898</v>
      </c>
      <c r="V61" s="226" t="n">
        <v>3.8951</v>
      </c>
      <c r="W61" s="226" t="n">
        <v>4.4192</v>
      </c>
      <c r="X61" s="226" t="n">
        <v>4.2841</v>
      </c>
      <c r="Y61" s="226" t="n">
        <v>4.1869</v>
      </c>
      <c r="Z61" s="226" t="n">
        <v>4.7546</v>
      </c>
      <c r="AA61" s="226" t="n">
        <v>4.5454</v>
      </c>
      <c r="AB61" s="226" t="n">
        <v>4.0697</v>
      </c>
      <c r="AC61" s="226" t="n">
        <v>3.8578</v>
      </c>
      <c r="AD61" s="226" t="n">
        <v>4.0151</v>
      </c>
      <c r="AE61" s="226" t="n">
        <v>4.0139</v>
      </c>
      <c r="AF61" s="226" t="n">
        <v>3.7957</v>
      </c>
      <c r="AG61" s="226" t="n">
        <v>3.9117</v>
      </c>
      <c r="AH61" s="226" t="n">
        <v>3.4377</v>
      </c>
      <c r="AI61" s="226" t="n">
        <v>3.7166</v>
      </c>
      <c r="AJ61" s="226" t="n">
        <v>3.7868</v>
      </c>
      <c r="AK61" s="226" t="n">
        <v>3.3318</v>
      </c>
      <c r="AL61" s="226" t="n">
        <v>3.3558</v>
      </c>
      <c r="AM61" s="226" t="n">
        <v>4.0851</v>
      </c>
      <c r="AN61" s="226" t="n">
        <v>3.9058</v>
      </c>
      <c r="AO61" s="226" t="n">
        <v>3.8177</v>
      </c>
      <c r="AP61" s="226" t="n">
        <v>4.6385</v>
      </c>
      <c r="AQ61" s="226" t="n">
        <v>4.0128</v>
      </c>
      <c r="AR61" s="226" t="n">
        <v>3.5552</v>
      </c>
      <c r="AS61" s="226" t="n">
        <v>3.537</v>
      </c>
      <c r="AT61" s="226" t="n">
        <v>3.5309</v>
      </c>
      <c r="AU61" s="226" t="n">
        <v>3.7658</v>
      </c>
      <c r="AV61" s="226" t="n">
        <v>3.2886</v>
      </c>
      <c r="AW61" s="226" t="n">
        <v>3.66</v>
      </c>
      <c r="AX61" s="226" t="n">
        <v>3.1866</v>
      </c>
      <c r="AY61" s="226" t="n">
        <v>3.7783</v>
      </c>
      <c r="AZ61" s="226" t="n">
        <v>3.255</v>
      </c>
      <c r="BA61" s="226" t="n">
        <v>3.2997</v>
      </c>
      <c r="BB61" s="226" t="n">
        <v>3.5728</v>
      </c>
      <c r="BC61" s="226" t="n">
        <v>3.6882</v>
      </c>
      <c r="BD61" s="226" t="n">
        <v>3.486</v>
      </c>
      <c r="BE61" s="226" t="n">
        <v>3.2865</v>
      </c>
      <c r="BF61" s="226" t="n">
        <v>3.2857</v>
      </c>
      <c r="BG61" s="226" t="n">
        <v>3.6526</v>
      </c>
      <c r="BH61" s="226" t="n">
        <v>3.3454</v>
      </c>
      <c r="BI61" s="226" t="n">
        <v>3.3977</v>
      </c>
      <c r="BJ61" s="226" t="n">
        <v>3.5446</v>
      </c>
      <c r="BK61" s="226" t="n">
        <v>3.7908</v>
      </c>
      <c r="BL61" s="226" t="n">
        <v>3.1278</v>
      </c>
      <c r="BM61" s="226" t="n">
        <v>2.7676</v>
      </c>
      <c r="BN61" s="226" t="n">
        <v>3.2659</v>
      </c>
      <c r="BO61" s="226" t="n">
        <v>3.2236</v>
      </c>
      <c r="BP61" s="226" t="n">
        <v>2.8176</v>
      </c>
      <c r="BQ61" s="226" t="n">
        <v>2.8339</v>
      </c>
      <c r="BR61" s="226" t="n">
        <v>3.1456</v>
      </c>
      <c r="BS61" s="226" t="n">
        <v>3.1134</v>
      </c>
      <c r="BT61" s="226" t="n">
        <v>2.7833</v>
      </c>
      <c r="BU61" s="226" t="n">
        <v>2.8445</v>
      </c>
      <c r="BV61" s="226" t="n">
        <v>2.6734</v>
      </c>
      <c r="BW61" s="226" t="n">
        <v>2.8134</v>
      </c>
      <c r="BX61" s="226" t="n">
        <v>2.5993</v>
      </c>
      <c r="BY61" s="226" t="n">
        <v>2.905</v>
      </c>
      <c r="BZ61" s="226" t="n">
        <v>3.0661</v>
      </c>
      <c r="CA61" s="226" t="n">
        <v>3.3352</v>
      </c>
      <c r="CB61" s="226" t="n">
        <v>2.8196</v>
      </c>
      <c r="CC61" s="226" t="n">
        <v>2.9791</v>
      </c>
      <c r="CD61" s="226" t="n">
        <v>3.0995</v>
      </c>
      <c r="CE61" s="226" t="n">
        <v>3.1864</v>
      </c>
      <c r="CF61" s="226" t="n">
        <v>3.1162</v>
      </c>
      <c r="CG61" s="226" t="n">
        <v>2.7661</v>
      </c>
      <c r="CH61" s="226" t="n">
        <v>2.7888</v>
      </c>
      <c r="CI61" s="226" t="n">
        <v>3.238</v>
      </c>
      <c r="CJ61" s="226" t="n">
        <v>3.5575</v>
      </c>
      <c r="CK61" s="226" t="n">
        <v>3.1489</v>
      </c>
      <c r="CL61" s="226" t="n">
        <v>3.3938</v>
      </c>
      <c r="CM61" s="226" t="n">
        <v>2.6312</v>
      </c>
      <c r="CN61" s="226" t="n">
        <v>2.8163</v>
      </c>
      <c r="CO61" s="226" t="n">
        <v>3.228</v>
      </c>
      <c r="CP61" s="226" t="n">
        <v>3.7906</v>
      </c>
      <c r="CQ61" s="226" t="n">
        <v>2.5036</v>
      </c>
      <c r="CR61" s="226" t="n">
        <v>2.2916</v>
      </c>
      <c r="CS61" s="235" t="n">
        <v>2.3302</v>
      </c>
      <c r="CT61" s="223"/>
      <c r="CU61" s="223"/>
      <c r="CV61" s="223"/>
      <c r="CW61" s="223"/>
      <c r="CX61" s="223"/>
      <c r="CY61" s="223"/>
      <c r="CZ61" s="223"/>
      <c r="DA61" s="223"/>
      <c r="DB61" s="223"/>
      <c r="DC61" s="223"/>
      <c r="DD61" s="223"/>
      <c r="DE61" s="223"/>
      <c r="DF61" s="223"/>
      <c r="DG61" s="223"/>
      <c r="DH61" s="223"/>
      <c r="DI61" s="223"/>
      <c r="DJ61" s="223"/>
      <c r="DK61" s="223"/>
      <c r="DL61" s="223"/>
      <c r="DM61" s="223"/>
      <c r="DN61" s="223"/>
      <c r="DO61" s="223"/>
      <c r="DP61" s="223"/>
      <c r="DQ61" s="223"/>
      <c r="DR61" s="223"/>
      <c r="DS61" s="223"/>
      <c r="DT61" s="223"/>
      <c r="DU61" s="223"/>
      <c r="DV61" s="223"/>
      <c r="DW61" s="223"/>
      <c r="DX61" s="223"/>
      <c r="DY61" s="223"/>
      <c r="DZ61" s="223"/>
      <c r="EA61" s="223"/>
      <c r="EB61" s="223"/>
      <c r="EC61" s="223"/>
      <c r="ED61" s="223"/>
      <c r="EE61" s="223"/>
      <c r="EF61" s="223"/>
      <c r="EG61" s="223"/>
      <c r="EH61" s="223"/>
      <c r="EI61" s="223"/>
      <c r="EJ61" s="223"/>
      <c r="EK61" s="223"/>
      <c r="EL61" s="223"/>
      <c r="EM61" s="223"/>
      <c r="EN61" s="223"/>
      <c r="EO61" s="223"/>
      <c r="EP61" s="223"/>
      <c r="EQ61" s="223"/>
      <c r="ER61" s="223"/>
      <c r="ES61" s="223"/>
      <c r="ET61" s="223"/>
      <c r="EU61" s="223"/>
      <c r="EV61" s="223"/>
      <c r="EW61" s="223"/>
      <c r="EX61" s="223"/>
      <c r="EY61" s="223"/>
      <c r="EZ61" s="223"/>
      <c r="FA61" s="223"/>
      <c r="FB61" s="223"/>
      <c r="FC61" s="223"/>
      <c r="FD61" s="223"/>
      <c r="FE61" s="223"/>
      <c r="FF61" s="223"/>
      <c r="FG61" s="223"/>
      <c r="FH61" s="223"/>
      <c r="FI61" s="223"/>
      <c r="FJ61" s="223"/>
      <c r="FK61" s="223"/>
      <c r="FL61" s="223"/>
      <c r="FM61" s="223"/>
      <c r="FN61" s="223"/>
      <c r="FO61" s="223"/>
      <c r="FP61" s="223"/>
      <c r="FQ61" s="223"/>
      <c r="FR61" s="223"/>
      <c r="FS61" s="223"/>
      <c r="FT61" s="223"/>
      <c r="FU61" s="223"/>
      <c r="FV61" s="223"/>
      <c r="FW61" s="223"/>
      <c r="FX61" s="223"/>
      <c r="FY61" s="223"/>
      <c r="FZ61" s="223"/>
      <c r="GA61" s="223"/>
      <c r="GB61" s="223"/>
      <c r="GC61" s="223"/>
      <c r="GD61" s="223"/>
      <c r="GE61" s="223"/>
      <c r="GF61" s="223"/>
      <c r="GG61" s="223"/>
      <c r="GH61" s="223"/>
      <c r="GI61" s="223"/>
      <c r="GJ61" s="223"/>
      <c r="GK61" s="223"/>
      <c r="GL61" s="223"/>
      <c r="GM61" s="223"/>
      <c r="GN61" s="223"/>
      <c r="GO61" s="223"/>
      <c r="GP61" s="223"/>
      <c r="GQ61" s="223"/>
      <c r="GR61" s="223"/>
      <c r="GS61" s="223"/>
      <c r="GT61" s="223"/>
      <c r="GU61" s="223"/>
      <c r="GV61" s="223"/>
      <c r="GW61" s="223"/>
      <c r="GX61" s="223"/>
    </row>
    <row r="62" customFormat="false" ht="20.15" hidden="false" customHeight="true" outlineLevel="0" collapsed="false">
      <c r="A62" s="7" t="s">
        <v>106</v>
      </c>
      <c r="B62" s="225" t="s">
        <v>172</v>
      </c>
      <c r="C62" s="226" t="n">
        <v>0.2607</v>
      </c>
      <c r="D62" s="226" t="n">
        <v>0.2074</v>
      </c>
      <c r="E62" s="226" t="n">
        <v>0.1695</v>
      </c>
      <c r="F62" s="226" t="n">
        <v>0.2429</v>
      </c>
      <c r="G62" s="226" t="n">
        <v>0.268</v>
      </c>
      <c r="H62" s="226" t="n">
        <v>0.2132</v>
      </c>
      <c r="I62" s="226" t="n">
        <v>0.1742</v>
      </c>
      <c r="J62" s="226" t="n">
        <v>0.2496</v>
      </c>
      <c r="K62" s="226" t="n">
        <v>0.277</v>
      </c>
      <c r="L62" s="226" t="n">
        <v>0.1396</v>
      </c>
      <c r="M62" s="226" t="n">
        <v>0.1091</v>
      </c>
      <c r="N62" s="226" t="n">
        <v>0.2294</v>
      </c>
      <c r="O62" s="226" t="n">
        <v>0.211</v>
      </c>
      <c r="P62" s="226" t="n">
        <v>0.1648</v>
      </c>
      <c r="Q62" s="226" t="n">
        <v>0.1719</v>
      </c>
      <c r="R62" s="226" t="n">
        <v>0.2923</v>
      </c>
      <c r="S62" s="226" t="n">
        <v>0.2853</v>
      </c>
      <c r="T62" s="226" t="n">
        <v>0.206</v>
      </c>
      <c r="U62" s="226" t="n">
        <v>0.1746</v>
      </c>
      <c r="V62" s="226" t="n">
        <v>0.1942</v>
      </c>
      <c r="W62" s="226" t="n">
        <v>0.196</v>
      </c>
      <c r="X62" s="226" t="n">
        <v>0.1609</v>
      </c>
      <c r="Y62" s="226" t="n">
        <v>0.1265</v>
      </c>
      <c r="Z62" s="226" t="n">
        <v>0.1766</v>
      </c>
      <c r="AA62" s="226" t="n">
        <v>0.2517</v>
      </c>
      <c r="AB62" s="226" t="n">
        <v>0.2027</v>
      </c>
      <c r="AC62" s="226" t="n">
        <v>0.2157</v>
      </c>
      <c r="AD62" s="226" t="n">
        <v>0.2659</v>
      </c>
      <c r="AE62" s="226" t="n">
        <v>0.3128</v>
      </c>
      <c r="AF62" s="226" t="n">
        <v>0.2503</v>
      </c>
      <c r="AG62" s="226" t="n">
        <v>0.2199</v>
      </c>
      <c r="AH62" s="226" t="n">
        <v>0.3131</v>
      </c>
      <c r="AI62" s="226" t="n">
        <v>0.2315</v>
      </c>
      <c r="AJ62" s="226" t="n">
        <v>0.2084</v>
      </c>
      <c r="AK62" s="226" t="n">
        <v>0.162</v>
      </c>
      <c r="AL62" s="226" t="n">
        <v>0.2981</v>
      </c>
      <c r="AM62" s="226" t="n">
        <v>0.2925</v>
      </c>
      <c r="AN62" s="226" t="n">
        <v>0.1866</v>
      </c>
      <c r="AO62" s="226" t="n">
        <v>0.2186</v>
      </c>
      <c r="AP62" s="226" t="n">
        <v>0.2356</v>
      </c>
      <c r="AQ62" s="226" t="n">
        <v>0.2902</v>
      </c>
      <c r="AR62" s="226" t="n">
        <v>0.192</v>
      </c>
      <c r="AS62" s="226" t="n">
        <v>0.1762</v>
      </c>
      <c r="AT62" s="226" t="n">
        <v>0.2589</v>
      </c>
      <c r="AU62" s="226" t="n">
        <v>0.2627</v>
      </c>
      <c r="AV62" s="226" t="n">
        <v>0.1995</v>
      </c>
      <c r="AW62" s="226" t="n">
        <v>0.2145</v>
      </c>
      <c r="AX62" s="226" t="n">
        <v>0.257</v>
      </c>
      <c r="AY62" s="226" t="n">
        <v>0.2303</v>
      </c>
      <c r="AZ62" s="226" t="n">
        <v>0.1954</v>
      </c>
      <c r="BA62" s="226" t="n">
        <v>0.2059</v>
      </c>
      <c r="BB62" s="226" t="n">
        <v>0.2567</v>
      </c>
      <c r="BC62" s="226" t="n">
        <v>0.2872</v>
      </c>
      <c r="BD62" s="226" t="n">
        <v>0.2374</v>
      </c>
      <c r="BE62" s="226" t="n">
        <v>0.2461</v>
      </c>
      <c r="BF62" s="226" t="n">
        <v>0.3271</v>
      </c>
      <c r="BG62" s="226" t="n">
        <v>0.3191</v>
      </c>
      <c r="BH62" s="226" t="n">
        <v>0.2309</v>
      </c>
      <c r="BI62" s="226" t="n">
        <v>0.2584</v>
      </c>
      <c r="BJ62" s="226" t="n">
        <v>0.3312</v>
      </c>
      <c r="BK62" s="226" t="n">
        <v>0.3094</v>
      </c>
      <c r="BL62" s="226" t="n">
        <v>0.2475</v>
      </c>
      <c r="BM62" s="226" t="n">
        <v>0.218</v>
      </c>
      <c r="BN62" s="226" t="n">
        <v>0.3176</v>
      </c>
      <c r="BO62" s="226" t="n">
        <v>0.375</v>
      </c>
      <c r="BP62" s="226" t="n">
        <v>0.2996</v>
      </c>
      <c r="BQ62" s="226" t="n">
        <v>0.2419</v>
      </c>
      <c r="BR62" s="226" t="n">
        <v>0.3368</v>
      </c>
      <c r="BS62" s="226" t="n">
        <v>0.3758</v>
      </c>
      <c r="BT62" s="226" t="n">
        <v>0.3314</v>
      </c>
      <c r="BU62" s="226" t="n">
        <v>0.2966</v>
      </c>
      <c r="BV62" s="226" t="n">
        <v>0.3869</v>
      </c>
      <c r="BW62" s="226" t="n">
        <v>0.4516</v>
      </c>
      <c r="BX62" s="226" t="n">
        <v>0.3031</v>
      </c>
      <c r="BY62" s="226" t="n">
        <v>0.3249</v>
      </c>
      <c r="BZ62" s="226" t="n">
        <v>0.3398</v>
      </c>
      <c r="CA62" s="226" t="n">
        <v>0.4784</v>
      </c>
      <c r="CB62" s="226" t="n">
        <v>0.3365</v>
      </c>
      <c r="CC62" s="226" t="n">
        <v>0.4008</v>
      </c>
      <c r="CD62" s="226" t="n">
        <v>0.4875</v>
      </c>
      <c r="CE62" s="226" t="n">
        <v>0.4901</v>
      </c>
      <c r="CF62" s="226" t="n">
        <v>0.3157</v>
      </c>
      <c r="CG62" s="226" t="n">
        <v>0.2913</v>
      </c>
      <c r="CH62" s="226" t="n">
        <v>0.546</v>
      </c>
      <c r="CI62" s="226" t="n">
        <v>0.5262</v>
      </c>
      <c r="CJ62" s="226" t="n">
        <v>0.2717</v>
      </c>
      <c r="CK62" s="226" t="n">
        <v>0.378</v>
      </c>
      <c r="CL62" s="226" t="n">
        <v>0.4806</v>
      </c>
      <c r="CM62" s="226" t="n">
        <v>0.5783</v>
      </c>
      <c r="CN62" s="226" t="n">
        <v>0.3008</v>
      </c>
      <c r="CO62" s="226" t="n">
        <v>0.3317</v>
      </c>
      <c r="CP62" s="226" t="n">
        <v>0.5454</v>
      </c>
      <c r="CQ62" s="226" t="n">
        <v>0.3936</v>
      </c>
      <c r="CR62" s="226" t="n">
        <v>0.2871</v>
      </c>
      <c r="CS62" s="235" t="n">
        <v>0.294</v>
      </c>
      <c r="CT62" s="223"/>
      <c r="CU62" s="223"/>
      <c r="CV62" s="223"/>
      <c r="CW62" s="223"/>
      <c r="CX62" s="223"/>
      <c r="CY62" s="223"/>
      <c r="CZ62" s="223"/>
      <c r="DA62" s="223"/>
      <c r="DB62" s="223"/>
      <c r="DC62" s="223"/>
      <c r="DD62" s="223"/>
      <c r="DE62" s="223"/>
      <c r="DF62" s="223"/>
      <c r="DG62" s="223"/>
      <c r="DH62" s="223"/>
      <c r="DI62" s="223"/>
      <c r="DJ62" s="223"/>
      <c r="DK62" s="223"/>
      <c r="DL62" s="223"/>
      <c r="DM62" s="223"/>
      <c r="DN62" s="223"/>
      <c r="DO62" s="223"/>
      <c r="DP62" s="223"/>
      <c r="DQ62" s="223"/>
      <c r="DR62" s="223"/>
      <c r="DS62" s="223"/>
      <c r="DT62" s="223"/>
      <c r="DU62" s="223"/>
      <c r="DV62" s="223"/>
      <c r="DW62" s="223"/>
      <c r="DX62" s="223"/>
      <c r="DY62" s="223"/>
      <c r="DZ62" s="223"/>
      <c r="EA62" s="223"/>
      <c r="EB62" s="223"/>
      <c r="EC62" s="223"/>
      <c r="ED62" s="223"/>
      <c r="EE62" s="223"/>
      <c r="EF62" s="223"/>
      <c r="EG62" s="223"/>
      <c r="EH62" s="223"/>
      <c r="EI62" s="223"/>
      <c r="EJ62" s="223"/>
      <c r="EK62" s="223"/>
      <c r="EL62" s="223"/>
      <c r="EM62" s="223"/>
      <c r="EN62" s="223"/>
      <c r="EO62" s="223"/>
      <c r="EP62" s="223"/>
      <c r="EQ62" s="223"/>
      <c r="ER62" s="223"/>
      <c r="ES62" s="223"/>
      <c r="ET62" s="223"/>
      <c r="EU62" s="223"/>
      <c r="EV62" s="223"/>
      <c r="EW62" s="223"/>
      <c r="EX62" s="223"/>
      <c r="EY62" s="223"/>
      <c r="EZ62" s="223"/>
      <c r="FA62" s="223"/>
      <c r="FB62" s="223"/>
      <c r="FC62" s="223"/>
      <c r="FD62" s="223"/>
      <c r="FE62" s="223"/>
      <c r="FF62" s="223"/>
      <c r="FG62" s="223"/>
      <c r="FH62" s="223"/>
      <c r="FI62" s="223"/>
      <c r="FJ62" s="223"/>
      <c r="FK62" s="223"/>
      <c r="FL62" s="223"/>
      <c r="FM62" s="223"/>
      <c r="FN62" s="223"/>
      <c r="FO62" s="223"/>
      <c r="FP62" s="223"/>
      <c r="FQ62" s="223"/>
      <c r="FR62" s="223"/>
      <c r="FS62" s="223"/>
      <c r="FT62" s="223"/>
      <c r="FU62" s="223"/>
      <c r="FV62" s="223"/>
      <c r="FW62" s="223"/>
      <c r="FX62" s="223"/>
      <c r="FY62" s="223"/>
      <c r="FZ62" s="223"/>
      <c r="GA62" s="223"/>
      <c r="GB62" s="223"/>
      <c r="GC62" s="223"/>
      <c r="GD62" s="223"/>
      <c r="GE62" s="223"/>
      <c r="GF62" s="223"/>
      <c r="GG62" s="223"/>
      <c r="GH62" s="223"/>
      <c r="GI62" s="223"/>
      <c r="GJ62" s="223"/>
      <c r="GK62" s="223"/>
      <c r="GL62" s="223"/>
      <c r="GM62" s="223"/>
      <c r="GN62" s="223"/>
      <c r="GO62" s="223"/>
      <c r="GP62" s="223"/>
      <c r="GQ62" s="223"/>
      <c r="GR62" s="223"/>
      <c r="GS62" s="223"/>
      <c r="GT62" s="223"/>
      <c r="GU62" s="223"/>
      <c r="GV62" s="223"/>
      <c r="GW62" s="223"/>
      <c r="GX62" s="223"/>
    </row>
    <row r="63" customFormat="false" ht="20.15" hidden="false" customHeight="true" outlineLevel="0" collapsed="false">
      <c r="A63" s="7" t="s">
        <v>106</v>
      </c>
      <c r="B63" s="236" t="s">
        <v>129</v>
      </c>
      <c r="C63" s="226" t="n">
        <v>0.2053</v>
      </c>
      <c r="D63" s="226" t="n">
        <v>0.2146</v>
      </c>
      <c r="E63" s="226" t="n">
        <v>0.2249</v>
      </c>
      <c r="F63" s="226" t="n">
        <v>0.2321</v>
      </c>
      <c r="G63" s="226" t="n">
        <v>0.1992</v>
      </c>
      <c r="H63" s="226" t="n">
        <v>0.2082</v>
      </c>
      <c r="I63" s="226" t="n">
        <v>0.2183</v>
      </c>
      <c r="J63" s="226" t="n">
        <v>0.2253</v>
      </c>
      <c r="K63" s="226" t="n">
        <v>0.2252</v>
      </c>
      <c r="L63" s="226" t="n">
        <v>0.2312</v>
      </c>
      <c r="M63" s="226" t="n">
        <v>0.2433</v>
      </c>
      <c r="N63" s="226" t="n">
        <v>0.2473</v>
      </c>
      <c r="O63" s="226" t="n">
        <v>0.247</v>
      </c>
      <c r="P63" s="226" t="n">
        <v>0.235</v>
      </c>
      <c r="Q63" s="226" t="n">
        <v>0.233</v>
      </c>
      <c r="R63" s="226" t="n">
        <v>0.25</v>
      </c>
      <c r="S63" s="226" t="n">
        <v>0.2506</v>
      </c>
      <c r="T63" s="226" t="n">
        <v>0.2757</v>
      </c>
      <c r="U63" s="226" t="n">
        <v>0.3318</v>
      </c>
      <c r="V63" s="226" t="n">
        <v>0.401</v>
      </c>
      <c r="W63" s="226" t="n">
        <v>0.4006</v>
      </c>
      <c r="X63" s="226" t="n">
        <v>0.2504</v>
      </c>
      <c r="Y63" s="226" t="n">
        <v>0.2003</v>
      </c>
      <c r="Z63" s="226" t="n">
        <v>0.4367</v>
      </c>
      <c r="AA63" s="226" t="n">
        <v>0.501</v>
      </c>
      <c r="AB63" s="226" t="n">
        <v>0.3607</v>
      </c>
      <c r="AC63" s="226" t="n">
        <v>0.461</v>
      </c>
      <c r="AD63" s="226" t="n">
        <v>0.6163</v>
      </c>
      <c r="AE63" s="226" t="n">
        <v>0.7521</v>
      </c>
      <c r="AF63" s="226" t="n">
        <v>0.5415</v>
      </c>
      <c r="AG63" s="226" t="n">
        <v>0.6919</v>
      </c>
      <c r="AH63" s="226" t="n">
        <v>0.9265</v>
      </c>
      <c r="AI63" s="226" t="n">
        <v>1.0938</v>
      </c>
      <c r="AJ63" s="226" t="n">
        <v>0.788</v>
      </c>
      <c r="AK63" s="226" t="n">
        <v>1.0066</v>
      </c>
      <c r="AL63" s="226" t="n">
        <v>1.3475</v>
      </c>
      <c r="AM63" s="226" t="n">
        <v>0.5157</v>
      </c>
      <c r="AN63" s="226" t="n">
        <v>0.3094</v>
      </c>
      <c r="AO63" s="226" t="n">
        <v>0.3954</v>
      </c>
      <c r="AP63" s="226" t="n">
        <v>0.4985</v>
      </c>
      <c r="AQ63" s="226" t="n">
        <v>0.5428</v>
      </c>
      <c r="AR63" s="226" t="n">
        <v>0.3152</v>
      </c>
      <c r="AS63" s="226" t="n">
        <v>0.3152</v>
      </c>
      <c r="AT63" s="226" t="n">
        <v>0.5778</v>
      </c>
      <c r="AU63" s="226" t="n">
        <v>0.7456</v>
      </c>
      <c r="AV63" s="226" t="n">
        <v>0.5799</v>
      </c>
      <c r="AW63" s="226" t="n">
        <v>0.6351</v>
      </c>
      <c r="AX63" s="226" t="n">
        <v>0.8008</v>
      </c>
      <c r="AY63" s="226" t="n">
        <v>0.5684</v>
      </c>
      <c r="AZ63" s="226" t="n">
        <v>0.4054</v>
      </c>
      <c r="BA63" s="226" t="n">
        <v>0.632</v>
      </c>
      <c r="BB63" s="226" t="n">
        <v>0.7525</v>
      </c>
      <c r="BC63" s="226" t="n">
        <v>0.6655</v>
      </c>
      <c r="BD63" s="226" t="n">
        <v>0.7196</v>
      </c>
      <c r="BE63" s="226" t="n">
        <v>0.6843</v>
      </c>
      <c r="BF63" s="226" t="n">
        <v>1.2205</v>
      </c>
      <c r="BG63" s="226" t="n">
        <v>0.7357</v>
      </c>
      <c r="BH63" s="226" t="n">
        <v>0.5155</v>
      </c>
      <c r="BI63" s="226" t="n">
        <v>0.5929</v>
      </c>
      <c r="BJ63" s="226" t="n">
        <v>0.8458</v>
      </c>
      <c r="BK63" s="226" t="n">
        <v>0.9642</v>
      </c>
      <c r="BL63" s="226" t="n">
        <v>1.0317</v>
      </c>
      <c r="BM63" s="226" t="n">
        <v>0.7452</v>
      </c>
      <c r="BN63" s="226" t="n">
        <v>1.6979</v>
      </c>
      <c r="BO63" s="226" t="n">
        <v>1.77</v>
      </c>
      <c r="BP63" s="226" t="n">
        <v>0.8099</v>
      </c>
      <c r="BQ63" s="226" t="n">
        <v>0.8445</v>
      </c>
      <c r="BR63" s="226" t="n">
        <v>1.7728</v>
      </c>
      <c r="BS63" s="226" t="n">
        <v>2.0484</v>
      </c>
      <c r="BT63" s="226" t="n">
        <v>1.4224</v>
      </c>
      <c r="BU63" s="226" t="n">
        <v>1.1921</v>
      </c>
      <c r="BV63" s="226" t="n">
        <v>2.3546</v>
      </c>
      <c r="BW63" s="226" t="n">
        <v>1.9715</v>
      </c>
      <c r="BX63" s="226" t="n">
        <v>1.2266</v>
      </c>
      <c r="BY63" s="226" t="n">
        <v>1.4649</v>
      </c>
      <c r="BZ63" s="226" t="n">
        <v>1.784</v>
      </c>
      <c r="CA63" s="226" t="n">
        <v>2.3522</v>
      </c>
      <c r="CB63" s="226" t="n">
        <v>1.867</v>
      </c>
      <c r="CC63" s="226" t="n">
        <v>1.7203</v>
      </c>
      <c r="CD63" s="226" t="n">
        <v>2.7472</v>
      </c>
      <c r="CE63" s="226" t="n">
        <v>2.8483</v>
      </c>
      <c r="CF63" s="226" t="n">
        <v>1.5955</v>
      </c>
      <c r="CG63" s="226" t="n">
        <v>1.678</v>
      </c>
      <c r="CH63" s="226" t="n">
        <v>2.862</v>
      </c>
      <c r="CI63" s="226" t="n">
        <v>2.6726</v>
      </c>
      <c r="CJ63" s="226" t="n">
        <v>1.6323</v>
      </c>
      <c r="CK63" s="226" t="n">
        <v>1.832</v>
      </c>
      <c r="CL63" s="226" t="n">
        <v>2.5845</v>
      </c>
      <c r="CM63" s="226" t="n">
        <v>3.3906</v>
      </c>
      <c r="CN63" s="226" t="n">
        <v>1.6128</v>
      </c>
      <c r="CO63" s="226" t="n">
        <v>1.7153</v>
      </c>
      <c r="CP63" s="226" t="n">
        <v>2.5983</v>
      </c>
      <c r="CQ63" s="226" t="n">
        <v>2.4962</v>
      </c>
      <c r="CR63" s="226" t="n">
        <v>1.3484</v>
      </c>
      <c r="CS63" s="235" t="n">
        <v>1.1639</v>
      </c>
      <c r="CT63" s="223"/>
      <c r="CU63" s="223"/>
      <c r="CV63" s="223"/>
      <c r="CW63" s="223"/>
      <c r="CX63" s="223"/>
      <c r="CY63" s="223"/>
      <c r="CZ63" s="223"/>
      <c r="DA63" s="223"/>
      <c r="DB63" s="223"/>
      <c r="DC63" s="223"/>
      <c r="DD63" s="223"/>
      <c r="DE63" s="223"/>
      <c r="DF63" s="223"/>
      <c r="DG63" s="223"/>
      <c r="DH63" s="223"/>
      <c r="DI63" s="223"/>
      <c r="DJ63" s="223"/>
      <c r="DK63" s="223"/>
      <c r="DL63" s="223"/>
      <c r="DM63" s="223"/>
      <c r="DN63" s="223"/>
      <c r="DO63" s="223"/>
      <c r="DP63" s="223"/>
      <c r="DQ63" s="223"/>
      <c r="DR63" s="223"/>
      <c r="DS63" s="223"/>
      <c r="DT63" s="223"/>
      <c r="DU63" s="223"/>
      <c r="DV63" s="223"/>
      <c r="DW63" s="223"/>
      <c r="DX63" s="223"/>
      <c r="DY63" s="223"/>
      <c r="DZ63" s="223"/>
      <c r="EA63" s="223"/>
      <c r="EB63" s="223"/>
      <c r="EC63" s="223"/>
      <c r="ED63" s="223"/>
      <c r="EE63" s="223"/>
      <c r="EF63" s="223"/>
      <c r="EG63" s="223"/>
      <c r="EH63" s="223"/>
      <c r="EI63" s="223"/>
      <c r="EJ63" s="223"/>
      <c r="EK63" s="223"/>
      <c r="EL63" s="223"/>
      <c r="EM63" s="223"/>
      <c r="EN63" s="223"/>
      <c r="EO63" s="223"/>
      <c r="EP63" s="223"/>
      <c r="EQ63" s="223"/>
      <c r="ER63" s="223"/>
      <c r="ES63" s="223"/>
      <c r="ET63" s="223"/>
      <c r="EU63" s="223"/>
      <c r="EV63" s="223"/>
      <c r="EW63" s="223"/>
      <c r="EX63" s="223"/>
      <c r="EY63" s="223"/>
      <c r="EZ63" s="223"/>
      <c r="FA63" s="223"/>
      <c r="FB63" s="223"/>
      <c r="FC63" s="223"/>
      <c r="FD63" s="223"/>
      <c r="FE63" s="223"/>
      <c r="FF63" s="223"/>
      <c r="FG63" s="223"/>
      <c r="FH63" s="223"/>
      <c r="FI63" s="223"/>
      <c r="FJ63" s="223"/>
      <c r="FK63" s="223"/>
      <c r="FL63" s="223"/>
      <c r="FM63" s="223"/>
      <c r="FN63" s="223"/>
      <c r="FO63" s="223"/>
      <c r="FP63" s="223"/>
      <c r="FQ63" s="223"/>
      <c r="FR63" s="223"/>
      <c r="FS63" s="223"/>
      <c r="FT63" s="223"/>
      <c r="FU63" s="223"/>
      <c r="FV63" s="223"/>
      <c r="FW63" s="223"/>
      <c r="FX63" s="223"/>
      <c r="FY63" s="223"/>
      <c r="FZ63" s="223"/>
      <c r="GA63" s="223"/>
      <c r="GB63" s="223"/>
      <c r="GC63" s="223"/>
      <c r="GD63" s="223"/>
      <c r="GE63" s="223"/>
      <c r="GF63" s="223"/>
      <c r="GG63" s="223"/>
      <c r="GH63" s="223"/>
      <c r="GI63" s="223"/>
      <c r="GJ63" s="223"/>
      <c r="GK63" s="223"/>
      <c r="GL63" s="223"/>
      <c r="GM63" s="223"/>
      <c r="GN63" s="223"/>
      <c r="GO63" s="223"/>
      <c r="GP63" s="223"/>
      <c r="GQ63" s="223"/>
      <c r="GR63" s="223"/>
      <c r="GS63" s="223"/>
      <c r="GT63" s="223"/>
      <c r="GU63" s="223"/>
      <c r="GV63" s="223"/>
      <c r="GW63" s="223"/>
      <c r="GX63" s="223"/>
    </row>
    <row r="64" customFormat="false" ht="20.15" hidden="false" customHeight="true" outlineLevel="0" collapsed="false">
      <c r="A64" s="7" t="s">
        <v>106</v>
      </c>
      <c r="B64" s="237" t="s">
        <v>130</v>
      </c>
      <c r="C64" s="226" t="s">
        <v>171</v>
      </c>
      <c r="D64" s="226" t="s">
        <v>171</v>
      </c>
      <c r="E64" s="226" t="s">
        <v>171</v>
      </c>
      <c r="F64" s="226" t="s">
        <v>171</v>
      </c>
      <c r="G64" s="226" t="s">
        <v>171</v>
      </c>
      <c r="H64" s="226" t="s">
        <v>171</v>
      </c>
      <c r="I64" s="226" t="s">
        <v>171</v>
      </c>
      <c r="J64" s="226" t="s">
        <v>171</v>
      </c>
      <c r="K64" s="226" t="s">
        <v>171</v>
      </c>
      <c r="L64" s="226" t="s">
        <v>171</v>
      </c>
      <c r="M64" s="226" t="s">
        <v>171</v>
      </c>
      <c r="N64" s="226" t="s">
        <v>171</v>
      </c>
      <c r="O64" s="226" t="s">
        <v>171</v>
      </c>
      <c r="P64" s="226" t="s">
        <v>171</v>
      </c>
      <c r="Q64" s="226" t="s">
        <v>171</v>
      </c>
      <c r="R64" s="226" t="s">
        <v>171</v>
      </c>
      <c r="S64" s="226" t="s">
        <v>171</v>
      </c>
      <c r="T64" s="226" t="s">
        <v>171</v>
      </c>
      <c r="U64" s="226" t="s">
        <v>171</v>
      </c>
      <c r="V64" s="226" t="s">
        <v>171</v>
      </c>
      <c r="W64" s="226" t="s">
        <v>171</v>
      </c>
      <c r="X64" s="226" t="s">
        <v>171</v>
      </c>
      <c r="Y64" s="226" t="s">
        <v>171</v>
      </c>
      <c r="Z64" s="226" t="s">
        <v>171</v>
      </c>
      <c r="AA64" s="226" t="s">
        <v>171</v>
      </c>
      <c r="AB64" s="226" t="s">
        <v>171</v>
      </c>
      <c r="AC64" s="226" t="s">
        <v>171</v>
      </c>
      <c r="AD64" s="226" t="s">
        <v>171</v>
      </c>
      <c r="AE64" s="226" t="s">
        <v>171</v>
      </c>
      <c r="AF64" s="226" t="s">
        <v>171</v>
      </c>
      <c r="AG64" s="226" t="s">
        <v>171</v>
      </c>
      <c r="AH64" s="226" t="s">
        <v>171</v>
      </c>
      <c r="AI64" s="226" t="s">
        <v>171</v>
      </c>
      <c r="AJ64" s="226" t="s">
        <v>171</v>
      </c>
      <c r="AK64" s="226" t="s">
        <v>171</v>
      </c>
      <c r="AL64" s="226" t="s">
        <v>171</v>
      </c>
      <c r="AM64" s="226" t="s">
        <v>171</v>
      </c>
      <c r="AN64" s="226" t="s">
        <v>171</v>
      </c>
      <c r="AO64" s="226" t="s">
        <v>171</v>
      </c>
      <c r="AP64" s="226" t="s">
        <v>171</v>
      </c>
      <c r="AQ64" s="226" t="s">
        <v>171</v>
      </c>
      <c r="AR64" s="226" t="s">
        <v>171</v>
      </c>
      <c r="AS64" s="226" t="s">
        <v>171</v>
      </c>
      <c r="AT64" s="226" t="s">
        <v>171</v>
      </c>
      <c r="AU64" s="226" t="s">
        <v>171</v>
      </c>
      <c r="AV64" s="226" t="s">
        <v>171</v>
      </c>
      <c r="AW64" s="226" t="s">
        <v>171</v>
      </c>
      <c r="AX64" s="226" t="s">
        <v>171</v>
      </c>
      <c r="AY64" s="226" t="s">
        <v>171</v>
      </c>
      <c r="AZ64" s="226" t="s">
        <v>171</v>
      </c>
      <c r="BA64" s="226" t="s">
        <v>171</v>
      </c>
      <c r="BB64" s="226" t="s">
        <v>171</v>
      </c>
      <c r="BC64" s="226" t="s">
        <v>171</v>
      </c>
      <c r="BD64" s="226" t="s">
        <v>171</v>
      </c>
      <c r="BE64" s="226" t="s">
        <v>171</v>
      </c>
      <c r="BF64" s="226" t="s">
        <v>171</v>
      </c>
      <c r="BG64" s="226" t="n">
        <v>0.7357</v>
      </c>
      <c r="BH64" s="226" t="n">
        <v>0.5155</v>
      </c>
      <c r="BI64" s="226" t="n">
        <v>0.5929</v>
      </c>
      <c r="BJ64" s="226" t="n">
        <v>0.8458</v>
      </c>
      <c r="BK64" s="226" t="n">
        <v>0.9642</v>
      </c>
      <c r="BL64" s="226" t="n">
        <v>1.0317</v>
      </c>
      <c r="BM64" s="226" t="n">
        <v>0.7452</v>
      </c>
      <c r="BN64" s="226" t="n">
        <v>1.6979</v>
      </c>
      <c r="BO64" s="226" t="n">
        <v>1.77</v>
      </c>
      <c r="BP64" s="226" t="n">
        <v>0.8094</v>
      </c>
      <c r="BQ64" s="226" t="n">
        <v>0.8435</v>
      </c>
      <c r="BR64" s="226" t="n">
        <v>1.7716</v>
      </c>
      <c r="BS64" s="226" t="n">
        <v>2.0454</v>
      </c>
      <c r="BT64" s="226" t="n">
        <v>1.4175</v>
      </c>
      <c r="BU64" s="226" t="n">
        <v>1.189</v>
      </c>
      <c r="BV64" s="226" t="n">
        <v>2.3485</v>
      </c>
      <c r="BW64" s="226" t="n">
        <v>1.9715</v>
      </c>
      <c r="BX64" s="226" t="n">
        <v>1.2266</v>
      </c>
      <c r="BY64" s="226" t="n">
        <v>1.4649</v>
      </c>
      <c r="BZ64" s="226" t="n">
        <v>1.777</v>
      </c>
      <c r="CA64" s="226" t="n">
        <v>2.3418</v>
      </c>
      <c r="CB64" s="226" t="n">
        <v>1.8567</v>
      </c>
      <c r="CC64" s="226" t="n">
        <v>1.7099</v>
      </c>
      <c r="CD64" s="226" t="n">
        <v>2.7369</v>
      </c>
      <c r="CE64" s="226" t="n">
        <v>2.8434</v>
      </c>
      <c r="CF64" s="226" t="n">
        <v>1.5919</v>
      </c>
      <c r="CG64" s="226" t="n">
        <v>1.6747</v>
      </c>
      <c r="CH64" s="226" t="n">
        <v>2.8567</v>
      </c>
      <c r="CI64" s="226" t="n">
        <v>2.6617</v>
      </c>
      <c r="CJ64" s="226" t="n">
        <v>1.6246</v>
      </c>
      <c r="CK64" s="226" t="n">
        <v>1.8236</v>
      </c>
      <c r="CL64" s="226" t="n">
        <v>2.4642</v>
      </c>
      <c r="CM64" s="226" t="n">
        <v>3.3825</v>
      </c>
      <c r="CN64" s="226" t="n">
        <v>1.6084</v>
      </c>
      <c r="CO64" s="226" t="n">
        <v>1.7109</v>
      </c>
      <c r="CP64" s="226" t="n">
        <v>2.5913</v>
      </c>
      <c r="CQ64" s="226" t="n">
        <v>2.4889</v>
      </c>
      <c r="CR64" s="226" t="n">
        <v>1.3382</v>
      </c>
      <c r="CS64" s="235" t="n">
        <v>1.1578</v>
      </c>
      <c r="CT64" s="223"/>
      <c r="CU64" s="223"/>
      <c r="CV64" s="223"/>
      <c r="CW64" s="223"/>
      <c r="CX64" s="223"/>
      <c r="CY64" s="223"/>
      <c r="CZ64" s="223"/>
      <c r="DA64" s="223"/>
      <c r="DB64" s="223"/>
      <c r="DC64" s="223"/>
      <c r="DD64" s="223"/>
      <c r="DE64" s="223"/>
      <c r="DF64" s="223"/>
      <c r="DG64" s="223"/>
      <c r="DH64" s="223"/>
      <c r="DI64" s="223"/>
      <c r="DJ64" s="223"/>
      <c r="DK64" s="223"/>
      <c r="DL64" s="223"/>
      <c r="DM64" s="223"/>
      <c r="DN64" s="223"/>
      <c r="DO64" s="223"/>
      <c r="DP64" s="223"/>
      <c r="DQ64" s="223"/>
      <c r="DR64" s="223"/>
      <c r="DS64" s="223"/>
      <c r="DT64" s="223"/>
      <c r="DU64" s="223"/>
      <c r="DV64" s="223"/>
      <c r="DW64" s="223"/>
      <c r="DX64" s="223"/>
      <c r="DY64" s="223"/>
      <c r="DZ64" s="223"/>
      <c r="EA64" s="223"/>
      <c r="EB64" s="223"/>
      <c r="EC64" s="223"/>
      <c r="ED64" s="223"/>
      <c r="EE64" s="223"/>
      <c r="EF64" s="223"/>
      <c r="EG64" s="223"/>
      <c r="EH64" s="223"/>
      <c r="EI64" s="223"/>
      <c r="EJ64" s="223"/>
      <c r="EK64" s="223"/>
      <c r="EL64" s="223"/>
      <c r="EM64" s="223"/>
      <c r="EN64" s="223"/>
      <c r="EO64" s="223"/>
      <c r="EP64" s="223"/>
      <c r="EQ64" s="223"/>
      <c r="ER64" s="223"/>
      <c r="ES64" s="223"/>
      <c r="ET64" s="223"/>
      <c r="EU64" s="223"/>
      <c r="EV64" s="223"/>
      <c r="EW64" s="223"/>
      <c r="EX64" s="223"/>
      <c r="EY64" s="223"/>
      <c r="EZ64" s="223"/>
      <c r="FA64" s="223"/>
      <c r="FB64" s="223"/>
      <c r="FC64" s="223"/>
      <c r="FD64" s="223"/>
      <c r="FE64" s="223"/>
      <c r="FF64" s="223"/>
      <c r="FG64" s="223"/>
      <c r="FH64" s="223"/>
      <c r="FI64" s="223"/>
      <c r="FJ64" s="223"/>
      <c r="FK64" s="223"/>
      <c r="FL64" s="223"/>
      <c r="FM64" s="223"/>
      <c r="FN64" s="223"/>
      <c r="FO64" s="223"/>
      <c r="FP64" s="223"/>
      <c r="FQ64" s="223"/>
      <c r="FR64" s="223"/>
      <c r="FS64" s="223"/>
      <c r="FT64" s="223"/>
      <c r="FU64" s="223"/>
      <c r="FV64" s="223"/>
      <c r="FW64" s="223"/>
      <c r="FX64" s="223"/>
      <c r="FY64" s="223"/>
      <c r="FZ64" s="223"/>
      <c r="GA64" s="223"/>
      <c r="GB64" s="223"/>
      <c r="GC64" s="223"/>
      <c r="GD64" s="223"/>
      <c r="GE64" s="223"/>
      <c r="GF64" s="223"/>
      <c r="GG64" s="223"/>
      <c r="GH64" s="223"/>
      <c r="GI64" s="223"/>
      <c r="GJ64" s="223"/>
      <c r="GK64" s="223"/>
      <c r="GL64" s="223"/>
      <c r="GM64" s="223"/>
      <c r="GN64" s="223"/>
      <c r="GO64" s="223"/>
      <c r="GP64" s="223"/>
      <c r="GQ64" s="223"/>
      <c r="GR64" s="223"/>
      <c r="GS64" s="223"/>
      <c r="GT64" s="223"/>
      <c r="GU64" s="223"/>
      <c r="GV64" s="223"/>
      <c r="GW64" s="223"/>
      <c r="GX64" s="223"/>
    </row>
    <row r="65" customFormat="false" ht="20.15" hidden="false" customHeight="true" outlineLevel="0" collapsed="false">
      <c r="A65" s="7" t="s">
        <v>106</v>
      </c>
      <c r="B65" s="236" t="s">
        <v>131</v>
      </c>
      <c r="C65" s="226" t="s">
        <v>171</v>
      </c>
      <c r="D65" s="226" t="s">
        <v>171</v>
      </c>
      <c r="E65" s="226" t="s">
        <v>171</v>
      </c>
      <c r="F65" s="226" t="s">
        <v>171</v>
      </c>
      <c r="G65" s="226" t="s">
        <v>171</v>
      </c>
      <c r="H65" s="226" t="s">
        <v>171</v>
      </c>
      <c r="I65" s="226" t="s">
        <v>171</v>
      </c>
      <c r="J65" s="226" t="s">
        <v>171</v>
      </c>
      <c r="K65" s="226" t="s">
        <v>171</v>
      </c>
      <c r="L65" s="226" t="s">
        <v>171</v>
      </c>
      <c r="M65" s="226" t="s">
        <v>171</v>
      </c>
      <c r="N65" s="226" t="s">
        <v>171</v>
      </c>
      <c r="O65" s="226" t="s">
        <v>171</v>
      </c>
      <c r="P65" s="226" t="s">
        <v>171</v>
      </c>
      <c r="Q65" s="226" t="s">
        <v>171</v>
      </c>
      <c r="R65" s="226" t="s">
        <v>171</v>
      </c>
      <c r="S65" s="226" t="s">
        <v>171</v>
      </c>
      <c r="T65" s="226" t="s">
        <v>171</v>
      </c>
      <c r="U65" s="226" t="s">
        <v>171</v>
      </c>
      <c r="V65" s="226" t="s">
        <v>171</v>
      </c>
      <c r="W65" s="226" t="s">
        <v>171</v>
      </c>
      <c r="X65" s="226" t="s">
        <v>171</v>
      </c>
      <c r="Y65" s="226" t="s">
        <v>171</v>
      </c>
      <c r="Z65" s="226" t="s">
        <v>171</v>
      </c>
      <c r="AA65" s="226" t="s">
        <v>171</v>
      </c>
      <c r="AB65" s="226" t="s">
        <v>171</v>
      </c>
      <c r="AC65" s="226" t="s">
        <v>171</v>
      </c>
      <c r="AD65" s="226" t="s">
        <v>171</v>
      </c>
      <c r="AE65" s="226" t="s">
        <v>171</v>
      </c>
      <c r="AF65" s="226" t="s">
        <v>171</v>
      </c>
      <c r="AG65" s="226" t="s">
        <v>171</v>
      </c>
      <c r="AH65" s="226" t="s">
        <v>171</v>
      </c>
      <c r="AI65" s="226" t="s">
        <v>171</v>
      </c>
      <c r="AJ65" s="226" t="s">
        <v>171</v>
      </c>
      <c r="AK65" s="226" t="s">
        <v>171</v>
      </c>
      <c r="AL65" s="226" t="s">
        <v>171</v>
      </c>
      <c r="AM65" s="226" t="s">
        <v>171</v>
      </c>
      <c r="AN65" s="226" t="s">
        <v>171</v>
      </c>
      <c r="AO65" s="226" t="s">
        <v>171</v>
      </c>
      <c r="AP65" s="226" t="s">
        <v>171</v>
      </c>
      <c r="AQ65" s="226" t="s">
        <v>171</v>
      </c>
      <c r="AR65" s="226" t="s">
        <v>171</v>
      </c>
      <c r="AS65" s="226" t="s">
        <v>171</v>
      </c>
      <c r="AT65" s="226" t="s">
        <v>171</v>
      </c>
      <c r="AU65" s="226" t="s">
        <v>171</v>
      </c>
      <c r="AV65" s="226" t="s">
        <v>171</v>
      </c>
      <c r="AW65" s="226" t="s">
        <v>171</v>
      </c>
      <c r="AX65" s="226" t="s">
        <v>171</v>
      </c>
      <c r="AY65" s="226" t="s">
        <v>171</v>
      </c>
      <c r="AZ65" s="226" t="s">
        <v>171</v>
      </c>
      <c r="BA65" s="226" t="s">
        <v>171</v>
      </c>
      <c r="BB65" s="226" t="s">
        <v>171</v>
      </c>
      <c r="BC65" s="226" t="s">
        <v>171</v>
      </c>
      <c r="BD65" s="226" t="s">
        <v>171</v>
      </c>
      <c r="BE65" s="226" t="s">
        <v>171</v>
      </c>
      <c r="BF65" s="226" t="s">
        <v>171</v>
      </c>
      <c r="BG65" s="226" t="s">
        <v>171</v>
      </c>
      <c r="BH65" s="226" t="s">
        <v>171</v>
      </c>
      <c r="BI65" s="226" t="s">
        <v>171</v>
      </c>
      <c r="BJ65" s="226" t="s">
        <v>171</v>
      </c>
      <c r="BK65" s="226" t="s">
        <v>171</v>
      </c>
      <c r="BL65" s="226" t="s">
        <v>171</v>
      </c>
      <c r="BM65" s="226" t="s">
        <v>171</v>
      </c>
      <c r="BN65" s="226" t="s">
        <v>171</v>
      </c>
      <c r="BO65" s="226" t="s">
        <v>171</v>
      </c>
      <c r="BP65" s="226" t="n">
        <v>0.0004</v>
      </c>
      <c r="BQ65" s="226" t="n">
        <v>0.001</v>
      </c>
      <c r="BR65" s="226" t="n">
        <v>0.0011</v>
      </c>
      <c r="BS65" s="226" t="n">
        <v>0.0031</v>
      </c>
      <c r="BT65" s="226" t="n">
        <v>0.0049</v>
      </c>
      <c r="BU65" s="226" t="n">
        <v>0.0031</v>
      </c>
      <c r="BV65" s="226" t="n">
        <v>0.0061</v>
      </c>
      <c r="BW65" s="226" t="n">
        <v>0</v>
      </c>
      <c r="BX65" s="226" t="n">
        <v>0</v>
      </c>
      <c r="BY65" s="226" t="n">
        <v>0</v>
      </c>
      <c r="BZ65" s="226" t="n">
        <v>0.007</v>
      </c>
      <c r="CA65" s="226" t="n">
        <v>0.0104</v>
      </c>
      <c r="CB65" s="226" t="n">
        <v>0.0104</v>
      </c>
      <c r="CC65" s="226" t="n">
        <v>0.0104</v>
      </c>
      <c r="CD65" s="226" t="n">
        <v>0.0104</v>
      </c>
      <c r="CE65" s="226" t="n">
        <v>0.0049</v>
      </c>
      <c r="CF65" s="226" t="n">
        <v>0.0036</v>
      </c>
      <c r="CG65" s="226" t="n">
        <v>0.0033</v>
      </c>
      <c r="CH65" s="226" t="n">
        <v>0.0054</v>
      </c>
      <c r="CI65" s="226" t="n">
        <v>0.0109</v>
      </c>
      <c r="CJ65" s="226" t="n">
        <v>0.0077</v>
      </c>
      <c r="CK65" s="226" t="n">
        <v>0.0084</v>
      </c>
      <c r="CL65" s="226" t="n">
        <v>0.1203</v>
      </c>
      <c r="CM65" s="226" t="n">
        <v>0.0081</v>
      </c>
      <c r="CN65" s="226" t="n">
        <v>0.0043</v>
      </c>
      <c r="CO65" s="226" t="n">
        <v>0.0044</v>
      </c>
      <c r="CP65" s="226" t="n">
        <v>0.0071</v>
      </c>
      <c r="CQ65" s="226" t="n">
        <v>0.0073</v>
      </c>
      <c r="CR65" s="226" t="n">
        <v>0.0102</v>
      </c>
      <c r="CS65" s="235" t="n">
        <v>0.006</v>
      </c>
      <c r="CT65" s="223"/>
      <c r="CU65" s="223"/>
      <c r="CV65" s="223"/>
      <c r="CW65" s="223"/>
      <c r="CX65" s="223"/>
      <c r="CY65" s="223"/>
      <c r="CZ65" s="223"/>
      <c r="DA65" s="223"/>
      <c r="DB65" s="223"/>
      <c r="DC65" s="223"/>
      <c r="DD65" s="223"/>
      <c r="DE65" s="223"/>
      <c r="DF65" s="223"/>
      <c r="DG65" s="223"/>
      <c r="DH65" s="223"/>
      <c r="DI65" s="223"/>
      <c r="DJ65" s="223"/>
      <c r="DK65" s="223"/>
      <c r="DL65" s="223"/>
      <c r="DM65" s="223"/>
      <c r="DN65" s="223"/>
      <c r="DO65" s="223"/>
      <c r="DP65" s="223"/>
      <c r="DQ65" s="223"/>
      <c r="DR65" s="223"/>
      <c r="DS65" s="223"/>
      <c r="DT65" s="223"/>
      <c r="DU65" s="223"/>
      <c r="DV65" s="223"/>
      <c r="DW65" s="223"/>
      <c r="DX65" s="223"/>
      <c r="DY65" s="223"/>
      <c r="DZ65" s="223"/>
      <c r="EA65" s="223"/>
      <c r="EB65" s="223"/>
      <c r="EC65" s="223"/>
      <c r="ED65" s="223"/>
      <c r="EE65" s="223"/>
      <c r="EF65" s="223"/>
      <c r="EG65" s="223"/>
      <c r="EH65" s="223"/>
      <c r="EI65" s="223"/>
      <c r="EJ65" s="223"/>
      <c r="EK65" s="223"/>
      <c r="EL65" s="223"/>
      <c r="EM65" s="223"/>
      <c r="EN65" s="223"/>
      <c r="EO65" s="223"/>
      <c r="EP65" s="223"/>
      <c r="EQ65" s="223"/>
      <c r="ER65" s="223"/>
      <c r="ES65" s="223"/>
      <c r="ET65" s="223"/>
      <c r="EU65" s="223"/>
      <c r="EV65" s="223"/>
      <c r="EW65" s="223"/>
      <c r="EX65" s="223"/>
      <c r="EY65" s="223"/>
      <c r="EZ65" s="223"/>
      <c r="FA65" s="223"/>
      <c r="FB65" s="223"/>
      <c r="FC65" s="223"/>
      <c r="FD65" s="223"/>
      <c r="FE65" s="223"/>
      <c r="FF65" s="223"/>
      <c r="FG65" s="223"/>
      <c r="FH65" s="223"/>
      <c r="FI65" s="223"/>
      <c r="FJ65" s="223"/>
      <c r="FK65" s="223"/>
      <c r="FL65" s="223"/>
      <c r="FM65" s="223"/>
      <c r="FN65" s="223"/>
      <c r="FO65" s="223"/>
      <c r="FP65" s="223"/>
      <c r="FQ65" s="223"/>
      <c r="FR65" s="223"/>
      <c r="FS65" s="223"/>
      <c r="FT65" s="223"/>
      <c r="FU65" s="223"/>
      <c r="FV65" s="223"/>
      <c r="FW65" s="223"/>
      <c r="FX65" s="223"/>
      <c r="FY65" s="223"/>
      <c r="FZ65" s="223"/>
      <c r="GA65" s="223"/>
      <c r="GB65" s="223"/>
      <c r="GC65" s="223"/>
      <c r="GD65" s="223"/>
      <c r="GE65" s="223"/>
      <c r="GF65" s="223"/>
      <c r="GG65" s="223"/>
      <c r="GH65" s="223"/>
      <c r="GI65" s="223"/>
      <c r="GJ65" s="223"/>
      <c r="GK65" s="223"/>
      <c r="GL65" s="223"/>
      <c r="GM65" s="223"/>
      <c r="GN65" s="223"/>
      <c r="GO65" s="223"/>
      <c r="GP65" s="223"/>
      <c r="GQ65" s="223"/>
      <c r="GR65" s="223"/>
      <c r="GS65" s="223"/>
      <c r="GT65" s="223"/>
      <c r="GU65" s="223"/>
      <c r="GV65" s="223"/>
      <c r="GW65" s="223"/>
      <c r="GX65" s="223"/>
    </row>
    <row r="66" customFormat="false" ht="20.15" hidden="false" customHeight="true" outlineLevel="0" collapsed="false">
      <c r="A66" s="7" t="s">
        <v>106</v>
      </c>
      <c r="B66" s="225" t="s">
        <v>133</v>
      </c>
      <c r="C66" s="226" t="s">
        <v>171</v>
      </c>
      <c r="D66" s="226" t="s">
        <v>171</v>
      </c>
      <c r="E66" s="226" t="s">
        <v>171</v>
      </c>
      <c r="F66" s="226" t="s">
        <v>171</v>
      </c>
      <c r="G66" s="226" t="s">
        <v>171</v>
      </c>
      <c r="H66" s="226" t="s">
        <v>171</v>
      </c>
      <c r="I66" s="226" t="s">
        <v>171</v>
      </c>
      <c r="J66" s="226" t="s">
        <v>171</v>
      </c>
      <c r="K66" s="226" t="s">
        <v>171</v>
      </c>
      <c r="L66" s="226" t="s">
        <v>171</v>
      </c>
      <c r="M66" s="226" t="s">
        <v>171</v>
      </c>
      <c r="N66" s="226" t="s">
        <v>171</v>
      </c>
      <c r="O66" s="226" t="s">
        <v>171</v>
      </c>
      <c r="P66" s="226" t="s">
        <v>171</v>
      </c>
      <c r="Q66" s="226" t="s">
        <v>171</v>
      </c>
      <c r="R66" s="226" t="s">
        <v>171</v>
      </c>
      <c r="S66" s="226" t="s">
        <v>171</v>
      </c>
      <c r="T66" s="226" t="s">
        <v>171</v>
      </c>
      <c r="U66" s="226" t="s">
        <v>171</v>
      </c>
      <c r="V66" s="226" t="s">
        <v>171</v>
      </c>
      <c r="W66" s="226" t="s">
        <v>171</v>
      </c>
      <c r="X66" s="226" t="s">
        <v>171</v>
      </c>
      <c r="Y66" s="226" t="s">
        <v>171</v>
      </c>
      <c r="Z66" s="226" t="s">
        <v>171</v>
      </c>
      <c r="AA66" s="226" t="s">
        <v>171</v>
      </c>
      <c r="AB66" s="226" t="s">
        <v>171</v>
      </c>
      <c r="AC66" s="226" t="s">
        <v>171</v>
      </c>
      <c r="AD66" s="226" t="s">
        <v>171</v>
      </c>
      <c r="AE66" s="226" t="s">
        <v>171</v>
      </c>
      <c r="AF66" s="226" t="s">
        <v>171</v>
      </c>
      <c r="AG66" s="226" t="s">
        <v>171</v>
      </c>
      <c r="AH66" s="226" t="s">
        <v>171</v>
      </c>
      <c r="AI66" s="226" t="s">
        <v>171</v>
      </c>
      <c r="AJ66" s="226" t="s">
        <v>171</v>
      </c>
      <c r="AK66" s="226" t="s">
        <v>171</v>
      </c>
      <c r="AL66" s="226" t="s">
        <v>171</v>
      </c>
      <c r="AM66" s="226" t="s">
        <v>171</v>
      </c>
      <c r="AN66" s="226" t="s">
        <v>171</v>
      </c>
      <c r="AO66" s="226" t="s">
        <v>171</v>
      </c>
      <c r="AP66" s="226" t="s">
        <v>171</v>
      </c>
      <c r="AQ66" s="226" t="s">
        <v>171</v>
      </c>
      <c r="AR66" s="226" t="s">
        <v>171</v>
      </c>
      <c r="AS66" s="226" t="s">
        <v>171</v>
      </c>
      <c r="AT66" s="226" t="s">
        <v>171</v>
      </c>
      <c r="AU66" s="226" t="s">
        <v>171</v>
      </c>
      <c r="AV66" s="226" t="s">
        <v>171</v>
      </c>
      <c r="AW66" s="226" t="s">
        <v>171</v>
      </c>
      <c r="AX66" s="226" t="s">
        <v>171</v>
      </c>
      <c r="AY66" s="226" t="s">
        <v>171</v>
      </c>
      <c r="AZ66" s="226" t="s">
        <v>171</v>
      </c>
      <c r="BA66" s="226" t="s">
        <v>171</v>
      </c>
      <c r="BB66" s="226" t="s">
        <v>171</v>
      </c>
      <c r="BC66" s="226" t="s">
        <v>171</v>
      </c>
      <c r="BD66" s="226" t="s">
        <v>171</v>
      </c>
      <c r="BE66" s="226" t="s">
        <v>171</v>
      </c>
      <c r="BF66" s="226" t="s">
        <v>171</v>
      </c>
      <c r="BG66" s="226" t="n">
        <v>0.001</v>
      </c>
      <c r="BH66" s="226" t="n">
        <v>0.0009</v>
      </c>
      <c r="BI66" s="226" t="n">
        <v>0.0012</v>
      </c>
      <c r="BJ66" s="226" t="n">
        <v>0.0012</v>
      </c>
      <c r="BK66" s="226" t="n">
        <v>0.0013</v>
      </c>
      <c r="BL66" s="226" t="n">
        <v>0.0011</v>
      </c>
      <c r="BM66" s="226" t="n">
        <v>0.001</v>
      </c>
      <c r="BN66" s="226" t="n">
        <v>0.0014</v>
      </c>
      <c r="BO66" s="226" t="n">
        <v>0.0005</v>
      </c>
      <c r="BP66" s="226" t="n">
        <v>0.0009</v>
      </c>
      <c r="BQ66" s="226" t="n">
        <v>0.0002</v>
      </c>
      <c r="BR66" s="226" t="n">
        <v>0.0006</v>
      </c>
      <c r="BS66" s="226" t="n">
        <v>0.0006</v>
      </c>
      <c r="BT66" s="226" t="n">
        <v>0.0005</v>
      </c>
      <c r="BU66" s="226" t="n">
        <v>0.0005</v>
      </c>
      <c r="BV66" s="226" t="n">
        <v>0.0005</v>
      </c>
      <c r="BW66" s="226" t="n">
        <v>0</v>
      </c>
      <c r="BX66" s="226" t="n">
        <v>0</v>
      </c>
      <c r="BY66" s="226" t="n">
        <v>0</v>
      </c>
      <c r="BZ66" s="226" t="n">
        <v>0</v>
      </c>
      <c r="CA66" s="226" t="n">
        <v>0.0003</v>
      </c>
      <c r="CB66" s="226" t="n">
        <v>0.0001</v>
      </c>
      <c r="CC66" s="226" t="n">
        <v>0.0024</v>
      </c>
      <c r="CD66" s="226" t="n">
        <v>0.0013</v>
      </c>
      <c r="CE66" s="226" t="n">
        <v>0.0031</v>
      </c>
      <c r="CF66" s="226" t="n">
        <v>0.0031</v>
      </c>
      <c r="CG66" s="226" t="n">
        <v>0.0011</v>
      </c>
      <c r="CH66" s="226" t="n">
        <v>0.0019</v>
      </c>
      <c r="CI66" s="226" t="n">
        <v>0.0032</v>
      </c>
      <c r="CJ66" s="226" t="n">
        <v>0.0039</v>
      </c>
      <c r="CK66" s="226" t="n">
        <v>0.004</v>
      </c>
      <c r="CL66" s="226" t="n">
        <v>0.0029</v>
      </c>
      <c r="CM66" s="226" t="n">
        <v>0.0029</v>
      </c>
      <c r="CN66" s="226" t="n">
        <v>0.0031</v>
      </c>
      <c r="CO66" s="226" t="n">
        <v>0.0034</v>
      </c>
      <c r="CP66" s="226" t="n">
        <v>0.0018</v>
      </c>
      <c r="CQ66" s="226" t="n">
        <v>0.0013</v>
      </c>
      <c r="CR66" s="226" t="n">
        <v>0.0012</v>
      </c>
      <c r="CS66" s="235" t="n">
        <v>0.0009</v>
      </c>
      <c r="CT66" s="223"/>
      <c r="CU66" s="223"/>
      <c r="CV66" s="223"/>
      <c r="CW66" s="223"/>
      <c r="CX66" s="223"/>
      <c r="CY66" s="223"/>
      <c r="CZ66" s="223"/>
      <c r="DA66" s="223"/>
      <c r="DB66" s="223"/>
      <c r="DC66" s="223"/>
      <c r="DD66" s="223"/>
      <c r="DE66" s="223"/>
      <c r="DF66" s="223"/>
      <c r="DG66" s="223"/>
      <c r="DH66" s="223"/>
      <c r="DI66" s="223"/>
      <c r="DJ66" s="223"/>
      <c r="DK66" s="223"/>
      <c r="DL66" s="223"/>
      <c r="DM66" s="223"/>
      <c r="DN66" s="223"/>
      <c r="DO66" s="223"/>
      <c r="DP66" s="223"/>
      <c r="DQ66" s="223"/>
      <c r="DR66" s="223"/>
      <c r="DS66" s="223"/>
      <c r="DT66" s="223"/>
      <c r="DU66" s="223"/>
      <c r="DV66" s="223"/>
      <c r="DW66" s="223"/>
      <c r="DX66" s="223"/>
      <c r="DY66" s="223"/>
      <c r="DZ66" s="223"/>
      <c r="EA66" s="223"/>
      <c r="EB66" s="223"/>
      <c r="EC66" s="223"/>
      <c r="ED66" s="223"/>
      <c r="EE66" s="223"/>
      <c r="EF66" s="223"/>
      <c r="EG66" s="223"/>
      <c r="EH66" s="223"/>
      <c r="EI66" s="223"/>
      <c r="EJ66" s="223"/>
      <c r="EK66" s="223"/>
      <c r="EL66" s="223"/>
      <c r="EM66" s="223"/>
      <c r="EN66" s="223"/>
      <c r="EO66" s="223"/>
      <c r="EP66" s="223"/>
      <c r="EQ66" s="223"/>
      <c r="ER66" s="223"/>
      <c r="ES66" s="223"/>
      <c r="ET66" s="223"/>
      <c r="EU66" s="223"/>
      <c r="EV66" s="223"/>
      <c r="EW66" s="223"/>
      <c r="EX66" s="223"/>
      <c r="EY66" s="223"/>
      <c r="EZ66" s="223"/>
      <c r="FA66" s="223"/>
      <c r="FB66" s="223"/>
      <c r="FC66" s="223"/>
      <c r="FD66" s="223"/>
      <c r="FE66" s="223"/>
      <c r="FF66" s="223"/>
      <c r="FG66" s="223"/>
      <c r="FH66" s="223"/>
      <c r="FI66" s="223"/>
      <c r="FJ66" s="223"/>
      <c r="FK66" s="223"/>
      <c r="FL66" s="223"/>
      <c r="FM66" s="223"/>
      <c r="FN66" s="223"/>
      <c r="FO66" s="223"/>
      <c r="FP66" s="223"/>
      <c r="FQ66" s="223"/>
      <c r="FR66" s="223"/>
      <c r="FS66" s="223"/>
      <c r="FT66" s="223"/>
      <c r="FU66" s="223"/>
      <c r="FV66" s="223"/>
      <c r="FW66" s="223"/>
      <c r="FX66" s="223"/>
      <c r="FY66" s="223"/>
      <c r="FZ66" s="223"/>
      <c r="GA66" s="223"/>
      <c r="GB66" s="223"/>
      <c r="GC66" s="223"/>
      <c r="GD66" s="223"/>
      <c r="GE66" s="223"/>
      <c r="GF66" s="223"/>
      <c r="GG66" s="223"/>
      <c r="GH66" s="223"/>
      <c r="GI66" s="223"/>
      <c r="GJ66" s="223"/>
      <c r="GK66" s="223"/>
      <c r="GL66" s="223"/>
      <c r="GM66" s="223"/>
      <c r="GN66" s="223"/>
      <c r="GO66" s="223"/>
      <c r="GP66" s="223"/>
      <c r="GQ66" s="223"/>
      <c r="GR66" s="223"/>
      <c r="GS66" s="223"/>
      <c r="GT66" s="223"/>
      <c r="GU66" s="223"/>
      <c r="GV66" s="223"/>
      <c r="GW66" s="223"/>
      <c r="GX66" s="223"/>
    </row>
    <row r="67" customFormat="false" ht="20.15" hidden="false" customHeight="true" outlineLevel="0" collapsed="false">
      <c r="A67" s="7" t="s">
        <v>106</v>
      </c>
      <c r="B67" s="225" t="s">
        <v>114</v>
      </c>
      <c r="C67" s="226" t="s">
        <v>171</v>
      </c>
      <c r="D67" s="226" t="s">
        <v>171</v>
      </c>
      <c r="E67" s="226" t="s">
        <v>171</v>
      </c>
      <c r="F67" s="226" t="s">
        <v>171</v>
      </c>
      <c r="G67" s="226" t="s">
        <v>171</v>
      </c>
      <c r="H67" s="226" t="s">
        <v>171</v>
      </c>
      <c r="I67" s="226" t="s">
        <v>171</v>
      </c>
      <c r="J67" s="226" t="s">
        <v>171</v>
      </c>
      <c r="K67" s="226" t="s">
        <v>171</v>
      </c>
      <c r="L67" s="226" t="s">
        <v>171</v>
      </c>
      <c r="M67" s="226" t="s">
        <v>171</v>
      </c>
      <c r="N67" s="226" t="s">
        <v>171</v>
      </c>
      <c r="O67" s="226" t="s">
        <v>171</v>
      </c>
      <c r="P67" s="226" t="s">
        <v>171</v>
      </c>
      <c r="Q67" s="226" t="s">
        <v>171</v>
      </c>
      <c r="R67" s="226" t="s">
        <v>171</v>
      </c>
      <c r="S67" s="226" t="s">
        <v>171</v>
      </c>
      <c r="T67" s="226" t="s">
        <v>171</v>
      </c>
      <c r="U67" s="226" t="s">
        <v>171</v>
      </c>
      <c r="V67" s="226" t="s">
        <v>171</v>
      </c>
      <c r="W67" s="226" t="s">
        <v>171</v>
      </c>
      <c r="X67" s="226" t="s">
        <v>171</v>
      </c>
      <c r="Y67" s="226" t="s">
        <v>171</v>
      </c>
      <c r="Z67" s="226" t="s">
        <v>171</v>
      </c>
      <c r="AA67" s="226" t="s">
        <v>171</v>
      </c>
      <c r="AB67" s="226" t="s">
        <v>171</v>
      </c>
      <c r="AC67" s="226" t="s">
        <v>171</v>
      </c>
      <c r="AD67" s="226" t="s">
        <v>171</v>
      </c>
      <c r="AE67" s="226" t="s">
        <v>171</v>
      </c>
      <c r="AF67" s="226" t="s">
        <v>171</v>
      </c>
      <c r="AG67" s="226" t="s">
        <v>171</v>
      </c>
      <c r="AH67" s="226" t="s">
        <v>171</v>
      </c>
      <c r="AI67" s="226" t="s">
        <v>171</v>
      </c>
      <c r="AJ67" s="226" t="s">
        <v>171</v>
      </c>
      <c r="AK67" s="226" t="s">
        <v>171</v>
      </c>
      <c r="AL67" s="226" t="s">
        <v>171</v>
      </c>
      <c r="AM67" s="226" t="s">
        <v>171</v>
      </c>
      <c r="AN67" s="226" t="s">
        <v>171</v>
      </c>
      <c r="AO67" s="226" t="s">
        <v>171</v>
      </c>
      <c r="AP67" s="226" t="s">
        <v>171</v>
      </c>
      <c r="AQ67" s="226" t="s">
        <v>171</v>
      </c>
      <c r="AR67" s="226" t="s">
        <v>171</v>
      </c>
      <c r="AS67" s="226" t="s">
        <v>171</v>
      </c>
      <c r="AT67" s="226" t="s">
        <v>171</v>
      </c>
      <c r="AU67" s="226" t="s">
        <v>171</v>
      </c>
      <c r="AV67" s="226" t="s">
        <v>171</v>
      </c>
      <c r="AW67" s="226" t="s">
        <v>171</v>
      </c>
      <c r="AX67" s="226" t="s">
        <v>171</v>
      </c>
      <c r="AY67" s="226" t="s">
        <v>171</v>
      </c>
      <c r="AZ67" s="226" t="s">
        <v>171</v>
      </c>
      <c r="BA67" s="226" t="s">
        <v>171</v>
      </c>
      <c r="BB67" s="226" t="s">
        <v>171</v>
      </c>
      <c r="BC67" s="226" t="s">
        <v>171</v>
      </c>
      <c r="BD67" s="226" t="s">
        <v>171</v>
      </c>
      <c r="BE67" s="226" t="s">
        <v>171</v>
      </c>
      <c r="BF67" s="226" t="s">
        <v>171</v>
      </c>
      <c r="BG67" s="226" t="n">
        <v>0.1782</v>
      </c>
      <c r="BH67" s="226" t="n">
        <v>0.4378</v>
      </c>
      <c r="BI67" s="226" t="n">
        <v>0.5541</v>
      </c>
      <c r="BJ67" s="226" t="n">
        <v>0.1836</v>
      </c>
      <c r="BK67" s="226" t="n">
        <v>0.1402</v>
      </c>
      <c r="BL67" s="226" t="n">
        <v>0.701</v>
      </c>
      <c r="BM67" s="226" t="n">
        <v>0.8596</v>
      </c>
      <c r="BN67" s="226" t="n">
        <v>0.3094</v>
      </c>
      <c r="BO67" s="226" t="n">
        <v>0.4704</v>
      </c>
      <c r="BP67" s="226" t="n">
        <v>1.4729</v>
      </c>
      <c r="BQ67" s="226" t="n">
        <v>1.5618</v>
      </c>
      <c r="BR67" s="226" t="n">
        <v>0.5489</v>
      </c>
      <c r="BS67" s="226" t="n">
        <v>0.766</v>
      </c>
      <c r="BT67" s="226" t="n">
        <v>2.52</v>
      </c>
      <c r="BU67" s="226" t="n">
        <v>2.1953</v>
      </c>
      <c r="BV67" s="226" t="n">
        <v>0.647</v>
      </c>
      <c r="BW67" s="226" t="n">
        <v>1.1636</v>
      </c>
      <c r="BX67" s="226" t="n">
        <v>3.144</v>
      </c>
      <c r="BY67" s="226" t="n">
        <v>2.9978</v>
      </c>
      <c r="BZ67" s="226" t="n">
        <v>1.0542</v>
      </c>
      <c r="CA67" s="226" t="n">
        <v>1.1882</v>
      </c>
      <c r="CB67" s="226" t="n">
        <v>3.3979</v>
      </c>
      <c r="CC67" s="226" t="n">
        <v>2.927</v>
      </c>
      <c r="CD67" s="226" t="n">
        <v>0.9664</v>
      </c>
      <c r="CE67" s="226" t="n">
        <v>1.2917</v>
      </c>
      <c r="CF67" s="226" t="n">
        <v>3.5329</v>
      </c>
      <c r="CG67" s="226" t="n">
        <v>3.2395</v>
      </c>
      <c r="CH67" s="226" t="n">
        <v>1.0742</v>
      </c>
      <c r="CI67" s="226" t="n">
        <v>1.3145</v>
      </c>
      <c r="CJ67" s="226" t="n">
        <v>3.2386</v>
      </c>
      <c r="CK67" s="226" t="n">
        <v>3.1709</v>
      </c>
      <c r="CL67" s="226" t="n">
        <v>0.9959</v>
      </c>
      <c r="CM67" s="226" t="n">
        <v>1.4987</v>
      </c>
      <c r="CN67" s="226" t="n">
        <v>3.6726</v>
      </c>
      <c r="CO67" s="226" t="n">
        <v>2.8702</v>
      </c>
      <c r="CP67" s="226" t="n">
        <v>0.8247</v>
      </c>
      <c r="CQ67" s="226" t="n">
        <v>1.0905</v>
      </c>
      <c r="CR67" s="226" t="n">
        <v>3.1167</v>
      </c>
      <c r="CS67" s="235" t="n">
        <v>2.7425</v>
      </c>
      <c r="CT67" s="223"/>
      <c r="CU67" s="223"/>
      <c r="CV67" s="223"/>
      <c r="CW67" s="223"/>
      <c r="CX67" s="223"/>
      <c r="CY67" s="223"/>
      <c r="CZ67" s="223"/>
      <c r="DA67" s="223"/>
      <c r="DB67" s="223"/>
      <c r="DC67" s="223"/>
      <c r="DD67" s="223"/>
      <c r="DE67" s="223"/>
      <c r="DF67" s="223"/>
      <c r="DG67" s="223"/>
      <c r="DH67" s="223"/>
      <c r="DI67" s="223"/>
      <c r="DJ67" s="223"/>
      <c r="DK67" s="223"/>
      <c r="DL67" s="223"/>
      <c r="DM67" s="223"/>
      <c r="DN67" s="223"/>
      <c r="DO67" s="223"/>
      <c r="DP67" s="223"/>
      <c r="DQ67" s="223"/>
      <c r="DR67" s="223"/>
      <c r="DS67" s="223"/>
      <c r="DT67" s="223"/>
      <c r="DU67" s="223"/>
      <c r="DV67" s="223"/>
      <c r="DW67" s="223"/>
      <c r="DX67" s="223"/>
      <c r="DY67" s="223"/>
      <c r="DZ67" s="223"/>
      <c r="EA67" s="223"/>
      <c r="EB67" s="223"/>
      <c r="EC67" s="223"/>
      <c r="ED67" s="223"/>
      <c r="EE67" s="223"/>
      <c r="EF67" s="223"/>
      <c r="EG67" s="223"/>
      <c r="EH67" s="223"/>
      <c r="EI67" s="223"/>
      <c r="EJ67" s="223"/>
      <c r="EK67" s="223"/>
      <c r="EL67" s="223"/>
      <c r="EM67" s="223"/>
      <c r="EN67" s="223"/>
      <c r="EO67" s="223"/>
      <c r="EP67" s="223"/>
      <c r="EQ67" s="223"/>
      <c r="ER67" s="223"/>
      <c r="ES67" s="223"/>
      <c r="ET67" s="223"/>
      <c r="EU67" s="223"/>
      <c r="EV67" s="223"/>
      <c r="EW67" s="223"/>
      <c r="EX67" s="223"/>
      <c r="EY67" s="223"/>
      <c r="EZ67" s="223"/>
      <c r="FA67" s="223"/>
      <c r="FB67" s="223"/>
      <c r="FC67" s="223"/>
      <c r="FD67" s="223"/>
      <c r="FE67" s="223"/>
      <c r="FF67" s="223"/>
      <c r="FG67" s="223"/>
      <c r="FH67" s="223"/>
      <c r="FI67" s="223"/>
      <c r="FJ67" s="223"/>
      <c r="FK67" s="223"/>
      <c r="FL67" s="223"/>
      <c r="FM67" s="223"/>
      <c r="FN67" s="223"/>
      <c r="FO67" s="223"/>
      <c r="FP67" s="223"/>
      <c r="FQ67" s="223"/>
      <c r="FR67" s="223"/>
      <c r="FS67" s="223"/>
      <c r="FT67" s="223"/>
      <c r="FU67" s="223"/>
      <c r="FV67" s="223"/>
      <c r="FW67" s="223"/>
      <c r="FX67" s="223"/>
      <c r="FY67" s="223"/>
      <c r="FZ67" s="223"/>
      <c r="GA67" s="223"/>
      <c r="GB67" s="223"/>
      <c r="GC67" s="223"/>
      <c r="GD67" s="223"/>
      <c r="GE67" s="223"/>
      <c r="GF67" s="223"/>
      <c r="GG67" s="223"/>
      <c r="GH67" s="223"/>
      <c r="GI67" s="223"/>
      <c r="GJ67" s="223"/>
      <c r="GK67" s="223"/>
      <c r="GL67" s="223"/>
      <c r="GM67" s="223"/>
      <c r="GN67" s="223"/>
      <c r="GO67" s="223"/>
      <c r="GP67" s="223"/>
      <c r="GQ67" s="223"/>
      <c r="GR67" s="223"/>
      <c r="GS67" s="223"/>
      <c r="GT67" s="223"/>
      <c r="GU67" s="223"/>
      <c r="GV67" s="223"/>
      <c r="GW67" s="223"/>
      <c r="GX67" s="223"/>
    </row>
    <row r="68" customFormat="false" ht="20.15" hidden="false" customHeight="true" outlineLevel="0" collapsed="false">
      <c r="A68" s="7" t="s">
        <v>106</v>
      </c>
      <c r="B68" s="225" t="s">
        <v>115</v>
      </c>
      <c r="C68" s="226" t="n">
        <v>0.6315</v>
      </c>
      <c r="D68" s="226" t="n">
        <v>0.6533</v>
      </c>
      <c r="E68" s="226" t="n">
        <v>0.6736</v>
      </c>
      <c r="F68" s="226" t="n">
        <v>0.7027</v>
      </c>
      <c r="G68" s="226" t="n">
        <v>0.7657</v>
      </c>
      <c r="H68" s="226" t="n">
        <v>0.7923</v>
      </c>
      <c r="I68" s="226" t="n">
        <v>0.8169</v>
      </c>
      <c r="J68" s="226" t="n">
        <v>0.8521</v>
      </c>
      <c r="K68" s="226" t="n">
        <v>0.9104</v>
      </c>
      <c r="L68" s="226" t="n">
        <v>0.8531</v>
      </c>
      <c r="M68" s="226" t="n">
        <v>0.9274</v>
      </c>
      <c r="N68" s="226" t="n">
        <v>0.9391</v>
      </c>
      <c r="O68" s="226" t="n">
        <v>0.9924</v>
      </c>
      <c r="P68" s="226" t="n">
        <v>1.0606</v>
      </c>
      <c r="Q68" s="226" t="n">
        <v>1.1207</v>
      </c>
      <c r="R68" s="226" t="n">
        <v>1.1442</v>
      </c>
      <c r="S68" s="226" t="n">
        <v>1.2063</v>
      </c>
      <c r="T68" s="226" t="n">
        <v>1.1653</v>
      </c>
      <c r="U68" s="226" t="n">
        <v>1.1839</v>
      </c>
      <c r="V68" s="226" t="n">
        <v>1.2135</v>
      </c>
      <c r="W68" s="226" t="n">
        <v>1.3976</v>
      </c>
      <c r="X68" s="226" t="n">
        <v>1.3099</v>
      </c>
      <c r="Y68" s="226" t="n">
        <v>1.3357</v>
      </c>
      <c r="Z68" s="226" t="n">
        <v>1.4938</v>
      </c>
      <c r="AA68" s="226" t="n">
        <v>1.5156</v>
      </c>
      <c r="AB68" s="226" t="n">
        <v>1.6072</v>
      </c>
      <c r="AC68" s="226" t="n">
        <v>1.6011</v>
      </c>
      <c r="AD68" s="226" t="n">
        <v>1.745</v>
      </c>
      <c r="AE68" s="226" t="n">
        <v>1.688</v>
      </c>
      <c r="AF68" s="226" t="n">
        <v>1.6491</v>
      </c>
      <c r="AG68" s="226" t="n">
        <v>1.6856</v>
      </c>
      <c r="AH68" s="226" t="n">
        <v>1.9183</v>
      </c>
      <c r="AI68" s="226" t="n">
        <v>1.6482</v>
      </c>
      <c r="AJ68" s="226" t="n">
        <v>1.6908</v>
      </c>
      <c r="AK68" s="226" t="n">
        <v>1.7459</v>
      </c>
      <c r="AL68" s="226" t="n">
        <v>1.9141</v>
      </c>
      <c r="AM68" s="226" t="n">
        <v>1.7279</v>
      </c>
      <c r="AN68" s="226" t="n">
        <v>1.641</v>
      </c>
      <c r="AO68" s="226" t="n">
        <v>1.7004</v>
      </c>
      <c r="AP68" s="226" t="n">
        <v>1.9139</v>
      </c>
      <c r="AQ68" s="226" t="n">
        <v>1.746</v>
      </c>
      <c r="AR68" s="226" t="n">
        <v>1.6428</v>
      </c>
      <c r="AS68" s="226" t="n">
        <v>1.7138</v>
      </c>
      <c r="AT68" s="226" t="n">
        <v>1.8556</v>
      </c>
      <c r="AU68" s="226" t="n">
        <v>2.013</v>
      </c>
      <c r="AV68" s="226" t="n">
        <v>1.9208</v>
      </c>
      <c r="AW68" s="226" t="n">
        <v>1.9542</v>
      </c>
      <c r="AX68" s="226" t="n">
        <v>2.1565</v>
      </c>
      <c r="AY68" s="226" t="n">
        <v>2.0717</v>
      </c>
      <c r="AZ68" s="226" t="n">
        <v>2.1125</v>
      </c>
      <c r="BA68" s="226" t="n">
        <v>2.1204</v>
      </c>
      <c r="BB68" s="226" t="n">
        <v>2.1738</v>
      </c>
      <c r="BC68" s="226" t="n">
        <v>2.15</v>
      </c>
      <c r="BD68" s="226" t="n">
        <v>2.1567</v>
      </c>
      <c r="BE68" s="226" t="n">
        <v>2.1669</v>
      </c>
      <c r="BF68" s="226" t="n">
        <v>2.1938</v>
      </c>
      <c r="BG68" s="226" t="n">
        <v>2.1579</v>
      </c>
      <c r="BH68" s="226" t="n">
        <v>2.1053</v>
      </c>
      <c r="BI68" s="226" t="n">
        <v>2.1462</v>
      </c>
      <c r="BJ68" s="226" t="n">
        <v>2.2148</v>
      </c>
      <c r="BK68" s="226" t="n">
        <v>2.1242</v>
      </c>
      <c r="BL68" s="226" t="n">
        <v>2.2157</v>
      </c>
      <c r="BM68" s="226" t="n">
        <v>2.2301</v>
      </c>
      <c r="BN68" s="226" t="n">
        <v>2.3181</v>
      </c>
      <c r="BO68" s="226" t="n">
        <v>2.3965</v>
      </c>
      <c r="BP68" s="226" t="n">
        <v>2.4512</v>
      </c>
      <c r="BQ68" s="226" t="n">
        <v>2.464</v>
      </c>
      <c r="BR68" s="226" t="n">
        <v>2.6094</v>
      </c>
      <c r="BS68" s="226" t="n">
        <v>2.8077</v>
      </c>
      <c r="BT68" s="226" t="n">
        <v>2.8526</v>
      </c>
      <c r="BU68" s="226" t="n">
        <v>2.9002</v>
      </c>
      <c r="BV68" s="226" t="n">
        <v>3.003</v>
      </c>
      <c r="BW68" s="226" t="n">
        <v>3.1982</v>
      </c>
      <c r="BX68" s="226" t="n">
        <v>3.0439</v>
      </c>
      <c r="BY68" s="226" t="n">
        <v>3.1235</v>
      </c>
      <c r="BZ68" s="226" t="n">
        <v>3.2997</v>
      </c>
      <c r="CA68" s="226" t="n">
        <v>3.5509</v>
      </c>
      <c r="CB68" s="226" t="n">
        <v>3.4928</v>
      </c>
      <c r="CC68" s="226" t="n">
        <v>3.5599</v>
      </c>
      <c r="CD68" s="226" t="n">
        <v>3.5248</v>
      </c>
      <c r="CE68" s="226" t="n">
        <v>3.8309</v>
      </c>
      <c r="CF68" s="226" t="n">
        <v>3.6919</v>
      </c>
      <c r="CG68" s="226" t="n">
        <v>3.6417</v>
      </c>
      <c r="CH68" s="226" t="n">
        <v>3.837</v>
      </c>
      <c r="CI68" s="226" t="n">
        <v>4.0668</v>
      </c>
      <c r="CJ68" s="226" t="n">
        <v>4.0477</v>
      </c>
      <c r="CK68" s="226" t="n">
        <v>4.1681</v>
      </c>
      <c r="CL68" s="226" t="n">
        <v>4.1854</v>
      </c>
      <c r="CM68" s="226" t="n">
        <v>4.3936</v>
      </c>
      <c r="CN68" s="226" t="n">
        <v>4.2884</v>
      </c>
      <c r="CO68" s="226" t="n">
        <v>4.3405</v>
      </c>
      <c r="CP68" s="226" t="n">
        <v>4.3902</v>
      </c>
      <c r="CQ68" s="226" t="n">
        <v>4.404</v>
      </c>
      <c r="CR68" s="226" t="n">
        <v>4.4945</v>
      </c>
      <c r="CS68" s="235" t="n">
        <v>4.5239</v>
      </c>
      <c r="CT68" s="223"/>
      <c r="CU68" s="223"/>
      <c r="CV68" s="223"/>
      <c r="CW68" s="223"/>
      <c r="CX68" s="223"/>
      <c r="CY68" s="223"/>
      <c r="CZ68" s="223"/>
      <c r="DA68" s="223"/>
      <c r="DB68" s="223"/>
      <c r="DC68" s="223"/>
      <c r="DD68" s="223"/>
      <c r="DE68" s="223"/>
      <c r="DF68" s="223"/>
      <c r="DG68" s="223"/>
      <c r="DH68" s="223"/>
      <c r="DI68" s="223"/>
      <c r="DJ68" s="223"/>
      <c r="DK68" s="223"/>
      <c r="DL68" s="223"/>
      <c r="DM68" s="223"/>
      <c r="DN68" s="223"/>
      <c r="DO68" s="223"/>
      <c r="DP68" s="223"/>
      <c r="DQ68" s="223"/>
      <c r="DR68" s="223"/>
      <c r="DS68" s="223"/>
      <c r="DT68" s="223"/>
      <c r="DU68" s="223"/>
      <c r="DV68" s="223"/>
      <c r="DW68" s="223"/>
      <c r="DX68" s="223"/>
      <c r="DY68" s="223"/>
      <c r="DZ68" s="223"/>
      <c r="EA68" s="223"/>
      <c r="EB68" s="223"/>
      <c r="EC68" s="223"/>
      <c r="ED68" s="223"/>
      <c r="EE68" s="223"/>
      <c r="EF68" s="223"/>
      <c r="EG68" s="223"/>
      <c r="EH68" s="223"/>
      <c r="EI68" s="223"/>
      <c r="EJ68" s="223"/>
      <c r="EK68" s="223"/>
      <c r="EL68" s="223"/>
      <c r="EM68" s="223"/>
      <c r="EN68" s="223"/>
      <c r="EO68" s="223"/>
      <c r="EP68" s="223"/>
      <c r="EQ68" s="223"/>
      <c r="ER68" s="223"/>
      <c r="ES68" s="223"/>
      <c r="ET68" s="223"/>
      <c r="EU68" s="223"/>
      <c r="EV68" s="223"/>
      <c r="EW68" s="223"/>
      <c r="EX68" s="223"/>
      <c r="EY68" s="223"/>
      <c r="EZ68" s="223"/>
      <c r="FA68" s="223"/>
      <c r="FB68" s="223"/>
      <c r="FC68" s="223"/>
      <c r="FD68" s="223"/>
      <c r="FE68" s="223"/>
      <c r="FF68" s="223"/>
      <c r="FG68" s="223"/>
      <c r="FH68" s="223"/>
      <c r="FI68" s="223"/>
      <c r="FJ68" s="223"/>
      <c r="FK68" s="223"/>
      <c r="FL68" s="223"/>
      <c r="FM68" s="223"/>
      <c r="FN68" s="223"/>
      <c r="FO68" s="223"/>
      <c r="FP68" s="223"/>
      <c r="FQ68" s="223"/>
      <c r="FR68" s="223"/>
      <c r="FS68" s="223"/>
      <c r="FT68" s="223"/>
      <c r="FU68" s="223"/>
      <c r="FV68" s="223"/>
      <c r="FW68" s="223"/>
      <c r="FX68" s="223"/>
      <c r="FY68" s="223"/>
      <c r="FZ68" s="223"/>
      <c r="GA68" s="223"/>
      <c r="GB68" s="223"/>
      <c r="GC68" s="223"/>
      <c r="GD68" s="223"/>
      <c r="GE68" s="223"/>
      <c r="GF68" s="223"/>
      <c r="GG68" s="223"/>
      <c r="GH68" s="223"/>
      <c r="GI68" s="223"/>
      <c r="GJ68" s="223"/>
      <c r="GK68" s="223"/>
      <c r="GL68" s="223"/>
      <c r="GM68" s="223"/>
      <c r="GN68" s="223"/>
      <c r="GO68" s="223"/>
      <c r="GP68" s="223"/>
      <c r="GQ68" s="223"/>
      <c r="GR68" s="223"/>
      <c r="GS68" s="223"/>
      <c r="GT68" s="223"/>
      <c r="GU68" s="223"/>
      <c r="GV68" s="223"/>
      <c r="GW68" s="223"/>
      <c r="GX68" s="223"/>
    </row>
    <row r="69" customFormat="false" ht="20.15" hidden="false" customHeight="true" outlineLevel="0" collapsed="false">
      <c r="A69" s="7" t="s">
        <v>106</v>
      </c>
      <c r="B69" s="225" t="s">
        <v>116</v>
      </c>
      <c r="C69" s="226" t="n">
        <v>1.5596</v>
      </c>
      <c r="D69" s="226" t="n">
        <v>0.9068</v>
      </c>
      <c r="E69" s="226" t="n">
        <v>0.8497</v>
      </c>
      <c r="F69" s="226" t="n">
        <v>0.9206</v>
      </c>
      <c r="G69" s="226" t="n">
        <v>1.5873</v>
      </c>
      <c r="H69" s="226" t="n">
        <v>0.9229</v>
      </c>
      <c r="I69" s="226" t="n">
        <v>0.8648</v>
      </c>
      <c r="J69" s="226" t="n">
        <v>0.937</v>
      </c>
      <c r="K69" s="226" t="n">
        <v>1.116</v>
      </c>
      <c r="L69" s="226" t="n">
        <v>1.3754</v>
      </c>
      <c r="M69" s="226" t="n">
        <v>0.7226</v>
      </c>
      <c r="N69" s="226" t="n">
        <v>1.187</v>
      </c>
      <c r="O69" s="226" t="n">
        <v>0.9424</v>
      </c>
      <c r="P69" s="226" t="n">
        <v>0.9043</v>
      </c>
      <c r="Q69" s="226" t="n">
        <v>0.8752</v>
      </c>
      <c r="R69" s="226" t="n">
        <v>0.8551</v>
      </c>
      <c r="S69" s="226" t="n">
        <v>0.9178</v>
      </c>
      <c r="T69" s="226" t="n">
        <v>0.8639</v>
      </c>
      <c r="U69" s="226" t="n">
        <v>0.9453</v>
      </c>
      <c r="V69" s="226" t="n">
        <v>0.992</v>
      </c>
      <c r="W69" s="226" t="n">
        <v>1.0049</v>
      </c>
      <c r="X69" s="226" t="n">
        <v>0.9734</v>
      </c>
      <c r="Y69" s="226" t="n">
        <v>0.8972</v>
      </c>
      <c r="Z69" s="226" t="n">
        <v>0.9245</v>
      </c>
      <c r="AA69" s="226" t="n">
        <v>0.6728</v>
      </c>
      <c r="AB69" s="226" t="n">
        <v>0.7656</v>
      </c>
      <c r="AC69" s="226" t="n">
        <v>0.6769</v>
      </c>
      <c r="AD69" s="226" t="n">
        <v>0.9467</v>
      </c>
      <c r="AE69" s="226" t="n">
        <v>0.9351</v>
      </c>
      <c r="AF69" s="226" t="n">
        <v>0.8938</v>
      </c>
      <c r="AG69" s="226" t="n">
        <v>0.9356</v>
      </c>
      <c r="AH69" s="226" t="n">
        <v>0.9114</v>
      </c>
      <c r="AI69" s="226" t="n">
        <v>0.9056</v>
      </c>
      <c r="AJ69" s="226" t="n">
        <v>0.8068</v>
      </c>
      <c r="AK69" s="226" t="n">
        <v>0.8243</v>
      </c>
      <c r="AL69" s="226" t="n">
        <v>0.8342</v>
      </c>
      <c r="AM69" s="226" t="n">
        <v>0.7989</v>
      </c>
      <c r="AN69" s="226" t="n">
        <v>0.9048</v>
      </c>
      <c r="AO69" s="226" t="n">
        <v>0.9499</v>
      </c>
      <c r="AP69" s="226" t="n">
        <v>0.8138</v>
      </c>
      <c r="AQ69" s="226" t="n">
        <v>0.853</v>
      </c>
      <c r="AR69" s="226" t="n">
        <v>0.8458</v>
      </c>
      <c r="AS69" s="226" t="n">
        <v>0.7127</v>
      </c>
      <c r="AT69" s="226" t="n">
        <v>0.7767</v>
      </c>
      <c r="AU69" s="226" t="n">
        <v>0.8195</v>
      </c>
      <c r="AV69" s="226" t="n">
        <v>0.7486</v>
      </c>
      <c r="AW69" s="226" t="n">
        <v>0.847</v>
      </c>
      <c r="AX69" s="226" t="n">
        <v>0.7807</v>
      </c>
      <c r="AY69" s="226" t="n">
        <v>0.6398</v>
      </c>
      <c r="AZ69" s="226" t="n">
        <v>0.6703</v>
      </c>
      <c r="BA69" s="226" t="n">
        <v>0.6416</v>
      </c>
      <c r="BB69" s="226" t="n">
        <v>0.593</v>
      </c>
      <c r="BC69" s="226" t="n">
        <v>0.7384</v>
      </c>
      <c r="BD69" s="226" t="n">
        <v>0.7477</v>
      </c>
      <c r="BE69" s="226" t="n">
        <v>0.779</v>
      </c>
      <c r="BF69" s="226" t="n">
        <v>0.5583</v>
      </c>
      <c r="BG69" s="226" t="n">
        <v>0.7812</v>
      </c>
      <c r="BH69" s="226" t="n">
        <v>0.8634</v>
      </c>
      <c r="BI69" s="226" t="n">
        <v>0.878</v>
      </c>
      <c r="BJ69" s="226" t="n">
        <v>0.878</v>
      </c>
      <c r="BK69" s="226" t="n">
        <v>0.7076</v>
      </c>
      <c r="BL69" s="226" t="n">
        <v>0.7643</v>
      </c>
      <c r="BM69" s="226" t="n">
        <v>0.6957</v>
      </c>
      <c r="BN69" s="226" t="n">
        <v>0.7026</v>
      </c>
      <c r="BO69" s="226" t="n">
        <v>0.8624</v>
      </c>
      <c r="BP69" s="226" t="n">
        <v>0.8213</v>
      </c>
      <c r="BQ69" s="226" t="n">
        <v>0.8178</v>
      </c>
      <c r="BR69" s="226" t="n">
        <v>0.8615</v>
      </c>
      <c r="BS69" s="226" t="n">
        <v>1.053</v>
      </c>
      <c r="BT69" s="226" t="n">
        <v>1.0149</v>
      </c>
      <c r="BU69" s="226" t="n">
        <v>0.9949</v>
      </c>
      <c r="BV69" s="226" t="n">
        <v>0.8848</v>
      </c>
      <c r="BW69" s="226" t="n">
        <v>1.1055</v>
      </c>
      <c r="BX69" s="226" t="n">
        <v>1.1043</v>
      </c>
      <c r="BY69" s="226" t="n">
        <v>1.1188</v>
      </c>
      <c r="BZ69" s="226" t="n">
        <v>1.2766</v>
      </c>
      <c r="CA69" s="226" t="n">
        <v>0.9622</v>
      </c>
      <c r="CB69" s="226" t="n">
        <v>1.0122</v>
      </c>
      <c r="CC69" s="226" t="n">
        <v>0.9573</v>
      </c>
      <c r="CD69" s="226" t="n">
        <v>1.0117</v>
      </c>
      <c r="CE69" s="226" t="n">
        <v>1.1839</v>
      </c>
      <c r="CF69" s="226" t="n">
        <v>1.1546</v>
      </c>
      <c r="CG69" s="226" t="n">
        <v>1.1273</v>
      </c>
      <c r="CH69" s="226" t="n">
        <v>1.1826</v>
      </c>
      <c r="CI69" s="226" t="n">
        <v>1.3747</v>
      </c>
      <c r="CJ69" s="226" t="n">
        <v>1.2784</v>
      </c>
      <c r="CK69" s="226" t="n">
        <v>1.2365</v>
      </c>
      <c r="CL69" s="226" t="n">
        <v>1.3114</v>
      </c>
      <c r="CM69" s="226" t="n">
        <v>1.8177</v>
      </c>
      <c r="CN69" s="226" t="n">
        <v>1.6086</v>
      </c>
      <c r="CO69" s="226" t="n">
        <v>1.5089</v>
      </c>
      <c r="CP69" s="226" t="n">
        <v>1.5744</v>
      </c>
      <c r="CQ69" s="226" t="n">
        <v>1.6795</v>
      </c>
      <c r="CR69" s="226" t="n">
        <v>1.7153</v>
      </c>
      <c r="CS69" s="235" t="n">
        <v>1.685</v>
      </c>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3"/>
      <c r="FO69" s="223"/>
      <c r="FP69" s="223"/>
      <c r="FQ69" s="223"/>
      <c r="FR69" s="223"/>
      <c r="FS69" s="223"/>
      <c r="FT69" s="223"/>
      <c r="FU69" s="223"/>
      <c r="FV69" s="223"/>
      <c r="FW69" s="223"/>
      <c r="FX69" s="223"/>
      <c r="FY69" s="223"/>
      <c r="FZ69" s="223"/>
      <c r="GA69" s="223"/>
      <c r="GB69" s="223"/>
      <c r="GC69" s="223"/>
      <c r="GD69" s="223"/>
      <c r="GE69" s="223"/>
      <c r="GF69" s="223"/>
      <c r="GG69" s="223"/>
      <c r="GH69" s="223"/>
      <c r="GI69" s="223"/>
      <c r="GJ69" s="223"/>
      <c r="GK69" s="223"/>
      <c r="GL69" s="223"/>
      <c r="GM69" s="223"/>
      <c r="GN69" s="223"/>
      <c r="GO69" s="223"/>
      <c r="GP69" s="223"/>
      <c r="GQ69" s="223"/>
      <c r="GR69" s="223"/>
      <c r="GS69" s="223"/>
      <c r="GT69" s="223"/>
      <c r="GU69" s="223"/>
      <c r="GV69" s="223"/>
      <c r="GW69" s="223"/>
      <c r="GX69" s="223"/>
    </row>
    <row r="70" s="227" customFormat="true" ht="20.15" hidden="false" customHeight="true" outlineLevel="0" collapsed="false">
      <c r="A70" s="7" t="s">
        <v>106</v>
      </c>
      <c r="B70" s="225" t="s">
        <v>121</v>
      </c>
      <c r="C70" s="226" t="n">
        <v>7.7</v>
      </c>
      <c r="D70" s="226" t="n">
        <v>6.6573</v>
      </c>
      <c r="E70" s="226" t="n">
        <v>7.7056</v>
      </c>
      <c r="F70" s="226" t="n">
        <v>7.7029</v>
      </c>
      <c r="G70" s="226" t="n">
        <v>8.2379</v>
      </c>
      <c r="H70" s="226" t="n">
        <v>7.2461</v>
      </c>
      <c r="I70" s="226" t="n">
        <v>7.5826</v>
      </c>
      <c r="J70" s="226" t="n">
        <v>8.4764</v>
      </c>
      <c r="K70" s="226" t="n">
        <v>9.7192</v>
      </c>
      <c r="L70" s="226" t="n">
        <v>8.4847</v>
      </c>
      <c r="M70" s="226" t="n">
        <v>8.0589</v>
      </c>
      <c r="N70" s="226" t="n">
        <v>9.0232</v>
      </c>
      <c r="O70" s="226" t="n">
        <v>8.2261</v>
      </c>
      <c r="P70" s="226" t="n">
        <v>8.1097</v>
      </c>
      <c r="Q70" s="226" t="n">
        <v>7.4997</v>
      </c>
      <c r="R70" s="226" t="n">
        <v>7.886</v>
      </c>
      <c r="S70" s="226" t="n">
        <v>8.7171</v>
      </c>
      <c r="T70" s="226" t="n">
        <v>8.1807</v>
      </c>
      <c r="U70" s="226" t="n">
        <v>7.885</v>
      </c>
      <c r="V70" s="226" t="n">
        <v>8.4696</v>
      </c>
      <c r="W70" s="226" t="n">
        <v>9.1588</v>
      </c>
      <c r="X70" s="226" t="n">
        <v>8.7901</v>
      </c>
      <c r="Y70" s="226" t="n">
        <v>8.1887</v>
      </c>
      <c r="Z70" s="226" t="n">
        <v>9.6247</v>
      </c>
      <c r="AA70" s="226" t="n">
        <v>9.3367</v>
      </c>
      <c r="AB70" s="226" t="n">
        <v>8.7233</v>
      </c>
      <c r="AC70" s="226" t="n">
        <v>8.2456</v>
      </c>
      <c r="AD70" s="226" t="n">
        <v>9.3103</v>
      </c>
      <c r="AE70" s="226" t="n">
        <v>9.4501</v>
      </c>
      <c r="AF70" s="226" t="n">
        <v>8.655</v>
      </c>
      <c r="AG70" s="226" t="n">
        <v>8.8132</v>
      </c>
      <c r="AH70" s="226" t="n">
        <v>9.2297</v>
      </c>
      <c r="AI70" s="226" t="n">
        <v>9.3112</v>
      </c>
      <c r="AJ70" s="226" t="n">
        <v>8.7839</v>
      </c>
      <c r="AK70" s="226" t="n">
        <v>8.5427</v>
      </c>
      <c r="AL70" s="226" t="n">
        <v>9.4122</v>
      </c>
      <c r="AM70" s="226" t="n">
        <v>9.1131</v>
      </c>
      <c r="AN70" s="226" t="n">
        <v>8.6993</v>
      </c>
      <c r="AO70" s="226" t="n">
        <v>8.2195</v>
      </c>
      <c r="AP70" s="226" t="n">
        <v>9.4809</v>
      </c>
      <c r="AQ70" s="226" t="n">
        <v>8.8708</v>
      </c>
      <c r="AR70" s="226" t="n">
        <v>8.0747</v>
      </c>
      <c r="AS70" s="226" t="n">
        <v>8.0811</v>
      </c>
      <c r="AT70" s="226" t="n">
        <v>8.6526</v>
      </c>
      <c r="AU70" s="226" t="n">
        <v>9.2536</v>
      </c>
      <c r="AV70" s="226" t="n">
        <v>8.1765</v>
      </c>
      <c r="AW70" s="226" t="n">
        <v>8.448</v>
      </c>
      <c r="AX70" s="226" t="n">
        <v>8.8648</v>
      </c>
      <c r="AY70" s="226" t="n">
        <v>8.8861</v>
      </c>
      <c r="AZ70" s="226" t="n">
        <v>8.1979</v>
      </c>
      <c r="BA70" s="226" t="n">
        <v>8.388</v>
      </c>
      <c r="BB70" s="226" t="n">
        <v>8.9888</v>
      </c>
      <c r="BC70" s="226" t="n">
        <v>9.0407</v>
      </c>
      <c r="BD70" s="226" t="n">
        <v>8.7301</v>
      </c>
      <c r="BE70" s="226" t="n">
        <v>8.5791</v>
      </c>
      <c r="BF70" s="226" t="n">
        <v>9.093</v>
      </c>
      <c r="BG70" s="226" t="n">
        <v>9.0971</v>
      </c>
      <c r="BH70" s="226" t="n">
        <v>8.7345</v>
      </c>
      <c r="BI70" s="226" t="n">
        <v>8.712</v>
      </c>
      <c r="BJ70" s="226" t="n">
        <v>9.0422</v>
      </c>
      <c r="BK70" s="226" t="n">
        <v>8.3269</v>
      </c>
      <c r="BL70" s="226" t="n">
        <v>8.4601</v>
      </c>
      <c r="BM70" s="226" t="n">
        <v>7.9107</v>
      </c>
      <c r="BN70" s="226" t="n">
        <v>8.9633</v>
      </c>
      <c r="BO70" s="226" t="n">
        <v>9.4828</v>
      </c>
      <c r="BP70" s="226" t="n">
        <v>9.1039</v>
      </c>
      <c r="BQ70" s="226" t="n">
        <v>9.1257</v>
      </c>
      <c r="BR70" s="226" t="n">
        <v>9.5616</v>
      </c>
      <c r="BS70" s="226" t="n">
        <v>10.5489</v>
      </c>
      <c r="BT70" s="226" t="n">
        <v>11.2174</v>
      </c>
      <c r="BU70" s="226" t="n">
        <v>10.8063</v>
      </c>
      <c r="BV70" s="226" t="n">
        <v>10.312</v>
      </c>
      <c r="BW70" s="226" t="n">
        <v>10.8629</v>
      </c>
      <c r="BX70" s="226" t="n">
        <v>11.8692</v>
      </c>
      <c r="BY70" s="226" t="n">
        <v>12.2862</v>
      </c>
      <c r="BZ70" s="226" t="n">
        <v>11.2026</v>
      </c>
      <c r="CA70" s="226" t="n">
        <v>12.1085</v>
      </c>
      <c r="CB70" s="226" t="n">
        <v>13.2256</v>
      </c>
      <c r="CC70" s="226" t="n">
        <v>12.9515</v>
      </c>
      <c r="CD70" s="226" t="n">
        <v>12.1674</v>
      </c>
      <c r="CE70" s="226" t="n">
        <v>12.9596</v>
      </c>
      <c r="CF70" s="226" t="n">
        <v>13.5059</v>
      </c>
      <c r="CG70" s="226" t="n">
        <v>12.8576</v>
      </c>
      <c r="CH70" s="226" t="n">
        <v>12.4503</v>
      </c>
      <c r="CI70" s="226" t="n">
        <v>13.3342</v>
      </c>
      <c r="CJ70" s="226" t="n">
        <v>14.1903</v>
      </c>
      <c r="CK70" s="226" t="n">
        <v>14.0524</v>
      </c>
      <c r="CL70" s="226" t="n">
        <v>13.0164</v>
      </c>
      <c r="CM70" s="226" t="n">
        <v>14.3382</v>
      </c>
      <c r="CN70" s="226" t="n">
        <v>14.3546</v>
      </c>
      <c r="CO70" s="226" t="n">
        <v>14.1364</v>
      </c>
      <c r="CP70" s="226" t="n">
        <v>13.8596</v>
      </c>
      <c r="CQ70" s="226" t="n">
        <v>12.7827</v>
      </c>
      <c r="CR70" s="226" t="n">
        <v>13.419</v>
      </c>
      <c r="CS70" s="235" t="n">
        <v>12.8854</v>
      </c>
      <c r="CT70" s="223"/>
      <c r="CU70" s="223"/>
      <c r="CV70" s="223"/>
      <c r="CW70" s="223"/>
      <c r="CX70" s="223"/>
      <c r="CY70" s="223"/>
      <c r="CZ70" s="223"/>
      <c r="DA70" s="223"/>
      <c r="DB70" s="223"/>
      <c r="DC70" s="223"/>
      <c r="DD70" s="223"/>
      <c r="DE70" s="223"/>
      <c r="DF70" s="223"/>
      <c r="DG70" s="223"/>
      <c r="DH70" s="223"/>
      <c r="DI70" s="223"/>
      <c r="DJ70" s="223"/>
      <c r="DK70" s="223"/>
      <c r="DL70" s="223"/>
      <c r="DM70" s="223"/>
      <c r="DN70" s="223"/>
      <c r="DO70" s="223"/>
      <c r="DP70" s="223"/>
      <c r="DQ70" s="223"/>
      <c r="DR70" s="223"/>
      <c r="DS70" s="223"/>
      <c r="DT70" s="223"/>
      <c r="DU70" s="223"/>
      <c r="DV70" s="223"/>
      <c r="DW70" s="223"/>
      <c r="DX70" s="223"/>
      <c r="DY70" s="223"/>
      <c r="DZ70" s="223"/>
      <c r="EA70" s="223"/>
      <c r="EB70" s="223"/>
      <c r="EC70" s="223"/>
      <c r="ED70" s="223"/>
      <c r="EE70" s="223"/>
      <c r="EF70" s="223"/>
      <c r="EG70" s="223"/>
      <c r="EH70" s="223"/>
      <c r="EI70" s="223"/>
      <c r="EJ70" s="223"/>
      <c r="EK70" s="223"/>
      <c r="EL70" s="223"/>
      <c r="EM70" s="223"/>
      <c r="EN70" s="223"/>
      <c r="EO70" s="223"/>
      <c r="EP70" s="223"/>
      <c r="EQ70" s="223"/>
      <c r="ER70" s="223"/>
      <c r="ES70" s="223"/>
      <c r="ET70" s="223"/>
      <c r="EU70" s="223"/>
      <c r="EV70" s="223"/>
      <c r="EW70" s="223"/>
      <c r="EX70" s="223"/>
      <c r="EY70" s="223"/>
      <c r="EZ70" s="223"/>
      <c r="FA70" s="223"/>
      <c r="FB70" s="223"/>
      <c r="FC70" s="223"/>
      <c r="FD70" s="223"/>
      <c r="FE70" s="223"/>
      <c r="FF70" s="223"/>
      <c r="FG70" s="223"/>
      <c r="FH70" s="223"/>
      <c r="FI70" s="223"/>
      <c r="FJ70" s="223"/>
      <c r="FK70" s="223"/>
      <c r="FL70" s="223"/>
      <c r="FM70" s="223"/>
      <c r="FN70" s="223"/>
      <c r="FO70" s="223"/>
      <c r="FP70" s="223"/>
      <c r="FQ70" s="223"/>
      <c r="FR70" s="223"/>
      <c r="FS70" s="223"/>
      <c r="FT70" s="223"/>
      <c r="FU70" s="223"/>
      <c r="FV70" s="223"/>
      <c r="FW70" s="223"/>
      <c r="FX70" s="223"/>
      <c r="FY70" s="223"/>
      <c r="FZ70" s="223"/>
      <c r="GA70" s="223"/>
      <c r="GB70" s="223"/>
      <c r="GC70" s="223"/>
      <c r="GD70" s="223"/>
      <c r="GE70" s="223"/>
      <c r="GF70" s="223"/>
      <c r="GG70" s="223"/>
      <c r="GH70" s="223"/>
      <c r="GI70" s="223"/>
      <c r="GJ70" s="223"/>
      <c r="GK70" s="223"/>
      <c r="GL70" s="223"/>
      <c r="GM70" s="223"/>
      <c r="GN70" s="223"/>
      <c r="GO70" s="223"/>
      <c r="GP70" s="223"/>
      <c r="GQ70" s="223"/>
      <c r="GR70" s="223"/>
      <c r="GS70" s="223"/>
      <c r="GT70" s="223"/>
      <c r="GU70" s="223"/>
      <c r="GV70" s="223"/>
      <c r="GW70" s="223"/>
      <c r="GX70" s="223"/>
    </row>
    <row r="71" customFormat="false" ht="20.15" hidden="false" customHeight="true" outlineLevel="0" collapsed="false">
      <c r="A71" s="7" t="s">
        <v>122</v>
      </c>
      <c r="B71" s="225" t="s">
        <v>119</v>
      </c>
      <c r="C71" s="226" t="n">
        <v>35.3887</v>
      </c>
      <c r="D71" s="226" t="n">
        <v>28.5386</v>
      </c>
      <c r="E71" s="226" t="n">
        <v>27.3078</v>
      </c>
      <c r="F71" s="226" t="n">
        <v>31.7357</v>
      </c>
      <c r="G71" s="226" t="n">
        <v>30.5385</v>
      </c>
      <c r="H71" s="226" t="n">
        <v>22.5613</v>
      </c>
      <c r="I71" s="226" t="n">
        <v>22.7798</v>
      </c>
      <c r="J71" s="226" t="n">
        <v>30.3002</v>
      </c>
      <c r="K71" s="226" t="n">
        <v>32.5625</v>
      </c>
      <c r="L71" s="226" t="n">
        <v>26.5675</v>
      </c>
      <c r="M71" s="226" t="n">
        <v>25.3221</v>
      </c>
      <c r="N71" s="226" t="n">
        <v>35.4977</v>
      </c>
      <c r="O71" s="226" t="n">
        <v>41.0145</v>
      </c>
      <c r="P71" s="226" t="n">
        <v>29.1334</v>
      </c>
      <c r="Q71" s="226" t="n">
        <v>26.0037</v>
      </c>
      <c r="R71" s="226" t="n">
        <v>35.3089</v>
      </c>
      <c r="S71" s="226" t="n">
        <v>37.3564</v>
      </c>
      <c r="T71" s="226" t="n">
        <v>24.2773</v>
      </c>
      <c r="U71" s="226" t="n">
        <v>24.8788</v>
      </c>
      <c r="V71" s="226" t="n">
        <v>37.7661</v>
      </c>
      <c r="W71" s="226" t="n">
        <v>40.676</v>
      </c>
      <c r="X71" s="226" t="n">
        <v>30.2696</v>
      </c>
      <c r="Y71" s="226" t="n">
        <v>27.199</v>
      </c>
      <c r="Z71" s="226" t="n">
        <v>40.3143</v>
      </c>
      <c r="AA71" s="226" t="n">
        <v>41.487</v>
      </c>
      <c r="AB71" s="226" t="n">
        <v>25.7467</v>
      </c>
      <c r="AC71" s="226" t="n">
        <v>25.9913</v>
      </c>
      <c r="AD71" s="226" t="n">
        <v>38.5625</v>
      </c>
      <c r="AE71" s="226" t="n">
        <v>42.5372</v>
      </c>
      <c r="AF71" s="226" t="n">
        <v>27.5072</v>
      </c>
      <c r="AG71" s="226" t="n">
        <v>22.1677</v>
      </c>
      <c r="AH71" s="226" t="n">
        <v>42.4249</v>
      </c>
      <c r="AI71" s="226" t="n">
        <v>50.0348</v>
      </c>
      <c r="AJ71" s="226" t="n">
        <v>30.0308</v>
      </c>
      <c r="AK71" s="226" t="n">
        <v>28.261</v>
      </c>
      <c r="AL71" s="226" t="n">
        <v>40.5234</v>
      </c>
      <c r="AM71" s="226" t="n">
        <v>38.9954</v>
      </c>
      <c r="AN71" s="226" t="n">
        <v>25.392</v>
      </c>
      <c r="AO71" s="226" t="n">
        <v>26.9986</v>
      </c>
      <c r="AP71" s="226" t="n">
        <v>44.5579</v>
      </c>
      <c r="AQ71" s="226" t="n">
        <v>35.2166</v>
      </c>
      <c r="AR71" s="226" t="n">
        <v>27.7011</v>
      </c>
      <c r="AS71" s="226" t="n">
        <v>23.1849</v>
      </c>
      <c r="AT71" s="226" t="n">
        <v>38.2788</v>
      </c>
      <c r="AU71" s="226" t="n">
        <v>39.8344</v>
      </c>
      <c r="AV71" s="226" t="n">
        <v>20.1269</v>
      </c>
      <c r="AW71" s="226" t="n">
        <v>16.4041</v>
      </c>
      <c r="AX71" s="226" t="n">
        <v>26.6726</v>
      </c>
      <c r="AY71" s="226" t="n">
        <v>32.6166</v>
      </c>
      <c r="AZ71" s="226" t="n">
        <v>19.5307</v>
      </c>
      <c r="BA71" s="226" t="n">
        <v>19.7906</v>
      </c>
      <c r="BB71" s="226" t="n">
        <v>35.6563</v>
      </c>
      <c r="BC71" s="226" t="n">
        <v>35.1264</v>
      </c>
      <c r="BD71" s="226" t="n">
        <v>19.041</v>
      </c>
      <c r="BE71" s="226" t="n">
        <v>19.0959</v>
      </c>
      <c r="BF71" s="226" t="n">
        <v>35.179</v>
      </c>
      <c r="BG71" s="226" t="n">
        <v>42.0411</v>
      </c>
      <c r="BH71" s="226" t="n">
        <v>31.2252</v>
      </c>
      <c r="BI71" s="226" t="n">
        <v>28.7731</v>
      </c>
      <c r="BJ71" s="226" t="n">
        <v>40.7526</v>
      </c>
      <c r="BK71" s="226" t="n">
        <v>41.4258</v>
      </c>
      <c r="BL71" s="226" t="n">
        <v>28.8372</v>
      </c>
      <c r="BM71" s="226" t="n">
        <v>26.5523</v>
      </c>
      <c r="BN71" s="226" t="n">
        <v>33.4426</v>
      </c>
      <c r="BO71" s="226" t="n">
        <v>34.5486</v>
      </c>
      <c r="BP71" s="226" t="n">
        <v>22.0964</v>
      </c>
      <c r="BQ71" s="226" t="n">
        <v>15.8987</v>
      </c>
      <c r="BR71" s="226" t="n">
        <v>27.6952</v>
      </c>
      <c r="BS71" s="226" t="n">
        <v>29.5535</v>
      </c>
      <c r="BT71" s="226" t="n">
        <v>16.0144</v>
      </c>
      <c r="BU71" s="226" t="n">
        <v>12.8294</v>
      </c>
      <c r="BV71" s="226" t="n">
        <v>17.481</v>
      </c>
      <c r="BW71" s="226" t="n">
        <v>14.6905</v>
      </c>
      <c r="BX71" s="226" t="n">
        <v>4.5761</v>
      </c>
      <c r="BY71" s="226" t="n">
        <v>2.7121</v>
      </c>
      <c r="BZ71" s="226" t="n">
        <v>8.6899</v>
      </c>
      <c r="CA71" s="226" t="n">
        <v>10.4297</v>
      </c>
      <c r="CB71" s="226" t="n">
        <v>1.5393</v>
      </c>
      <c r="CC71" s="226" t="n">
        <v>2.1612</v>
      </c>
      <c r="CD71" s="226" t="n">
        <v>8.4002</v>
      </c>
      <c r="CE71" s="226" t="n">
        <v>8.7119</v>
      </c>
      <c r="CF71" s="226" t="n">
        <v>1.2096</v>
      </c>
      <c r="CG71" s="226" t="n">
        <v>1.854</v>
      </c>
      <c r="CH71" s="226" t="n">
        <v>5.056</v>
      </c>
      <c r="CI71" s="226" t="n">
        <v>3.0651</v>
      </c>
      <c r="CJ71" s="226" t="n">
        <v>0.472</v>
      </c>
      <c r="CK71" s="226" t="n">
        <v>0.7419</v>
      </c>
      <c r="CL71" s="226" t="n">
        <v>2.6746</v>
      </c>
      <c r="CM71" s="226" t="n">
        <v>3.2972</v>
      </c>
      <c r="CN71" s="226" t="n">
        <v>0.3813</v>
      </c>
      <c r="CO71" s="226" t="n">
        <v>0.535</v>
      </c>
      <c r="CP71" s="226" t="n">
        <v>1.2909</v>
      </c>
      <c r="CQ71" s="226" t="n">
        <v>2.3931</v>
      </c>
      <c r="CR71" s="226" t="n">
        <v>0.7615</v>
      </c>
      <c r="CS71" s="235" t="n">
        <v>1.5075</v>
      </c>
      <c r="CT71" s="223"/>
      <c r="CU71" s="223"/>
      <c r="CV71" s="223"/>
      <c r="CW71" s="238"/>
      <c r="CX71" s="239"/>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c r="EW71" s="223"/>
      <c r="EX71" s="223"/>
      <c r="EY71" s="223"/>
      <c r="EZ71" s="223"/>
      <c r="FA71" s="223"/>
      <c r="FB71" s="223"/>
      <c r="FC71" s="223"/>
      <c r="FD71" s="223"/>
      <c r="FE71" s="223"/>
      <c r="FF71" s="223"/>
      <c r="FG71" s="223"/>
      <c r="FH71" s="223"/>
      <c r="FI71" s="223"/>
      <c r="FJ71" s="223"/>
      <c r="FK71" s="223"/>
      <c r="FL71" s="223"/>
      <c r="FM71" s="223"/>
      <c r="FN71" s="223"/>
      <c r="FO71" s="223"/>
      <c r="FP71" s="223"/>
      <c r="FQ71" s="223"/>
      <c r="FR71" s="223"/>
      <c r="FS71" s="223"/>
      <c r="FT71" s="223"/>
      <c r="FU71" s="223"/>
      <c r="FV71" s="223"/>
      <c r="FW71" s="223"/>
      <c r="FX71" s="223"/>
      <c r="FY71" s="223"/>
      <c r="FZ71" s="223"/>
      <c r="GA71" s="223"/>
      <c r="GB71" s="223"/>
      <c r="GC71" s="223"/>
      <c r="GD71" s="223"/>
      <c r="GE71" s="223"/>
      <c r="GF71" s="223"/>
      <c r="GG71" s="223"/>
      <c r="GH71" s="223"/>
      <c r="GI71" s="223"/>
      <c r="GJ71" s="223"/>
      <c r="GK71" s="223"/>
      <c r="GL71" s="223"/>
      <c r="GM71" s="223"/>
      <c r="GN71" s="223"/>
      <c r="GO71" s="223"/>
      <c r="GP71" s="223"/>
      <c r="GQ71" s="223"/>
      <c r="GR71" s="223"/>
      <c r="GS71" s="223"/>
      <c r="GT71" s="223"/>
      <c r="GU71" s="223"/>
      <c r="GV71" s="223"/>
      <c r="GW71" s="223"/>
      <c r="GX71" s="223"/>
    </row>
    <row r="72" customFormat="false" ht="20.15" hidden="false" customHeight="true" outlineLevel="0" collapsed="false">
      <c r="A72" s="7" t="s">
        <v>122</v>
      </c>
      <c r="B72" s="225" t="s">
        <v>120</v>
      </c>
      <c r="C72" s="226" t="n">
        <v>2.1296</v>
      </c>
      <c r="D72" s="226" t="n">
        <v>1.7746</v>
      </c>
      <c r="E72" s="226" t="n">
        <v>2.4213</v>
      </c>
      <c r="F72" s="226" t="n">
        <v>1.8571</v>
      </c>
      <c r="G72" s="226" t="n">
        <v>2.0358</v>
      </c>
      <c r="H72" s="226" t="n">
        <v>1.4602</v>
      </c>
      <c r="I72" s="226" t="n">
        <v>1.4486</v>
      </c>
      <c r="J72" s="226" t="n">
        <v>1.6042</v>
      </c>
      <c r="K72" s="226" t="n">
        <v>1.8032</v>
      </c>
      <c r="L72" s="226" t="n">
        <v>1.5093</v>
      </c>
      <c r="M72" s="226" t="n">
        <v>1.4077</v>
      </c>
      <c r="N72" s="226" t="n">
        <v>1.8039</v>
      </c>
      <c r="O72" s="226" t="n">
        <v>1.9467</v>
      </c>
      <c r="P72" s="226" t="n">
        <v>1.3971</v>
      </c>
      <c r="Q72" s="226" t="n">
        <v>0.7744</v>
      </c>
      <c r="R72" s="226" t="n">
        <v>1.135</v>
      </c>
      <c r="S72" s="226" t="n">
        <v>1.1829</v>
      </c>
      <c r="T72" s="226" t="n">
        <v>0.9207</v>
      </c>
      <c r="U72" s="226" t="n">
        <v>1.1447</v>
      </c>
      <c r="V72" s="226" t="n">
        <v>1.5506</v>
      </c>
      <c r="W72" s="226" t="n">
        <v>1.2931</v>
      </c>
      <c r="X72" s="226" t="n">
        <v>1.1103</v>
      </c>
      <c r="Y72" s="226" t="n">
        <v>0.91</v>
      </c>
      <c r="Z72" s="226" t="n">
        <v>1.2807</v>
      </c>
      <c r="AA72" s="226" t="n">
        <v>1.3182</v>
      </c>
      <c r="AB72" s="226" t="n">
        <v>1.0779</v>
      </c>
      <c r="AC72" s="226" t="n">
        <v>0.9667</v>
      </c>
      <c r="AD72" s="226" t="n">
        <v>1.2809</v>
      </c>
      <c r="AE72" s="226" t="n">
        <v>1.5398</v>
      </c>
      <c r="AF72" s="226" t="n">
        <v>0.8265</v>
      </c>
      <c r="AG72" s="226" t="n">
        <v>0.8313</v>
      </c>
      <c r="AH72" s="226" t="n">
        <v>2.1405</v>
      </c>
      <c r="AI72" s="226" t="n">
        <v>2.3844</v>
      </c>
      <c r="AJ72" s="226" t="n">
        <v>1.1271</v>
      </c>
      <c r="AK72" s="226" t="n">
        <v>1.2031</v>
      </c>
      <c r="AL72" s="226" t="n">
        <v>1.4583</v>
      </c>
      <c r="AM72" s="226" t="n">
        <v>1.3624</v>
      </c>
      <c r="AN72" s="226" t="n">
        <v>1.1508</v>
      </c>
      <c r="AO72" s="226" t="n">
        <v>0.9135</v>
      </c>
      <c r="AP72" s="226" t="n">
        <v>1.6215</v>
      </c>
      <c r="AQ72" s="226" t="n">
        <v>1.1657</v>
      </c>
      <c r="AR72" s="226" t="n">
        <v>1.3648</v>
      </c>
      <c r="AS72" s="226" t="n">
        <v>1.7282</v>
      </c>
      <c r="AT72" s="226" t="n">
        <v>2.45</v>
      </c>
      <c r="AU72" s="226" t="n">
        <v>2.1489</v>
      </c>
      <c r="AV72" s="226" t="n">
        <v>1.1302</v>
      </c>
      <c r="AW72" s="226" t="n">
        <v>1.1399</v>
      </c>
      <c r="AX72" s="226" t="n">
        <v>1.5756</v>
      </c>
      <c r="AY72" s="226" t="n">
        <v>1.4378</v>
      </c>
      <c r="AZ72" s="226" t="n">
        <v>0.9248</v>
      </c>
      <c r="BA72" s="226" t="n">
        <v>1.1368</v>
      </c>
      <c r="BB72" s="226" t="n">
        <v>1.3061</v>
      </c>
      <c r="BC72" s="226" t="n">
        <v>0.9069</v>
      </c>
      <c r="BD72" s="226" t="n">
        <v>0.5614</v>
      </c>
      <c r="BE72" s="226" t="n">
        <v>0.7718</v>
      </c>
      <c r="BF72" s="226" t="n">
        <v>0.8788</v>
      </c>
      <c r="BG72" s="226" t="n">
        <v>0.8557</v>
      </c>
      <c r="BH72" s="226" t="n">
        <v>0.6726</v>
      </c>
      <c r="BI72" s="226" t="n">
        <v>0.563</v>
      </c>
      <c r="BJ72" s="226" t="n">
        <v>0.8</v>
      </c>
      <c r="BK72" s="226" t="n">
        <v>0.5263</v>
      </c>
      <c r="BL72" s="226" t="n">
        <v>0.4613</v>
      </c>
      <c r="BM72" s="226" t="n">
        <v>0.5912</v>
      </c>
      <c r="BN72" s="226" t="n">
        <v>0.4874</v>
      </c>
      <c r="BO72" s="226" t="n">
        <v>0.5451</v>
      </c>
      <c r="BP72" s="226" t="n">
        <v>0.5112</v>
      </c>
      <c r="BQ72" s="226" t="n">
        <v>0.4456</v>
      </c>
      <c r="BR72" s="226" t="n">
        <v>0.4182</v>
      </c>
      <c r="BS72" s="226" t="n">
        <v>0.5208</v>
      </c>
      <c r="BT72" s="226" t="n">
        <v>0.4233</v>
      </c>
      <c r="BU72" s="226" t="n">
        <v>0.5437</v>
      </c>
      <c r="BV72" s="226" t="n">
        <v>0.5494</v>
      </c>
      <c r="BW72" s="226" t="n">
        <v>0.337</v>
      </c>
      <c r="BX72" s="226" t="n">
        <v>0.5607</v>
      </c>
      <c r="BY72" s="226" t="n">
        <v>0.455</v>
      </c>
      <c r="BZ72" s="226" t="n">
        <v>0.5376</v>
      </c>
      <c r="CA72" s="226" t="n">
        <v>0.372</v>
      </c>
      <c r="CB72" s="226" t="n">
        <v>0.3585</v>
      </c>
      <c r="CC72" s="226" t="n">
        <v>0.4586</v>
      </c>
      <c r="CD72" s="226" t="n">
        <v>0.4254</v>
      </c>
      <c r="CE72" s="226" t="n">
        <v>0.3584</v>
      </c>
      <c r="CF72" s="226" t="n">
        <v>0.1967</v>
      </c>
      <c r="CG72" s="226" t="n">
        <v>0.2076</v>
      </c>
      <c r="CH72" s="226" t="n">
        <v>0.3022</v>
      </c>
      <c r="CI72" s="226" t="n">
        <v>0.3263</v>
      </c>
      <c r="CJ72" s="226" t="n">
        <v>0.265</v>
      </c>
      <c r="CK72" s="226" t="n">
        <v>0.2525</v>
      </c>
      <c r="CL72" s="226" t="n">
        <v>0.2281</v>
      </c>
      <c r="CM72" s="226" t="n">
        <v>0.1818</v>
      </c>
      <c r="CN72" s="226" t="n">
        <v>0.1068</v>
      </c>
      <c r="CO72" s="226" t="n">
        <v>0.2283</v>
      </c>
      <c r="CP72" s="226" t="n">
        <v>0.3177</v>
      </c>
      <c r="CQ72" s="226" t="n">
        <v>0.3993</v>
      </c>
      <c r="CR72" s="226" t="n">
        <v>0.319</v>
      </c>
      <c r="CS72" s="235" t="n">
        <v>0.3179</v>
      </c>
      <c r="CT72" s="223"/>
      <c r="CU72" s="223"/>
      <c r="CV72" s="223"/>
      <c r="CW72" s="238"/>
      <c r="CX72" s="239"/>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c r="EW72" s="223"/>
      <c r="EX72" s="223"/>
      <c r="EY72" s="223"/>
      <c r="EZ72" s="223"/>
      <c r="FA72" s="223"/>
      <c r="FB72" s="223"/>
      <c r="FC72" s="223"/>
      <c r="FD72" s="223"/>
      <c r="FE72" s="223"/>
      <c r="FF72" s="223"/>
      <c r="FG72" s="223"/>
      <c r="FH72" s="223"/>
      <c r="FI72" s="223"/>
      <c r="FJ72" s="223"/>
      <c r="FK72" s="223"/>
      <c r="FL72" s="223"/>
      <c r="FM72" s="223"/>
      <c r="FN72" s="223"/>
      <c r="FO72" s="223"/>
      <c r="FP72" s="223"/>
      <c r="FQ72" s="223"/>
      <c r="FR72" s="223"/>
      <c r="FS72" s="223"/>
      <c r="FT72" s="223"/>
      <c r="FU72" s="223"/>
      <c r="FV72" s="223"/>
      <c r="FW72" s="223"/>
      <c r="FX72" s="223"/>
      <c r="FY72" s="223"/>
      <c r="FZ72" s="223"/>
      <c r="GA72" s="223"/>
      <c r="GB72" s="223"/>
      <c r="GC72" s="223"/>
      <c r="GD72" s="223"/>
      <c r="GE72" s="223"/>
      <c r="GF72" s="223"/>
      <c r="GG72" s="223"/>
      <c r="GH72" s="223"/>
      <c r="GI72" s="223"/>
      <c r="GJ72" s="223"/>
      <c r="GK72" s="223"/>
      <c r="GL72" s="223"/>
      <c r="GM72" s="223"/>
      <c r="GN72" s="223"/>
      <c r="GO72" s="223"/>
      <c r="GP72" s="223"/>
      <c r="GQ72" s="223"/>
      <c r="GR72" s="223"/>
      <c r="GS72" s="223"/>
      <c r="GT72" s="223"/>
      <c r="GU72" s="223"/>
      <c r="GV72" s="223"/>
      <c r="GW72" s="223"/>
      <c r="GX72" s="223"/>
    </row>
    <row r="73" customFormat="false" ht="20.15" hidden="false" customHeight="true" outlineLevel="0" collapsed="false">
      <c r="A73" s="7" t="s">
        <v>122</v>
      </c>
      <c r="B73" s="225" t="s">
        <v>110</v>
      </c>
      <c r="C73" s="226" t="n">
        <v>30.115</v>
      </c>
      <c r="D73" s="226" t="n">
        <v>26.7426</v>
      </c>
      <c r="E73" s="226" t="n">
        <v>27.9092</v>
      </c>
      <c r="F73" s="226" t="n">
        <v>33.0315</v>
      </c>
      <c r="G73" s="226" t="n">
        <v>36.8365</v>
      </c>
      <c r="H73" s="226" t="n">
        <v>32.77</v>
      </c>
      <c r="I73" s="226" t="n">
        <v>33.5824</v>
      </c>
      <c r="J73" s="226" t="n">
        <v>39.712</v>
      </c>
      <c r="K73" s="226" t="n">
        <v>40.8957</v>
      </c>
      <c r="L73" s="226" t="n">
        <v>35.4085</v>
      </c>
      <c r="M73" s="226" t="n">
        <v>34.7805</v>
      </c>
      <c r="N73" s="226" t="n">
        <v>36.9919</v>
      </c>
      <c r="O73" s="226" t="n">
        <v>37.4734</v>
      </c>
      <c r="P73" s="226" t="n">
        <v>35.9075</v>
      </c>
      <c r="Q73" s="226" t="n">
        <v>32.9445</v>
      </c>
      <c r="R73" s="226" t="n">
        <v>35.5806</v>
      </c>
      <c r="S73" s="226" t="n">
        <v>38.2859</v>
      </c>
      <c r="T73" s="226" t="n">
        <v>38.7051</v>
      </c>
      <c r="U73" s="226" t="n">
        <v>37.8918</v>
      </c>
      <c r="V73" s="226" t="n">
        <v>37.3947</v>
      </c>
      <c r="W73" s="226" t="n">
        <v>36.9207</v>
      </c>
      <c r="X73" s="226" t="n">
        <v>35.2911</v>
      </c>
      <c r="Y73" s="226" t="n">
        <v>37.6067</v>
      </c>
      <c r="Z73" s="226" t="n">
        <v>39.0642</v>
      </c>
      <c r="AA73" s="226" t="n">
        <v>39.246</v>
      </c>
      <c r="AB73" s="226" t="n">
        <v>37.7853</v>
      </c>
      <c r="AC73" s="226" t="n">
        <v>39.3549</v>
      </c>
      <c r="AD73" s="226" t="n">
        <v>40.6787</v>
      </c>
      <c r="AE73" s="226" t="n">
        <v>36.5392</v>
      </c>
      <c r="AF73" s="226" t="n">
        <v>39.7866</v>
      </c>
      <c r="AG73" s="226" t="n">
        <v>40.9607</v>
      </c>
      <c r="AH73" s="226" t="n">
        <v>35.3554</v>
      </c>
      <c r="AI73" s="226" t="n">
        <v>30.5935</v>
      </c>
      <c r="AJ73" s="226" t="n">
        <v>34.4797</v>
      </c>
      <c r="AK73" s="226" t="n">
        <v>36.1506</v>
      </c>
      <c r="AL73" s="226" t="n">
        <v>39.6044</v>
      </c>
      <c r="AM73" s="226" t="n">
        <v>43.7317</v>
      </c>
      <c r="AN73" s="226" t="n">
        <v>44.399</v>
      </c>
      <c r="AO73" s="226" t="n">
        <v>37.3155</v>
      </c>
      <c r="AP73" s="226" t="n">
        <v>40.3469</v>
      </c>
      <c r="AQ73" s="226" t="n">
        <v>48.517</v>
      </c>
      <c r="AR73" s="226" t="n">
        <v>42.7432</v>
      </c>
      <c r="AS73" s="226" t="n">
        <v>44.1041</v>
      </c>
      <c r="AT73" s="226" t="n">
        <v>40.8547</v>
      </c>
      <c r="AU73" s="226" t="n">
        <v>37.9905</v>
      </c>
      <c r="AV73" s="226" t="n">
        <v>38.8286</v>
      </c>
      <c r="AW73" s="226" t="n">
        <v>42.8623</v>
      </c>
      <c r="AX73" s="226" t="n">
        <v>46.8173</v>
      </c>
      <c r="AY73" s="226" t="n">
        <v>48.1857</v>
      </c>
      <c r="AZ73" s="226" t="n">
        <v>45.4867</v>
      </c>
      <c r="BA73" s="226" t="n">
        <v>40.83</v>
      </c>
      <c r="BB73" s="226" t="n">
        <v>41.1511</v>
      </c>
      <c r="BC73" s="226" t="n">
        <v>38.3009</v>
      </c>
      <c r="BD73" s="226" t="n">
        <v>36.9241</v>
      </c>
      <c r="BE73" s="226" t="n">
        <v>38.6148</v>
      </c>
      <c r="BF73" s="226" t="n">
        <v>32.6591</v>
      </c>
      <c r="BG73" s="226" t="n">
        <v>27.226</v>
      </c>
      <c r="BH73" s="226" t="n">
        <v>25.2327</v>
      </c>
      <c r="BI73" s="226" t="n">
        <v>22.9812</v>
      </c>
      <c r="BJ73" s="226" t="n">
        <v>24.7296</v>
      </c>
      <c r="BK73" s="226" t="n">
        <v>27.2375</v>
      </c>
      <c r="BL73" s="226" t="n">
        <v>24.1653</v>
      </c>
      <c r="BM73" s="226" t="n">
        <v>21.3326</v>
      </c>
      <c r="BN73" s="226" t="n">
        <v>23.1075</v>
      </c>
      <c r="BO73" s="226" t="n">
        <v>21.7456</v>
      </c>
      <c r="BP73" s="226" t="n">
        <v>23.7729</v>
      </c>
      <c r="BQ73" s="226" t="n">
        <v>29.1482</v>
      </c>
      <c r="BR73" s="226" t="n">
        <v>26.2253</v>
      </c>
      <c r="BS73" s="226" t="n">
        <v>23.6348</v>
      </c>
      <c r="BT73" s="226" t="n">
        <v>23.4781</v>
      </c>
      <c r="BU73" s="226" t="n">
        <v>26.5625</v>
      </c>
      <c r="BV73" s="226" t="n">
        <v>26.2001</v>
      </c>
      <c r="BW73" s="226" t="n">
        <v>34.0972</v>
      </c>
      <c r="BX73" s="226" t="n">
        <v>34.4957</v>
      </c>
      <c r="BY73" s="226" t="n">
        <v>32.668</v>
      </c>
      <c r="BZ73" s="226" t="n">
        <v>42.0952</v>
      </c>
      <c r="CA73" s="226" t="n">
        <v>37.8503</v>
      </c>
      <c r="CB73" s="226" t="n">
        <v>31.7795</v>
      </c>
      <c r="CC73" s="226" t="n">
        <v>30.1398</v>
      </c>
      <c r="CD73" s="226" t="n">
        <v>36.9763</v>
      </c>
      <c r="CE73" s="226" t="n">
        <v>36.9017</v>
      </c>
      <c r="CF73" s="226" t="n">
        <v>32.1165</v>
      </c>
      <c r="CG73" s="226" t="n">
        <v>29.0574</v>
      </c>
      <c r="CH73" s="226" t="n">
        <v>33.4141</v>
      </c>
      <c r="CI73" s="226" t="n">
        <v>36.6101</v>
      </c>
      <c r="CJ73" s="226" t="n">
        <v>33.1203</v>
      </c>
      <c r="CK73" s="226" t="n">
        <v>28.593</v>
      </c>
      <c r="CL73" s="226" t="n">
        <v>33.608</v>
      </c>
      <c r="CM73" s="226" t="n">
        <v>26.7778</v>
      </c>
      <c r="CN73" s="226" t="n">
        <v>22.6283</v>
      </c>
      <c r="CO73" s="226" t="n">
        <v>30.2711</v>
      </c>
      <c r="CP73" s="226" t="n">
        <v>31.7542</v>
      </c>
      <c r="CQ73" s="226" t="n">
        <v>31.882</v>
      </c>
      <c r="CR73" s="226" t="n">
        <v>30.2911</v>
      </c>
      <c r="CS73" s="235" t="n">
        <v>28.4968</v>
      </c>
      <c r="CT73" s="223"/>
      <c r="CU73" s="223"/>
      <c r="CV73" s="223"/>
      <c r="CW73" s="238"/>
      <c r="CX73" s="239"/>
      <c r="CY73" s="223"/>
      <c r="CZ73" s="223"/>
      <c r="DA73" s="223"/>
      <c r="DB73" s="223"/>
      <c r="DC73" s="223"/>
      <c r="DD73" s="223"/>
      <c r="DE73" s="223"/>
      <c r="DF73" s="223"/>
      <c r="DG73" s="223"/>
      <c r="DH73" s="223"/>
      <c r="DI73" s="223"/>
      <c r="DJ73" s="223"/>
      <c r="DK73" s="223"/>
      <c r="DL73" s="223"/>
      <c r="DM73" s="223"/>
      <c r="DN73" s="223"/>
      <c r="DO73" s="223"/>
      <c r="DP73" s="223"/>
      <c r="DQ73" s="223"/>
      <c r="DR73" s="223"/>
      <c r="DS73" s="223"/>
      <c r="DT73" s="223"/>
      <c r="DU73" s="223"/>
      <c r="DV73" s="223"/>
      <c r="DW73" s="223"/>
      <c r="DX73" s="223"/>
      <c r="DY73" s="223"/>
      <c r="DZ73" s="223"/>
      <c r="EA73" s="223"/>
      <c r="EB73" s="223"/>
      <c r="EC73" s="223"/>
      <c r="ED73" s="223"/>
      <c r="EE73" s="223"/>
      <c r="EF73" s="223"/>
      <c r="EG73" s="223"/>
      <c r="EH73" s="223"/>
      <c r="EI73" s="223"/>
      <c r="EJ73" s="223"/>
      <c r="EK73" s="223"/>
      <c r="EL73" s="223"/>
      <c r="EM73" s="223"/>
      <c r="EN73" s="223"/>
      <c r="EO73" s="223"/>
      <c r="EP73" s="223"/>
      <c r="EQ73" s="223"/>
      <c r="ER73" s="223"/>
      <c r="ES73" s="223"/>
      <c r="ET73" s="223"/>
      <c r="EU73" s="223"/>
      <c r="EV73" s="223"/>
      <c r="EW73" s="223"/>
      <c r="EX73" s="223"/>
      <c r="EY73" s="223"/>
      <c r="EZ73" s="223"/>
      <c r="FA73" s="223"/>
      <c r="FB73" s="223"/>
      <c r="FC73" s="223"/>
      <c r="FD73" s="223"/>
      <c r="FE73" s="223"/>
      <c r="FF73" s="223"/>
      <c r="FG73" s="223"/>
      <c r="FH73" s="223"/>
      <c r="FI73" s="223"/>
      <c r="FJ73" s="223"/>
      <c r="FK73" s="223"/>
      <c r="FL73" s="223"/>
      <c r="FM73" s="223"/>
      <c r="FN73" s="223"/>
      <c r="FO73" s="223"/>
      <c r="FP73" s="223"/>
      <c r="FQ73" s="223"/>
      <c r="FR73" s="223"/>
      <c r="FS73" s="223"/>
      <c r="FT73" s="223"/>
      <c r="FU73" s="223"/>
      <c r="FV73" s="223"/>
      <c r="FW73" s="223"/>
      <c r="FX73" s="223"/>
      <c r="FY73" s="223"/>
      <c r="FZ73" s="223"/>
      <c r="GA73" s="223"/>
      <c r="GB73" s="223"/>
      <c r="GC73" s="223"/>
      <c r="GD73" s="223"/>
      <c r="GE73" s="223"/>
      <c r="GF73" s="223"/>
      <c r="GG73" s="223"/>
      <c r="GH73" s="223"/>
      <c r="GI73" s="223"/>
      <c r="GJ73" s="223"/>
      <c r="GK73" s="223"/>
      <c r="GL73" s="223"/>
      <c r="GM73" s="223"/>
      <c r="GN73" s="223"/>
      <c r="GO73" s="223"/>
      <c r="GP73" s="223"/>
      <c r="GQ73" s="223"/>
      <c r="GR73" s="223"/>
      <c r="GS73" s="223"/>
      <c r="GT73" s="223"/>
      <c r="GU73" s="223"/>
      <c r="GV73" s="223"/>
      <c r="GW73" s="223"/>
      <c r="GX73" s="223"/>
    </row>
    <row r="74" customFormat="false" ht="20.15" hidden="false" customHeight="true" outlineLevel="0" collapsed="false">
      <c r="A74" s="7" t="s">
        <v>122</v>
      </c>
      <c r="B74" s="225" t="s">
        <v>111</v>
      </c>
      <c r="C74" s="226" t="n">
        <v>25.9566</v>
      </c>
      <c r="D74" s="226" t="n">
        <v>23.6301</v>
      </c>
      <c r="E74" s="226" t="n">
        <v>22.9314</v>
      </c>
      <c r="F74" s="226" t="n">
        <v>26.9678</v>
      </c>
      <c r="G74" s="226" t="n">
        <v>26.2404</v>
      </c>
      <c r="H74" s="226" t="n">
        <v>24.6503</v>
      </c>
      <c r="I74" s="226" t="n">
        <v>21.5023</v>
      </c>
      <c r="J74" s="226" t="n">
        <v>22.7399</v>
      </c>
      <c r="K74" s="226" t="n">
        <v>22.9725</v>
      </c>
      <c r="L74" s="226" t="n">
        <v>21.073</v>
      </c>
      <c r="M74" s="226" t="n">
        <v>19.7057</v>
      </c>
      <c r="N74" s="226" t="n">
        <v>21.3116</v>
      </c>
      <c r="O74" s="226" t="n">
        <v>22.7801</v>
      </c>
      <c r="P74" s="226" t="n">
        <v>20.1834</v>
      </c>
      <c r="Q74" s="226" t="n">
        <v>22.3834</v>
      </c>
      <c r="R74" s="226" t="n">
        <v>24.7457</v>
      </c>
      <c r="S74" s="226" t="n">
        <v>24.5499</v>
      </c>
      <c r="T74" s="226" t="n">
        <v>21.5497</v>
      </c>
      <c r="U74" s="226" t="n">
        <v>20.6235</v>
      </c>
      <c r="V74" s="226" t="n">
        <v>21.1253</v>
      </c>
      <c r="W74" s="226" t="n">
        <v>24.5177</v>
      </c>
      <c r="X74" s="226" t="n">
        <v>22.4442</v>
      </c>
      <c r="Y74" s="226" t="n">
        <v>20.832</v>
      </c>
      <c r="Z74" s="226" t="n">
        <v>20.8924</v>
      </c>
      <c r="AA74" s="226" t="n">
        <v>23.5359</v>
      </c>
      <c r="AB74" s="226" t="n">
        <v>18.6028</v>
      </c>
      <c r="AC74" s="226" t="n">
        <v>18.6708</v>
      </c>
      <c r="AD74" s="226" t="n">
        <v>19.1896</v>
      </c>
      <c r="AE74" s="226" t="n">
        <v>22.4613</v>
      </c>
      <c r="AF74" s="226" t="n">
        <v>19.7997</v>
      </c>
      <c r="AG74" s="226" t="n">
        <v>20.3737</v>
      </c>
      <c r="AH74" s="226" t="n">
        <v>18.9834</v>
      </c>
      <c r="AI74" s="226" t="n">
        <v>22.3665</v>
      </c>
      <c r="AJ74" s="226" t="n">
        <v>19.8388</v>
      </c>
      <c r="AK74" s="226" t="n">
        <v>18.7917</v>
      </c>
      <c r="AL74" s="226" t="n">
        <v>14.4536</v>
      </c>
      <c r="AM74" s="226" t="n">
        <v>15.5477</v>
      </c>
      <c r="AN74" s="226" t="n">
        <v>15.1161</v>
      </c>
      <c r="AO74" s="226" t="n">
        <v>17.3229</v>
      </c>
      <c r="AP74" s="226" t="n">
        <v>15.0417</v>
      </c>
      <c r="AQ74" s="226" t="n">
        <v>14.4654</v>
      </c>
      <c r="AR74" s="226" t="n">
        <v>12.1981</v>
      </c>
      <c r="AS74" s="226" t="n">
        <v>12.0707</v>
      </c>
      <c r="AT74" s="226" t="n">
        <v>13.7516</v>
      </c>
      <c r="AU74" s="226" t="n">
        <v>16.9531</v>
      </c>
      <c r="AV74" s="226" t="n">
        <v>18.1116</v>
      </c>
      <c r="AW74" s="226" t="n">
        <v>17.7288</v>
      </c>
      <c r="AX74" s="226" t="n">
        <v>16.3041</v>
      </c>
      <c r="AY74" s="226" t="n">
        <v>18.1902</v>
      </c>
      <c r="AZ74" s="226" t="n">
        <v>13.8797</v>
      </c>
      <c r="BA74" s="226" t="n">
        <v>13.0171</v>
      </c>
      <c r="BB74" s="226" t="n">
        <v>17.0527</v>
      </c>
      <c r="BC74" s="226" t="n">
        <v>19.4516</v>
      </c>
      <c r="BD74" s="226" t="n">
        <v>19.1546</v>
      </c>
      <c r="BE74" s="226" t="n">
        <v>15.7581</v>
      </c>
      <c r="BF74" s="226" t="n">
        <v>14.6161</v>
      </c>
      <c r="BG74" s="226" t="n">
        <v>17.1989</v>
      </c>
      <c r="BH74" s="226" t="n">
        <v>18.5256</v>
      </c>
      <c r="BI74" s="226" t="n">
        <v>18.0309</v>
      </c>
      <c r="BJ74" s="226" t="n">
        <v>16.6496</v>
      </c>
      <c r="BK74" s="226" t="n">
        <v>18.2848</v>
      </c>
      <c r="BL74" s="226" t="n">
        <v>15.4703</v>
      </c>
      <c r="BM74" s="226" t="n">
        <v>18.6876</v>
      </c>
      <c r="BN74" s="226" t="n">
        <v>18.1641</v>
      </c>
      <c r="BO74" s="226" t="n">
        <v>16.5262</v>
      </c>
      <c r="BP74" s="226" t="n">
        <v>17.5033</v>
      </c>
      <c r="BQ74" s="226" t="n">
        <v>15.6598</v>
      </c>
      <c r="BR74" s="226" t="n">
        <v>14.0586</v>
      </c>
      <c r="BS74" s="226" t="n">
        <v>18.1734</v>
      </c>
      <c r="BT74" s="226" t="n">
        <v>16.9193</v>
      </c>
      <c r="BU74" s="226" t="n">
        <v>16.562</v>
      </c>
      <c r="BV74" s="226" t="n">
        <v>18.6902</v>
      </c>
      <c r="BW74" s="226" t="n">
        <v>17.3382</v>
      </c>
      <c r="BX74" s="226" t="n">
        <v>16.6577</v>
      </c>
      <c r="BY74" s="226" t="n">
        <v>18.858</v>
      </c>
      <c r="BZ74" s="226" t="n">
        <v>18.8722</v>
      </c>
      <c r="CA74" s="226" t="n">
        <v>17.6441</v>
      </c>
      <c r="CB74" s="226" t="n">
        <v>17.8324</v>
      </c>
      <c r="CC74" s="226" t="n">
        <v>18.172</v>
      </c>
      <c r="CD74" s="226" t="n">
        <v>16.6878</v>
      </c>
      <c r="CE74" s="226" t="n">
        <v>16.6444</v>
      </c>
      <c r="CF74" s="226" t="n">
        <v>16.6295</v>
      </c>
      <c r="CG74" s="226" t="n">
        <v>17.2475</v>
      </c>
      <c r="CH74" s="226" t="n">
        <v>14.5424</v>
      </c>
      <c r="CI74" s="226" t="n">
        <v>13.9059</v>
      </c>
      <c r="CJ74" s="226" t="n">
        <v>13.0668</v>
      </c>
      <c r="CK74" s="226" t="n">
        <v>13.5927</v>
      </c>
      <c r="CL74" s="226" t="n">
        <v>15.6186</v>
      </c>
      <c r="CM74" s="226" t="n">
        <v>13.106</v>
      </c>
      <c r="CN74" s="226" t="n">
        <v>11.8709</v>
      </c>
      <c r="CO74" s="226" t="n">
        <v>10.9309</v>
      </c>
      <c r="CP74" s="226" t="n">
        <v>14.3705</v>
      </c>
      <c r="CQ74" s="226" t="n">
        <v>11.5516</v>
      </c>
      <c r="CR74" s="226" t="n">
        <v>11.411</v>
      </c>
      <c r="CS74" s="235" t="n">
        <v>10.6053</v>
      </c>
      <c r="CT74" s="223"/>
      <c r="CU74" s="223"/>
      <c r="CV74" s="223"/>
      <c r="CW74" s="238"/>
      <c r="CX74" s="239"/>
      <c r="CY74" s="223"/>
      <c r="CZ74" s="223"/>
      <c r="DA74" s="223"/>
      <c r="DB74" s="223"/>
      <c r="DC74" s="223"/>
      <c r="DD74" s="223"/>
      <c r="DE74" s="223"/>
      <c r="DF74" s="223"/>
      <c r="DG74" s="223"/>
      <c r="DH74" s="223"/>
      <c r="DI74" s="223"/>
      <c r="DJ74" s="223"/>
      <c r="DK74" s="223"/>
      <c r="DL74" s="223"/>
      <c r="DM74" s="223"/>
      <c r="DN74" s="223"/>
      <c r="DO74" s="223"/>
      <c r="DP74" s="223"/>
      <c r="DQ74" s="223"/>
      <c r="DR74" s="223"/>
      <c r="DS74" s="223"/>
      <c r="DT74" s="223"/>
      <c r="DU74" s="223"/>
      <c r="DV74" s="223"/>
      <c r="DW74" s="223"/>
      <c r="DX74" s="223"/>
      <c r="DY74" s="223"/>
      <c r="DZ74" s="223"/>
      <c r="EA74" s="223"/>
      <c r="EB74" s="223"/>
      <c r="EC74" s="223"/>
      <c r="ED74" s="223"/>
      <c r="EE74" s="223"/>
      <c r="EF74" s="223"/>
      <c r="EG74" s="223"/>
      <c r="EH74" s="223"/>
      <c r="EI74" s="223"/>
      <c r="EJ74" s="223"/>
      <c r="EK74" s="223"/>
      <c r="EL74" s="223"/>
      <c r="EM74" s="223"/>
      <c r="EN74" s="223"/>
      <c r="EO74" s="223"/>
      <c r="EP74" s="223"/>
      <c r="EQ74" s="223"/>
      <c r="ER74" s="223"/>
      <c r="ES74" s="223"/>
      <c r="ET74" s="223"/>
      <c r="EU74" s="223"/>
      <c r="EV74" s="223"/>
      <c r="EW74" s="223"/>
      <c r="EX74" s="223"/>
      <c r="EY74" s="223"/>
      <c r="EZ74" s="223"/>
      <c r="FA74" s="223"/>
      <c r="FB74" s="223"/>
      <c r="FC74" s="223"/>
      <c r="FD74" s="223"/>
      <c r="FE74" s="223"/>
      <c r="FF74" s="223"/>
      <c r="FG74" s="223"/>
      <c r="FH74" s="223"/>
      <c r="FI74" s="223"/>
      <c r="FJ74" s="223"/>
      <c r="FK74" s="223"/>
      <c r="FL74" s="223"/>
      <c r="FM74" s="223"/>
      <c r="FN74" s="223"/>
      <c r="FO74" s="223"/>
      <c r="FP74" s="223"/>
      <c r="FQ74" s="223"/>
      <c r="FR74" s="223"/>
      <c r="FS74" s="223"/>
      <c r="FT74" s="223"/>
      <c r="FU74" s="223"/>
      <c r="FV74" s="223"/>
      <c r="FW74" s="223"/>
      <c r="FX74" s="223"/>
      <c r="FY74" s="223"/>
      <c r="FZ74" s="223"/>
      <c r="GA74" s="223"/>
      <c r="GB74" s="223"/>
      <c r="GC74" s="223"/>
      <c r="GD74" s="223"/>
      <c r="GE74" s="223"/>
      <c r="GF74" s="223"/>
      <c r="GG74" s="223"/>
      <c r="GH74" s="223"/>
      <c r="GI74" s="223"/>
      <c r="GJ74" s="223"/>
      <c r="GK74" s="223"/>
      <c r="GL74" s="223"/>
      <c r="GM74" s="223"/>
      <c r="GN74" s="223"/>
      <c r="GO74" s="223"/>
      <c r="GP74" s="223"/>
      <c r="GQ74" s="223"/>
      <c r="GR74" s="223"/>
      <c r="GS74" s="223"/>
      <c r="GT74" s="223"/>
      <c r="GU74" s="223"/>
      <c r="GV74" s="223"/>
      <c r="GW74" s="223"/>
      <c r="GX74" s="223"/>
    </row>
    <row r="75" customFormat="false" ht="20.15" hidden="false" customHeight="true" outlineLevel="0" collapsed="false">
      <c r="A75" s="7" t="s">
        <v>122</v>
      </c>
      <c r="B75" s="225" t="s">
        <v>172</v>
      </c>
      <c r="C75" s="226" t="n">
        <v>1.8733</v>
      </c>
      <c r="D75" s="226" t="n">
        <v>0.825</v>
      </c>
      <c r="E75" s="226" t="n">
        <v>0.8579</v>
      </c>
      <c r="F75" s="226" t="n">
        <v>1.5614</v>
      </c>
      <c r="G75" s="226" t="n">
        <v>1.8765</v>
      </c>
      <c r="H75" s="226" t="n">
        <v>1.0748</v>
      </c>
      <c r="I75" s="226" t="n">
        <v>0.736</v>
      </c>
      <c r="J75" s="226" t="n">
        <v>1.6483</v>
      </c>
      <c r="K75" s="226" t="n">
        <v>2.1272</v>
      </c>
      <c r="L75" s="226" t="n">
        <v>0.6813</v>
      </c>
      <c r="M75" s="226" t="n">
        <v>0.5747</v>
      </c>
      <c r="N75" s="226" t="n">
        <v>1.7025</v>
      </c>
      <c r="O75" s="226" t="n">
        <v>1.0382</v>
      </c>
      <c r="P75" s="226" t="n">
        <v>0.5784</v>
      </c>
      <c r="Q75" s="226" t="n">
        <v>0.6334</v>
      </c>
      <c r="R75" s="226" t="n">
        <v>1.8046</v>
      </c>
      <c r="S75" s="226" t="n">
        <v>1.972</v>
      </c>
      <c r="T75" s="226" t="n">
        <v>1.1367</v>
      </c>
      <c r="U75" s="226" t="n">
        <v>0.6523</v>
      </c>
      <c r="V75" s="226" t="n">
        <v>1.0265</v>
      </c>
      <c r="W75" s="226" t="n">
        <v>0.9843</v>
      </c>
      <c r="X75" s="226" t="n">
        <v>0.6851</v>
      </c>
      <c r="Y75" s="226" t="n">
        <v>0.5088</v>
      </c>
      <c r="Z75" s="226" t="n">
        <v>1.0495</v>
      </c>
      <c r="AA75" s="226" t="n">
        <v>1.5164</v>
      </c>
      <c r="AB75" s="226" t="n">
        <v>0.7339</v>
      </c>
      <c r="AC75" s="226" t="n">
        <v>0.9713</v>
      </c>
      <c r="AD75" s="226" t="n">
        <v>1.6229</v>
      </c>
      <c r="AE75" s="226" t="n">
        <v>1.6464</v>
      </c>
      <c r="AF75" s="226" t="n">
        <v>1.03</v>
      </c>
      <c r="AG75" s="226" t="n">
        <v>0.7256</v>
      </c>
      <c r="AH75" s="226" t="n">
        <v>1.5209</v>
      </c>
      <c r="AI75" s="226" t="n">
        <v>1.1162</v>
      </c>
      <c r="AJ75" s="226" t="n">
        <v>0.9682</v>
      </c>
      <c r="AK75" s="226" t="n">
        <v>0.6774</v>
      </c>
      <c r="AL75" s="226" t="n">
        <v>1.8315</v>
      </c>
      <c r="AM75" s="226" t="n">
        <v>1.9561</v>
      </c>
      <c r="AN75" s="226" t="n">
        <v>0.8509</v>
      </c>
      <c r="AO75" s="226" t="n">
        <v>0.9525</v>
      </c>
      <c r="AP75" s="226" t="n">
        <v>1.3178</v>
      </c>
      <c r="AQ75" s="226" t="n">
        <v>1.9841</v>
      </c>
      <c r="AR75" s="226" t="n">
        <v>0.8492</v>
      </c>
      <c r="AS75" s="226" t="n">
        <v>0.7323</v>
      </c>
      <c r="AT75" s="226" t="n">
        <v>1.5756</v>
      </c>
      <c r="AU75" s="226" t="n">
        <v>1.5662</v>
      </c>
      <c r="AV75" s="226" t="n">
        <v>0.9171</v>
      </c>
      <c r="AW75" s="226" t="n">
        <v>1.1344</v>
      </c>
      <c r="AX75" s="226" t="n">
        <v>1.6101</v>
      </c>
      <c r="AY75" s="226" t="n">
        <v>0.8449</v>
      </c>
      <c r="AZ75" s="226" t="n">
        <v>0.6525</v>
      </c>
      <c r="BA75" s="226" t="n">
        <v>0.8557</v>
      </c>
      <c r="BB75" s="226" t="n">
        <v>1.2383</v>
      </c>
      <c r="BC75" s="226" t="n">
        <v>1.3037</v>
      </c>
      <c r="BD75" s="226" t="n">
        <v>1.1416</v>
      </c>
      <c r="BE75" s="226" t="n">
        <v>1.2313</v>
      </c>
      <c r="BF75" s="226" t="n">
        <v>2.0152</v>
      </c>
      <c r="BG75" s="226" t="n">
        <v>1.8251</v>
      </c>
      <c r="BH75" s="226" t="n">
        <v>0.7955</v>
      </c>
      <c r="BI75" s="226" t="n">
        <v>1.0535</v>
      </c>
      <c r="BJ75" s="226" t="n">
        <v>1.635</v>
      </c>
      <c r="BK75" s="226" t="n">
        <v>1.2522</v>
      </c>
      <c r="BL75" s="226" t="n">
        <v>0.9694</v>
      </c>
      <c r="BM75" s="226" t="n">
        <v>0.7434</v>
      </c>
      <c r="BN75" s="226" t="n">
        <v>1.7365</v>
      </c>
      <c r="BO75" s="226" t="n">
        <v>2.2434</v>
      </c>
      <c r="BP75" s="226" t="n">
        <v>1.1133</v>
      </c>
      <c r="BQ75" s="226" t="n">
        <v>0.7787</v>
      </c>
      <c r="BR75" s="226" t="n">
        <v>1.7524</v>
      </c>
      <c r="BS75" s="226" t="n">
        <v>2.0105</v>
      </c>
      <c r="BT75" s="226" t="n">
        <v>1.4253</v>
      </c>
      <c r="BU75" s="226" t="n">
        <v>1.0284</v>
      </c>
      <c r="BV75" s="226" t="n">
        <v>1.833</v>
      </c>
      <c r="BW75" s="226" t="n">
        <v>2.0816</v>
      </c>
      <c r="BX75" s="226" t="n">
        <v>0.9326</v>
      </c>
      <c r="BY75" s="226" t="n">
        <v>1.148</v>
      </c>
      <c r="BZ75" s="226" t="n">
        <v>1.2083</v>
      </c>
      <c r="CA75" s="226" t="n">
        <v>1.7984</v>
      </c>
      <c r="CB75" s="226" t="n">
        <v>0.8639</v>
      </c>
      <c r="CC75" s="226" t="n">
        <v>1.2638</v>
      </c>
      <c r="CD75" s="226" t="n">
        <v>1.9557</v>
      </c>
      <c r="CE75" s="226" t="n">
        <v>1.5645</v>
      </c>
      <c r="CF75" s="226" t="n">
        <v>0.9536</v>
      </c>
      <c r="CG75" s="226" t="n">
        <v>0.8909</v>
      </c>
      <c r="CH75" s="226" t="n">
        <v>2.0343</v>
      </c>
      <c r="CI75" s="226" t="n">
        <v>1.8461</v>
      </c>
      <c r="CJ75" s="226" t="n">
        <v>0.846</v>
      </c>
      <c r="CK75" s="226" t="n">
        <v>1.3906</v>
      </c>
      <c r="CL75" s="226" t="n">
        <v>1.7636</v>
      </c>
      <c r="CM75" s="226" t="n">
        <v>2.3824</v>
      </c>
      <c r="CN75" s="226" t="n">
        <v>1.0574</v>
      </c>
      <c r="CO75" s="226" t="n">
        <v>1.1811</v>
      </c>
      <c r="CP75" s="226" t="n">
        <v>2.133</v>
      </c>
      <c r="CQ75" s="226" t="n">
        <v>1.5947</v>
      </c>
      <c r="CR75" s="226" t="n">
        <v>0.9881</v>
      </c>
      <c r="CS75" s="235" t="n">
        <v>0.6549</v>
      </c>
      <c r="CT75" s="223"/>
      <c r="CU75" s="223"/>
      <c r="CV75" s="223"/>
      <c r="CW75" s="238"/>
      <c r="CX75" s="239"/>
      <c r="CY75" s="223"/>
      <c r="CZ75" s="223"/>
      <c r="DA75" s="223"/>
      <c r="DB75" s="223"/>
      <c r="DC75" s="223"/>
      <c r="DD75" s="223"/>
      <c r="DE75" s="223"/>
      <c r="DF75" s="223"/>
      <c r="DG75" s="223"/>
      <c r="DH75" s="223"/>
      <c r="DI75" s="223"/>
      <c r="DJ75" s="223"/>
      <c r="DK75" s="223"/>
      <c r="DL75" s="223"/>
      <c r="DM75" s="223"/>
      <c r="DN75" s="223"/>
      <c r="DO75" s="223"/>
      <c r="DP75" s="223"/>
      <c r="DQ75" s="223"/>
      <c r="DR75" s="223"/>
      <c r="DS75" s="223"/>
      <c r="DT75" s="223"/>
      <c r="DU75" s="223"/>
      <c r="DV75" s="223"/>
      <c r="DW75" s="223"/>
      <c r="DX75" s="223"/>
      <c r="DY75" s="223"/>
      <c r="DZ75" s="223"/>
      <c r="EA75" s="223"/>
      <c r="EB75" s="223"/>
      <c r="EC75" s="223"/>
      <c r="ED75" s="223"/>
      <c r="EE75" s="223"/>
      <c r="EF75" s="223"/>
      <c r="EG75" s="223"/>
      <c r="EH75" s="223"/>
      <c r="EI75" s="223"/>
      <c r="EJ75" s="223"/>
      <c r="EK75" s="223"/>
      <c r="EL75" s="223"/>
      <c r="EM75" s="223"/>
      <c r="EN75" s="223"/>
      <c r="EO75" s="223"/>
      <c r="EP75" s="223"/>
      <c r="EQ75" s="223"/>
      <c r="ER75" s="223"/>
      <c r="ES75" s="223"/>
      <c r="ET75" s="223"/>
      <c r="EU75" s="223"/>
      <c r="EV75" s="223"/>
      <c r="EW75" s="223"/>
      <c r="EX75" s="223"/>
      <c r="EY75" s="223"/>
      <c r="EZ75" s="223"/>
      <c r="FA75" s="223"/>
      <c r="FB75" s="223"/>
      <c r="FC75" s="223"/>
      <c r="FD75" s="223"/>
      <c r="FE75" s="223"/>
      <c r="FF75" s="223"/>
      <c r="FG75" s="223"/>
      <c r="FH75" s="223"/>
      <c r="FI75" s="223"/>
      <c r="FJ75" s="223"/>
      <c r="FK75" s="223"/>
      <c r="FL75" s="223"/>
      <c r="FM75" s="223"/>
      <c r="FN75" s="223"/>
      <c r="FO75" s="223"/>
      <c r="FP75" s="223"/>
      <c r="FQ75" s="223"/>
      <c r="FR75" s="223"/>
      <c r="FS75" s="223"/>
      <c r="FT75" s="223"/>
      <c r="FU75" s="223"/>
      <c r="FV75" s="223"/>
      <c r="FW75" s="223"/>
      <c r="FX75" s="223"/>
      <c r="FY75" s="223"/>
      <c r="FZ75" s="223"/>
      <c r="GA75" s="223"/>
      <c r="GB75" s="223"/>
      <c r="GC75" s="223"/>
      <c r="GD75" s="223"/>
      <c r="GE75" s="223"/>
      <c r="GF75" s="223"/>
      <c r="GG75" s="223"/>
      <c r="GH75" s="223"/>
      <c r="GI75" s="223"/>
      <c r="GJ75" s="223"/>
      <c r="GK75" s="223"/>
      <c r="GL75" s="223"/>
      <c r="GM75" s="223"/>
      <c r="GN75" s="223"/>
      <c r="GO75" s="223"/>
      <c r="GP75" s="223"/>
      <c r="GQ75" s="223"/>
      <c r="GR75" s="223"/>
      <c r="GS75" s="223"/>
      <c r="GT75" s="223"/>
      <c r="GU75" s="223"/>
      <c r="GV75" s="223"/>
      <c r="GW75" s="223"/>
      <c r="GX75" s="223"/>
    </row>
    <row r="76" customFormat="false" ht="20.15" hidden="false" customHeight="true" outlineLevel="0" collapsed="false">
      <c r="A76" s="7" t="s">
        <v>122</v>
      </c>
      <c r="B76" s="236" t="s">
        <v>129</v>
      </c>
      <c r="C76" s="226" t="n">
        <v>0.2053</v>
      </c>
      <c r="D76" s="226" t="n">
        <v>0.2146</v>
      </c>
      <c r="E76" s="226" t="n">
        <v>0.2249</v>
      </c>
      <c r="F76" s="226" t="n">
        <v>0.2321</v>
      </c>
      <c r="G76" s="226" t="n">
        <v>0.1992</v>
      </c>
      <c r="H76" s="226" t="n">
        <v>0.2082</v>
      </c>
      <c r="I76" s="226" t="n">
        <v>0.2183</v>
      </c>
      <c r="J76" s="226" t="n">
        <v>0.2253</v>
      </c>
      <c r="K76" s="226" t="n">
        <v>0.2252</v>
      </c>
      <c r="L76" s="226" t="n">
        <v>0.2312</v>
      </c>
      <c r="M76" s="226" t="n">
        <v>0.2433</v>
      </c>
      <c r="N76" s="226" t="n">
        <v>0.2473</v>
      </c>
      <c r="O76" s="226" t="n">
        <v>0.247</v>
      </c>
      <c r="P76" s="226" t="n">
        <v>0.235</v>
      </c>
      <c r="Q76" s="226" t="n">
        <v>0.233</v>
      </c>
      <c r="R76" s="226" t="n">
        <v>0.25</v>
      </c>
      <c r="S76" s="226" t="n">
        <v>0.2506</v>
      </c>
      <c r="T76" s="226" t="n">
        <v>0.2757</v>
      </c>
      <c r="U76" s="226" t="n">
        <v>0.3318</v>
      </c>
      <c r="V76" s="226" t="n">
        <v>0.401</v>
      </c>
      <c r="W76" s="226" t="n">
        <v>0.4006</v>
      </c>
      <c r="X76" s="226" t="n">
        <v>0.2504</v>
      </c>
      <c r="Y76" s="226" t="n">
        <v>0.2003</v>
      </c>
      <c r="Z76" s="226" t="n">
        <v>0.4367</v>
      </c>
      <c r="AA76" s="226" t="n">
        <v>0.501</v>
      </c>
      <c r="AB76" s="226" t="n">
        <v>0.3607</v>
      </c>
      <c r="AC76" s="226" t="n">
        <v>0.461</v>
      </c>
      <c r="AD76" s="226" t="n">
        <v>0.6163</v>
      </c>
      <c r="AE76" s="226" t="n">
        <v>0.7521</v>
      </c>
      <c r="AF76" s="226" t="n">
        <v>0.5415</v>
      </c>
      <c r="AG76" s="226" t="n">
        <v>0.6919</v>
      </c>
      <c r="AH76" s="226" t="n">
        <v>0.9265</v>
      </c>
      <c r="AI76" s="226" t="n">
        <v>1.0938</v>
      </c>
      <c r="AJ76" s="226" t="n">
        <v>0.788</v>
      </c>
      <c r="AK76" s="226" t="n">
        <v>1.0066</v>
      </c>
      <c r="AL76" s="226" t="n">
        <v>1.3475</v>
      </c>
      <c r="AM76" s="226" t="n">
        <v>1.6482</v>
      </c>
      <c r="AN76" s="226" t="n">
        <v>0.9323</v>
      </c>
      <c r="AO76" s="226" t="n">
        <v>1.1949</v>
      </c>
      <c r="AP76" s="226" t="n">
        <v>1.5124</v>
      </c>
      <c r="AQ76" s="226" t="n">
        <v>2.2156</v>
      </c>
      <c r="AR76" s="226" t="n">
        <v>1.2681</v>
      </c>
      <c r="AS76" s="226" t="n">
        <v>1.309</v>
      </c>
      <c r="AT76" s="226" t="n">
        <v>2.3458</v>
      </c>
      <c r="AU76" s="226" t="n">
        <v>2.6016</v>
      </c>
      <c r="AV76" s="226" t="n">
        <v>1.985</v>
      </c>
      <c r="AW76" s="226" t="n">
        <v>2.1193</v>
      </c>
      <c r="AX76" s="226" t="n">
        <v>2.5956</v>
      </c>
      <c r="AY76" s="226" t="n">
        <v>2.4282</v>
      </c>
      <c r="AZ76" s="226" t="n">
        <v>1.659</v>
      </c>
      <c r="BA76" s="226" t="n">
        <v>2.7594</v>
      </c>
      <c r="BB76" s="226" t="n">
        <v>3.4391</v>
      </c>
      <c r="BC76" s="226" t="n">
        <v>3.3946</v>
      </c>
      <c r="BD76" s="226" t="n">
        <v>3.6208</v>
      </c>
      <c r="BE76" s="226" t="n">
        <v>3.0132</v>
      </c>
      <c r="BF76" s="226" t="n">
        <v>5.9343</v>
      </c>
      <c r="BG76" s="226" t="n">
        <v>5.0723</v>
      </c>
      <c r="BH76" s="226" t="n">
        <v>3.8919</v>
      </c>
      <c r="BI76" s="226" t="n">
        <v>4.3549</v>
      </c>
      <c r="BJ76" s="226" t="n">
        <v>6.528</v>
      </c>
      <c r="BK76" s="226" t="n">
        <v>6.7791</v>
      </c>
      <c r="BL76" s="226" t="n">
        <v>6.4885</v>
      </c>
      <c r="BM76" s="226" t="n">
        <v>4.7339</v>
      </c>
      <c r="BN76" s="226" t="n">
        <v>10.3957</v>
      </c>
      <c r="BO76" s="226" t="n">
        <v>11.05</v>
      </c>
      <c r="BP76" s="226" t="n">
        <v>5.1285</v>
      </c>
      <c r="BQ76" s="226" t="n">
        <v>5.1261</v>
      </c>
      <c r="BR76" s="226" t="n">
        <v>10.6547</v>
      </c>
      <c r="BS76" s="226" t="n">
        <v>11.8361</v>
      </c>
      <c r="BT76" s="226" t="n">
        <v>8.335</v>
      </c>
      <c r="BU76" s="226" t="n">
        <v>7.2213</v>
      </c>
      <c r="BV76" s="226" t="n">
        <v>12.8823</v>
      </c>
      <c r="BW76" s="226" t="n">
        <v>11.4726</v>
      </c>
      <c r="BX76" s="226" t="n">
        <v>7.2093</v>
      </c>
      <c r="BY76" s="226" t="n">
        <v>8.1812</v>
      </c>
      <c r="BZ76" s="226" t="n">
        <v>10.2964</v>
      </c>
      <c r="CA76" s="226" t="n">
        <v>12.9074</v>
      </c>
      <c r="CB76" s="226" t="n">
        <v>10.1776</v>
      </c>
      <c r="CC76" s="226" t="n">
        <v>9.5891</v>
      </c>
      <c r="CD76" s="226" t="n">
        <v>16.9669</v>
      </c>
      <c r="CE76" s="226" t="n">
        <v>17.4884</v>
      </c>
      <c r="CF76" s="226" t="n">
        <v>10.1636</v>
      </c>
      <c r="CG76" s="226" t="n">
        <v>10.565</v>
      </c>
      <c r="CH76" s="226" t="n">
        <v>18.6906</v>
      </c>
      <c r="CI76" s="226" t="n">
        <v>18.4293</v>
      </c>
      <c r="CJ76" s="226" t="n">
        <v>11.98</v>
      </c>
      <c r="CK76" s="226" t="n">
        <v>13.9851</v>
      </c>
      <c r="CL76" s="226" t="n">
        <v>19.4008</v>
      </c>
      <c r="CM76" s="226" t="n">
        <v>26.2369</v>
      </c>
      <c r="CN76" s="226" t="n">
        <v>13.3665</v>
      </c>
      <c r="CO76" s="226" t="n">
        <v>14.6588</v>
      </c>
      <c r="CP76" s="226" t="n">
        <v>21.107</v>
      </c>
      <c r="CQ76" s="226" t="n">
        <v>21.1485</v>
      </c>
      <c r="CR76" s="226" t="n">
        <v>11.516</v>
      </c>
      <c r="CS76" s="235" t="n">
        <v>10.1986</v>
      </c>
      <c r="CT76" s="223"/>
      <c r="CU76" s="223"/>
      <c r="CV76" s="223"/>
      <c r="CW76" s="238"/>
      <c r="CX76" s="239"/>
      <c r="CY76" s="223"/>
      <c r="CZ76" s="223"/>
      <c r="DA76" s="223"/>
      <c r="DB76" s="223"/>
      <c r="DC76" s="223"/>
      <c r="DD76" s="223"/>
      <c r="DE76" s="223"/>
      <c r="DF76" s="223"/>
      <c r="DG76" s="223"/>
      <c r="DH76" s="223"/>
      <c r="DI76" s="223"/>
      <c r="DJ76" s="223"/>
      <c r="DK76" s="223"/>
      <c r="DL76" s="223"/>
      <c r="DM76" s="223"/>
      <c r="DN76" s="223"/>
      <c r="DO76" s="223"/>
      <c r="DP76" s="223"/>
      <c r="DQ76" s="223"/>
      <c r="DR76" s="223"/>
      <c r="DS76" s="223"/>
      <c r="DT76" s="223"/>
      <c r="DU76" s="223"/>
      <c r="DV76" s="223"/>
      <c r="DW76" s="223"/>
      <c r="DX76" s="223"/>
      <c r="DY76" s="223"/>
      <c r="DZ76" s="223"/>
      <c r="EA76" s="223"/>
      <c r="EB76" s="223"/>
      <c r="EC76" s="223"/>
      <c r="ED76" s="223"/>
      <c r="EE76" s="223"/>
      <c r="EF76" s="223"/>
      <c r="EG76" s="223"/>
      <c r="EH76" s="223"/>
      <c r="EI76" s="223"/>
      <c r="EJ76" s="223"/>
      <c r="EK76" s="223"/>
      <c r="EL76" s="223"/>
      <c r="EM76" s="223"/>
      <c r="EN76" s="223"/>
      <c r="EO76" s="223"/>
      <c r="EP76" s="223"/>
      <c r="EQ76" s="223"/>
      <c r="ER76" s="223"/>
      <c r="ES76" s="223"/>
      <c r="ET76" s="223"/>
      <c r="EU76" s="223"/>
      <c r="EV76" s="223"/>
      <c r="EW76" s="223"/>
      <c r="EX76" s="223"/>
      <c r="EY76" s="223"/>
      <c r="EZ76" s="223"/>
      <c r="FA76" s="223"/>
      <c r="FB76" s="223"/>
      <c r="FC76" s="223"/>
      <c r="FD76" s="223"/>
      <c r="FE76" s="223"/>
      <c r="FF76" s="223"/>
      <c r="FG76" s="223"/>
      <c r="FH76" s="223"/>
      <c r="FI76" s="223"/>
      <c r="FJ76" s="223"/>
      <c r="FK76" s="223"/>
      <c r="FL76" s="223"/>
      <c r="FM76" s="223"/>
      <c r="FN76" s="223"/>
      <c r="FO76" s="223"/>
      <c r="FP76" s="223"/>
      <c r="FQ76" s="223"/>
      <c r="FR76" s="223"/>
      <c r="FS76" s="223"/>
      <c r="FT76" s="223"/>
      <c r="FU76" s="223"/>
      <c r="FV76" s="223"/>
      <c r="FW76" s="223"/>
      <c r="FX76" s="223"/>
      <c r="FY76" s="223"/>
      <c r="FZ76" s="223"/>
      <c r="GA76" s="223"/>
      <c r="GB76" s="223"/>
      <c r="GC76" s="223"/>
      <c r="GD76" s="223"/>
      <c r="GE76" s="223"/>
      <c r="GF76" s="223"/>
      <c r="GG76" s="223"/>
      <c r="GH76" s="223"/>
      <c r="GI76" s="223"/>
      <c r="GJ76" s="223"/>
      <c r="GK76" s="223"/>
      <c r="GL76" s="223"/>
      <c r="GM76" s="223"/>
      <c r="GN76" s="223"/>
      <c r="GO76" s="223"/>
      <c r="GP76" s="223"/>
      <c r="GQ76" s="223"/>
      <c r="GR76" s="223"/>
      <c r="GS76" s="223"/>
      <c r="GT76" s="223"/>
      <c r="GU76" s="223"/>
      <c r="GV76" s="223"/>
      <c r="GW76" s="223"/>
      <c r="GX76" s="223"/>
    </row>
    <row r="77" customFormat="false" ht="20.15" hidden="false" customHeight="true" outlineLevel="0" collapsed="false">
      <c r="A77" s="7" t="s">
        <v>122</v>
      </c>
      <c r="B77" s="237" t="s">
        <v>130</v>
      </c>
      <c r="C77" s="226" t="s">
        <v>171</v>
      </c>
      <c r="D77" s="226" t="s">
        <v>171</v>
      </c>
      <c r="E77" s="226" t="s">
        <v>171</v>
      </c>
      <c r="F77" s="226" t="s">
        <v>171</v>
      </c>
      <c r="G77" s="226" t="s">
        <v>171</v>
      </c>
      <c r="H77" s="226" t="s">
        <v>171</v>
      </c>
      <c r="I77" s="226" t="s">
        <v>171</v>
      </c>
      <c r="J77" s="226" t="s">
        <v>171</v>
      </c>
      <c r="K77" s="226" t="s">
        <v>171</v>
      </c>
      <c r="L77" s="226" t="s">
        <v>171</v>
      </c>
      <c r="M77" s="226" t="s">
        <v>171</v>
      </c>
      <c r="N77" s="226" t="s">
        <v>171</v>
      </c>
      <c r="O77" s="226" t="s">
        <v>171</v>
      </c>
      <c r="P77" s="226" t="s">
        <v>171</v>
      </c>
      <c r="Q77" s="226" t="s">
        <v>171</v>
      </c>
      <c r="R77" s="226" t="s">
        <v>171</v>
      </c>
      <c r="S77" s="226" t="s">
        <v>171</v>
      </c>
      <c r="T77" s="226" t="s">
        <v>171</v>
      </c>
      <c r="U77" s="226" t="s">
        <v>171</v>
      </c>
      <c r="V77" s="226" t="s">
        <v>171</v>
      </c>
      <c r="W77" s="226" t="s">
        <v>171</v>
      </c>
      <c r="X77" s="226" t="s">
        <v>171</v>
      </c>
      <c r="Y77" s="226" t="s">
        <v>171</v>
      </c>
      <c r="Z77" s="226" t="s">
        <v>171</v>
      </c>
      <c r="AA77" s="226" t="s">
        <v>171</v>
      </c>
      <c r="AB77" s="226" t="s">
        <v>171</v>
      </c>
      <c r="AC77" s="226" t="s">
        <v>171</v>
      </c>
      <c r="AD77" s="226" t="s">
        <v>171</v>
      </c>
      <c r="AE77" s="226" t="s">
        <v>171</v>
      </c>
      <c r="AF77" s="226" t="s">
        <v>171</v>
      </c>
      <c r="AG77" s="226" t="s">
        <v>171</v>
      </c>
      <c r="AH77" s="226" t="s">
        <v>171</v>
      </c>
      <c r="AI77" s="226" t="s">
        <v>171</v>
      </c>
      <c r="AJ77" s="226" t="s">
        <v>171</v>
      </c>
      <c r="AK77" s="226" t="s">
        <v>171</v>
      </c>
      <c r="AL77" s="226" t="s">
        <v>171</v>
      </c>
      <c r="AM77" s="226" t="s">
        <v>171</v>
      </c>
      <c r="AN77" s="226" t="s">
        <v>171</v>
      </c>
      <c r="AO77" s="226" t="s">
        <v>171</v>
      </c>
      <c r="AP77" s="226" t="s">
        <v>171</v>
      </c>
      <c r="AQ77" s="226" t="s">
        <v>171</v>
      </c>
      <c r="AR77" s="226" t="s">
        <v>171</v>
      </c>
      <c r="AS77" s="226" t="s">
        <v>171</v>
      </c>
      <c r="AT77" s="226" t="s">
        <v>171</v>
      </c>
      <c r="AU77" s="226" t="s">
        <v>171</v>
      </c>
      <c r="AV77" s="226" t="s">
        <v>171</v>
      </c>
      <c r="AW77" s="226" t="s">
        <v>171</v>
      </c>
      <c r="AX77" s="226" t="s">
        <v>171</v>
      </c>
      <c r="AY77" s="226" t="n">
        <v>1.7574</v>
      </c>
      <c r="AZ77" s="226" t="n">
        <v>1.1985</v>
      </c>
      <c r="BA77" s="226" t="n">
        <v>1.9337</v>
      </c>
      <c r="BB77" s="226" t="n">
        <v>2.3364</v>
      </c>
      <c r="BC77" s="226" t="n">
        <v>2.3966</v>
      </c>
      <c r="BD77" s="226" t="n">
        <v>2.4922</v>
      </c>
      <c r="BE77" s="226" t="n">
        <v>1.9148</v>
      </c>
      <c r="BF77" s="226" t="n">
        <v>4.0104</v>
      </c>
      <c r="BG77" s="226" t="n">
        <v>3.5652</v>
      </c>
      <c r="BH77" s="226" t="n">
        <v>2.242</v>
      </c>
      <c r="BI77" s="226" t="n">
        <v>2.6475</v>
      </c>
      <c r="BJ77" s="226" t="n">
        <v>3.7892</v>
      </c>
      <c r="BK77" s="226" t="n">
        <v>3.9745</v>
      </c>
      <c r="BL77" s="226" t="n">
        <v>3.8736</v>
      </c>
      <c r="BM77" s="226" t="n">
        <v>2.7685</v>
      </c>
      <c r="BN77" s="226" t="n">
        <v>6.3088</v>
      </c>
      <c r="BO77" s="226" t="n">
        <v>6.6662</v>
      </c>
      <c r="BP77" s="226" t="n">
        <v>3.0364</v>
      </c>
      <c r="BQ77" s="226" t="n">
        <v>2.8841</v>
      </c>
      <c r="BR77" s="226" t="n">
        <v>5.9681</v>
      </c>
      <c r="BS77" s="226" t="n">
        <v>7.1609</v>
      </c>
      <c r="BT77" s="226" t="n">
        <v>4.7574</v>
      </c>
      <c r="BU77" s="226" t="n">
        <v>3.809</v>
      </c>
      <c r="BV77" s="226" t="n">
        <v>7.1247</v>
      </c>
      <c r="BW77" s="226" t="n">
        <v>6.3243</v>
      </c>
      <c r="BX77" s="226" t="n">
        <v>3.9571</v>
      </c>
      <c r="BY77" s="226" t="n">
        <v>4.5993</v>
      </c>
      <c r="BZ77" s="226" t="n">
        <v>5.873</v>
      </c>
      <c r="CA77" s="226" t="n">
        <v>7.7454</v>
      </c>
      <c r="CB77" s="226" t="n">
        <v>6.1861</v>
      </c>
      <c r="CC77" s="226" t="n">
        <v>5.6299</v>
      </c>
      <c r="CD77" s="226" t="n">
        <v>9.1638</v>
      </c>
      <c r="CE77" s="226" t="n">
        <v>9.5614</v>
      </c>
      <c r="CF77" s="226" t="n">
        <v>5.4366</v>
      </c>
      <c r="CG77" s="226" t="n">
        <v>5.547</v>
      </c>
      <c r="CH77" s="226" t="n">
        <v>9.8375</v>
      </c>
      <c r="CI77" s="226" t="n">
        <v>9.8293</v>
      </c>
      <c r="CJ77" s="226" t="n">
        <v>6.0438</v>
      </c>
      <c r="CK77" s="226" t="n">
        <v>6.7968</v>
      </c>
      <c r="CL77" s="226" t="n">
        <v>9.1501</v>
      </c>
      <c r="CM77" s="226" t="n">
        <v>12.8749</v>
      </c>
      <c r="CN77" s="226" t="n">
        <v>6.0764</v>
      </c>
      <c r="CO77" s="226" t="n">
        <v>6.6472</v>
      </c>
      <c r="CP77" s="226" t="n">
        <v>9.0896</v>
      </c>
      <c r="CQ77" s="226" t="n">
        <v>9.948</v>
      </c>
      <c r="CR77" s="226" t="n">
        <v>5.3252</v>
      </c>
      <c r="CS77" s="235" t="n">
        <v>4.132</v>
      </c>
      <c r="CT77" s="223"/>
      <c r="CU77" s="223"/>
      <c r="CV77" s="223"/>
      <c r="CW77" s="238"/>
      <c r="CX77" s="239"/>
      <c r="CY77" s="223"/>
      <c r="CZ77" s="223"/>
      <c r="DA77" s="223"/>
      <c r="DB77" s="223"/>
      <c r="DC77" s="223"/>
      <c r="DD77" s="223"/>
      <c r="DE77" s="223"/>
      <c r="DF77" s="223"/>
      <c r="DG77" s="223"/>
      <c r="DH77" s="223"/>
      <c r="DI77" s="223"/>
      <c r="DJ77" s="223"/>
      <c r="DK77" s="223"/>
      <c r="DL77" s="223"/>
      <c r="DM77" s="223"/>
      <c r="DN77" s="223"/>
      <c r="DO77" s="223"/>
      <c r="DP77" s="223"/>
      <c r="DQ77" s="223"/>
      <c r="DR77" s="223"/>
      <c r="DS77" s="223"/>
      <c r="DT77" s="223"/>
      <c r="DU77" s="223"/>
      <c r="DV77" s="223"/>
      <c r="DW77" s="223"/>
      <c r="DX77" s="223"/>
      <c r="DY77" s="223"/>
      <c r="DZ77" s="223"/>
      <c r="EA77" s="223"/>
      <c r="EB77" s="223"/>
      <c r="EC77" s="223"/>
      <c r="ED77" s="223"/>
      <c r="EE77" s="223"/>
      <c r="EF77" s="223"/>
      <c r="EG77" s="223"/>
      <c r="EH77" s="223"/>
      <c r="EI77" s="223"/>
      <c r="EJ77" s="223"/>
      <c r="EK77" s="223"/>
      <c r="EL77" s="223"/>
      <c r="EM77" s="223"/>
      <c r="EN77" s="223"/>
      <c r="EO77" s="223"/>
      <c r="EP77" s="223"/>
      <c r="EQ77" s="223"/>
      <c r="ER77" s="223"/>
      <c r="ES77" s="223"/>
      <c r="ET77" s="223"/>
      <c r="EU77" s="223"/>
      <c r="EV77" s="223"/>
      <c r="EW77" s="223"/>
      <c r="EX77" s="223"/>
      <c r="EY77" s="223"/>
      <c r="EZ77" s="223"/>
      <c r="FA77" s="223"/>
      <c r="FB77" s="223"/>
      <c r="FC77" s="223"/>
      <c r="FD77" s="223"/>
      <c r="FE77" s="223"/>
      <c r="FF77" s="223"/>
      <c r="FG77" s="223"/>
      <c r="FH77" s="223"/>
      <c r="FI77" s="223"/>
      <c r="FJ77" s="223"/>
      <c r="FK77" s="223"/>
      <c r="FL77" s="223"/>
      <c r="FM77" s="223"/>
      <c r="FN77" s="223"/>
      <c r="FO77" s="223"/>
      <c r="FP77" s="223"/>
      <c r="FQ77" s="223"/>
      <c r="FR77" s="223"/>
      <c r="FS77" s="223"/>
      <c r="FT77" s="223"/>
      <c r="FU77" s="223"/>
      <c r="FV77" s="223"/>
      <c r="FW77" s="223"/>
      <c r="FX77" s="223"/>
      <c r="FY77" s="223"/>
      <c r="FZ77" s="223"/>
      <c r="GA77" s="223"/>
      <c r="GB77" s="223"/>
      <c r="GC77" s="223"/>
      <c r="GD77" s="223"/>
      <c r="GE77" s="223"/>
      <c r="GF77" s="223"/>
      <c r="GG77" s="223"/>
      <c r="GH77" s="223"/>
      <c r="GI77" s="223"/>
      <c r="GJ77" s="223"/>
      <c r="GK77" s="223"/>
      <c r="GL77" s="223"/>
      <c r="GM77" s="223"/>
      <c r="GN77" s="223"/>
      <c r="GO77" s="223"/>
      <c r="GP77" s="223"/>
      <c r="GQ77" s="223"/>
      <c r="GR77" s="223"/>
      <c r="GS77" s="223"/>
      <c r="GT77" s="223"/>
      <c r="GU77" s="223"/>
      <c r="GV77" s="223"/>
      <c r="GW77" s="223"/>
      <c r="GX77" s="223"/>
    </row>
    <row r="78" customFormat="false" ht="20.15" hidden="false" customHeight="true" outlineLevel="0" collapsed="false">
      <c r="A78" s="7" t="s">
        <v>122</v>
      </c>
      <c r="B78" s="236" t="s">
        <v>131</v>
      </c>
      <c r="C78" s="226" t="s">
        <v>171</v>
      </c>
      <c r="D78" s="226" t="s">
        <v>171</v>
      </c>
      <c r="E78" s="226" t="s">
        <v>171</v>
      </c>
      <c r="F78" s="226" t="s">
        <v>171</v>
      </c>
      <c r="G78" s="226" t="s">
        <v>171</v>
      </c>
      <c r="H78" s="226" t="s">
        <v>171</v>
      </c>
      <c r="I78" s="226" t="s">
        <v>171</v>
      </c>
      <c r="J78" s="226" t="s">
        <v>171</v>
      </c>
      <c r="K78" s="226" t="s">
        <v>171</v>
      </c>
      <c r="L78" s="226" t="s">
        <v>171</v>
      </c>
      <c r="M78" s="226" t="s">
        <v>171</v>
      </c>
      <c r="N78" s="226" t="s">
        <v>171</v>
      </c>
      <c r="O78" s="226" t="s">
        <v>171</v>
      </c>
      <c r="P78" s="226" t="s">
        <v>171</v>
      </c>
      <c r="Q78" s="226" t="s">
        <v>171</v>
      </c>
      <c r="R78" s="226" t="s">
        <v>171</v>
      </c>
      <c r="S78" s="226" t="s">
        <v>171</v>
      </c>
      <c r="T78" s="226" t="s">
        <v>171</v>
      </c>
      <c r="U78" s="226" t="s">
        <v>171</v>
      </c>
      <c r="V78" s="226" t="s">
        <v>171</v>
      </c>
      <c r="W78" s="226" t="s">
        <v>171</v>
      </c>
      <c r="X78" s="226" t="s">
        <v>171</v>
      </c>
      <c r="Y78" s="226" t="s">
        <v>171</v>
      </c>
      <c r="Z78" s="226" t="s">
        <v>171</v>
      </c>
      <c r="AA78" s="226" t="s">
        <v>171</v>
      </c>
      <c r="AB78" s="226" t="s">
        <v>171</v>
      </c>
      <c r="AC78" s="226" t="s">
        <v>171</v>
      </c>
      <c r="AD78" s="226" t="s">
        <v>171</v>
      </c>
      <c r="AE78" s="226" t="s">
        <v>171</v>
      </c>
      <c r="AF78" s="226" t="s">
        <v>171</v>
      </c>
      <c r="AG78" s="226" t="s">
        <v>171</v>
      </c>
      <c r="AH78" s="226" t="s">
        <v>171</v>
      </c>
      <c r="AI78" s="226" t="s">
        <v>171</v>
      </c>
      <c r="AJ78" s="226" t="s">
        <v>171</v>
      </c>
      <c r="AK78" s="226" t="s">
        <v>171</v>
      </c>
      <c r="AL78" s="226" t="s">
        <v>171</v>
      </c>
      <c r="AM78" s="226" t="s">
        <v>171</v>
      </c>
      <c r="AN78" s="226" t="s">
        <v>171</v>
      </c>
      <c r="AO78" s="226" t="s">
        <v>171</v>
      </c>
      <c r="AP78" s="226" t="s">
        <v>171</v>
      </c>
      <c r="AQ78" s="226" t="s">
        <v>171</v>
      </c>
      <c r="AR78" s="226" t="s">
        <v>171</v>
      </c>
      <c r="AS78" s="226" t="s">
        <v>171</v>
      </c>
      <c r="AT78" s="226" t="s">
        <v>171</v>
      </c>
      <c r="AU78" s="226" t="s">
        <v>171</v>
      </c>
      <c r="AV78" s="226" t="s">
        <v>171</v>
      </c>
      <c r="AW78" s="226" t="s">
        <v>171</v>
      </c>
      <c r="AX78" s="226" t="s">
        <v>171</v>
      </c>
      <c r="AY78" s="226" t="n">
        <v>0.6709</v>
      </c>
      <c r="AZ78" s="226" t="n">
        <v>0.4604</v>
      </c>
      <c r="BA78" s="226" t="n">
        <v>0.8257</v>
      </c>
      <c r="BB78" s="226" t="n">
        <v>1.1027</v>
      </c>
      <c r="BC78" s="226" t="n">
        <v>0.9981</v>
      </c>
      <c r="BD78" s="226" t="n">
        <v>1.1286</v>
      </c>
      <c r="BE78" s="226" t="n">
        <v>1.0985</v>
      </c>
      <c r="BF78" s="226" t="n">
        <v>1.9239</v>
      </c>
      <c r="BG78" s="226" t="n">
        <v>1.507</v>
      </c>
      <c r="BH78" s="226" t="n">
        <v>1.6499</v>
      </c>
      <c r="BI78" s="226" t="n">
        <v>1.7074</v>
      </c>
      <c r="BJ78" s="226" t="n">
        <v>2.7387</v>
      </c>
      <c r="BK78" s="226" t="n">
        <v>2.8046</v>
      </c>
      <c r="BL78" s="226" t="n">
        <v>2.6149</v>
      </c>
      <c r="BM78" s="226" t="n">
        <v>1.9653</v>
      </c>
      <c r="BN78" s="226" t="n">
        <v>4.0869</v>
      </c>
      <c r="BO78" s="226" t="n">
        <v>4.3838</v>
      </c>
      <c r="BP78" s="226" t="n">
        <v>2.0921</v>
      </c>
      <c r="BQ78" s="226" t="n">
        <v>2.2421</v>
      </c>
      <c r="BR78" s="226" t="n">
        <v>4.6866</v>
      </c>
      <c r="BS78" s="226" t="n">
        <v>4.6753</v>
      </c>
      <c r="BT78" s="226" t="n">
        <v>3.5776</v>
      </c>
      <c r="BU78" s="226" t="n">
        <v>3.4123</v>
      </c>
      <c r="BV78" s="226" t="n">
        <v>5.7576</v>
      </c>
      <c r="BW78" s="226" t="n">
        <v>5.1483</v>
      </c>
      <c r="BX78" s="226" t="n">
        <v>3.2522</v>
      </c>
      <c r="BY78" s="226" t="n">
        <v>3.5819</v>
      </c>
      <c r="BZ78" s="226" t="n">
        <v>4.4234</v>
      </c>
      <c r="CA78" s="226" t="n">
        <v>5.162</v>
      </c>
      <c r="CB78" s="226" t="n">
        <v>3.9915</v>
      </c>
      <c r="CC78" s="226" t="n">
        <v>3.9592</v>
      </c>
      <c r="CD78" s="226" t="n">
        <v>7.8031</v>
      </c>
      <c r="CE78" s="226" t="n">
        <v>7.927</v>
      </c>
      <c r="CF78" s="226" t="n">
        <v>4.727</v>
      </c>
      <c r="CG78" s="226" t="n">
        <v>5.018</v>
      </c>
      <c r="CH78" s="226" t="n">
        <v>8.8532</v>
      </c>
      <c r="CI78" s="226" t="n">
        <v>8.6</v>
      </c>
      <c r="CJ78" s="226" t="n">
        <v>5.9362</v>
      </c>
      <c r="CK78" s="226" t="n">
        <v>7.1883</v>
      </c>
      <c r="CL78" s="226" t="n">
        <v>10.2507</v>
      </c>
      <c r="CM78" s="226" t="n">
        <v>13.362</v>
      </c>
      <c r="CN78" s="226" t="n">
        <v>7.2901</v>
      </c>
      <c r="CO78" s="226" t="n">
        <v>8.0116</v>
      </c>
      <c r="CP78" s="226" t="n">
        <v>12.0174</v>
      </c>
      <c r="CQ78" s="226" t="n">
        <v>11.2005</v>
      </c>
      <c r="CR78" s="226" t="n">
        <v>6.1907</v>
      </c>
      <c r="CS78" s="235" t="n">
        <v>6.0666</v>
      </c>
      <c r="CT78" s="223"/>
      <c r="CU78" s="223"/>
      <c r="CV78" s="223"/>
      <c r="CW78" s="238"/>
      <c r="CX78" s="239"/>
      <c r="CY78" s="223"/>
      <c r="CZ78" s="223"/>
      <c r="DA78" s="223"/>
      <c r="DB78" s="223"/>
      <c r="DC78" s="223"/>
      <c r="DD78" s="223"/>
      <c r="DE78" s="223"/>
      <c r="DF78" s="223"/>
      <c r="DG78" s="223"/>
      <c r="DH78" s="223"/>
      <c r="DI78" s="223"/>
      <c r="DJ78" s="223"/>
      <c r="DK78" s="223"/>
      <c r="DL78" s="223"/>
      <c r="DM78" s="223"/>
      <c r="DN78" s="223"/>
      <c r="DO78" s="223"/>
      <c r="DP78" s="223"/>
      <c r="DQ78" s="223"/>
      <c r="DR78" s="223"/>
      <c r="DS78" s="223"/>
      <c r="DT78" s="223"/>
      <c r="DU78" s="223"/>
      <c r="DV78" s="223"/>
      <c r="DW78" s="223"/>
      <c r="DX78" s="223"/>
      <c r="DY78" s="223"/>
      <c r="DZ78" s="223"/>
      <c r="EA78" s="223"/>
      <c r="EB78" s="223"/>
      <c r="EC78" s="223"/>
      <c r="ED78" s="223"/>
      <c r="EE78" s="223"/>
      <c r="EF78" s="223"/>
      <c r="EG78" s="223"/>
      <c r="EH78" s="223"/>
      <c r="EI78" s="223"/>
      <c r="EJ78" s="223"/>
      <c r="EK78" s="223"/>
      <c r="EL78" s="223"/>
      <c r="EM78" s="223"/>
      <c r="EN78" s="223"/>
      <c r="EO78" s="223"/>
      <c r="EP78" s="223"/>
      <c r="EQ78" s="223"/>
      <c r="ER78" s="223"/>
      <c r="ES78" s="223"/>
      <c r="ET78" s="223"/>
      <c r="EU78" s="223"/>
      <c r="EV78" s="223"/>
      <c r="EW78" s="223"/>
      <c r="EX78" s="223"/>
      <c r="EY78" s="223"/>
      <c r="EZ78" s="223"/>
      <c r="FA78" s="223"/>
      <c r="FB78" s="223"/>
      <c r="FC78" s="223"/>
      <c r="FD78" s="223"/>
      <c r="FE78" s="223"/>
      <c r="FF78" s="223"/>
      <c r="FG78" s="223"/>
      <c r="FH78" s="223"/>
      <c r="FI78" s="223"/>
      <c r="FJ78" s="223"/>
      <c r="FK78" s="223"/>
      <c r="FL78" s="223"/>
      <c r="FM78" s="223"/>
      <c r="FN78" s="223"/>
      <c r="FO78" s="223"/>
      <c r="FP78" s="223"/>
      <c r="FQ78" s="223"/>
      <c r="FR78" s="223"/>
      <c r="FS78" s="223"/>
      <c r="FT78" s="223"/>
      <c r="FU78" s="223"/>
      <c r="FV78" s="223"/>
      <c r="FW78" s="223"/>
      <c r="FX78" s="223"/>
      <c r="FY78" s="223"/>
      <c r="FZ78" s="223"/>
      <c r="GA78" s="223"/>
      <c r="GB78" s="223"/>
      <c r="GC78" s="223"/>
      <c r="GD78" s="223"/>
      <c r="GE78" s="223"/>
      <c r="GF78" s="223"/>
      <c r="GG78" s="223"/>
      <c r="GH78" s="223"/>
      <c r="GI78" s="223"/>
      <c r="GJ78" s="223"/>
      <c r="GK78" s="223"/>
      <c r="GL78" s="223"/>
      <c r="GM78" s="223"/>
      <c r="GN78" s="223"/>
      <c r="GO78" s="223"/>
      <c r="GP78" s="223"/>
      <c r="GQ78" s="223"/>
      <c r="GR78" s="223"/>
      <c r="GS78" s="223"/>
      <c r="GT78" s="223"/>
      <c r="GU78" s="223"/>
      <c r="GV78" s="223"/>
      <c r="GW78" s="223"/>
      <c r="GX78" s="223"/>
    </row>
    <row r="79" customFormat="false" ht="20.15" hidden="false" customHeight="true" outlineLevel="0" collapsed="false">
      <c r="A79" s="7" t="s">
        <v>122</v>
      </c>
      <c r="B79" s="225" t="s">
        <v>133</v>
      </c>
      <c r="C79" s="226" t="s">
        <v>171</v>
      </c>
      <c r="D79" s="226" t="s">
        <v>171</v>
      </c>
      <c r="E79" s="226" t="s">
        <v>171</v>
      </c>
      <c r="F79" s="226" t="s">
        <v>171</v>
      </c>
      <c r="G79" s="226" t="s">
        <v>171</v>
      </c>
      <c r="H79" s="226" t="s">
        <v>171</v>
      </c>
      <c r="I79" s="226" t="s">
        <v>171</v>
      </c>
      <c r="J79" s="226" t="s">
        <v>171</v>
      </c>
      <c r="K79" s="226" t="s">
        <v>171</v>
      </c>
      <c r="L79" s="226" t="s">
        <v>171</v>
      </c>
      <c r="M79" s="226" t="s">
        <v>171</v>
      </c>
      <c r="N79" s="226" t="s">
        <v>171</v>
      </c>
      <c r="O79" s="226" t="s">
        <v>171</v>
      </c>
      <c r="P79" s="226" t="s">
        <v>171</v>
      </c>
      <c r="Q79" s="226" t="s">
        <v>171</v>
      </c>
      <c r="R79" s="226" t="s">
        <v>171</v>
      </c>
      <c r="S79" s="226" t="s">
        <v>171</v>
      </c>
      <c r="T79" s="226" t="s">
        <v>171</v>
      </c>
      <c r="U79" s="226" t="s">
        <v>171</v>
      </c>
      <c r="V79" s="226" t="s">
        <v>171</v>
      </c>
      <c r="W79" s="226" t="s">
        <v>171</v>
      </c>
      <c r="X79" s="226" t="s">
        <v>171</v>
      </c>
      <c r="Y79" s="226" t="s">
        <v>171</v>
      </c>
      <c r="Z79" s="226" t="s">
        <v>171</v>
      </c>
      <c r="AA79" s="226" t="s">
        <v>171</v>
      </c>
      <c r="AB79" s="226" t="s">
        <v>171</v>
      </c>
      <c r="AC79" s="226" t="s">
        <v>171</v>
      </c>
      <c r="AD79" s="226" t="s">
        <v>171</v>
      </c>
      <c r="AE79" s="226" t="s">
        <v>171</v>
      </c>
      <c r="AF79" s="226" t="s">
        <v>171</v>
      </c>
      <c r="AG79" s="226" t="s">
        <v>171</v>
      </c>
      <c r="AH79" s="226" t="s">
        <v>171</v>
      </c>
      <c r="AI79" s="226" t="s">
        <v>171</v>
      </c>
      <c r="AJ79" s="226" t="s">
        <v>171</v>
      </c>
      <c r="AK79" s="226" t="s">
        <v>171</v>
      </c>
      <c r="AL79" s="226" t="s">
        <v>171</v>
      </c>
      <c r="AM79" s="226" t="s">
        <v>171</v>
      </c>
      <c r="AN79" s="226" t="s">
        <v>171</v>
      </c>
      <c r="AO79" s="226" t="s">
        <v>171</v>
      </c>
      <c r="AP79" s="226" t="s">
        <v>171</v>
      </c>
      <c r="AQ79" s="226" t="s">
        <v>171</v>
      </c>
      <c r="AR79" s="226" t="s">
        <v>171</v>
      </c>
      <c r="AS79" s="226" t="s">
        <v>171</v>
      </c>
      <c r="AT79" s="226" t="s">
        <v>171</v>
      </c>
      <c r="AU79" s="226" t="s">
        <v>171</v>
      </c>
      <c r="AV79" s="226" t="s">
        <v>171</v>
      </c>
      <c r="AW79" s="226" t="s">
        <v>171</v>
      </c>
      <c r="AX79" s="226" t="s">
        <v>171</v>
      </c>
      <c r="AY79" s="226" t="n">
        <v>0.0005</v>
      </c>
      <c r="AZ79" s="226" t="n">
        <v>0.0006</v>
      </c>
      <c r="BA79" s="226" t="n">
        <v>0.0006</v>
      </c>
      <c r="BB79" s="226" t="n">
        <v>0.0001</v>
      </c>
      <c r="BC79" s="226" t="n">
        <v>0.0002</v>
      </c>
      <c r="BD79" s="226" t="n">
        <v>0.0003</v>
      </c>
      <c r="BE79" s="226" t="n">
        <v>0.0002</v>
      </c>
      <c r="BF79" s="226" t="n">
        <v>0.0002</v>
      </c>
      <c r="BG79" s="226" t="n">
        <v>0.001</v>
      </c>
      <c r="BH79" s="226" t="n">
        <v>0.0009</v>
      </c>
      <c r="BI79" s="226" t="n">
        <v>0.0012</v>
      </c>
      <c r="BJ79" s="226" t="n">
        <v>0.0012</v>
      </c>
      <c r="BK79" s="226" t="n">
        <v>0.0013</v>
      </c>
      <c r="BL79" s="226" t="n">
        <v>0.0011</v>
      </c>
      <c r="BM79" s="226" t="n">
        <v>0.001</v>
      </c>
      <c r="BN79" s="226" t="n">
        <v>0.0014</v>
      </c>
      <c r="BO79" s="226" t="n">
        <v>0.0005</v>
      </c>
      <c r="BP79" s="226" t="n">
        <v>0.0009</v>
      </c>
      <c r="BQ79" s="226" t="n">
        <v>0.0002</v>
      </c>
      <c r="BR79" s="226" t="n">
        <v>0.0006</v>
      </c>
      <c r="BS79" s="226" t="n">
        <v>0.0006</v>
      </c>
      <c r="BT79" s="226" t="n">
        <v>0.0005</v>
      </c>
      <c r="BU79" s="226" t="n">
        <v>0.0005</v>
      </c>
      <c r="BV79" s="226" t="n">
        <v>0.0005</v>
      </c>
      <c r="BW79" s="226" t="n">
        <v>0</v>
      </c>
      <c r="BX79" s="226" t="n">
        <v>0</v>
      </c>
      <c r="BY79" s="226" t="n">
        <v>0</v>
      </c>
      <c r="BZ79" s="226" t="n">
        <v>0</v>
      </c>
      <c r="CA79" s="226" t="n">
        <v>0.0003</v>
      </c>
      <c r="CB79" s="226" t="n">
        <v>0.0001</v>
      </c>
      <c r="CC79" s="226" t="n">
        <v>0.0024</v>
      </c>
      <c r="CD79" s="226" t="n">
        <v>0.0013</v>
      </c>
      <c r="CE79" s="226" t="n">
        <v>0.0031</v>
      </c>
      <c r="CF79" s="226" t="n">
        <v>0.0031</v>
      </c>
      <c r="CG79" s="226" t="n">
        <v>0.0011</v>
      </c>
      <c r="CH79" s="226" t="n">
        <v>0.0019</v>
      </c>
      <c r="CI79" s="226" t="n">
        <v>0.0032</v>
      </c>
      <c r="CJ79" s="226" t="n">
        <v>0.0039</v>
      </c>
      <c r="CK79" s="226" t="n">
        <v>0.004</v>
      </c>
      <c r="CL79" s="226" t="n">
        <v>0.0029</v>
      </c>
      <c r="CM79" s="226" t="n">
        <v>0.0029</v>
      </c>
      <c r="CN79" s="226" t="n">
        <v>0.0031</v>
      </c>
      <c r="CO79" s="226" t="n">
        <v>0.0034</v>
      </c>
      <c r="CP79" s="226" t="n">
        <v>0.0018</v>
      </c>
      <c r="CQ79" s="226" t="n">
        <v>0.0013</v>
      </c>
      <c r="CR79" s="226" t="n">
        <v>0.0012</v>
      </c>
      <c r="CS79" s="235" t="n">
        <v>0.0009</v>
      </c>
      <c r="CT79" s="223"/>
      <c r="CU79" s="223"/>
      <c r="CV79" s="223"/>
      <c r="CW79" s="238"/>
      <c r="CX79" s="239"/>
      <c r="CY79" s="223"/>
      <c r="CZ79" s="223"/>
      <c r="DA79" s="223"/>
      <c r="DB79" s="223"/>
      <c r="DC79" s="223"/>
      <c r="DD79" s="223"/>
      <c r="DE79" s="223"/>
      <c r="DF79" s="223"/>
      <c r="DG79" s="223"/>
      <c r="DH79" s="223"/>
      <c r="DI79" s="223"/>
      <c r="DJ79" s="223"/>
      <c r="DK79" s="223"/>
      <c r="DL79" s="223"/>
      <c r="DM79" s="223"/>
      <c r="DN79" s="223"/>
      <c r="DO79" s="223"/>
      <c r="DP79" s="223"/>
      <c r="DQ79" s="223"/>
      <c r="DR79" s="223"/>
      <c r="DS79" s="223"/>
      <c r="DT79" s="223"/>
      <c r="DU79" s="223"/>
      <c r="DV79" s="223"/>
      <c r="DW79" s="223"/>
      <c r="DX79" s="223"/>
      <c r="DY79" s="223"/>
      <c r="DZ79" s="223"/>
      <c r="EA79" s="223"/>
      <c r="EB79" s="223"/>
      <c r="EC79" s="223"/>
      <c r="ED79" s="223"/>
      <c r="EE79" s="223"/>
      <c r="EF79" s="223"/>
      <c r="EG79" s="223"/>
      <c r="EH79" s="223"/>
      <c r="EI79" s="223"/>
      <c r="EJ79" s="223"/>
      <c r="EK79" s="223"/>
      <c r="EL79" s="223"/>
      <c r="EM79" s="223"/>
      <c r="EN79" s="223"/>
      <c r="EO79" s="223"/>
      <c r="EP79" s="223"/>
      <c r="EQ79" s="223"/>
      <c r="ER79" s="223"/>
      <c r="ES79" s="223"/>
      <c r="ET79" s="223"/>
      <c r="EU79" s="223"/>
      <c r="EV79" s="223"/>
      <c r="EW79" s="223"/>
      <c r="EX79" s="223"/>
      <c r="EY79" s="223"/>
      <c r="EZ79" s="223"/>
      <c r="FA79" s="223"/>
      <c r="FB79" s="223"/>
      <c r="FC79" s="223"/>
      <c r="FD79" s="223"/>
      <c r="FE79" s="223"/>
      <c r="FF79" s="223"/>
      <c r="FG79" s="223"/>
      <c r="FH79" s="223"/>
      <c r="FI79" s="223"/>
      <c r="FJ79" s="223"/>
      <c r="FK79" s="223"/>
      <c r="FL79" s="223"/>
      <c r="FM79" s="223"/>
      <c r="FN79" s="223"/>
      <c r="FO79" s="223"/>
      <c r="FP79" s="223"/>
      <c r="FQ79" s="223"/>
      <c r="FR79" s="223"/>
      <c r="FS79" s="223"/>
      <c r="FT79" s="223"/>
      <c r="FU79" s="223"/>
      <c r="FV79" s="223"/>
      <c r="FW79" s="223"/>
      <c r="FX79" s="223"/>
      <c r="FY79" s="223"/>
      <c r="FZ79" s="223"/>
      <c r="GA79" s="223"/>
      <c r="GB79" s="223"/>
      <c r="GC79" s="223"/>
      <c r="GD79" s="223"/>
      <c r="GE79" s="223"/>
      <c r="GF79" s="223"/>
      <c r="GG79" s="223"/>
      <c r="GH79" s="223"/>
      <c r="GI79" s="223"/>
      <c r="GJ79" s="223"/>
      <c r="GK79" s="223"/>
      <c r="GL79" s="223"/>
      <c r="GM79" s="223"/>
      <c r="GN79" s="223"/>
      <c r="GO79" s="223"/>
      <c r="GP79" s="223"/>
      <c r="GQ79" s="223"/>
      <c r="GR79" s="223"/>
      <c r="GS79" s="223"/>
      <c r="GT79" s="223"/>
      <c r="GU79" s="223"/>
      <c r="GV79" s="223"/>
      <c r="GW79" s="223"/>
      <c r="GX79" s="223"/>
    </row>
    <row r="80" customFormat="false" ht="20.15" hidden="false" customHeight="true" outlineLevel="0" collapsed="false">
      <c r="A80" s="7" t="s">
        <v>122</v>
      </c>
      <c r="B80" s="225" t="s">
        <v>114</v>
      </c>
      <c r="C80" s="226" t="s">
        <v>171</v>
      </c>
      <c r="D80" s="226" t="s">
        <v>171</v>
      </c>
      <c r="E80" s="226" t="s">
        <v>171</v>
      </c>
      <c r="F80" s="226" t="s">
        <v>171</v>
      </c>
      <c r="G80" s="226" t="s">
        <v>171</v>
      </c>
      <c r="H80" s="226" t="s">
        <v>171</v>
      </c>
      <c r="I80" s="226" t="s">
        <v>171</v>
      </c>
      <c r="J80" s="226" t="s">
        <v>171</v>
      </c>
      <c r="K80" s="226" t="s">
        <v>171</v>
      </c>
      <c r="L80" s="226" t="s">
        <v>171</v>
      </c>
      <c r="M80" s="226" t="s">
        <v>171</v>
      </c>
      <c r="N80" s="226" t="s">
        <v>171</v>
      </c>
      <c r="O80" s="226" t="s">
        <v>171</v>
      </c>
      <c r="P80" s="226" t="s">
        <v>171</v>
      </c>
      <c r="Q80" s="226" t="s">
        <v>171</v>
      </c>
      <c r="R80" s="226" t="s">
        <v>171</v>
      </c>
      <c r="S80" s="226" t="s">
        <v>171</v>
      </c>
      <c r="T80" s="226" t="s">
        <v>171</v>
      </c>
      <c r="U80" s="226" t="s">
        <v>171</v>
      </c>
      <c r="V80" s="226" t="s">
        <v>171</v>
      </c>
      <c r="W80" s="226" t="s">
        <v>171</v>
      </c>
      <c r="X80" s="226" t="s">
        <v>171</v>
      </c>
      <c r="Y80" s="226" t="s">
        <v>171</v>
      </c>
      <c r="Z80" s="226" t="s">
        <v>171</v>
      </c>
      <c r="AA80" s="226" t="s">
        <v>171</v>
      </c>
      <c r="AB80" s="226" t="s">
        <v>171</v>
      </c>
      <c r="AC80" s="226" t="s">
        <v>171</v>
      </c>
      <c r="AD80" s="226" t="s">
        <v>171</v>
      </c>
      <c r="AE80" s="226" t="s">
        <v>171</v>
      </c>
      <c r="AF80" s="226" t="s">
        <v>171</v>
      </c>
      <c r="AG80" s="226" t="s">
        <v>171</v>
      </c>
      <c r="AH80" s="226" t="s">
        <v>171</v>
      </c>
      <c r="AI80" s="226" t="s">
        <v>171</v>
      </c>
      <c r="AJ80" s="226" t="s">
        <v>171</v>
      </c>
      <c r="AK80" s="226" t="s">
        <v>171</v>
      </c>
      <c r="AL80" s="226" t="s">
        <v>171</v>
      </c>
      <c r="AM80" s="226" t="s">
        <v>171</v>
      </c>
      <c r="AN80" s="226" t="s">
        <v>171</v>
      </c>
      <c r="AO80" s="226" t="s">
        <v>171</v>
      </c>
      <c r="AP80" s="226" t="s">
        <v>171</v>
      </c>
      <c r="AQ80" s="226" t="s">
        <v>171</v>
      </c>
      <c r="AR80" s="226" t="s">
        <v>171</v>
      </c>
      <c r="AS80" s="226" t="s">
        <v>171</v>
      </c>
      <c r="AT80" s="226" t="s">
        <v>171</v>
      </c>
      <c r="AU80" s="226" t="s">
        <v>171</v>
      </c>
      <c r="AV80" s="226" t="s">
        <v>171</v>
      </c>
      <c r="AW80" s="226" t="s">
        <v>171</v>
      </c>
      <c r="AX80" s="226" t="s">
        <v>171</v>
      </c>
      <c r="AY80" s="226" t="n">
        <v>0.0057</v>
      </c>
      <c r="AZ80" s="226" t="n">
        <v>0.0112</v>
      </c>
      <c r="BA80" s="226" t="n">
        <v>0.0145</v>
      </c>
      <c r="BB80" s="226" t="n">
        <v>0.0089</v>
      </c>
      <c r="BC80" s="226" t="n">
        <v>0.0153</v>
      </c>
      <c r="BD80" s="226" t="n">
        <v>0.0661</v>
      </c>
      <c r="BE80" s="226" t="n">
        <v>0.1052</v>
      </c>
      <c r="BF80" s="226" t="n">
        <v>0.0571</v>
      </c>
      <c r="BG80" s="226" t="n">
        <v>0.1782</v>
      </c>
      <c r="BH80" s="226" t="n">
        <v>0.4378</v>
      </c>
      <c r="BI80" s="226" t="n">
        <v>0.5541</v>
      </c>
      <c r="BJ80" s="226" t="n">
        <v>0.1836</v>
      </c>
      <c r="BK80" s="226" t="n">
        <v>0.1402</v>
      </c>
      <c r="BL80" s="226" t="n">
        <v>0.701</v>
      </c>
      <c r="BM80" s="226" t="n">
        <v>0.8596</v>
      </c>
      <c r="BN80" s="226" t="n">
        <v>0.3094</v>
      </c>
      <c r="BO80" s="226" t="n">
        <v>0.4704</v>
      </c>
      <c r="BP80" s="226" t="n">
        <v>1.4729</v>
      </c>
      <c r="BQ80" s="226" t="n">
        <v>1.5618</v>
      </c>
      <c r="BR80" s="226" t="n">
        <v>0.5489</v>
      </c>
      <c r="BS80" s="226" t="n">
        <v>0.9375</v>
      </c>
      <c r="BT80" s="226" t="n">
        <v>3.1043</v>
      </c>
      <c r="BU80" s="226" t="n">
        <v>2.6952</v>
      </c>
      <c r="BV80" s="226" t="n">
        <v>0.7958</v>
      </c>
      <c r="BW80" s="226" t="n">
        <v>1.4572</v>
      </c>
      <c r="BX80" s="226" t="n">
        <v>3.8682</v>
      </c>
      <c r="BY80" s="226" t="n">
        <v>3.7392</v>
      </c>
      <c r="BZ80" s="226" t="n">
        <v>1.3305</v>
      </c>
      <c r="CA80" s="226" t="n">
        <v>1.6058</v>
      </c>
      <c r="CB80" s="226" t="n">
        <v>4.5787</v>
      </c>
      <c r="CC80" s="226" t="n">
        <v>3.9569</v>
      </c>
      <c r="CD80" s="226" t="n">
        <v>1.3159</v>
      </c>
      <c r="CE80" s="226" t="n">
        <v>1.7931</v>
      </c>
      <c r="CF80" s="226" t="n">
        <v>4.9094</v>
      </c>
      <c r="CG80" s="226" t="n">
        <v>4.481</v>
      </c>
      <c r="CH80" s="226" t="n">
        <v>1.4849</v>
      </c>
      <c r="CI80" s="226" t="n">
        <v>1.9625</v>
      </c>
      <c r="CJ80" s="226" t="n">
        <v>4.695</v>
      </c>
      <c r="CK80" s="226" t="n">
        <v>4.535</v>
      </c>
      <c r="CL80" s="226" t="n">
        <v>1.3876</v>
      </c>
      <c r="CM80" s="226" t="n">
        <v>2.1855</v>
      </c>
      <c r="CN80" s="226" t="n">
        <v>5.4862</v>
      </c>
      <c r="CO80" s="226" t="n">
        <v>4.2504</v>
      </c>
      <c r="CP80" s="226" t="n">
        <v>1.2359</v>
      </c>
      <c r="CQ80" s="226" t="n">
        <v>1.7264</v>
      </c>
      <c r="CR80" s="226" t="n">
        <v>4.8385</v>
      </c>
      <c r="CS80" s="235" t="n">
        <v>4.173</v>
      </c>
      <c r="CT80" s="223"/>
      <c r="CU80" s="223"/>
      <c r="CV80" s="223"/>
      <c r="CW80" s="238"/>
      <c r="CX80" s="239"/>
      <c r="CY80" s="223"/>
      <c r="CZ80" s="223"/>
      <c r="DA80" s="223"/>
      <c r="DB80" s="223"/>
      <c r="DC80" s="223"/>
      <c r="DD80" s="223"/>
      <c r="DE80" s="223"/>
      <c r="DF80" s="223"/>
      <c r="DG80" s="223"/>
      <c r="DH80" s="223"/>
      <c r="DI80" s="223"/>
      <c r="DJ80" s="223"/>
      <c r="DK80" s="223"/>
      <c r="DL80" s="223"/>
      <c r="DM80" s="223"/>
      <c r="DN80" s="223"/>
      <c r="DO80" s="223"/>
      <c r="DP80" s="223"/>
      <c r="DQ80" s="223"/>
      <c r="DR80" s="223"/>
      <c r="DS80" s="223"/>
      <c r="DT80" s="223"/>
      <c r="DU80" s="223"/>
      <c r="DV80" s="223"/>
      <c r="DW80" s="223"/>
      <c r="DX80" s="223"/>
      <c r="DY80" s="223"/>
      <c r="DZ80" s="223"/>
      <c r="EA80" s="223"/>
      <c r="EB80" s="223"/>
      <c r="EC80" s="223"/>
      <c r="ED80" s="223"/>
      <c r="EE80" s="223"/>
      <c r="EF80" s="223"/>
      <c r="EG80" s="223"/>
      <c r="EH80" s="223"/>
      <c r="EI80" s="223"/>
      <c r="EJ80" s="223"/>
      <c r="EK80" s="223"/>
      <c r="EL80" s="223"/>
      <c r="EM80" s="223"/>
      <c r="EN80" s="223"/>
      <c r="EO80" s="223"/>
      <c r="EP80" s="223"/>
      <c r="EQ80" s="223"/>
      <c r="ER80" s="223"/>
      <c r="ES80" s="223"/>
      <c r="ET80" s="223"/>
      <c r="EU80" s="223"/>
      <c r="EV80" s="223"/>
      <c r="EW80" s="223"/>
      <c r="EX80" s="223"/>
      <c r="EY80" s="223"/>
      <c r="EZ80" s="223"/>
      <c r="FA80" s="223"/>
      <c r="FB80" s="223"/>
      <c r="FC80" s="223"/>
      <c r="FD80" s="223"/>
      <c r="FE80" s="223"/>
      <c r="FF80" s="223"/>
      <c r="FG80" s="223"/>
      <c r="FH80" s="223"/>
      <c r="FI80" s="223"/>
      <c r="FJ80" s="223"/>
      <c r="FK80" s="223"/>
      <c r="FL80" s="223"/>
      <c r="FM80" s="223"/>
      <c r="FN80" s="223"/>
      <c r="FO80" s="223"/>
      <c r="FP80" s="223"/>
      <c r="FQ80" s="223"/>
      <c r="FR80" s="223"/>
      <c r="FS80" s="223"/>
      <c r="FT80" s="223"/>
      <c r="FU80" s="223"/>
      <c r="FV80" s="223"/>
      <c r="FW80" s="223"/>
      <c r="FX80" s="223"/>
      <c r="FY80" s="223"/>
      <c r="FZ80" s="223"/>
      <c r="GA80" s="223"/>
      <c r="GB80" s="223"/>
      <c r="GC80" s="223"/>
      <c r="GD80" s="223"/>
      <c r="GE80" s="223"/>
      <c r="GF80" s="223"/>
      <c r="GG80" s="223"/>
      <c r="GH80" s="223"/>
      <c r="GI80" s="223"/>
      <c r="GJ80" s="223"/>
      <c r="GK80" s="223"/>
      <c r="GL80" s="223"/>
      <c r="GM80" s="223"/>
      <c r="GN80" s="223"/>
      <c r="GO80" s="223"/>
      <c r="GP80" s="223"/>
      <c r="GQ80" s="223"/>
      <c r="GR80" s="223"/>
      <c r="GS80" s="223"/>
      <c r="GT80" s="223"/>
      <c r="GU80" s="223"/>
      <c r="GV80" s="223"/>
      <c r="GW80" s="223"/>
      <c r="GX80" s="223"/>
    </row>
    <row r="81" customFormat="false" ht="20.15" hidden="false" customHeight="true" outlineLevel="0" collapsed="false">
      <c r="A81" s="7" t="s">
        <v>122</v>
      </c>
      <c r="B81" s="225" t="s">
        <v>115</v>
      </c>
      <c r="C81" s="226" t="n">
        <v>0.7713</v>
      </c>
      <c r="D81" s="226" t="n">
        <v>0.7952</v>
      </c>
      <c r="E81" s="226" t="n">
        <v>0.8128</v>
      </c>
      <c r="F81" s="226" t="n">
        <v>0.858</v>
      </c>
      <c r="G81" s="226" t="n">
        <v>0.9332</v>
      </c>
      <c r="H81" s="226" t="n">
        <v>0.989</v>
      </c>
      <c r="I81" s="226" t="n">
        <v>1.021</v>
      </c>
      <c r="J81" s="226" t="n">
        <v>1.0439</v>
      </c>
      <c r="K81" s="226" t="n">
        <v>1.0836</v>
      </c>
      <c r="L81" s="226" t="n">
        <v>1.017</v>
      </c>
      <c r="M81" s="226" t="n">
        <v>1.1123</v>
      </c>
      <c r="N81" s="226" t="n">
        <v>1.1152</v>
      </c>
      <c r="O81" s="226" t="n">
        <v>1.163</v>
      </c>
      <c r="P81" s="226" t="n">
        <v>1.2253</v>
      </c>
      <c r="Q81" s="226" t="n">
        <v>1.3153</v>
      </c>
      <c r="R81" s="226" t="n">
        <v>1.3438</v>
      </c>
      <c r="S81" s="226" t="n">
        <v>1.4296</v>
      </c>
      <c r="T81" s="226" t="n">
        <v>1.3653</v>
      </c>
      <c r="U81" s="226" t="n">
        <v>1.3888</v>
      </c>
      <c r="V81" s="226" t="n">
        <v>1.4416</v>
      </c>
      <c r="W81" s="226" t="n">
        <v>1.7016</v>
      </c>
      <c r="X81" s="226" t="n">
        <v>1.5844</v>
      </c>
      <c r="Y81" s="226" t="n">
        <v>1.5885</v>
      </c>
      <c r="Z81" s="226" t="n">
        <v>1.8168</v>
      </c>
      <c r="AA81" s="226" t="n">
        <v>1.9308</v>
      </c>
      <c r="AB81" s="226" t="n">
        <v>1.9389</v>
      </c>
      <c r="AC81" s="226" t="n">
        <v>1.921</v>
      </c>
      <c r="AD81" s="226" t="n">
        <v>2.1497</v>
      </c>
      <c r="AE81" s="226" t="n">
        <v>2.5343</v>
      </c>
      <c r="AF81" s="226" t="n">
        <v>2.2273</v>
      </c>
      <c r="AG81" s="226" t="n">
        <v>2.1871</v>
      </c>
      <c r="AH81" s="226" t="n">
        <v>2.7367</v>
      </c>
      <c r="AI81" s="226" t="n">
        <v>2.5897</v>
      </c>
      <c r="AJ81" s="226" t="n">
        <v>2.3228</v>
      </c>
      <c r="AK81" s="226" t="n">
        <v>2.2964</v>
      </c>
      <c r="AL81" s="226" t="n">
        <v>2.7185</v>
      </c>
      <c r="AM81" s="226" t="n">
        <v>2.4687</v>
      </c>
      <c r="AN81" s="226" t="n">
        <v>2.1375</v>
      </c>
      <c r="AO81" s="226" t="n">
        <v>2.1648</v>
      </c>
      <c r="AP81" s="226" t="n">
        <v>2.5535</v>
      </c>
      <c r="AQ81" s="226" t="n">
        <v>2.4159</v>
      </c>
      <c r="AR81" s="226" t="n">
        <v>2.2769</v>
      </c>
      <c r="AS81" s="226" t="n">
        <v>2.2941</v>
      </c>
      <c r="AT81" s="226" t="n">
        <v>2.5794</v>
      </c>
      <c r="AU81" s="226" t="n">
        <v>2.8196</v>
      </c>
      <c r="AV81" s="226" t="n">
        <v>2.5401</v>
      </c>
      <c r="AW81" s="226" t="n">
        <v>2.4893</v>
      </c>
      <c r="AX81" s="226" t="n">
        <v>2.8653</v>
      </c>
      <c r="AY81" s="226" t="n">
        <v>2.9693</v>
      </c>
      <c r="AZ81" s="226" t="n">
        <v>2.9286</v>
      </c>
      <c r="BA81" s="226" t="n">
        <v>3.1264</v>
      </c>
      <c r="BB81" s="226" t="n">
        <v>3.237</v>
      </c>
      <c r="BC81" s="226" t="n">
        <v>3.3614</v>
      </c>
      <c r="BD81" s="226" t="n">
        <v>3.1551</v>
      </c>
      <c r="BE81" s="226" t="n">
        <v>3.3483</v>
      </c>
      <c r="BF81" s="226" t="n">
        <v>3.448</v>
      </c>
      <c r="BG81" s="226" t="n">
        <v>3.9257</v>
      </c>
      <c r="BH81" s="226" t="n">
        <v>3.0077</v>
      </c>
      <c r="BI81" s="226" t="n">
        <v>3.5445</v>
      </c>
      <c r="BJ81" s="226" t="n">
        <v>4.2559</v>
      </c>
      <c r="BK81" s="226" t="n">
        <v>4.1396</v>
      </c>
      <c r="BL81" s="226" t="n">
        <v>5.0619</v>
      </c>
      <c r="BM81" s="226" t="n">
        <v>4.4595</v>
      </c>
      <c r="BN81" s="226" t="n">
        <v>4.4387</v>
      </c>
      <c r="BO81" s="226" t="n">
        <v>4.5686</v>
      </c>
      <c r="BP81" s="226" t="n">
        <v>5.4493</v>
      </c>
      <c r="BQ81" s="226" t="n">
        <v>5.9146</v>
      </c>
      <c r="BR81" s="226" t="n">
        <v>6.6865</v>
      </c>
      <c r="BS81" s="226" t="n">
        <v>6.9598</v>
      </c>
      <c r="BT81" s="226" t="n">
        <v>7.018</v>
      </c>
      <c r="BU81" s="226" t="n">
        <v>7.0594</v>
      </c>
      <c r="BV81" s="226" t="n">
        <v>8.2198</v>
      </c>
      <c r="BW81" s="226" t="n">
        <v>8.5283</v>
      </c>
      <c r="BX81" s="226" t="n">
        <v>7.7078</v>
      </c>
      <c r="BY81" s="226" t="n">
        <v>6.2226</v>
      </c>
      <c r="BZ81" s="226" t="n">
        <v>7.6069</v>
      </c>
      <c r="CA81" s="226" t="n">
        <v>8.9658</v>
      </c>
      <c r="CB81" s="226" t="n">
        <v>7.8263</v>
      </c>
      <c r="CC81" s="226" t="n">
        <v>7.7654</v>
      </c>
      <c r="CD81" s="226" t="n">
        <v>7.3368</v>
      </c>
      <c r="CE81" s="226" t="n">
        <v>7.7425</v>
      </c>
      <c r="CF81" s="226" t="n">
        <v>8.6359</v>
      </c>
      <c r="CG81" s="226" t="n">
        <v>8.7924</v>
      </c>
      <c r="CH81" s="226" t="n">
        <v>9.796</v>
      </c>
      <c r="CI81" s="226" t="n">
        <v>8.9191</v>
      </c>
      <c r="CJ81" s="226" t="n">
        <v>9.0661</v>
      </c>
      <c r="CK81" s="226" t="n">
        <v>9.0316</v>
      </c>
      <c r="CL81" s="226" t="n">
        <v>10.2886</v>
      </c>
      <c r="CM81" s="226" t="n">
        <v>10.3274</v>
      </c>
      <c r="CN81" s="226" t="n">
        <v>9.8896</v>
      </c>
      <c r="CO81" s="226" t="n">
        <v>9.1474</v>
      </c>
      <c r="CP81" s="226" t="n">
        <v>9.9466</v>
      </c>
      <c r="CQ81" s="226" t="n">
        <v>10.402</v>
      </c>
      <c r="CR81" s="226" t="n">
        <v>9.8513</v>
      </c>
      <c r="CS81" s="235" t="n">
        <v>9.2692</v>
      </c>
      <c r="CT81" s="223"/>
      <c r="CU81" s="223"/>
      <c r="CV81" s="223"/>
      <c r="CW81" s="238"/>
      <c r="CX81" s="239"/>
      <c r="CY81" s="223"/>
      <c r="CZ81" s="223"/>
      <c r="DA81" s="223"/>
      <c r="DB81" s="223"/>
      <c r="DC81" s="223"/>
      <c r="DD81" s="223"/>
      <c r="DE81" s="223"/>
      <c r="DF81" s="223"/>
      <c r="DG81" s="223"/>
      <c r="DH81" s="223"/>
      <c r="DI81" s="223"/>
      <c r="DJ81" s="223"/>
      <c r="DK81" s="223"/>
      <c r="DL81" s="223"/>
      <c r="DM81" s="223"/>
      <c r="DN81" s="223"/>
      <c r="DO81" s="223"/>
      <c r="DP81" s="223"/>
      <c r="DQ81" s="223"/>
      <c r="DR81" s="223"/>
      <c r="DS81" s="223"/>
      <c r="DT81" s="223"/>
      <c r="DU81" s="223"/>
      <c r="DV81" s="223"/>
      <c r="DW81" s="223"/>
      <c r="DX81" s="223"/>
      <c r="DY81" s="223"/>
      <c r="DZ81" s="223"/>
      <c r="EA81" s="223"/>
      <c r="EB81" s="223"/>
      <c r="EC81" s="223"/>
      <c r="ED81" s="223"/>
      <c r="EE81" s="223"/>
      <c r="EF81" s="223"/>
      <c r="EG81" s="223"/>
      <c r="EH81" s="223"/>
      <c r="EI81" s="223"/>
      <c r="EJ81" s="223"/>
      <c r="EK81" s="223"/>
      <c r="EL81" s="223"/>
      <c r="EM81" s="223"/>
      <c r="EN81" s="223"/>
      <c r="EO81" s="223"/>
      <c r="EP81" s="223"/>
      <c r="EQ81" s="223"/>
      <c r="ER81" s="223"/>
      <c r="ES81" s="223"/>
      <c r="ET81" s="223"/>
      <c r="EU81" s="223"/>
      <c r="EV81" s="223"/>
      <c r="EW81" s="223"/>
      <c r="EX81" s="223"/>
      <c r="EY81" s="223"/>
      <c r="EZ81" s="223"/>
      <c r="FA81" s="223"/>
      <c r="FB81" s="223"/>
      <c r="FC81" s="223"/>
      <c r="FD81" s="223"/>
      <c r="FE81" s="223"/>
      <c r="FF81" s="223"/>
      <c r="FG81" s="223"/>
      <c r="FH81" s="223"/>
      <c r="FI81" s="223"/>
      <c r="FJ81" s="223"/>
      <c r="FK81" s="223"/>
      <c r="FL81" s="223"/>
      <c r="FM81" s="223"/>
      <c r="FN81" s="223"/>
      <c r="FO81" s="223"/>
      <c r="FP81" s="223"/>
      <c r="FQ81" s="223"/>
      <c r="FR81" s="223"/>
      <c r="FS81" s="223"/>
      <c r="FT81" s="223"/>
      <c r="FU81" s="223"/>
      <c r="FV81" s="223"/>
      <c r="FW81" s="223"/>
      <c r="FX81" s="223"/>
      <c r="FY81" s="223"/>
      <c r="FZ81" s="223"/>
      <c r="GA81" s="223"/>
      <c r="GB81" s="223"/>
      <c r="GC81" s="223"/>
      <c r="GD81" s="223"/>
      <c r="GE81" s="223"/>
      <c r="GF81" s="223"/>
      <c r="GG81" s="223"/>
      <c r="GH81" s="223"/>
      <c r="GI81" s="223"/>
      <c r="GJ81" s="223"/>
      <c r="GK81" s="223"/>
      <c r="GL81" s="223"/>
      <c r="GM81" s="223"/>
      <c r="GN81" s="223"/>
      <c r="GO81" s="223"/>
      <c r="GP81" s="223"/>
      <c r="GQ81" s="223"/>
      <c r="GR81" s="223"/>
      <c r="GS81" s="223"/>
      <c r="GT81" s="223"/>
      <c r="GU81" s="223"/>
      <c r="GV81" s="223"/>
      <c r="GW81" s="223"/>
      <c r="GX81" s="223"/>
    </row>
    <row r="82" customFormat="false" ht="20.15" hidden="false" customHeight="true" outlineLevel="0" collapsed="false">
      <c r="A82" s="7" t="s">
        <v>122</v>
      </c>
      <c r="B82" s="225" t="s">
        <v>116</v>
      </c>
      <c r="C82" s="226" t="n">
        <v>1.5596</v>
      </c>
      <c r="D82" s="226" t="n">
        <v>0.9068</v>
      </c>
      <c r="E82" s="226" t="n">
        <v>0.8497</v>
      </c>
      <c r="F82" s="226" t="n">
        <v>0.9206</v>
      </c>
      <c r="G82" s="226" t="n">
        <v>1.5873</v>
      </c>
      <c r="H82" s="226" t="n">
        <v>0.9229</v>
      </c>
      <c r="I82" s="226" t="n">
        <v>0.8648</v>
      </c>
      <c r="J82" s="226" t="n">
        <v>0.937</v>
      </c>
      <c r="K82" s="226" t="n">
        <v>1.116</v>
      </c>
      <c r="L82" s="226" t="n">
        <v>1.3754</v>
      </c>
      <c r="M82" s="226" t="n">
        <v>0.7226</v>
      </c>
      <c r="N82" s="226" t="n">
        <v>1.187</v>
      </c>
      <c r="O82" s="226" t="n">
        <v>0.9424</v>
      </c>
      <c r="P82" s="226" t="n">
        <v>0.9043</v>
      </c>
      <c r="Q82" s="226" t="n">
        <v>0.8752</v>
      </c>
      <c r="R82" s="226" t="n">
        <v>0.8551</v>
      </c>
      <c r="S82" s="226" t="n">
        <v>0.9178</v>
      </c>
      <c r="T82" s="226" t="n">
        <v>0.8639</v>
      </c>
      <c r="U82" s="226" t="n">
        <v>0.9453</v>
      </c>
      <c r="V82" s="226" t="n">
        <v>0.992</v>
      </c>
      <c r="W82" s="226" t="n">
        <v>1.0049</v>
      </c>
      <c r="X82" s="226" t="n">
        <v>0.9734</v>
      </c>
      <c r="Y82" s="226" t="n">
        <v>0.8972</v>
      </c>
      <c r="Z82" s="226" t="n">
        <v>0.9245</v>
      </c>
      <c r="AA82" s="226" t="n">
        <v>0.6728</v>
      </c>
      <c r="AB82" s="226" t="n">
        <v>0.7656</v>
      </c>
      <c r="AC82" s="226" t="n">
        <v>0.6769</v>
      </c>
      <c r="AD82" s="226" t="n">
        <v>0.9467</v>
      </c>
      <c r="AE82" s="226" t="n">
        <v>0.9351</v>
      </c>
      <c r="AF82" s="226" t="n">
        <v>0.8938</v>
      </c>
      <c r="AG82" s="226" t="n">
        <v>0.9356</v>
      </c>
      <c r="AH82" s="226" t="n">
        <v>0.9114</v>
      </c>
      <c r="AI82" s="226" t="n">
        <v>0.9056</v>
      </c>
      <c r="AJ82" s="226" t="n">
        <v>0.8068</v>
      </c>
      <c r="AK82" s="226" t="n">
        <v>0.8243</v>
      </c>
      <c r="AL82" s="226" t="n">
        <v>0.8342</v>
      </c>
      <c r="AM82" s="226" t="n">
        <v>0.7989</v>
      </c>
      <c r="AN82" s="226" t="n">
        <v>0.9048</v>
      </c>
      <c r="AO82" s="226" t="n">
        <v>0.9499</v>
      </c>
      <c r="AP82" s="226" t="n">
        <v>0.8138</v>
      </c>
      <c r="AQ82" s="226" t="n">
        <v>0.853</v>
      </c>
      <c r="AR82" s="226" t="n">
        <v>0.8458</v>
      </c>
      <c r="AS82" s="226" t="n">
        <v>0.7127</v>
      </c>
      <c r="AT82" s="226" t="n">
        <v>0.7767</v>
      </c>
      <c r="AU82" s="226" t="n">
        <v>0.8195</v>
      </c>
      <c r="AV82" s="226" t="n">
        <v>0.7486</v>
      </c>
      <c r="AW82" s="226" t="n">
        <v>0.847</v>
      </c>
      <c r="AX82" s="226" t="n">
        <v>0.7807</v>
      </c>
      <c r="AY82" s="226" t="n">
        <v>0.6398</v>
      </c>
      <c r="AZ82" s="226" t="n">
        <v>0.6703</v>
      </c>
      <c r="BA82" s="226" t="n">
        <v>0.6416</v>
      </c>
      <c r="BB82" s="226" t="n">
        <v>0.593</v>
      </c>
      <c r="BC82" s="226" t="n">
        <v>0.7384</v>
      </c>
      <c r="BD82" s="226" t="n">
        <v>0.7477</v>
      </c>
      <c r="BE82" s="226" t="n">
        <v>0.779</v>
      </c>
      <c r="BF82" s="226" t="n">
        <v>0.5583</v>
      </c>
      <c r="BG82" s="226" t="n">
        <v>0.7812</v>
      </c>
      <c r="BH82" s="226" t="n">
        <v>0.8634</v>
      </c>
      <c r="BI82" s="226" t="n">
        <v>0.878</v>
      </c>
      <c r="BJ82" s="226" t="n">
        <v>0.878</v>
      </c>
      <c r="BK82" s="226" t="n">
        <v>0.8407</v>
      </c>
      <c r="BL82" s="226" t="n">
        <v>0.8853</v>
      </c>
      <c r="BM82" s="226" t="n">
        <v>0.8324</v>
      </c>
      <c r="BN82" s="226" t="n">
        <v>0.8341</v>
      </c>
      <c r="BO82" s="226" t="n">
        <v>0.9883</v>
      </c>
      <c r="BP82" s="226" t="n">
        <v>0.9439</v>
      </c>
      <c r="BQ82" s="226" t="n">
        <v>0.9601</v>
      </c>
      <c r="BR82" s="226" t="n">
        <v>0.9989</v>
      </c>
      <c r="BS82" s="226" t="n">
        <v>1.1996</v>
      </c>
      <c r="BT82" s="226" t="n">
        <v>1.1577</v>
      </c>
      <c r="BU82" s="226" t="n">
        <v>1.1687</v>
      </c>
      <c r="BV82" s="226" t="n">
        <v>1.1104</v>
      </c>
      <c r="BW82" s="226" t="n">
        <v>1.4005</v>
      </c>
      <c r="BX82" s="226" t="n">
        <v>1.2954</v>
      </c>
      <c r="BY82" s="226" t="n">
        <v>1.344</v>
      </c>
      <c r="BZ82" s="226" t="n">
        <v>1.5336</v>
      </c>
      <c r="CA82" s="226" t="n">
        <v>1.285</v>
      </c>
      <c r="CB82" s="226" t="n">
        <v>1.2989</v>
      </c>
      <c r="CC82" s="226" t="n">
        <v>1.2994</v>
      </c>
      <c r="CD82" s="226" t="n">
        <v>1.3362</v>
      </c>
      <c r="CE82" s="226" t="n">
        <v>1.511</v>
      </c>
      <c r="CF82" s="226" t="n">
        <v>1.4524</v>
      </c>
      <c r="CG82" s="226" t="n">
        <v>1.4072</v>
      </c>
      <c r="CH82" s="226" t="n">
        <v>1.4086</v>
      </c>
      <c r="CI82" s="226" t="n">
        <v>1.6172</v>
      </c>
      <c r="CJ82" s="226" t="n">
        <v>1.5439</v>
      </c>
      <c r="CK82" s="226" t="n">
        <v>1.5464</v>
      </c>
      <c r="CL82" s="226" t="n">
        <v>1.6547</v>
      </c>
      <c r="CM82" s="226" t="n">
        <v>2.2289</v>
      </c>
      <c r="CN82" s="226" t="n">
        <v>1.9856</v>
      </c>
      <c r="CO82" s="226" t="n">
        <v>1.8505</v>
      </c>
      <c r="CP82" s="226" t="n">
        <v>1.8778</v>
      </c>
      <c r="CQ82" s="226" t="n">
        <v>2.0756</v>
      </c>
      <c r="CR82" s="226" t="n">
        <v>2.0842</v>
      </c>
      <c r="CS82" s="235" t="n">
        <v>2.0614</v>
      </c>
      <c r="CT82" s="223"/>
      <c r="CU82" s="223"/>
      <c r="CV82" s="223"/>
      <c r="CW82" s="238"/>
      <c r="CX82" s="239"/>
      <c r="CY82" s="223"/>
      <c r="CZ82" s="223"/>
      <c r="DA82" s="223"/>
      <c r="DB82" s="223"/>
      <c r="DC82" s="223"/>
      <c r="DD82" s="223"/>
      <c r="DE82" s="223"/>
      <c r="DF82" s="223"/>
      <c r="DG82" s="223"/>
      <c r="DH82" s="223"/>
      <c r="DI82" s="223"/>
      <c r="DJ82" s="223"/>
      <c r="DK82" s="223"/>
      <c r="DL82" s="223"/>
      <c r="DM82" s="223"/>
      <c r="DN82" s="223"/>
      <c r="DO82" s="223"/>
      <c r="DP82" s="223"/>
      <c r="DQ82" s="223"/>
      <c r="DR82" s="223"/>
      <c r="DS82" s="223"/>
      <c r="DT82" s="223"/>
      <c r="DU82" s="223"/>
      <c r="DV82" s="223"/>
      <c r="DW82" s="223"/>
      <c r="DX82" s="223"/>
      <c r="DY82" s="223"/>
      <c r="DZ82" s="223"/>
      <c r="EA82" s="223"/>
      <c r="EB82" s="223"/>
      <c r="EC82" s="223"/>
      <c r="ED82" s="223"/>
      <c r="EE82" s="223"/>
      <c r="EF82" s="223"/>
      <c r="EG82" s="223"/>
      <c r="EH82" s="223"/>
      <c r="EI82" s="223"/>
      <c r="EJ82" s="223"/>
      <c r="EK82" s="223"/>
      <c r="EL82" s="223"/>
      <c r="EM82" s="223"/>
      <c r="EN82" s="223"/>
      <c r="EO82" s="223"/>
      <c r="EP82" s="223"/>
      <c r="EQ82" s="223"/>
      <c r="ER82" s="223"/>
      <c r="ES82" s="223"/>
      <c r="ET82" s="223"/>
      <c r="EU82" s="223"/>
      <c r="EV82" s="223"/>
      <c r="EW82" s="223"/>
      <c r="EX82" s="223"/>
      <c r="EY82" s="223"/>
      <c r="EZ82" s="223"/>
      <c r="FA82" s="223"/>
      <c r="FB82" s="223"/>
      <c r="FC82" s="223"/>
      <c r="FD82" s="223"/>
      <c r="FE82" s="223"/>
      <c r="FF82" s="223"/>
      <c r="FG82" s="223"/>
      <c r="FH82" s="223"/>
      <c r="FI82" s="223"/>
      <c r="FJ82" s="223"/>
      <c r="FK82" s="223"/>
      <c r="FL82" s="223"/>
      <c r="FM82" s="223"/>
      <c r="FN82" s="223"/>
      <c r="FO82" s="223"/>
      <c r="FP82" s="223"/>
      <c r="FQ82" s="223"/>
      <c r="FR82" s="223"/>
      <c r="FS82" s="223"/>
      <c r="FT82" s="223"/>
      <c r="FU82" s="223"/>
      <c r="FV82" s="223"/>
      <c r="FW82" s="223"/>
      <c r="FX82" s="223"/>
      <c r="FY82" s="223"/>
      <c r="FZ82" s="223"/>
      <c r="GA82" s="223"/>
      <c r="GB82" s="223"/>
      <c r="GC82" s="223"/>
      <c r="GD82" s="223"/>
      <c r="GE82" s="223"/>
      <c r="GF82" s="223"/>
      <c r="GG82" s="223"/>
      <c r="GH82" s="223"/>
      <c r="GI82" s="223"/>
      <c r="GJ82" s="223"/>
      <c r="GK82" s="223"/>
      <c r="GL82" s="223"/>
      <c r="GM82" s="223"/>
      <c r="GN82" s="223"/>
      <c r="GO82" s="223"/>
      <c r="GP82" s="223"/>
      <c r="GQ82" s="223"/>
      <c r="GR82" s="223"/>
      <c r="GS82" s="223"/>
      <c r="GT82" s="223"/>
      <c r="GU82" s="223"/>
      <c r="GV82" s="223"/>
      <c r="GW82" s="223"/>
      <c r="GX82" s="223"/>
    </row>
    <row r="83" customFormat="false" ht="20.15" hidden="false" customHeight="true" outlineLevel="0" collapsed="false">
      <c r="A83" s="7" t="s">
        <v>122</v>
      </c>
      <c r="B83" s="225" t="s">
        <v>132</v>
      </c>
      <c r="C83" s="226" t="n">
        <v>0.4576</v>
      </c>
      <c r="D83" s="226" t="n">
        <v>0.4358</v>
      </c>
      <c r="E83" s="226" t="n">
        <v>0.4045</v>
      </c>
      <c r="F83" s="226" t="n">
        <v>0.3257</v>
      </c>
      <c r="G83" s="226" t="n">
        <v>0.8059</v>
      </c>
      <c r="H83" s="226" t="n">
        <v>0.6357</v>
      </c>
      <c r="I83" s="226" t="n">
        <v>0.7935</v>
      </c>
      <c r="J83" s="226" t="n">
        <v>0.6675</v>
      </c>
      <c r="K83" s="226" t="n">
        <v>0.6954</v>
      </c>
      <c r="L83" s="226" t="n">
        <v>0.6437</v>
      </c>
      <c r="M83" s="226" t="n">
        <v>0.6319</v>
      </c>
      <c r="N83" s="226" t="n">
        <v>0.7234</v>
      </c>
      <c r="O83" s="226" t="n">
        <v>0.6815</v>
      </c>
      <c r="P83" s="226" t="n">
        <v>0.368</v>
      </c>
      <c r="Q83" s="226" t="n">
        <v>0.5732</v>
      </c>
      <c r="R83" s="226" t="n">
        <v>0.7993</v>
      </c>
      <c r="S83" s="226" t="n">
        <v>0.7381</v>
      </c>
      <c r="T83" s="226" t="n">
        <v>0.59</v>
      </c>
      <c r="U83" s="226" t="n">
        <v>0.638</v>
      </c>
      <c r="V83" s="226" t="n">
        <v>0.6856</v>
      </c>
      <c r="W83" s="226" t="n">
        <v>0.6535</v>
      </c>
      <c r="X83" s="226" t="n">
        <v>0.5904</v>
      </c>
      <c r="Y83" s="226" t="n">
        <v>0.7683</v>
      </c>
      <c r="Z83" s="226" t="n">
        <v>0.7217</v>
      </c>
      <c r="AA83" s="226" t="n">
        <v>0.7146</v>
      </c>
      <c r="AB83" s="226" t="n">
        <v>0.6283</v>
      </c>
      <c r="AC83" s="226" t="n">
        <v>0.6141</v>
      </c>
      <c r="AD83" s="226" t="n">
        <v>0.6915</v>
      </c>
      <c r="AE83" s="226" t="n">
        <v>0.7662</v>
      </c>
      <c r="AF83" s="226" t="n">
        <v>0.5626</v>
      </c>
      <c r="AG83" s="226" t="n">
        <v>0.691</v>
      </c>
      <c r="AH83" s="226" t="n">
        <v>0.91</v>
      </c>
      <c r="AI83" s="226" t="n">
        <v>1.0735</v>
      </c>
      <c r="AJ83" s="226" t="n">
        <v>0.8033</v>
      </c>
      <c r="AK83" s="226" t="n">
        <v>0.9897</v>
      </c>
      <c r="AL83" s="226" t="n">
        <v>0.986</v>
      </c>
      <c r="AM83" s="226" t="n">
        <v>0.8904</v>
      </c>
      <c r="AN83" s="226" t="n">
        <v>0.8654</v>
      </c>
      <c r="AO83" s="226" t="n">
        <v>1.0342</v>
      </c>
      <c r="AP83" s="226" t="n">
        <v>1.0693</v>
      </c>
      <c r="AQ83" s="226" t="n">
        <v>0.9528</v>
      </c>
      <c r="AR83" s="226" t="n">
        <v>0.9345</v>
      </c>
      <c r="AS83" s="226" t="n">
        <v>1.0888</v>
      </c>
      <c r="AT83" s="226" t="n">
        <v>1.1128</v>
      </c>
      <c r="AU83" s="226" t="n">
        <v>1.0413</v>
      </c>
      <c r="AV83" s="226" t="n">
        <v>0.8229</v>
      </c>
      <c r="AW83" s="226" t="n">
        <v>0.9074</v>
      </c>
      <c r="AX83" s="226" t="n">
        <v>0.9136</v>
      </c>
      <c r="AY83" s="226" t="n">
        <v>0.8647</v>
      </c>
      <c r="AZ83" s="226" t="n">
        <v>0.7627</v>
      </c>
      <c r="BA83" s="226" t="n">
        <v>0.705</v>
      </c>
      <c r="BB83" s="226" t="n">
        <v>0.8181</v>
      </c>
      <c r="BC83" s="226" t="n">
        <v>0.7704</v>
      </c>
      <c r="BD83" s="226" t="n">
        <v>0.6536</v>
      </c>
      <c r="BE83" s="226" t="n">
        <v>0.7019</v>
      </c>
      <c r="BF83" s="226" t="n">
        <v>0.7796</v>
      </c>
      <c r="BG83" s="226" t="n">
        <v>0.794</v>
      </c>
      <c r="BH83" s="226" t="n">
        <v>0.6747</v>
      </c>
      <c r="BI83" s="226" t="n">
        <v>0.7051</v>
      </c>
      <c r="BJ83" s="226" t="n">
        <v>0.7927</v>
      </c>
      <c r="BK83" s="226" t="n">
        <v>0.7421</v>
      </c>
      <c r="BL83" s="226" t="n">
        <v>0.6916</v>
      </c>
      <c r="BM83" s="226" t="n">
        <v>0.7076</v>
      </c>
      <c r="BN83" s="226" t="n">
        <v>0.7626</v>
      </c>
      <c r="BO83" s="226" t="n">
        <v>0.7908</v>
      </c>
      <c r="BP83" s="226" t="n">
        <v>0.6711</v>
      </c>
      <c r="BQ83" s="226" t="n">
        <v>0.6283</v>
      </c>
      <c r="BR83" s="226" t="n">
        <v>0.7933</v>
      </c>
      <c r="BS83" s="226" t="n">
        <v>0.7227</v>
      </c>
      <c r="BT83" s="226" t="n">
        <v>0.6498</v>
      </c>
      <c r="BU83" s="226" t="n">
        <v>0.6533</v>
      </c>
      <c r="BV83" s="226" t="n">
        <v>0.7137</v>
      </c>
      <c r="BW83" s="226" t="n">
        <v>0.7625</v>
      </c>
      <c r="BX83" s="226" t="n">
        <v>0.6888</v>
      </c>
      <c r="BY83" s="226" t="n">
        <v>0.6928</v>
      </c>
      <c r="BZ83" s="226" t="n">
        <v>0.8152</v>
      </c>
      <c r="CA83" s="226" t="n">
        <v>0.7913</v>
      </c>
      <c r="CB83" s="226" t="n">
        <v>0.6935</v>
      </c>
      <c r="CC83" s="226" t="n">
        <v>0.6364</v>
      </c>
      <c r="CD83" s="226" t="n">
        <v>0.7509</v>
      </c>
      <c r="CE83" s="226" t="n">
        <v>0.7456</v>
      </c>
      <c r="CF83" s="226" t="n">
        <v>0.6576</v>
      </c>
      <c r="CG83" s="226" t="n">
        <v>0.5307</v>
      </c>
      <c r="CH83" s="226" t="n">
        <v>0.5645</v>
      </c>
      <c r="CI83" s="226" t="n">
        <v>0.5635</v>
      </c>
      <c r="CJ83" s="226" t="n">
        <v>0.3385</v>
      </c>
      <c r="CK83" s="226" t="n">
        <v>0.3709</v>
      </c>
      <c r="CL83" s="226" t="n">
        <v>0.4835</v>
      </c>
      <c r="CM83" s="226" t="n">
        <v>0.4265</v>
      </c>
      <c r="CN83" s="226" t="n">
        <v>0.2589</v>
      </c>
      <c r="CO83" s="226" t="n">
        <v>0.2749</v>
      </c>
      <c r="CP83" s="226" t="n">
        <v>0.4419</v>
      </c>
      <c r="CQ83" s="226" t="n">
        <v>0.455</v>
      </c>
      <c r="CR83" s="226" t="n">
        <v>0.4297</v>
      </c>
      <c r="CS83" s="235" t="n">
        <v>0.4208</v>
      </c>
      <c r="CT83" s="223"/>
      <c r="CU83" s="223"/>
      <c r="CV83" s="223"/>
      <c r="CW83" s="238"/>
      <c r="CX83" s="239"/>
      <c r="CY83" s="223"/>
      <c r="CZ83" s="223"/>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223"/>
      <c r="EC83" s="223"/>
      <c r="ED83" s="223"/>
      <c r="EE83" s="223"/>
      <c r="EF83" s="223"/>
      <c r="EG83" s="223"/>
      <c r="EH83" s="223"/>
      <c r="EI83" s="223"/>
      <c r="EJ83" s="223"/>
      <c r="EK83" s="223"/>
      <c r="EL83" s="223"/>
      <c r="EM83" s="223"/>
      <c r="EN83" s="223"/>
      <c r="EO83" s="223"/>
      <c r="EP83" s="223"/>
      <c r="EQ83" s="223"/>
      <c r="ER83" s="223"/>
      <c r="ES83" s="223"/>
      <c r="ET83" s="223"/>
      <c r="EU83" s="223"/>
      <c r="EV83" s="223"/>
      <c r="EW83" s="223"/>
      <c r="EX83" s="223"/>
      <c r="EY83" s="223"/>
      <c r="EZ83" s="223"/>
      <c r="FA83" s="223"/>
      <c r="FB83" s="223"/>
      <c r="FC83" s="223"/>
      <c r="FD83" s="223"/>
      <c r="FE83" s="223"/>
      <c r="FF83" s="223"/>
      <c r="FG83" s="223"/>
      <c r="FH83" s="223"/>
      <c r="FI83" s="223"/>
      <c r="FJ83" s="223"/>
      <c r="FK83" s="223"/>
      <c r="FL83" s="223"/>
      <c r="FM83" s="223"/>
      <c r="FN83" s="223"/>
      <c r="FO83" s="223"/>
      <c r="FP83" s="223"/>
      <c r="FQ83" s="223"/>
      <c r="FR83" s="223"/>
      <c r="FS83" s="223"/>
      <c r="FT83" s="223"/>
      <c r="FU83" s="223"/>
      <c r="FV83" s="223"/>
      <c r="FW83" s="223"/>
      <c r="FX83" s="223"/>
      <c r="FY83" s="223"/>
      <c r="FZ83" s="223"/>
      <c r="GA83" s="223"/>
      <c r="GB83" s="223"/>
      <c r="GC83" s="223"/>
      <c r="GD83" s="223"/>
      <c r="GE83" s="223"/>
      <c r="GF83" s="223"/>
      <c r="GG83" s="223"/>
      <c r="GH83" s="223"/>
      <c r="GI83" s="223"/>
      <c r="GJ83" s="223"/>
      <c r="GK83" s="223"/>
      <c r="GL83" s="223"/>
      <c r="GM83" s="223"/>
      <c r="GN83" s="223"/>
      <c r="GO83" s="223"/>
      <c r="GP83" s="223"/>
      <c r="GQ83" s="223"/>
      <c r="GR83" s="223"/>
      <c r="GS83" s="223"/>
      <c r="GT83" s="223"/>
      <c r="GU83" s="223"/>
      <c r="GV83" s="223"/>
      <c r="GW83" s="223"/>
      <c r="GX83" s="223"/>
    </row>
    <row r="84" s="227" customFormat="true" ht="20.15" hidden="false" customHeight="true" outlineLevel="0" collapsed="false">
      <c r="A84" s="240" t="s">
        <v>122</v>
      </c>
      <c r="B84" s="241" t="s">
        <v>127</v>
      </c>
      <c r="C84" s="242" t="n">
        <v>98.4569</v>
      </c>
      <c r="D84" s="242" t="n">
        <v>83.8631</v>
      </c>
      <c r="E84" s="242" t="n">
        <v>83.7195</v>
      </c>
      <c r="F84" s="242" t="n">
        <v>97.49</v>
      </c>
      <c r="G84" s="242" t="n">
        <v>101.0532</v>
      </c>
      <c r="H84" s="242" t="n">
        <v>85.2723</v>
      </c>
      <c r="I84" s="242" t="n">
        <v>82.9467</v>
      </c>
      <c r="J84" s="242" t="n">
        <v>98.8782</v>
      </c>
      <c r="K84" s="242" t="n">
        <v>103.4814</v>
      </c>
      <c r="L84" s="242" t="n">
        <v>88.5067</v>
      </c>
      <c r="M84" s="242" t="n">
        <v>84.5007</v>
      </c>
      <c r="N84" s="242" t="n">
        <v>100.5805</v>
      </c>
      <c r="O84" s="242" t="n">
        <v>107.2868</v>
      </c>
      <c r="P84" s="242" t="n">
        <v>89.9326</v>
      </c>
      <c r="Q84" s="242" t="n">
        <v>85.7363</v>
      </c>
      <c r="R84" s="242" t="n">
        <v>101.823</v>
      </c>
      <c r="S84" s="242" t="n">
        <v>106.6832</v>
      </c>
      <c r="T84" s="242" t="n">
        <v>89.6843</v>
      </c>
      <c r="U84" s="242" t="n">
        <v>88.4951</v>
      </c>
      <c r="V84" s="242" t="n">
        <v>102.3833</v>
      </c>
      <c r="W84" s="242" t="n">
        <v>108.1524</v>
      </c>
      <c r="X84" s="242" t="n">
        <v>93.1988</v>
      </c>
      <c r="Y84" s="242" t="n">
        <v>90.5108</v>
      </c>
      <c r="Z84" s="242" t="n">
        <v>106.5007</v>
      </c>
      <c r="AA84" s="242" t="n">
        <v>110.9227</v>
      </c>
      <c r="AB84" s="242" t="n">
        <v>87.6402</v>
      </c>
      <c r="AC84" s="242" t="n">
        <v>89.6281</v>
      </c>
      <c r="AD84" s="242" t="n">
        <v>105.7387</v>
      </c>
      <c r="AE84" s="242" t="n">
        <v>109.7115</v>
      </c>
      <c r="AF84" s="242" t="n">
        <v>93.1753</v>
      </c>
      <c r="AG84" s="242" t="n">
        <v>89.5646</v>
      </c>
      <c r="AH84" s="242" t="n">
        <v>105.9098</v>
      </c>
      <c r="AI84" s="242" t="n">
        <v>112.1581</v>
      </c>
      <c r="AJ84" s="242" t="n">
        <v>91.1657</v>
      </c>
      <c r="AK84" s="242" t="n">
        <v>90.2009</v>
      </c>
      <c r="AL84" s="242" t="n">
        <v>103.7576</v>
      </c>
      <c r="AM84" s="242" t="n">
        <v>107.414</v>
      </c>
      <c r="AN84" s="242" t="n">
        <v>91.7312</v>
      </c>
      <c r="AO84" s="242" t="n">
        <v>88.8231</v>
      </c>
      <c r="AP84" s="242" t="n">
        <v>108.8623</v>
      </c>
      <c r="AQ84" s="242" t="n">
        <v>107.7861</v>
      </c>
      <c r="AR84" s="242" t="n">
        <v>90.1819</v>
      </c>
      <c r="AS84" s="242" t="n">
        <v>87.2248</v>
      </c>
      <c r="AT84" s="242" t="n">
        <v>103.7253</v>
      </c>
      <c r="AU84" s="242" t="n">
        <v>105.7753</v>
      </c>
      <c r="AV84" s="242" t="n">
        <v>85.2111</v>
      </c>
      <c r="AW84" s="242" t="n">
        <v>85.6326</v>
      </c>
      <c r="AX84" s="242" t="n">
        <v>100.1348</v>
      </c>
      <c r="AY84" s="242" t="n">
        <v>108.1833</v>
      </c>
      <c r="AZ84" s="242" t="n">
        <v>86.5067</v>
      </c>
      <c r="BA84" s="242" t="n">
        <v>82.8777</v>
      </c>
      <c r="BB84" s="242" t="n">
        <v>104.5006</v>
      </c>
      <c r="BC84" s="242" t="n">
        <v>103.3699</v>
      </c>
      <c r="BD84" s="242" t="n">
        <v>85.0663</v>
      </c>
      <c r="BE84" s="242" t="n">
        <v>83.4199</v>
      </c>
      <c r="BF84" s="242" t="n">
        <v>96.1258</v>
      </c>
      <c r="BG84" s="242" t="n">
        <v>99.8991</v>
      </c>
      <c r="BH84" s="242" t="n">
        <v>85.328</v>
      </c>
      <c r="BI84" s="242" t="n">
        <v>81.4396</v>
      </c>
      <c r="BJ84" s="242" t="n">
        <v>97.2063</v>
      </c>
      <c r="BK84" s="242" t="n">
        <v>101.3696</v>
      </c>
      <c r="BL84" s="242" t="n">
        <v>83.733</v>
      </c>
      <c r="BM84" s="242" t="n">
        <v>79.501</v>
      </c>
      <c r="BN84" s="242" t="n">
        <v>93.6801</v>
      </c>
      <c r="BO84" s="242" t="n">
        <v>93.4775</v>
      </c>
      <c r="BP84" s="242" t="n">
        <v>78.6639</v>
      </c>
      <c r="BQ84" s="242" t="n">
        <v>76.1222</v>
      </c>
      <c r="BR84" s="242" t="n">
        <v>89.8324</v>
      </c>
      <c r="BS84" s="242" t="n">
        <v>95.5492</v>
      </c>
      <c r="BT84" s="242" t="n">
        <v>78.5256</v>
      </c>
      <c r="BU84" s="242" t="n">
        <v>76.3243</v>
      </c>
      <c r="BV84" s="242" t="n">
        <v>88.4761</v>
      </c>
      <c r="BW84" s="242" t="n">
        <v>92.1655</v>
      </c>
      <c r="BX84" s="242" t="n">
        <v>77.9923</v>
      </c>
      <c r="BY84" s="242" t="n">
        <v>76.0208</v>
      </c>
      <c r="BZ84" s="242" t="n">
        <v>92.9856</v>
      </c>
      <c r="CA84" s="242" t="n">
        <v>93.6501</v>
      </c>
      <c r="CB84" s="242" t="n">
        <v>76.9487</v>
      </c>
      <c r="CC84" s="242" t="n">
        <v>75.4451</v>
      </c>
      <c r="CD84" s="242" t="n">
        <v>92.1534</v>
      </c>
      <c r="CE84" s="242" t="n">
        <v>93.4647</v>
      </c>
      <c r="CF84" s="242" t="n">
        <v>76.9278</v>
      </c>
      <c r="CG84" s="242" t="n">
        <v>75.0349</v>
      </c>
      <c r="CH84" s="242" t="n">
        <v>87.2956</v>
      </c>
      <c r="CI84" s="242" t="n">
        <v>87.2482</v>
      </c>
      <c r="CJ84" s="242" t="n">
        <v>75.3976</v>
      </c>
      <c r="CK84" s="242" t="n">
        <v>74.0438</v>
      </c>
      <c r="CL84" s="242" t="n">
        <v>87.111</v>
      </c>
      <c r="CM84" s="242" t="n">
        <v>87.1533</v>
      </c>
      <c r="CN84" s="242" t="n">
        <v>67.0344</v>
      </c>
      <c r="CO84" s="242" t="n">
        <v>73.332</v>
      </c>
      <c r="CP84" s="242" t="n">
        <v>84.4773</v>
      </c>
      <c r="CQ84" s="242" t="n">
        <v>83.6295</v>
      </c>
      <c r="CR84" s="242" t="n">
        <v>72.4917</v>
      </c>
      <c r="CS84" s="235" t="n">
        <v>67.7064</v>
      </c>
      <c r="CT84" s="223"/>
      <c r="CU84" s="223"/>
      <c r="CV84" s="223"/>
      <c r="CW84" s="223"/>
      <c r="CX84" s="223"/>
      <c r="CY84" s="223"/>
      <c r="CZ84" s="223"/>
      <c r="DA84" s="223"/>
      <c r="DB84" s="223"/>
      <c r="DC84" s="223"/>
      <c r="DD84" s="223"/>
      <c r="DE84" s="223"/>
      <c r="DF84" s="223"/>
      <c r="DG84" s="223"/>
      <c r="DH84" s="223"/>
      <c r="DI84" s="223"/>
      <c r="DJ84" s="223"/>
      <c r="DK84" s="223"/>
      <c r="DL84" s="223"/>
      <c r="DM84" s="223"/>
      <c r="DN84" s="223"/>
      <c r="DO84" s="223"/>
      <c r="DP84" s="223"/>
      <c r="DQ84" s="223"/>
      <c r="DR84" s="223"/>
      <c r="DS84" s="223"/>
      <c r="DT84" s="223"/>
      <c r="DU84" s="223"/>
      <c r="DV84" s="223"/>
      <c r="DW84" s="223"/>
      <c r="DX84" s="223"/>
      <c r="DY84" s="223"/>
      <c r="DZ84" s="223"/>
      <c r="EA84" s="223"/>
      <c r="EB84" s="223"/>
      <c r="EC84" s="223"/>
      <c r="ED84" s="223"/>
      <c r="EE84" s="223"/>
      <c r="EF84" s="223"/>
      <c r="EG84" s="223"/>
      <c r="EH84" s="223"/>
      <c r="EI84" s="223"/>
      <c r="EJ84" s="223"/>
      <c r="EK84" s="223"/>
      <c r="EL84" s="223"/>
      <c r="EM84" s="223"/>
      <c r="EN84" s="223"/>
      <c r="EO84" s="223"/>
      <c r="EP84" s="223"/>
      <c r="EQ84" s="223"/>
      <c r="ER84" s="223"/>
      <c r="ES84" s="223"/>
      <c r="ET84" s="223"/>
      <c r="EU84" s="223"/>
      <c r="EV84" s="223"/>
      <c r="EW84" s="223"/>
      <c r="EX84" s="223"/>
      <c r="EY84" s="223"/>
      <c r="EZ84" s="223"/>
      <c r="FA84" s="223"/>
      <c r="FB84" s="223"/>
      <c r="FC84" s="223"/>
      <c r="FD84" s="223"/>
      <c r="FE84" s="223"/>
      <c r="FF84" s="223"/>
      <c r="FG84" s="223"/>
      <c r="FH84" s="223"/>
      <c r="FI84" s="223"/>
      <c r="FJ84" s="223"/>
      <c r="FK84" s="223"/>
      <c r="FL84" s="223"/>
      <c r="FM84" s="223"/>
      <c r="FN84" s="223"/>
      <c r="FO84" s="223"/>
      <c r="FP84" s="223"/>
      <c r="FQ84" s="223"/>
      <c r="FR84" s="223"/>
      <c r="FS84" s="223"/>
      <c r="FT84" s="223"/>
      <c r="FU84" s="223"/>
      <c r="FV84" s="223"/>
      <c r="FW84" s="223"/>
      <c r="FX84" s="223"/>
      <c r="FY84" s="223"/>
      <c r="FZ84" s="223"/>
      <c r="GA84" s="223"/>
      <c r="GB84" s="223"/>
      <c r="GC84" s="223"/>
      <c r="GD84" s="223"/>
      <c r="GE84" s="223"/>
      <c r="GF84" s="223"/>
      <c r="GG84" s="223"/>
      <c r="GH84" s="223"/>
      <c r="GI84" s="223"/>
      <c r="GJ84" s="223"/>
      <c r="GK84" s="223"/>
      <c r="GL84" s="223"/>
      <c r="GM84" s="223"/>
      <c r="GN84" s="223"/>
      <c r="GO84" s="223"/>
      <c r="GP84" s="223"/>
      <c r="GQ84" s="223"/>
      <c r="GR84" s="223"/>
      <c r="GS84" s="223"/>
      <c r="GT84" s="223"/>
      <c r="GU84" s="223"/>
      <c r="GV84" s="223"/>
      <c r="GW84" s="223"/>
      <c r="GX84" s="223"/>
    </row>
    <row r="85" customFormat="false" ht="30" hidden="false" customHeight="true" outlineLevel="0" collapsed="false">
      <c r="A85" s="192" t="s">
        <v>273</v>
      </c>
      <c r="B85" s="225"/>
      <c r="C85" s="243"/>
      <c r="D85" s="243"/>
      <c r="E85" s="243"/>
      <c r="F85" s="243"/>
      <c r="G85" s="243"/>
      <c r="H85" s="243"/>
      <c r="I85" s="243"/>
      <c r="J85" s="243"/>
      <c r="K85" s="243"/>
      <c r="L85" s="243"/>
      <c r="M85" s="243"/>
      <c r="N85" s="243"/>
      <c r="O85" s="243"/>
      <c r="P85" s="243"/>
      <c r="Q85" s="243"/>
      <c r="R85" s="243"/>
      <c r="S85" s="243"/>
      <c r="T85" s="243"/>
      <c r="U85" s="243"/>
      <c r="V85" s="243"/>
      <c r="W85" s="243"/>
      <c r="X85" s="243"/>
      <c r="Y85" s="243"/>
      <c r="Z85" s="243"/>
      <c r="AA85" s="243"/>
      <c r="AB85" s="243"/>
      <c r="AC85" s="243"/>
      <c r="AD85" s="243"/>
      <c r="AE85" s="243"/>
      <c r="AF85" s="243"/>
      <c r="AG85" s="243"/>
      <c r="AH85" s="243"/>
      <c r="AI85" s="243"/>
      <c r="AJ85" s="243"/>
      <c r="AK85" s="243"/>
      <c r="AL85" s="243"/>
      <c r="AM85" s="243"/>
      <c r="AN85" s="243"/>
      <c r="AO85" s="243"/>
      <c r="AP85" s="243"/>
      <c r="AQ85" s="243"/>
      <c r="AR85" s="243"/>
      <c r="AS85" s="243"/>
      <c r="AT85" s="243"/>
      <c r="AU85" s="243"/>
      <c r="AV85" s="243"/>
      <c r="AW85" s="243"/>
      <c r="AX85" s="243"/>
      <c r="AY85" s="243"/>
      <c r="AZ85" s="243"/>
      <c r="BA85" s="243"/>
      <c r="BB85" s="243"/>
      <c r="BC85" s="243"/>
      <c r="BD85" s="243"/>
      <c r="BE85" s="243"/>
      <c r="BF85" s="243"/>
      <c r="BG85" s="243"/>
      <c r="BH85" s="243"/>
      <c r="BI85" s="243"/>
      <c r="BJ85" s="243"/>
      <c r="BK85" s="243"/>
      <c r="BL85" s="243"/>
      <c r="BM85" s="243"/>
      <c r="BN85" s="243"/>
      <c r="BO85" s="243"/>
      <c r="BP85" s="243"/>
      <c r="BQ85" s="243"/>
      <c r="BR85" s="243"/>
      <c r="BS85" s="243"/>
      <c r="BT85" s="243"/>
      <c r="BU85" s="243"/>
      <c r="BV85" s="243"/>
      <c r="BW85" s="243"/>
      <c r="BX85" s="243"/>
      <c r="BY85" s="243"/>
      <c r="BZ85" s="243"/>
      <c r="CA85" s="243"/>
      <c r="CB85" s="243"/>
      <c r="CC85" s="243"/>
      <c r="CD85" s="243"/>
      <c r="CE85" s="243"/>
      <c r="CF85" s="243"/>
      <c r="CG85" s="243"/>
      <c r="CH85" s="243"/>
      <c r="CI85" s="243"/>
      <c r="CJ85" s="243"/>
      <c r="CK85" s="243"/>
      <c r="CL85" s="243"/>
      <c r="CM85" s="243"/>
      <c r="CN85" s="243"/>
      <c r="CO85" s="243"/>
      <c r="CP85" s="243"/>
      <c r="CQ85" s="226"/>
      <c r="CR85" s="243"/>
      <c r="CS85" s="223"/>
      <c r="CT85" s="223"/>
      <c r="CU85" s="223"/>
      <c r="CV85" s="223"/>
      <c r="CW85" s="223"/>
      <c r="CX85" s="223"/>
      <c r="CY85" s="223"/>
      <c r="CZ85" s="223"/>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223"/>
      <c r="EC85" s="223"/>
      <c r="ED85" s="223"/>
      <c r="EE85" s="223"/>
      <c r="EF85" s="223"/>
      <c r="EG85" s="223"/>
      <c r="EH85" s="223"/>
      <c r="EI85" s="223"/>
      <c r="EJ85" s="223"/>
      <c r="EK85" s="223"/>
      <c r="EL85" s="223"/>
      <c r="EM85" s="223"/>
      <c r="EN85" s="223"/>
      <c r="EO85" s="223"/>
      <c r="EP85" s="223"/>
      <c r="EQ85" s="223"/>
      <c r="ER85" s="223"/>
      <c r="ES85" s="223"/>
      <c r="ET85" s="223"/>
      <c r="EU85" s="223"/>
      <c r="EV85" s="223"/>
      <c r="EW85" s="223"/>
      <c r="EX85" s="223"/>
      <c r="EY85" s="223"/>
      <c r="EZ85" s="223"/>
      <c r="FA85" s="223"/>
      <c r="FB85" s="223"/>
      <c r="FC85" s="223"/>
      <c r="FD85" s="223"/>
      <c r="FE85" s="223"/>
      <c r="FF85" s="223"/>
      <c r="FG85" s="223"/>
      <c r="FH85" s="223"/>
      <c r="FI85" s="223"/>
      <c r="FJ85" s="223"/>
      <c r="FK85" s="223"/>
      <c r="FL85" s="223"/>
      <c r="FM85" s="223"/>
      <c r="FN85" s="223"/>
      <c r="FO85" s="223"/>
      <c r="FP85" s="223"/>
      <c r="FQ85" s="223"/>
      <c r="FR85" s="223"/>
      <c r="FS85" s="223"/>
      <c r="FT85" s="223"/>
      <c r="FU85" s="223"/>
      <c r="FV85" s="223"/>
      <c r="FW85" s="223"/>
      <c r="FX85" s="223"/>
      <c r="FY85" s="223"/>
      <c r="FZ85" s="223"/>
      <c r="GA85" s="223"/>
      <c r="GB85" s="223"/>
      <c r="GC85" s="223"/>
      <c r="GD85" s="223"/>
      <c r="GE85" s="223"/>
      <c r="GF85" s="223"/>
      <c r="GG85" s="223"/>
      <c r="GH85" s="223"/>
      <c r="GI85" s="223"/>
      <c r="GJ85" s="223"/>
      <c r="GK85" s="223"/>
      <c r="GL85" s="223"/>
      <c r="GM85" s="223"/>
      <c r="GN85" s="223"/>
      <c r="GO85" s="223"/>
      <c r="GP85" s="223"/>
      <c r="GQ85" s="223"/>
      <c r="GR85" s="223"/>
      <c r="GS85" s="223"/>
      <c r="GT85" s="223"/>
      <c r="GU85" s="223"/>
      <c r="GV85" s="223"/>
      <c r="GW85" s="223"/>
      <c r="GX85" s="223"/>
    </row>
    <row r="86" customFormat="false" ht="46.5" hidden="false" customHeight="false" outlineLevel="0" collapsed="false">
      <c r="A86" s="244" t="s">
        <v>87</v>
      </c>
      <c r="B86" s="245" t="s">
        <v>88</v>
      </c>
      <c r="C86" s="218" t="s">
        <v>177</v>
      </c>
      <c r="D86" s="218" t="s">
        <v>178</v>
      </c>
      <c r="E86" s="218" t="s">
        <v>179</v>
      </c>
      <c r="F86" s="218" t="s">
        <v>180</v>
      </c>
      <c r="G86" s="218" t="s">
        <v>181</v>
      </c>
      <c r="H86" s="218" t="s">
        <v>182</v>
      </c>
      <c r="I86" s="218" t="s">
        <v>183</v>
      </c>
      <c r="J86" s="218" t="s">
        <v>184</v>
      </c>
      <c r="K86" s="218" t="s">
        <v>185</v>
      </c>
      <c r="L86" s="218" t="s">
        <v>186</v>
      </c>
      <c r="M86" s="218" t="s">
        <v>187</v>
      </c>
      <c r="N86" s="218" t="s">
        <v>188</v>
      </c>
      <c r="O86" s="218" t="s">
        <v>189</v>
      </c>
      <c r="P86" s="218" t="s">
        <v>190</v>
      </c>
      <c r="Q86" s="218" t="s">
        <v>191</v>
      </c>
      <c r="R86" s="218" t="s">
        <v>192</v>
      </c>
      <c r="S86" s="218" t="s">
        <v>193</v>
      </c>
      <c r="T86" s="218" t="s">
        <v>194</v>
      </c>
      <c r="U86" s="218" t="s">
        <v>195</v>
      </c>
      <c r="V86" s="218" t="s">
        <v>196</v>
      </c>
      <c r="W86" s="218" t="s">
        <v>197</v>
      </c>
      <c r="X86" s="218" t="s">
        <v>198</v>
      </c>
      <c r="Y86" s="218" t="s">
        <v>199</v>
      </c>
      <c r="Z86" s="218" t="s">
        <v>200</v>
      </c>
      <c r="AA86" s="218" t="s">
        <v>201</v>
      </c>
      <c r="AB86" s="218" t="s">
        <v>202</v>
      </c>
      <c r="AC86" s="218" t="s">
        <v>203</v>
      </c>
      <c r="AD86" s="218" t="s">
        <v>204</v>
      </c>
      <c r="AE86" s="218" t="s">
        <v>205</v>
      </c>
      <c r="AF86" s="218" t="s">
        <v>206</v>
      </c>
      <c r="AG86" s="218" t="s">
        <v>207</v>
      </c>
      <c r="AH86" s="218" t="s">
        <v>208</v>
      </c>
      <c r="AI86" s="218" t="s">
        <v>209</v>
      </c>
      <c r="AJ86" s="218" t="s">
        <v>210</v>
      </c>
      <c r="AK86" s="218" t="s">
        <v>211</v>
      </c>
      <c r="AL86" s="218" t="s">
        <v>212</v>
      </c>
      <c r="AM86" s="218" t="s">
        <v>213</v>
      </c>
      <c r="AN86" s="218" t="s">
        <v>214</v>
      </c>
      <c r="AO86" s="218" t="s">
        <v>215</v>
      </c>
      <c r="AP86" s="218" t="s">
        <v>216</v>
      </c>
      <c r="AQ86" s="218" t="s">
        <v>217</v>
      </c>
      <c r="AR86" s="218" t="s">
        <v>218</v>
      </c>
      <c r="AS86" s="218" t="s">
        <v>219</v>
      </c>
      <c r="AT86" s="218" t="s">
        <v>220</v>
      </c>
      <c r="AU86" s="218" t="s">
        <v>221</v>
      </c>
      <c r="AV86" s="218" t="s">
        <v>222</v>
      </c>
      <c r="AW86" s="218" t="s">
        <v>223</v>
      </c>
      <c r="AX86" s="218" t="s">
        <v>224</v>
      </c>
      <c r="AY86" s="218" t="s">
        <v>225</v>
      </c>
      <c r="AZ86" s="218" t="s">
        <v>226</v>
      </c>
      <c r="BA86" s="218" t="s">
        <v>227</v>
      </c>
      <c r="BB86" s="218" t="s">
        <v>228</v>
      </c>
      <c r="BC86" s="218" t="s">
        <v>229</v>
      </c>
      <c r="BD86" s="218" t="s">
        <v>230</v>
      </c>
      <c r="BE86" s="218" t="s">
        <v>231</v>
      </c>
      <c r="BF86" s="218" t="s">
        <v>232</v>
      </c>
      <c r="BG86" s="218" t="s">
        <v>233</v>
      </c>
      <c r="BH86" s="218" t="s">
        <v>234</v>
      </c>
      <c r="BI86" s="218" t="s">
        <v>235</v>
      </c>
      <c r="BJ86" s="218" t="s">
        <v>236</v>
      </c>
      <c r="BK86" s="219" t="s">
        <v>237</v>
      </c>
      <c r="BL86" s="219" t="s">
        <v>238</v>
      </c>
      <c r="BM86" s="219" t="s">
        <v>239</v>
      </c>
      <c r="BN86" s="219" t="s">
        <v>240</v>
      </c>
      <c r="BO86" s="218" t="s">
        <v>241</v>
      </c>
      <c r="BP86" s="218" t="s">
        <v>242</v>
      </c>
      <c r="BQ86" s="218" t="s">
        <v>243</v>
      </c>
      <c r="BR86" s="218" t="s">
        <v>244</v>
      </c>
      <c r="BS86" s="218" t="s">
        <v>245</v>
      </c>
      <c r="BT86" s="218" t="s">
        <v>246</v>
      </c>
      <c r="BU86" s="218" t="s">
        <v>247</v>
      </c>
      <c r="BV86" s="218" t="s">
        <v>248</v>
      </c>
      <c r="BW86" s="218" t="s">
        <v>249</v>
      </c>
      <c r="BX86" s="218" t="s">
        <v>250</v>
      </c>
      <c r="BY86" s="218" t="s">
        <v>251</v>
      </c>
      <c r="BZ86" s="218" t="s">
        <v>252</v>
      </c>
      <c r="CA86" s="218" t="s">
        <v>253</v>
      </c>
      <c r="CB86" s="218" t="s">
        <v>254</v>
      </c>
      <c r="CC86" s="218" t="s">
        <v>255</v>
      </c>
      <c r="CD86" s="218" t="s">
        <v>256</v>
      </c>
      <c r="CE86" s="218" t="s">
        <v>257</v>
      </c>
      <c r="CF86" s="218" t="s">
        <v>258</v>
      </c>
      <c r="CG86" s="219" t="s">
        <v>259</v>
      </c>
      <c r="CH86" s="219" t="s">
        <v>260</v>
      </c>
      <c r="CI86" s="219" t="s">
        <v>261</v>
      </c>
      <c r="CJ86" s="219" t="s">
        <v>262</v>
      </c>
      <c r="CK86" s="219" t="s">
        <v>263</v>
      </c>
      <c r="CL86" s="218" t="s">
        <v>264</v>
      </c>
      <c r="CM86" s="218" t="s">
        <v>265</v>
      </c>
      <c r="CN86" s="218" t="s">
        <v>266</v>
      </c>
      <c r="CO86" s="219" t="s">
        <v>267</v>
      </c>
      <c r="CP86" s="219" t="s">
        <v>268</v>
      </c>
      <c r="CQ86" s="219" t="s">
        <v>269</v>
      </c>
      <c r="CR86" s="219" t="s">
        <v>270</v>
      </c>
      <c r="CS86" s="246" t="s">
        <v>271</v>
      </c>
    </row>
    <row r="87" customFormat="false" ht="20.15" hidden="false" customHeight="true" outlineLevel="0" collapsed="false">
      <c r="A87" s="229" t="s">
        <v>102</v>
      </c>
      <c r="B87" s="225" t="s">
        <v>119</v>
      </c>
      <c r="C87" s="247" t="n">
        <v>32.5518</v>
      </c>
      <c r="D87" s="247" t="n">
        <v>26.1774</v>
      </c>
      <c r="E87" s="247" t="n">
        <v>25.1363</v>
      </c>
      <c r="F87" s="247" t="n">
        <v>29.0284</v>
      </c>
      <c r="G87" s="247" t="n">
        <v>28.0571</v>
      </c>
      <c r="H87" s="247" t="n">
        <v>20.5868</v>
      </c>
      <c r="I87" s="247" t="n">
        <v>20.9179</v>
      </c>
      <c r="J87" s="247" t="n">
        <v>27.7866</v>
      </c>
      <c r="K87" s="247" t="n">
        <v>30.3438</v>
      </c>
      <c r="L87" s="247" t="n">
        <v>24.754</v>
      </c>
      <c r="M87" s="247" t="n">
        <v>23.6404</v>
      </c>
      <c r="N87" s="247" t="n">
        <v>33.1113</v>
      </c>
      <c r="O87" s="247" t="n">
        <v>38.073</v>
      </c>
      <c r="P87" s="247" t="n">
        <v>26.8362</v>
      </c>
      <c r="Q87" s="247" t="n">
        <v>23.8648</v>
      </c>
      <c r="R87" s="247" t="n">
        <v>32.524</v>
      </c>
      <c r="S87" s="247" t="n">
        <v>34.7675</v>
      </c>
      <c r="T87" s="247" t="n">
        <v>22.4302</v>
      </c>
      <c r="U87" s="247" t="n">
        <v>23.0402</v>
      </c>
      <c r="V87" s="247" t="n">
        <v>35.1456</v>
      </c>
      <c r="W87" s="247" t="n">
        <v>37.6868</v>
      </c>
      <c r="X87" s="247" t="n">
        <v>27.6769</v>
      </c>
      <c r="Y87" s="247" t="n">
        <v>25.0506</v>
      </c>
      <c r="Z87" s="247" t="n">
        <v>37.284</v>
      </c>
      <c r="AA87" s="247" t="n">
        <v>38.5507</v>
      </c>
      <c r="AB87" s="247" t="n">
        <v>23.5741</v>
      </c>
      <c r="AC87" s="247" t="n">
        <v>23.9857</v>
      </c>
      <c r="AD87" s="247" t="n">
        <v>35.8261</v>
      </c>
      <c r="AE87" s="247" t="n">
        <v>39.6426</v>
      </c>
      <c r="AF87" s="247" t="n">
        <v>25.2994</v>
      </c>
      <c r="AG87" s="247" t="n">
        <v>20.3157</v>
      </c>
      <c r="AH87" s="247" t="n">
        <v>39.5184</v>
      </c>
      <c r="AI87" s="247" t="n">
        <v>46.6436</v>
      </c>
      <c r="AJ87" s="247" t="n">
        <v>27.6208</v>
      </c>
      <c r="AK87" s="247" t="n">
        <v>25.9965</v>
      </c>
      <c r="AL87" s="247" t="n">
        <v>37.5411</v>
      </c>
      <c r="AM87" s="247" t="n">
        <v>36.0523</v>
      </c>
      <c r="AN87" s="247" t="n">
        <v>23.0507</v>
      </c>
      <c r="AO87" s="247" t="n">
        <v>24.9028</v>
      </c>
      <c r="AP87" s="247" t="n">
        <v>41.3619</v>
      </c>
      <c r="AQ87" s="247" t="n">
        <v>32.4684</v>
      </c>
      <c r="AR87" s="247" t="n">
        <v>25.3657</v>
      </c>
      <c r="AS87" s="247" t="n">
        <v>21.0187</v>
      </c>
      <c r="AT87" s="247" t="n">
        <v>35.3395</v>
      </c>
      <c r="AU87" s="247" t="n">
        <v>36.8123</v>
      </c>
      <c r="AV87" s="247" t="n">
        <v>18.2057</v>
      </c>
      <c r="AW87" s="247" t="n">
        <v>14.8923</v>
      </c>
      <c r="AX87" s="247" t="n">
        <v>24.3469</v>
      </c>
      <c r="AY87" s="247" t="n">
        <v>30.0425</v>
      </c>
      <c r="AZ87" s="247" t="n">
        <v>17.6621</v>
      </c>
      <c r="BA87" s="247" t="n">
        <v>18.0311</v>
      </c>
      <c r="BB87" s="247" t="n">
        <v>32.8822</v>
      </c>
      <c r="BC87" s="247" t="n">
        <v>32.3684</v>
      </c>
      <c r="BD87" s="247" t="n">
        <v>17.1735</v>
      </c>
      <c r="BE87" s="247" t="n">
        <v>17.3667</v>
      </c>
      <c r="BF87" s="247" t="n">
        <v>32.5271</v>
      </c>
      <c r="BG87" s="247" t="n">
        <v>39.0861</v>
      </c>
      <c r="BH87" s="247" t="n">
        <v>28.7899</v>
      </c>
      <c r="BI87" s="247" t="n">
        <v>26.8164</v>
      </c>
      <c r="BJ87" s="247" t="n">
        <v>38.0073</v>
      </c>
      <c r="BK87" s="247" t="n">
        <v>39.2779</v>
      </c>
      <c r="BL87" s="247" t="n">
        <v>27.339</v>
      </c>
      <c r="BM87" s="247" t="n">
        <v>25.1733</v>
      </c>
      <c r="BN87" s="247" t="n">
        <v>31.7071</v>
      </c>
      <c r="BO87" s="247" t="n">
        <v>32.7574</v>
      </c>
      <c r="BP87" s="247" t="n">
        <v>20.9414</v>
      </c>
      <c r="BQ87" s="247" t="n">
        <v>15.0604</v>
      </c>
      <c r="BR87" s="247" t="n">
        <v>26.2537</v>
      </c>
      <c r="BS87" s="247" t="n">
        <v>28.0174</v>
      </c>
      <c r="BT87" s="247" t="n">
        <v>15.1773</v>
      </c>
      <c r="BU87" s="247" t="n">
        <v>12.1568</v>
      </c>
      <c r="BV87" s="247" t="n">
        <v>16.5704</v>
      </c>
      <c r="BW87" s="247" t="n">
        <v>13.9256</v>
      </c>
      <c r="BX87" s="247" t="n">
        <v>4.3303</v>
      </c>
      <c r="BY87" s="247" t="n">
        <v>2.5589</v>
      </c>
      <c r="BZ87" s="247" t="n">
        <v>8.2293</v>
      </c>
      <c r="CA87" s="247" t="n">
        <v>9.8827</v>
      </c>
      <c r="CB87" s="247" t="n">
        <v>1.4504</v>
      </c>
      <c r="CC87" s="247" t="n">
        <v>2.0382</v>
      </c>
      <c r="CD87" s="247" t="n">
        <v>7.9562</v>
      </c>
      <c r="CE87" s="247" t="n">
        <v>8.2506</v>
      </c>
      <c r="CF87" s="247" t="n">
        <v>1.1343</v>
      </c>
      <c r="CG87" s="247" t="n">
        <v>1.7461</v>
      </c>
      <c r="CH87" s="247" t="n">
        <v>4.7843</v>
      </c>
      <c r="CI87" s="247" t="n">
        <v>2.8957</v>
      </c>
      <c r="CJ87" s="247" t="n">
        <v>0.4363</v>
      </c>
      <c r="CK87" s="247" t="n">
        <v>0.6931</v>
      </c>
      <c r="CL87" s="247" t="n">
        <v>2.5238</v>
      </c>
      <c r="CM87" s="247" t="n">
        <v>3.1143</v>
      </c>
      <c r="CN87" s="247" t="n">
        <v>0.3488</v>
      </c>
      <c r="CO87" s="247" t="n">
        <v>0.4976</v>
      </c>
      <c r="CP87" s="247" t="n">
        <v>1.2115</v>
      </c>
      <c r="CQ87" s="221" t="n">
        <v>2.1817</v>
      </c>
      <c r="CR87" s="221" t="n">
        <v>0.6897</v>
      </c>
      <c r="CS87" s="222" t="n">
        <v>1.3731</v>
      </c>
      <c r="CT87" s="223"/>
      <c r="CU87" s="223"/>
      <c r="CV87" s="223"/>
      <c r="CW87" s="223"/>
      <c r="CX87" s="223"/>
      <c r="CY87" s="223"/>
      <c r="CZ87" s="223"/>
      <c r="DA87" s="248"/>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248"/>
      <c r="EC87" s="248"/>
      <c r="ED87" s="248"/>
      <c r="EE87" s="248"/>
      <c r="EF87" s="248"/>
      <c r="EG87" s="248"/>
      <c r="EH87" s="248"/>
      <c r="EI87" s="248"/>
      <c r="EJ87" s="248"/>
      <c r="EK87" s="248"/>
      <c r="EL87" s="248"/>
      <c r="EM87" s="248"/>
      <c r="EN87" s="248"/>
      <c r="EO87" s="248"/>
      <c r="EP87" s="248"/>
      <c r="EQ87" s="248"/>
      <c r="ER87" s="248"/>
      <c r="ES87" s="248"/>
      <c r="ET87" s="248"/>
      <c r="EU87" s="248"/>
      <c r="EV87" s="248"/>
      <c r="EW87" s="248"/>
      <c r="EX87" s="248"/>
      <c r="EY87" s="248"/>
      <c r="EZ87" s="248"/>
      <c r="FA87" s="248"/>
      <c r="FB87" s="248"/>
      <c r="FC87" s="248"/>
      <c r="FD87" s="248"/>
      <c r="FE87" s="248"/>
      <c r="FF87" s="248"/>
      <c r="FG87" s="248"/>
      <c r="FH87" s="248"/>
      <c r="FI87" s="248"/>
      <c r="FJ87" s="248"/>
      <c r="FK87" s="248"/>
      <c r="FL87" s="248"/>
      <c r="FM87" s="248"/>
      <c r="FN87" s="248"/>
      <c r="FO87" s="248"/>
      <c r="FP87" s="248"/>
      <c r="FQ87" s="248"/>
      <c r="FR87" s="248"/>
      <c r="FS87" s="248"/>
      <c r="FT87" s="248"/>
      <c r="FU87" s="248"/>
      <c r="FV87" s="248"/>
      <c r="FW87" s="248"/>
      <c r="FX87" s="248"/>
      <c r="FY87" s="248"/>
      <c r="FZ87" s="248"/>
      <c r="GA87" s="248"/>
      <c r="GB87" s="248"/>
      <c r="GC87" s="248"/>
      <c r="GD87" s="248"/>
      <c r="GE87" s="248"/>
      <c r="GF87" s="248"/>
      <c r="GG87" s="248"/>
      <c r="GH87" s="248"/>
      <c r="GI87" s="248"/>
      <c r="GJ87" s="248"/>
      <c r="GK87" s="248"/>
      <c r="GL87" s="248"/>
      <c r="GM87" s="248"/>
      <c r="GN87" s="248"/>
      <c r="GO87" s="248"/>
      <c r="GP87" s="248"/>
      <c r="GQ87" s="248"/>
      <c r="GR87" s="248"/>
      <c r="GS87" s="248"/>
      <c r="GT87" s="248"/>
      <c r="GU87" s="248"/>
      <c r="GV87" s="248"/>
      <c r="GW87" s="248"/>
      <c r="GX87" s="248"/>
    </row>
    <row r="88" customFormat="false" ht="20.15" hidden="false" customHeight="true" outlineLevel="0" collapsed="false">
      <c r="A88" s="229" t="s">
        <v>102</v>
      </c>
      <c r="B88" s="225" t="s">
        <v>120</v>
      </c>
      <c r="C88" s="247" t="n">
        <v>0.8048</v>
      </c>
      <c r="D88" s="247" t="n">
        <v>0.7808</v>
      </c>
      <c r="E88" s="247" t="n">
        <v>0.6649</v>
      </c>
      <c r="F88" s="247" t="n">
        <v>0.9602</v>
      </c>
      <c r="G88" s="247" t="n">
        <v>0.8068</v>
      </c>
      <c r="H88" s="247" t="n">
        <v>0.5536</v>
      </c>
      <c r="I88" s="247" t="n">
        <v>0.5916</v>
      </c>
      <c r="J88" s="247" t="n">
        <v>0.7808</v>
      </c>
      <c r="K88" s="247" t="n">
        <v>0.5952</v>
      </c>
      <c r="L88" s="247" t="n">
        <v>0.4878</v>
      </c>
      <c r="M88" s="247" t="n">
        <v>0.4352</v>
      </c>
      <c r="N88" s="247" t="n">
        <v>0.6052</v>
      </c>
      <c r="O88" s="247" t="n">
        <v>0.8273</v>
      </c>
      <c r="P88" s="247" t="n">
        <v>0.4531</v>
      </c>
      <c r="Q88" s="247" t="n">
        <v>0.4157</v>
      </c>
      <c r="R88" s="247" t="n">
        <v>0.4955</v>
      </c>
      <c r="S88" s="247" t="n">
        <v>0.3853</v>
      </c>
      <c r="T88" s="247" t="n">
        <v>0.3464</v>
      </c>
      <c r="U88" s="247" t="n">
        <v>0.3332</v>
      </c>
      <c r="V88" s="247" t="n">
        <v>0.5679</v>
      </c>
      <c r="W88" s="247" t="n">
        <v>0.5986</v>
      </c>
      <c r="X88" s="247" t="n">
        <v>0.4616</v>
      </c>
      <c r="Y88" s="247" t="n">
        <v>0.333</v>
      </c>
      <c r="Z88" s="247" t="n">
        <v>0.5546</v>
      </c>
      <c r="AA88" s="247" t="n">
        <v>0.4404</v>
      </c>
      <c r="AB88" s="247" t="n">
        <v>0.3201</v>
      </c>
      <c r="AC88" s="247" t="n">
        <v>0.3089</v>
      </c>
      <c r="AD88" s="247" t="n">
        <v>0.459</v>
      </c>
      <c r="AE88" s="247" t="n">
        <v>0.653</v>
      </c>
      <c r="AF88" s="247" t="n">
        <v>0.237</v>
      </c>
      <c r="AG88" s="247" t="n">
        <v>0.2807</v>
      </c>
      <c r="AH88" s="247" t="n">
        <v>1.2203</v>
      </c>
      <c r="AI88" s="247" t="n">
        <v>1.3613</v>
      </c>
      <c r="AJ88" s="247" t="n">
        <v>0.5057</v>
      </c>
      <c r="AK88" s="247" t="n">
        <v>0.5459</v>
      </c>
      <c r="AL88" s="247" t="n">
        <v>0.6992</v>
      </c>
      <c r="AM88" s="247" t="n">
        <v>0.5927</v>
      </c>
      <c r="AN88" s="247" t="n">
        <v>0.4374</v>
      </c>
      <c r="AO88" s="247" t="n">
        <v>0.4667</v>
      </c>
      <c r="AP88" s="247" t="n">
        <v>1.0276</v>
      </c>
      <c r="AQ88" s="247" t="n">
        <v>0.6414</v>
      </c>
      <c r="AR88" s="247" t="n">
        <v>0.7025</v>
      </c>
      <c r="AS88" s="247" t="n">
        <v>0.9809</v>
      </c>
      <c r="AT88" s="247" t="n">
        <v>1.5636</v>
      </c>
      <c r="AU88" s="247" t="n">
        <v>1.3316</v>
      </c>
      <c r="AV88" s="247" t="n">
        <v>0.5712</v>
      </c>
      <c r="AW88" s="247" t="n">
        <v>0.6464</v>
      </c>
      <c r="AX88" s="247" t="n">
        <v>0.8142</v>
      </c>
      <c r="AY88" s="247" t="n">
        <v>0.7092</v>
      </c>
      <c r="AZ88" s="247" t="n">
        <v>0.2525</v>
      </c>
      <c r="BA88" s="247" t="n">
        <v>0.4086</v>
      </c>
      <c r="BB88" s="247" t="n">
        <v>0.5921</v>
      </c>
      <c r="BC88" s="247" t="n">
        <v>0.3831</v>
      </c>
      <c r="BD88" s="247" t="n">
        <v>0.1214</v>
      </c>
      <c r="BE88" s="247" t="n">
        <v>0.1536</v>
      </c>
      <c r="BF88" s="247" t="n">
        <v>0.2563</v>
      </c>
      <c r="BG88" s="247" t="n">
        <v>0.398</v>
      </c>
      <c r="BH88" s="247" t="n">
        <v>0.2916</v>
      </c>
      <c r="BI88" s="247" t="n">
        <v>0.1688</v>
      </c>
      <c r="BJ88" s="247" t="n">
        <v>0.3883</v>
      </c>
      <c r="BK88" s="247" t="n">
        <v>0.226</v>
      </c>
      <c r="BL88" s="247" t="n">
        <v>0.0937</v>
      </c>
      <c r="BM88" s="247" t="n">
        <v>0.1901</v>
      </c>
      <c r="BN88" s="247" t="n">
        <v>0.1379</v>
      </c>
      <c r="BO88" s="247" t="n">
        <v>0.1537</v>
      </c>
      <c r="BP88" s="247" t="n">
        <v>0.0858</v>
      </c>
      <c r="BQ88" s="247" t="n">
        <v>0.0878</v>
      </c>
      <c r="BR88" s="247" t="n">
        <v>0.1305</v>
      </c>
      <c r="BS88" s="247" t="n">
        <v>0.1354</v>
      </c>
      <c r="BT88" s="247" t="n">
        <v>0.1286</v>
      </c>
      <c r="BU88" s="247" t="n">
        <v>0.1556</v>
      </c>
      <c r="BV88" s="247" t="n">
        <v>0.1757</v>
      </c>
      <c r="BW88" s="247" t="n">
        <v>0.1634</v>
      </c>
      <c r="BX88" s="247" t="n">
        <v>0.1058</v>
      </c>
      <c r="BY88" s="247" t="n">
        <v>0.1009</v>
      </c>
      <c r="BZ88" s="247" t="n">
        <v>0.1506</v>
      </c>
      <c r="CA88" s="247" t="n">
        <v>0.1266</v>
      </c>
      <c r="CB88" s="247" t="n">
        <v>0.0609</v>
      </c>
      <c r="CC88" s="247" t="n">
        <v>0.0585</v>
      </c>
      <c r="CD88" s="247" t="n">
        <v>0.096</v>
      </c>
      <c r="CE88" s="247" t="n">
        <v>0.2139</v>
      </c>
      <c r="CF88" s="247" t="n">
        <v>0.1011</v>
      </c>
      <c r="CG88" s="247" t="n">
        <v>0.0951</v>
      </c>
      <c r="CH88" s="247" t="n">
        <v>0.1379</v>
      </c>
      <c r="CI88" s="247" t="n">
        <v>0.1748</v>
      </c>
      <c r="CJ88" s="247" t="n">
        <v>0.1025</v>
      </c>
      <c r="CK88" s="247" t="n">
        <v>0.1308</v>
      </c>
      <c r="CL88" s="247" t="n">
        <v>0.1572</v>
      </c>
      <c r="CM88" s="247" t="n">
        <v>0.148</v>
      </c>
      <c r="CN88" s="247" t="n">
        <v>0.0485</v>
      </c>
      <c r="CO88" s="247" t="n">
        <v>0.0795</v>
      </c>
      <c r="CP88" s="247" t="n">
        <v>0.1689</v>
      </c>
      <c r="CQ88" s="221" t="n">
        <v>0.1833</v>
      </c>
      <c r="CR88" s="221" t="n">
        <v>0.1365</v>
      </c>
      <c r="CS88" s="222" t="n">
        <v>0.1669</v>
      </c>
      <c r="CT88" s="223"/>
      <c r="CU88" s="223"/>
      <c r="CV88" s="223"/>
      <c r="CW88" s="223"/>
      <c r="CX88" s="223"/>
      <c r="CY88" s="223"/>
      <c r="CZ88" s="223"/>
      <c r="DA88" s="248"/>
      <c r="DB88" s="248"/>
      <c r="DC88" s="248"/>
      <c r="DD88" s="248"/>
      <c r="DE88" s="248"/>
      <c r="DF88" s="248"/>
      <c r="DG88" s="248"/>
      <c r="DH88" s="248"/>
      <c r="DI88" s="248"/>
      <c r="DJ88" s="248"/>
      <c r="DK88" s="248"/>
      <c r="DL88" s="248"/>
      <c r="DM88" s="248"/>
      <c r="DN88" s="248"/>
      <c r="DO88" s="248"/>
      <c r="DP88" s="248"/>
      <c r="DQ88" s="248"/>
      <c r="DR88" s="248"/>
      <c r="DS88" s="248"/>
      <c r="DT88" s="248"/>
      <c r="DU88" s="248"/>
      <c r="DV88" s="248"/>
      <c r="DW88" s="248"/>
      <c r="DX88" s="248"/>
      <c r="DY88" s="248"/>
      <c r="DZ88" s="248"/>
      <c r="EA88" s="248"/>
      <c r="EB88" s="248"/>
      <c r="EC88" s="248"/>
      <c r="ED88" s="248"/>
      <c r="EE88" s="248"/>
      <c r="EF88" s="248"/>
      <c r="EG88" s="248"/>
      <c r="EH88" s="248"/>
      <c r="EI88" s="248"/>
      <c r="EJ88" s="248"/>
      <c r="EK88" s="248"/>
      <c r="EL88" s="248"/>
      <c r="EM88" s="248"/>
      <c r="EN88" s="248"/>
      <c r="EO88" s="248"/>
      <c r="EP88" s="248"/>
      <c r="EQ88" s="248"/>
      <c r="ER88" s="248"/>
      <c r="ES88" s="248"/>
      <c r="ET88" s="248"/>
      <c r="EU88" s="248"/>
      <c r="EV88" s="248"/>
      <c r="EW88" s="248"/>
      <c r="EX88" s="248"/>
      <c r="EY88" s="248"/>
      <c r="EZ88" s="248"/>
      <c r="FA88" s="248"/>
      <c r="FB88" s="248"/>
      <c r="FC88" s="248"/>
      <c r="FD88" s="248"/>
      <c r="FE88" s="248"/>
      <c r="FF88" s="248"/>
      <c r="FG88" s="248"/>
      <c r="FH88" s="248"/>
      <c r="FI88" s="248"/>
      <c r="FJ88" s="248"/>
      <c r="FK88" s="248"/>
      <c r="FL88" s="248"/>
      <c r="FM88" s="248"/>
      <c r="FN88" s="248"/>
      <c r="FO88" s="248"/>
      <c r="FP88" s="248"/>
      <c r="FQ88" s="248"/>
      <c r="FR88" s="248"/>
      <c r="FS88" s="248"/>
      <c r="FT88" s="248"/>
      <c r="FU88" s="248"/>
      <c r="FV88" s="248"/>
      <c r="FW88" s="248"/>
      <c r="FX88" s="248"/>
      <c r="FY88" s="248"/>
      <c r="FZ88" s="248"/>
      <c r="GA88" s="248"/>
      <c r="GB88" s="248"/>
      <c r="GC88" s="248"/>
      <c r="GD88" s="248"/>
      <c r="GE88" s="248"/>
      <c r="GF88" s="248"/>
      <c r="GG88" s="248"/>
      <c r="GH88" s="248"/>
      <c r="GI88" s="248"/>
      <c r="GJ88" s="248"/>
      <c r="GK88" s="248"/>
      <c r="GL88" s="248"/>
      <c r="GM88" s="248"/>
      <c r="GN88" s="248"/>
      <c r="GO88" s="248"/>
      <c r="GP88" s="248"/>
      <c r="GQ88" s="248"/>
      <c r="GR88" s="248"/>
      <c r="GS88" s="248"/>
      <c r="GT88" s="248"/>
      <c r="GU88" s="248"/>
      <c r="GV88" s="248"/>
      <c r="GW88" s="248"/>
      <c r="GX88" s="248"/>
    </row>
    <row r="89" customFormat="false" ht="20.15" hidden="false" customHeight="true" outlineLevel="0" collapsed="false">
      <c r="A89" s="229" t="s">
        <v>102</v>
      </c>
      <c r="B89" s="225" t="s">
        <v>110</v>
      </c>
      <c r="C89" s="247" t="n">
        <v>27.2404</v>
      </c>
      <c r="D89" s="247" t="n">
        <v>23.7799</v>
      </c>
      <c r="E89" s="247" t="n">
        <v>24.4731</v>
      </c>
      <c r="F89" s="247" t="n">
        <v>29.1946</v>
      </c>
      <c r="G89" s="247" t="n">
        <v>32.9841</v>
      </c>
      <c r="H89" s="247" t="n">
        <v>28.8517</v>
      </c>
      <c r="I89" s="247" t="n">
        <v>29.1019</v>
      </c>
      <c r="J89" s="247" t="n">
        <v>34.6684</v>
      </c>
      <c r="K89" s="247" t="n">
        <v>34.9334</v>
      </c>
      <c r="L89" s="247" t="n">
        <v>30.5068</v>
      </c>
      <c r="M89" s="247" t="n">
        <v>29.591</v>
      </c>
      <c r="N89" s="247" t="n">
        <v>31.934</v>
      </c>
      <c r="O89" s="247" t="n">
        <v>33.0241</v>
      </c>
      <c r="P89" s="247" t="n">
        <v>31.3723</v>
      </c>
      <c r="Q89" s="247" t="n">
        <v>28.5275</v>
      </c>
      <c r="R89" s="247" t="n">
        <v>31.3655</v>
      </c>
      <c r="S89" s="247" t="n">
        <v>33.1623</v>
      </c>
      <c r="T89" s="247" t="n">
        <v>33.5364</v>
      </c>
      <c r="U89" s="247" t="n">
        <v>33.3502</v>
      </c>
      <c r="V89" s="247" t="n">
        <v>32.8147</v>
      </c>
      <c r="W89" s="247" t="n">
        <v>31.6985</v>
      </c>
      <c r="X89" s="247" t="n">
        <v>30.2418</v>
      </c>
      <c r="Y89" s="247" t="n">
        <v>32.622</v>
      </c>
      <c r="Z89" s="247" t="n">
        <v>33.4747</v>
      </c>
      <c r="AA89" s="247" t="n">
        <v>34.03</v>
      </c>
      <c r="AB89" s="247" t="n">
        <v>33.0219</v>
      </c>
      <c r="AC89" s="247" t="n">
        <v>34.7778</v>
      </c>
      <c r="AD89" s="247" t="n">
        <v>35.9278</v>
      </c>
      <c r="AE89" s="247" t="n">
        <v>31.8156</v>
      </c>
      <c r="AF89" s="247" t="n">
        <v>35.1723</v>
      </c>
      <c r="AG89" s="247" t="n">
        <v>36.285</v>
      </c>
      <c r="AH89" s="247" t="n">
        <v>31.2513</v>
      </c>
      <c r="AI89" s="247" t="n">
        <v>26.3737</v>
      </c>
      <c r="AJ89" s="247" t="n">
        <v>30.0201</v>
      </c>
      <c r="AK89" s="247" t="n">
        <v>32.1317</v>
      </c>
      <c r="AL89" s="247" t="n">
        <v>35.4779</v>
      </c>
      <c r="AM89" s="247" t="n">
        <v>38.8654</v>
      </c>
      <c r="AN89" s="247" t="n">
        <v>39.6989</v>
      </c>
      <c r="AO89" s="247" t="n">
        <v>32.8581</v>
      </c>
      <c r="AP89" s="247" t="n">
        <v>35.0294</v>
      </c>
      <c r="AQ89" s="247" t="n">
        <v>43.7453</v>
      </c>
      <c r="AR89" s="247" t="n">
        <v>38.5134</v>
      </c>
      <c r="AS89" s="247" t="n">
        <v>39.8707</v>
      </c>
      <c r="AT89" s="247" t="n">
        <v>36.6761</v>
      </c>
      <c r="AU89" s="247" t="n">
        <v>33.6395</v>
      </c>
      <c r="AV89" s="247" t="n">
        <v>34.9364</v>
      </c>
      <c r="AW89" s="247" t="n">
        <v>38.5301</v>
      </c>
      <c r="AX89" s="247" t="n">
        <v>42.8786</v>
      </c>
      <c r="AY89" s="247" t="n">
        <v>43.6479</v>
      </c>
      <c r="AZ89" s="247" t="n">
        <v>41.5097</v>
      </c>
      <c r="BA89" s="247" t="n">
        <v>36.8879</v>
      </c>
      <c r="BB89" s="247" t="n">
        <v>36.9317</v>
      </c>
      <c r="BC89" s="247" t="n">
        <v>34.0151</v>
      </c>
      <c r="BD89" s="247" t="n">
        <v>32.8703</v>
      </c>
      <c r="BE89" s="247" t="n">
        <v>34.7288</v>
      </c>
      <c r="BF89" s="247" t="n">
        <v>28.8705</v>
      </c>
      <c r="BG89" s="247" t="n">
        <v>23.1672</v>
      </c>
      <c r="BH89" s="247" t="n">
        <v>21.5145</v>
      </c>
      <c r="BI89" s="247" t="n">
        <v>19.2506</v>
      </c>
      <c r="BJ89" s="247" t="n">
        <v>20.8228</v>
      </c>
      <c r="BK89" s="247" t="n">
        <v>23.0487</v>
      </c>
      <c r="BL89" s="247" t="n">
        <v>20.6808</v>
      </c>
      <c r="BM89" s="247" t="n">
        <v>18.2501</v>
      </c>
      <c r="BN89" s="247" t="n">
        <v>19.5026</v>
      </c>
      <c r="BO89" s="247" t="n">
        <v>18.2063</v>
      </c>
      <c r="BP89" s="247" t="n">
        <v>20.5985</v>
      </c>
      <c r="BQ89" s="247" t="n">
        <v>25.8637</v>
      </c>
      <c r="BR89" s="247" t="n">
        <v>22.6833</v>
      </c>
      <c r="BS89" s="247" t="n">
        <v>20.1675</v>
      </c>
      <c r="BT89" s="247" t="n">
        <v>20.3414</v>
      </c>
      <c r="BU89" s="247" t="n">
        <v>23.3119</v>
      </c>
      <c r="BV89" s="247" t="n">
        <v>23.1227</v>
      </c>
      <c r="BW89" s="247" t="n">
        <v>30.7509</v>
      </c>
      <c r="BX89" s="247" t="n">
        <v>31.354</v>
      </c>
      <c r="BY89" s="247" t="n">
        <v>29.2551</v>
      </c>
      <c r="BZ89" s="247" t="n">
        <v>38.3647</v>
      </c>
      <c r="CA89" s="247" t="n">
        <v>33.9262</v>
      </c>
      <c r="CB89" s="247" t="n">
        <v>28.4673</v>
      </c>
      <c r="CC89" s="247" t="n">
        <v>26.6963</v>
      </c>
      <c r="CD89" s="247" t="n">
        <v>33.2982</v>
      </c>
      <c r="CE89" s="247" t="n">
        <v>33.141</v>
      </c>
      <c r="CF89" s="247" t="n">
        <v>28.5049</v>
      </c>
      <c r="CG89" s="247" t="n">
        <v>25.8416</v>
      </c>
      <c r="CH89" s="247" t="n">
        <v>30.1024</v>
      </c>
      <c r="CI89" s="247" t="n">
        <v>32.8023</v>
      </c>
      <c r="CJ89" s="247" t="n">
        <v>29.0574</v>
      </c>
      <c r="CK89" s="247" t="n">
        <v>25.0097</v>
      </c>
      <c r="CL89" s="247" t="n">
        <v>29.6976</v>
      </c>
      <c r="CM89" s="247" t="n">
        <v>23.7317</v>
      </c>
      <c r="CN89" s="247" t="n">
        <v>19.4694</v>
      </c>
      <c r="CO89" s="247" t="n">
        <v>26.5648</v>
      </c>
      <c r="CP89" s="247" t="n">
        <v>27.4578</v>
      </c>
      <c r="CQ89" s="221" t="n">
        <v>28.8719</v>
      </c>
      <c r="CR89" s="221" t="n">
        <v>27.5176</v>
      </c>
      <c r="CS89" s="222" t="n">
        <v>25.7138</v>
      </c>
      <c r="CT89" s="223"/>
      <c r="CU89" s="223"/>
      <c r="CV89" s="223"/>
      <c r="CW89" s="223"/>
      <c r="CX89" s="223"/>
      <c r="CY89" s="223"/>
      <c r="CZ89" s="223"/>
      <c r="DA89" s="248"/>
      <c r="DB89" s="248"/>
      <c r="DC89" s="248"/>
      <c r="DD89" s="248"/>
      <c r="DE89" s="248"/>
      <c r="DF89" s="248"/>
      <c r="DG89" s="248"/>
      <c r="DH89" s="248"/>
      <c r="DI89" s="248"/>
      <c r="DJ89" s="248"/>
      <c r="DK89" s="248"/>
      <c r="DL89" s="248"/>
      <c r="DM89" s="248"/>
      <c r="DN89" s="248"/>
      <c r="DO89" s="248"/>
      <c r="DP89" s="248"/>
      <c r="DQ89" s="248"/>
      <c r="DR89" s="248"/>
      <c r="DS89" s="248"/>
      <c r="DT89" s="248"/>
      <c r="DU89" s="248"/>
      <c r="DV89" s="248"/>
      <c r="DW89" s="248"/>
      <c r="DX89" s="248"/>
      <c r="DY89" s="248"/>
      <c r="DZ89" s="248"/>
      <c r="EA89" s="248"/>
      <c r="EB89" s="248"/>
      <c r="EC89" s="248"/>
      <c r="ED89" s="248"/>
      <c r="EE89" s="248"/>
      <c r="EF89" s="248"/>
      <c r="EG89" s="248"/>
      <c r="EH89" s="248"/>
      <c r="EI89" s="248"/>
      <c r="EJ89" s="248"/>
      <c r="EK89" s="248"/>
      <c r="EL89" s="248"/>
      <c r="EM89" s="248"/>
      <c r="EN89" s="248"/>
      <c r="EO89" s="248"/>
      <c r="EP89" s="248"/>
      <c r="EQ89" s="248"/>
      <c r="ER89" s="248"/>
      <c r="ES89" s="248"/>
      <c r="ET89" s="248"/>
      <c r="EU89" s="248"/>
      <c r="EV89" s="248"/>
      <c r="EW89" s="248"/>
      <c r="EX89" s="248"/>
      <c r="EY89" s="248"/>
      <c r="EZ89" s="248"/>
      <c r="FA89" s="248"/>
      <c r="FB89" s="248"/>
      <c r="FC89" s="248"/>
      <c r="FD89" s="248"/>
      <c r="FE89" s="248"/>
      <c r="FF89" s="248"/>
      <c r="FG89" s="248"/>
      <c r="FH89" s="248"/>
      <c r="FI89" s="248"/>
      <c r="FJ89" s="248"/>
      <c r="FK89" s="248"/>
      <c r="FL89" s="248"/>
      <c r="FM89" s="248"/>
      <c r="FN89" s="248"/>
      <c r="FO89" s="248"/>
      <c r="FP89" s="248"/>
      <c r="FQ89" s="248"/>
      <c r="FR89" s="248"/>
      <c r="FS89" s="248"/>
      <c r="FT89" s="248"/>
      <c r="FU89" s="248"/>
      <c r="FV89" s="248"/>
      <c r="FW89" s="248"/>
      <c r="FX89" s="248"/>
      <c r="FY89" s="248"/>
      <c r="FZ89" s="248"/>
      <c r="GA89" s="248"/>
      <c r="GB89" s="248"/>
      <c r="GC89" s="248"/>
      <c r="GD89" s="248"/>
      <c r="GE89" s="248"/>
      <c r="GF89" s="248"/>
      <c r="GG89" s="248"/>
      <c r="GH89" s="248"/>
      <c r="GI89" s="248"/>
      <c r="GJ89" s="248"/>
      <c r="GK89" s="248"/>
      <c r="GL89" s="248"/>
      <c r="GM89" s="248"/>
      <c r="GN89" s="248"/>
      <c r="GO89" s="248"/>
      <c r="GP89" s="248"/>
      <c r="GQ89" s="248"/>
      <c r="GR89" s="248"/>
      <c r="GS89" s="248"/>
      <c r="GT89" s="248"/>
      <c r="GU89" s="248"/>
      <c r="GV89" s="248"/>
      <c r="GW89" s="248"/>
      <c r="GX89" s="248"/>
    </row>
    <row r="90" customFormat="false" ht="20.15" hidden="false" customHeight="true" outlineLevel="0" collapsed="false">
      <c r="A90" s="229" t="s">
        <v>102</v>
      </c>
      <c r="B90" s="225" t="s">
        <v>111</v>
      </c>
      <c r="C90" s="247" t="n">
        <v>23.6356</v>
      </c>
      <c r="D90" s="247" t="n">
        <v>21.5171</v>
      </c>
      <c r="E90" s="247" t="n">
        <v>20.8809</v>
      </c>
      <c r="F90" s="247" t="n">
        <v>24.5564</v>
      </c>
      <c r="G90" s="247" t="n">
        <v>24.1824</v>
      </c>
      <c r="H90" s="247" t="n">
        <v>22.7171</v>
      </c>
      <c r="I90" s="247" t="n">
        <v>19.816</v>
      </c>
      <c r="J90" s="247" t="n">
        <v>20.9565</v>
      </c>
      <c r="K90" s="247" t="n">
        <v>21.1553</v>
      </c>
      <c r="L90" s="247" t="n">
        <v>19.406</v>
      </c>
      <c r="M90" s="247" t="n">
        <v>18.1469</v>
      </c>
      <c r="N90" s="247" t="n">
        <v>19.6257</v>
      </c>
      <c r="O90" s="247" t="n">
        <v>20.9829</v>
      </c>
      <c r="P90" s="247" t="n">
        <v>18.5911</v>
      </c>
      <c r="Q90" s="247" t="n">
        <v>20.6175</v>
      </c>
      <c r="R90" s="247" t="n">
        <v>22.7934</v>
      </c>
      <c r="S90" s="247" t="n">
        <v>22.6613</v>
      </c>
      <c r="T90" s="247" t="n">
        <v>19.8919</v>
      </c>
      <c r="U90" s="247" t="n">
        <v>19.037</v>
      </c>
      <c r="V90" s="247" t="n">
        <v>19.5001</v>
      </c>
      <c r="W90" s="247" t="n">
        <v>22.6448</v>
      </c>
      <c r="X90" s="247" t="n">
        <v>20.7297</v>
      </c>
      <c r="Y90" s="247" t="n">
        <v>19.2406</v>
      </c>
      <c r="Z90" s="247" t="n">
        <v>19.2964</v>
      </c>
      <c r="AA90" s="247" t="n">
        <v>21.6773</v>
      </c>
      <c r="AB90" s="247" t="n">
        <v>17.1337</v>
      </c>
      <c r="AC90" s="247" t="n">
        <v>17.1964</v>
      </c>
      <c r="AD90" s="247" t="n">
        <v>17.6742</v>
      </c>
      <c r="AE90" s="247" t="n">
        <v>20.6876</v>
      </c>
      <c r="AF90" s="247" t="n">
        <v>18.2362</v>
      </c>
      <c r="AG90" s="247" t="n">
        <v>18.7648</v>
      </c>
      <c r="AH90" s="247" t="n">
        <v>17.4843</v>
      </c>
      <c r="AI90" s="247" t="n">
        <v>20.5246</v>
      </c>
      <c r="AJ90" s="247" t="n">
        <v>18.2051</v>
      </c>
      <c r="AK90" s="247" t="n">
        <v>17.2442</v>
      </c>
      <c r="AL90" s="247" t="n">
        <v>13.2634</v>
      </c>
      <c r="AM90" s="247" t="n">
        <v>14.122</v>
      </c>
      <c r="AN90" s="247" t="n">
        <v>13.73</v>
      </c>
      <c r="AO90" s="247" t="n">
        <v>15.7345</v>
      </c>
      <c r="AP90" s="247" t="n">
        <v>13.6625</v>
      </c>
      <c r="AQ90" s="247" t="n">
        <v>13.139</v>
      </c>
      <c r="AR90" s="247" t="n">
        <v>11.0796</v>
      </c>
      <c r="AS90" s="247" t="n">
        <v>10.9638</v>
      </c>
      <c r="AT90" s="247" t="n">
        <v>12.4906</v>
      </c>
      <c r="AU90" s="247" t="n">
        <v>15.3985</v>
      </c>
      <c r="AV90" s="247" t="n">
        <v>16.4509</v>
      </c>
      <c r="AW90" s="247" t="n">
        <v>16.1032</v>
      </c>
      <c r="AX90" s="247" t="n">
        <v>14.8091</v>
      </c>
      <c r="AY90" s="247" t="n">
        <v>16.5222</v>
      </c>
      <c r="AZ90" s="247" t="n">
        <v>12.607</v>
      </c>
      <c r="BA90" s="247" t="n">
        <v>11.8235</v>
      </c>
      <c r="BB90" s="247" t="n">
        <v>15.489</v>
      </c>
      <c r="BC90" s="247" t="n">
        <v>17.668</v>
      </c>
      <c r="BD90" s="247" t="n">
        <v>17.3982</v>
      </c>
      <c r="BE90" s="247" t="n">
        <v>14.3131</v>
      </c>
      <c r="BF90" s="247" t="n">
        <v>13.2759</v>
      </c>
      <c r="BG90" s="247" t="n">
        <v>15.6218</v>
      </c>
      <c r="BH90" s="247" t="n">
        <v>16.8269</v>
      </c>
      <c r="BI90" s="247" t="n">
        <v>16.3776</v>
      </c>
      <c r="BJ90" s="247" t="n">
        <v>15.1229</v>
      </c>
      <c r="BK90" s="247" t="n">
        <v>16.6082</v>
      </c>
      <c r="BL90" s="247" t="n">
        <v>14.0517</v>
      </c>
      <c r="BM90" s="247" t="n">
        <v>16.974</v>
      </c>
      <c r="BN90" s="247" t="n">
        <v>16.4986</v>
      </c>
      <c r="BO90" s="247" t="n">
        <v>15.0108</v>
      </c>
      <c r="BP90" s="247" t="n">
        <v>15.8983</v>
      </c>
      <c r="BQ90" s="247" t="n">
        <v>14.2239</v>
      </c>
      <c r="BR90" s="247" t="n">
        <v>12.7695</v>
      </c>
      <c r="BS90" s="247" t="n">
        <v>16.507</v>
      </c>
      <c r="BT90" s="247" t="n">
        <v>15.3679</v>
      </c>
      <c r="BU90" s="247" t="n">
        <v>15.0433</v>
      </c>
      <c r="BV90" s="247" t="n">
        <v>16.9764</v>
      </c>
      <c r="BW90" s="247" t="n">
        <v>15.7483</v>
      </c>
      <c r="BX90" s="247" t="n">
        <v>15.1303</v>
      </c>
      <c r="BY90" s="247" t="n">
        <v>17.1288</v>
      </c>
      <c r="BZ90" s="247" t="n">
        <v>17.1417</v>
      </c>
      <c r="CA90" s="247" t="n">
        <v>16.0263</v>
      </c>
      <c r="CB90" s="247" t="n">
        <v>16.1973</v>
      </c>
      <c r="CC90" s="247" t="n">
        <v>16.5057</v>
      </c>
      <c r="CD90" s="247" t="n">
        <v>15.1576</v>
      </c>
      <c r="CE90" s="247" t="n">
        <v>15.1182</v>
      </c>
      <c r="CF90" s="247" t="n">
        <v>15.1046</v>
      </c>
      <c r="CG90" s="247" t="n">
        <v>15.666</v>
      </c>
      <c r="CH90" s="247" t="n">
        <v>13.209</v>
      </c>
      <c r="CI90" s="247" t="n">
        <v>12.6307</v>
      </c>
      <c r="CJ90" s="247" t="n">
        <v>11.8686</v>
      </c>
      <c r="CK90" s="247" t="n">
        <v>12.3463</v>
      </c>
      <c r="CL90" s="247" t="n">
        <v>14.1864</v>
      </c>
      <c r="CM90" s="247" t="n">
        <v>11.9043</v>
      </c>
      <c r="CN90" s="247" t="n">
        <v>10.7824</v>
      </c>
      <c r="CO90" s="247" t="n">
        <v>9.9286</v>
      </c>
      <c r="CP90" s="247" t="n">
        <v>13.0528</v>
      </c>
      <c r="CQ90" s="221" t="n">
        <v>10.4924</v>
      </c>
      <c r="CR90" s="221" t="n">
        <v>10.3647</v>
      </c>
      <c r="CS90" s="222" t="n">
        <v>9.6328</v>
      </c>
      <c r="CT90" s="223"/>
      <c r="CU90" s="223"/>
      <c r="CV90" s="223"/>
      <c r="CW90" s="223"/>
      <c r="CX90" s="223"/>
      <c r="CY90" s="223"/>
      <c r="CZ90" s="223"/>
      <c r="DA90" s="248"/>
      <c r="DB90" s="248"/>
      <c r="DC90" s="248"/>
      <c r="DD90" s="248"/>
      <c r="DE90" s="248"/>
      <c r="DF90" s="248"/>
      <c r="DG90" s="248"/>
      <c r="DH90" s="248"/>
      <c r="DI90" s="248"/>
      <c r="DJ90" s="248"/>
      <c r="DK90" s="248"/>
      <c r="DL90" s="248"/>
      <c r="DM90" s="248"/>
      <c r="DN90" s="248"/>
      <c r="DO90" s="248"/>
      <c r="DP90" s="248"/>
      <c r="DQ90" s="248"/>
      <c r="DR90" s="248"/>
      <c r="DS90" s="248"/>
      <c r="DT90" s="248"/>
      <c r="DU90" s="248"/>
      <c r="DV90" s="248"/>
      <c r="DW90" s="248"/>
      <c r="DX90" s="248"/>
      <c r="DY90" s="248"/>
      <c r="DZ90" s="248"/>
      <c r="EA90" s="248"/>
      <c r="EB90" s="248"/>
      <c r="EC90" s="248"/>
      <c r="ED90" s="248"/>
      <c r="EE90" s="248"/>
      <c r="EF90" s="248"/>
      <c r="EG90" s="248"/>
      <c r="EH90" s="248"/>
      <c r="EI90" s="248"/>
      <c r="EJ90" s="248"/>
      <c r="EK90" s="248"/>
      <c r="EL90" s="248"/>
      <c r="EM90" s="248"/>
      <c r="EN90" s="248"/>
      <c r="EO90" s="248"/>
      <c r="EP90" s="248"/>
      <c r="EQ90" s="248"/>
      <c r="ER90" s="248"/>
      <c r="ES90" s="248"/>
      <c r="ET90" s="248"/>
      <c r="EU90" s="248"/>
      <c r="EV90" s="248"/>
      <c r="EW90" s="248"/>
      <c r="EX90" s="248"/>
      <c r="EY90" s="248"/>
      <c r="EZ90" s="248"/>
      <c r="FA90" s="248"/>
      <c r="FB90" s="248"/>
      <c r="FC90" s="248"/>
      <c r="FD90" s="248"/>
      <c r="FE90" s="248"/>
      <c r="FF90" s="248"/>
      <c r="FG90" s="248"/>
      <c r="FH90" s="248"/>
      <c r="FI90" s="248"/>
      <c r="FJ90" s="248"/>
      <c r="FK90" s="248"/>
      <c r="FL90" s="248"/>
      <c r="FM90" s="248"/>
      <c r="FN90" s="248"/>
      <c r="FO90" s="248"/>
      <c r="FP90" s="248"/>
      <c r="FQ90" s="248"/>
      <c r="FR90" s="248"/>
      <c r="FS90" s="248"/>
      <c r="FT90" s="248"/>
      <c r="FU90" s="248"/>
      <c r="FV90" s="248"/>
      <c r="FW90" s="248"/>
      <c r="FX90" s="248"/>
      <c r="FY90" s="248"/>
      <c r="FZ90" s="248"/>
      <c r="GA90" s="248"/>
      <c r="GB90" s="248"/>
      <c r="GC90" s="248"/>
      <c r="GD90" s="248"/>
      <c r="GE90" s="248"/>
      <c r="GF90" s="248"/>
      <c r="GG90" s="248"/>
      <c r="GH90" s="248"/>
      <c r="GI90" s="248"/>
      <c r="GJ90" s="248"/>
      <c r="GK90" s="248"/>
      <c r="GL90" s="248"/>
      <c r="GM90" s="248"/>
      <c r="GN90" s="248"/>
      <c r="GO90" s="248"/>
      <c r="GP90" s="248"/>
      <c r="GQ90" s="248"/>
      <c r="GR90" s="248"/>
      <c r="GS90" s="248"/>
      <c r="GT90" s="248"/>
      <c r="GU90" s="248"/>
      <c r="GV90" s="248"/>
      <c r="GW90" s="248"/>
      <c r="GX90" s="248"/>
    </row>
    <row r="91" customFormat="false" ht="20.15" hidden="false" customHeight="true" outlineLevel="0" collapsed="false">
      <c r="A91" s="229" t="s">
        <v>102</v>
      </c>
      <c r="B91" s="225" t="s">
        <v>170</v>
      </c>
      <c r="C91" s="226" t="n">
        <v>1.6079</v>
      </c>
      <c r="D91" s="226" t="n">
        <v>0.6157</v>
      </c>
      <c r="E91" s="226" t="n">
        <v>0.6865</v>
      </c>
      <c r="F91" s="226" t="n">
        <v>1.3148</v>
      </c>
      <c r="G91" s="226" t="n">
        <v>1.6008</v>
      </c>
      <c r="H91" s="226" t="n">
        <v>0.8575</v>
      </c>
      <c r="I91" s="226" t="n">
        <v>0.5592</v>
      </c>
      <c r="J91" s="226" t="n">
        <v>1.392</v>
      </c>
      <c r="K91" s="226" t="n">
        <v>1.8438</v>
      </c>
      <c r="L91" s="226" t="n">
        <v>0.5398</v>
      </c>
      <c r="M91" s="226" t="n">
        <v>0.464</v>
      </c>
      <c r="N91" s="226" t="n">
        <v>1.468</v>
      </c>
      <c r="O91" s="226" t="n">
        <v>0.8243</v>
      </c>
      <c r="P91" s="226" t="n">
        <v>0.4122</v>
      </c>
      <c r="Q91" s="226" t="n">
        <v>0.4599</v>
      </c>
      <c r="R91" s="226" t="n">
        <v>1.5071</v>
      </c>
      <c r="S91" s="226" t="n">
        <v>1.6808</v>
      </c>
      <c r="T91" s="226" t="n">
        <v>0.9274</v>
      </c>
      <c r="U91" s="226" t="n">
        <v>0.4761</v>
      </c>
      <c r="V91" s="226" t="n">
        <v>0.8295</v>
      </c>
      <c r="W91" s="226" t="n">
        <v>0.7856</v>
      </c>
      <c r="X91" s="226" t="n">
        <v>0.5223</v>
      </c>
      <c r="Y91" s="226" t="n">
        <v>0.381</v>
      </c>
      <c r="Z91" s="226" t="n">
        <v>0.8699</v>
      </c>
      <c r="AA91" s="226" t="n">
        <v>1.2619</v>
      </c>
      <c r="AB91" s="226" t="n">
        <v>0.5311</v>
      </c>
      <c r="AC91" s="226" t="n">
        <v>0.7547</v>
      </c>
      <c r="AD91" s="226" t="n">
        <v>1.3539</v>
      </c>
      <c r="AE91" s="226" t="n">
        <v>1.3314</v>
      </c>
      <c r="AF91" s="226" t="n">
        <v>0.7784</v>
      </c>
      <c r="AG91" s="226" t="n">
        <v>0.5049</v>
      </c>
      <c r="AH91" s="226" t="n">
        <v>1.2058</v>
      </c>
      <c r="AI91" s="226" t="n">
        <v>0.8816</v>
      </c>
      <c r="AJ91" s="226" t="n">
        <v>0.7572</v>
      </c>
      <c r="AK91" s="226" t="n">
        <v>0.5137</v>
      </c>
      <c r="AL91" s="226" t="n">
        <v>1.5281</v>
      </c>
      <c r="AM91" s="226" t="n">
        <v>1.6538</v>
      </c>
      <c r="AN91" s="226" t="n">
        <v>0.658</v>
      </c>
      <c r="AO91" s="226" t="n">
        <v>0.7274</v>
      </c>
      <c r="AP91" s="226" t="n">
        <v>1.0745</v>
      </c>
      <c r="AQ91" s="226" t="n">
        <v>1.688</v>
      </c>
      <c r="AR91" s="226" t="n">
        <v>0.6549</v>
      </c>
      <c r="AS91" s="226" t="n">
        <v>0.5541</v>
      </c>
      <c r="AT91" s="226" t="n">
        <v>1.312</v>
      </c>
      <c r="AU91" s="226" t="n">
        <v>1.299</v>
      </c>
      <c r="AV91" s="226" t="n">
        <v>0.7151</v>
      </c>
      <c r="AW91" s="226" t="n">
        <v>0.9166</v>
      </c>
      <c r="AX91" s="226" t="n">
        <v>1.3484</v>
      </c>
      <c r="AY91" s="226" t="n">
        <v>0.6125</v>
      </c>
      <c r="AZ91" s="226" t="n">
        <v>0.4555</v>
      </c>
      <c r="BA91" s="226" t="n">
        <v>0.6475</v>
      </c>
      <c r="BB91" s="226" t="n">
        <v>0.9782</v>
      </c>
      <c r="BC91" s="226" t="n">
        <v>1.0129</v>
      </c>
      <c r="BD91" s="226" t="n">
        <v>0.901</v>
      </c>
      <c r="BE91" s="226" t="n">
        <v>0.9818</v>
      </c>
      <c r="BF91" s="226" t="n">
        <v>1.6822</v>
      </c>
      <c r="BG91" s="226" t="n">
        <v>1.5041</v>
      </c>
      <c r="BH91" s="226" t="n">
        <v>0.5659</v>
      </c>
      <c r="BI91" s="226" t="n">
        <v>0.7956</v>
      </c>
      <c r="BJ91" s="226" t="n">
        <v>1.3025</v>
      </c>
      <c r="BK91" s="226" t="n">
        <v>0.9395</v>
      </c>
      <c r="BL91" s="226" t="n">
        <v>0.7194</v>
      </c>
      <c r="BM91" s="226" t="n">
        <v>0.5235</v>
      </c>
      <c r="BN91" s="226" t="n">
        <v>1.414</v>
      </c>
      <c r="BO91" s="226" t="n">
        <v>1.8493</v>
      </c>
      <c r="BP91" s="226" t="n">
        <v>0.8109</v>
      </c>
      <c r="BQ91" s="226" t="n">
        <v>0.5349</v>
      </c>
      <c r="BR91" s="226" t="n">
        <v>1.4107</v>
      </c>
      <c r="BS91" s="226" t="n">
        <v>1.629</v>
      </c>
      <c r="BT91" s="226" t="n">
        <v>1.0901</v>
      </c>
      <c r="BU91" s="226" t="n">
        <v>0.7293</v>
      </c>
      <c r="BV91" s="226" t="n">
        <v>1.441</v>
      </c>
      <c r="BW91" s="226" t="n">
        <v>1.6243</v>
      </c>
      <c r="BX91" s="226" t="n">
        <v>0.6273</v>
      </c>
      <c r="BY91" s="226" t="n">
        <v>0.8203</v>
      </c>
      <c r="BZ91" s="226" t="n">
        <v>0.8654</v>
      </c>
      <c r="CA91" s="226" t="n">
        <v>1.3154</v>
      </c>
      <c r="CB91" s="226" t="n">
        <v>0.5255</v>
      </c>
      <c r="CC91" s="226" t="n">
        <v>0.86</v>
      </c>
      <c r="CD91" s="226" t="n">
        <v>1.4631</v>
      </c>
      <c r="CE91" s="226" t="n">
        <v>1.0707</v>
      </c>
      <c r="CF91" s="226" t="n">
        <v>0.6356</v>
      </c>
      <c r="CG91" s="226" t="n">
        <v>0.5975</v>
      </c>
      <c r="CH91" s="226" t="n">
        <v>1.4831</v>
      </c>
      <c r="CI91" s="226" t="n">
        <v>1.3153</v>
      </c>
      <c r="CJ91" s="226" t="n">
        <v>0.5723</v>
      </c>
      <c r="CK91" s="226" t="n">
        <v>1.0091</v>
      </c>
      <c r="CL91" s="226" t="n">
        <v>1.2785</v>
      </c>
      <c r="CM91" s="226" t="n">
        <v>1.7977</v>
      </c>
      <c r="CN91" s="226" t="n">
        <v>0.754</v>
      </c>
      <c r="CO91" s="226" t="n">
        <v>0.8464</v>
      </c>
      <c r="CP91" s="226" t="n">
        <v>1.5821</v>
      </c>
      <c r="CQ91" s="221" t="n">
        <v>1.2002</v>
      </c>
      <c r="CR91" s="221" t="n">
        <v>0.7005</v>
      </c>
      <c r="CS91" s="222" t="n">
        <v>0.3606</v>
      </c>
      <c r="CT91" s="223"/>
      <c r="CU91" s="223"/>
      <c r="CV91" s="223"/>
      <c r="CW91" s="223"/>
      <c r="CX91" s="223"/>
      <c r="CY91" s="223"/>
      <c r="CZ91" s="223"/>
      <c r="DA91" s="249"/>
      <c r="DB91" s="249"/>
      <c r="DC91" s="249"/>
      <c r="DD91" s="249"/>
      <c r="DE91" s="249"/>
      <c r="DF91" s="249"/>
      <c r="DG91" s="249"/>
      <c r="DH91" s="249"/>
      <c r="DI91" s="249"/>
      <c r="DJ91" s="249"/>
      <c r="DK91" s="249"/>
      <c r="DL91" s="249"/>
      <c r="DM91" s="249"/>
      <c r="DN91" s="249"/>
      <c r="DO91" s="249"/>
      <c r="DP91" s="249"/>
      <c r="DQ91" s="249"/>
      <c r="DR91" s="249"/>
      <c r="DS91" s="249"/>
      <c r="DT91" s="249"/>
      <c r="DU91" s="249"/>
      <c r="DV91" s="249"/>
      <c r="DW91" s="249"/>
      <c r="DX91" s="249"/>
      <c r="DY91" s="249"/>
      <c r="DZ91" s="249"/>
      <c r="EA91" s="249"/>
      <c r="EB91" s="249"/>
      <c r="EC91" s="249"/>
      <c r="ED91" s="249"/>
      <c r="EE91" s="249"/>
      <c r="EF91" s="249"/>
      <c r="EG91" s="249"/>
      <c r="EH91" s="249"/>
      <c r="EI91" s="249"/>
      <c r="EJ91" s="249"/>
      <c r="EK91" s="249"/>
      <c r="EL91" s="249"/>
      <c r="EM91" s="249"/>
      <c r="EN91" s="249"/>
      <c r="EO91" s="249"/>
      <c r="EP91" s="249"/>
      <c r="EQ91" s="249"/>
      <c r="ER91" s="249"/>
      <c r="ES91" s="249"/>
      <c r="ET91" s="249"/>
      <c r="EU91" s="249"/>
      <c r="EV91" s="249"/>
      <c r="EW91" s="249"/>
      <c r="EX91" s="249"/>
      <c r="EY91" s="249"/>
      <c r="EZ91" s="249"/>
      <c r="FA91" s="249"/>
      <c r="FB91" s="249"/>
      <c r="FC91" s="249"/>
      <c r="FD91" s="249"/>
      <c r="FE91" s="249"/>
      <c r="FF91" s="249"/>
      <c r="FG91" s="249"/>
      <c r="FH91" s="249"/>
      <c r="FI91" s="249"/>
      <c r="FJ91" s="249"/>
      <c r="FK91" s="249"/>
      <c r="FL91" s="249"/>
      <c r="FM91" s="249"/>
      <c r="FN91" s="249"/>
      <c r="FO91" s="249"/>
      <c r="FP91" s="249"/>
      <c r="FQ91" s="249"/>
      <c r="FR91" s="249"/>
      <c r="FS91" s="249"/>
      <c r="FT91" s="249"/>
      <c r="FU91" s="249"/>
      <c r="FV91" s="249"/>
      <c r="FW91" s="249"/>
      <c r="FX91" s="249"/>
      <c r="FY91" s="249"/>
      <c r="FZ91" s="249"/>
      <c r="GA91" s="249"/>
      <c r="GB91" s="249"/>
      <c r="GC91" s="249"/>
      <c r="GD91" s="249"/>
      <c r="GE91" s="249"/>
      <c r="GF91" s="249"/>
      <c r="GG91" s="249"/>
      <c r="GH91" s="249"/>
      <c r="GI91" s="249"/>
      <c r="GJ91" s="249"/>
      <c r="GK91" s="249"/>
      <c r="GL91" s="249"/>
      <c r="GM91" s="249"/>
      <c r="GN91" s="249"/>
      <c r="GO91" s="249"/>
      <c r="GP91" s="249"/>
      <c r="GQ91" s="249"/>
      <c r="GR91" s="249"/>
      <c r="GS91" s="249"/>
      <c r="GT91" s="249"/>
      <c r="GU91" s="249"/>
      <c r="GV91" s="249"/>
      <c r="GW91" s="249"/>
      <c r="GX91" s="249"/>
    </row>
    <row r="92" customFormat="false" ht="20.15" hidden="false" customHeight="true" outlineLevel="0" collapsed="false">
      <c r="A92" s="229" t="s">
        <v>102</v>
      </c>
      <c r="B92" s="236" t="s">
        <v>129</v>
      </c>
      <c r="C92" s="226" t="s">
        <v>171</v>
      </c>
      <c r="D92" s="226" t="s">
        <v>171</v>
      </c>
      <c r="E92" s="226" t="s">
        <v>171</v>
      </c>
      <c r="F92" s="226" t="s">
        <v>171</v>
      </c>
      <c r="G92" s="226" t="s">
        <v>171</v>
      </c>
      <c r="H92" s="226" t="s">
        <v>171</v>
      </c>
      <c r="I92" s="226" t="s">
        <v>171</v>
      </c>
      <c r="J92" s="226" t="s">
        <v>171</v>
      </c>
      <c r="K92" s="226" t="s">
        <v>171</v>
      </c>
      <c r="L92" s="226" t="s">
        <v>171</v>
      </c>
      <c r="M92" s="226" t="s">
        <v>171</v>
      </c>
      <c r="N92" s="226" t="s">
        <v>171</v>
      </c>
      <c r="O92" s="226" t="s">
        <v>171</v>
      </c>
      <c r="P92" s="226" t="s">
        <v>171</v>
      </c>
      <c r="Q92" s="226" t="s">
        <v>171</v>
      </c>
      <c r="R92" s="226" t="s">
        <v>171</v>
      </c>
      <c r="S92" s="226" t="s">
        <v>171</v>
      </c>
      <c r="T92" s="226" t="s">
        <v>171</v>
      </c>
      <c r="U92" s="226" t="s">
        <v>171</v>
      </c>
      <c r="V92" s="226" t="s">
        <v>171</v>
      </c>
      <c r="W92" s="226" t="s">
        <v>171</v>
      </c>
      <c r="X92" s="226" t="s">
        <v>171</v>
      </c>
      <c r="Y92" s="226" t="s">
        <v>171</v>
      </c>
      <c r="Z92" s="226" t="s">
        <v>171</v>
      </c>
      <c r="AA92" s="226" t="s">
        <v>171</v>
      </c>
      <c r="AB92" s="226" t="s">
        <v>171</v>
      </c>
      <c r="AC92" s="226" t="s">
        <v>171</v>
      </c>
      <c r="AD92" s="226" t="s">
        <v>171</v>
      </c>
      <c r="AE92" s="226" t="s">
        <v>171</v>
      </c>
      <c r="AF92" s="226" t="s">
        <v>171</v>
      </c>
      <c r="AG92" s="226" t="s">
        <v>171</v>
      </c>
      <c r="AH92" s="226" t="s">
        <v>171</v>
      </c>
      <c r="AI92" s="226" t="s">
        <v>171</v>
      </c>
      <c r="AJ92" s="226" t="s">
        <v>171</v>
      </c>
      <c r="AK92" s="226" t="s">
        <v>171</v>
      </c>
      <c r="AL92" s="226" t="s">
        <v>171</v>
      </c>
      <c r="AM92" s="226" t="n">
        <v>1.1325</v>
      </c>
      <c r="AN92" s="226" t="n">
        <v>0.6229</v>
      </c>
      <c r="AO92" s="226" t="n">
        <v>0.7996</v>
      </c>
      <c r="AP92" s="226" t="n">
        <v>1.0139</v>
      </c>
      <c r="AQ92" s="226" t="n">
        <v>1.6728</v>
      </c>
      <c r="AR92" s="226" t="n">
        <v>0.9529</v>
      </c>
      <c r="AS92" s="226" t="n">
        <v>0.9938</v>
      </c>
      <c r="AT92" s="226" t="n">
        <v>1.768</v>
      </c>
      <c r="AU92" s="226" t="n">
        <v>1.8561</v>
      </c>
      <c r="AV92" s="226" t="n">
        <v>1.4051</v>
      </c>
      <c r="AW92" s="226" t="n">
        <v>1.4842</v>
      </c>
      <c r="AX92" s="226" t="n">
        <v>1.7948</v>
      </c>
      <c r="AY92" s="226" t="n">
        <v>1.8661</v>
      </c>
      <c r="AZ92" s="226" t="n">
        <v>1.2653</v>
      </c>
      <c r="BA92" s="226" t="n">
        <v>2.1426</v>
      </c>
      <c r="BB92" s="226" t="n">
        <v>2.6956</v>
      </c>
      <c r="BC92" s="226" t="n">
        <v>2.7447</v>
      </c>
      <c r="BD92" s="226" t="n">
        <v>2.9676</v>
      </c>
      <c r="BE92" s="226" t="n">
        <v>2.4343</v>
      </c>
      <c r="BF92" s="226" t="n">
        <v>4.7712</v>
      </c>
      <c r="BG92" s="226" t="n">
        <v>4.3366</v>
      </c>
      <c r="BH92" s="226" t="n">
        <v>3.3764</v>
      </c>
      <c r="BI92" s="226" t="n">
        <v>3.762</v>
      </c>
      <c r="BJ92" s="226" t="n">
        <v>5.6822</v>
      </c>
      <c r="BK92" s="226" t="n">
        <v>5.8149</v>
      </c>
      <c r="BL92" s="226" t="n">
        <v>5.4568</v>
      </c>
      <c r="BM92" s="226" t="n">
        <v>3.9887</v>
      </c>
      <c r="BN92" s="226" t="n">
        <v>8.6978</v>
      </c>
      <c r="BO92" s="226" t="n">
        <v>9.28</v>
      </c>
      <c r="BP92" s="226" t="n">
        <v>4.3186</v>
      </c>
      <c r="BQ92" s="226" t="n">
        <v>4.2817</v>
      </c>
      <c r="BR92" s="226" t="n">
        <v>8.8819</v>
      </c>
      <c r="BS92" s="226" t="n">
        <v>9.7877</v>
      </c>
      <c r="BT92" s="226" t="n">
        <v>6.9126</v>
      </c>
      <c r="BU92" s="226" t="n">
        <v>6.0291</v>
      </c>
      <c r="BV92" s="226" t="n">
        <v>10.5277</v>
      </c>
      <c r="BW92" s="226" t="n">
        <v>9.5011</v>
      </c>
      <c r="BX92" s="226" t="n">
        <v>5.9827</v>
      </c>
      <c r="BY92" s="226" t="n">
        <v>6.7163</v>
      </c>
      <c r="BZ92" s="226" t="n">
        <v>8.5123</v>
      </c>
      <c r="CA92" s="226" t="n">
        <v>10.5552</v>
      </c>
      <c r="CB92" s="226" t="n">
        <v>8.3106</v>
      </c>
      <c r="CC92" s="226" t="n">
        <v>7.8689</v>
      </c>
      <c r="CD92" s="226" t="n">
        <v>14.2197</v>
      </c>
      <c r="CE92" s="226" t="n">
        <v>14.6401</v>
      </c>
      <c r="CF92" s="226" t="n">
        <v>8.5682</v>
      </c>
      <c r="CG92" s="226" t="n">
        <v>8.8869</v>
      </c>
      <c r="CH92" s="226" t="n">
        <v>15.8286</v>
      </c>
      <c r="CI92" s="226" t="n">
        <v>15.7567</v>
      </c>
      <c r="CJ92" s="226" t="n">
        <v>10.3476</v>
      </c>
      <c r="CK92" s="226" t="n">
        <v>12.1531</v>
      </c>
      <c r="CL92" s="226" t="n">
        <v>16.8163</v>
      </c>
      <c r="CM92" s="226" t="n">
        <v>22.8463</v>
      </c>
      <c r="CN92" s="226" t="n">
        <v>11.7537</v>
      </c>
      <c r="CO92" s="226" t="n">
        <v>12.9435</v>
      </c>
      <c r="CP92" s="226" t="n">
        <v>18.5087</v>
      </c>
      <c r="CQ92" s="221" t="n">
        <v>18.6524</v>
      </c>
      <c r="CR92" s="221" t="n">
        <v>10.1675</v>
      </c>
      <c r="CS92" s="222" t="n">
        <v>9.0347</v>
      </c>
      <c r="CT92" s="223"/>
      <c r="CU92" s="223"/>
      <c r="CV92" s="223"/>
      <c r="CW92" s="223"/>
      <c r="CX92" s="223"/>
      <c r="CY92" s="223"/>
      <c r="CZ92" s="223"/>
      <c r="DA92" s="249"/>
      <c r="DB92" s="249"/>
      <c r="DC92" s="249"/>
      <c r="DD92" s="249"/>
      <c r="DE92" s="249"/>
      <c r="DF92" s="249"/>
      <c r="DG92" s="249"/>
      <c r="DH92" s="249"/>
      <c r="DI92" s="249"/>
      <c r="DJ92" s="249"/>
      <c r="DK92" s="249"/>
      <c r="DL92" s="249"/>
      <c r="DM92" s="249"/>
      <c r="DN92" s="249"/>
      <c r="DO92" s="249"/>
      <c r="DP92" s="249"/>
      <c r="DQ92" s="249"/>
      <c r="DR92" s="249"/>
      <c r="DS92" s="249"/>
      <c r="DT92" s="249"/>
      <c r="DU92" s="249"/>
      <c r="DV92" s="249"/>
      <c r="DW92" s="249"/>
      <c r="DX92" s="249"/>
      <c r="DY92" s="249"/>
      <c r="DZ92" s="249"/>
      <c r="EA92" s="249"/>
      <c r="EB92" s="249"/>
      <c r="EC92" s="249"/>
      <c r="ED92" s="249"/>
      <c r="EE92" s="249"/>
      <c r="EF92" s="249"/>
      <c r="EG92" s="249"/>
      <c r="EH92" s="249"/>
      <c r="EI92" s="249"/>
      <c r="EJ92" s="249"/>
      <c r="EK92" s="249"/>
      <c r="EL92" s="249"/>
      <c r="EM92" s="249"/>
      <c r="EN92" s="249"/>
      <c r="EO92" s="249"/>
      <c r="EP92" s="249"/>
      <c r="EQ92" s="249"/>
      <c r="ER92" s="249"/>
      <c r="ES92" s="249"/>
      <c r="ET92" s="249"/>
      <c r="EU92" s="249"/>
      <c r="EV92" s="249"/>
      <c r="EW92" s="249"/>
      <c r="EX92" s="249"/>
      <c r="EY92" s="249"/>
      <c r="EZ92" s="249"/>
      <c r="FA92" s="249"/>
      <c r="FB92" s="249"/>
      <c r="FC92" s="249"/>
      <c r="FD92" s="249"/>
      <c r="FE92" s="249"/>
      <c r="FF92" s="249"/>
      <c r="FG92" s="249"/>
      <c r="FH92" s="249"/>
      <c r="FI92" s="249"/>
      <c r="FJ92" s="249"/>
      <c r="FK92" s="249"/>
      <c r="FL92" s="249"/>
      <c r="FM92" s="249"/>
      <c r="FN92" s="249"/>
      <c r="FO92" s="249"/>
      <c r="FP92" s="249"/>
      <c r="FQ92" s="249"/>
      <c r="FR92" s="249"/>
      <c r="FS92" s="249"/>
      <c r="FT92" s="249"/>
      <c r="FU92" s="249"/>
      <c r="FV92" s="249"/>
      <c r="FW92" s="249"/>
      <c r="FX92" s="249"/>
      <c r="FY92" s="249"/>
      <c r="FZ92" s="249"/>
      <c r="GA92" s="249"/>
      <c r="GB92" s="249"/>
      <c r="GC92" s="249"/>
      <c r="GD92" s="249"/>
      <c r="GE92" s="249"/>
      <c r="GF92" s="249"/>
      <c r="GG92" s="249"/>
      <c r="GH92" s="249"/>
      <c r="GI92" s="249"/>
      <c r="GJ92" s="249"/>
      <c r="GK92" s="249"/>
      <c r="GL92" s="249"/>
      <c r="GM92" s="249"/>
      <c r="GN92" s="249"/>
      <c r="GO92" s="249"/>
      <c r="GP92" s="249"/>
      <c r="GQ92" s="249"/>
      <c r="GR92" s="249"/>
      <c r="GS92" s="249"/>
      <c r="GT92" s="249"/>
      <c r="GU92" s="249"/>
      <c r="GV92" s="249"/>
      <c r="GW92" s="249"/>
      <c r="GX92" s="249"/>
    </row>
    <row r="93" customFormat="false" ht="20.15" hidden="false" customHeight="true" outlineLevel="0" collapsed="false">
      <c r="A93" s="229" t="s">
        <v>102</v>
      </c>
      <c r="B93" s="237" t="s">
        <v>130</v>
      </c>
      <c r="C93" s="226" t="s">
        <v>171</v>
      </c>
      <c r="D93" s="226" t="s">
        <v>171</v>
      </c>
      <c r="E93" s="226" t="s">
        <v>171</v>
      </c>
      <c r="F93" s="226" t="s">
        <v>171</v>
      </c>
      <c r="G93" s="226" t="s">
        <v>171</v>
      </c>
      <c r="H93" s="226" t="s">
        <v>171</v>
      </c>
      <c r="I93" s="226" t="s">
        <v>171</v>
      </c>
      <c r="J93" s="226" t="s">
        <v>171</v>
      </c>
      <c r="K93" s="226" t="s">
        <v>171</v>
      </c>
      <c r="L93" s="226" t="s">
        <v>171</v>
      </c>
      <c r="M93" s="226" t="s">
        <v>171</v>
      </c>
      <c r="N93" s="226" t="s">
        <v>171</v>
      </c>
      <c r="O93" s="226" t="s">
        <v>171</v>
      </c>
      <c r="P93" s="226" t="s">
        <v>171</v>
      </c>
      <c r="Q93" s="226" t="s">
        <v>171</v>
      </c>
      <c r="R93" s="226" t="s">
        <v>171</v>
      </c>
      <c r="S93" s="226" t="s">
        <v>171</v>
      </c>
      <c r="T93" s="226" t="s">
        <v>171</v>
      </c>
      <c r="U93" s="226" t="s">
        <v>171</v>
      </c>
      <c r="V93" s="226" t="s">
        <v>171</v>
      </c>
      <c r="W93" s="226" t="s">
        <v>171</v>
      </c>
      <c r="X93" s="226" t="s">
        <v>171</v>
      </c>
      <c r="Y93" s="226" t="s">
        <v>171</v>
      </c>
      <c r="Z93" s="226" t="s">
        <v>171</v>
      </c>
      <c r="AA93" s="226" t="s">
        <v>171</v>
      </c>
      <c r="AB93" s="226" t="s">
        <v>171</v>
      </c>
      <c r="AC93" s="226" t="s">
        <v>171</v>
      </c>
      <c r="AD93" s="226" t="s">
        <v>171</v>
      </c>
      <c r="AE93" s="226" t="s">
        <v>171</v>
      </c>
      <c r="AF93" s="226" t="s">
        <v>171</v>
      </c>
      <c r="AG93" s="226" t="s">
        <v>171</v>
      </c>
      <c r="AH93" s="226" t="s">
        <v>171</v>
      </c>
      <c r="AI93" s="226" t="s">
        <v>171</v>
      </c>
      <c r="AJ93" s="226" t="s">
        <v>171</v>
      </c>
      <c r="AK93" s="226" t="s">
        <v>171</v>
      </c>
      <c r="AL93" s="226" t="s">
        <v>171</v>
      </c>
      <c r="AM93" s="226" t="s">
        <v>171</v>
      </c>
      <c r="AN93" s="226" t="s">
        <v>171</v>
      </c>
      <c r="AO93" s="226" t="s">
        <v>171</v>
      </c>
      <c r="AP93" s="226" t="s">
        <v>171</v>
      </c>
      <c r="AQ93" s="226" t="s">
        <v>171</v>
      </c>
      <c r="AR93" s="226" t="s">
        <v>171</v>
      </c>
      <c r="AS93" s="226" t="s">
        <v>171</v>
      </c>
      <c r="AT93" s="226" t="s">
        <v>171</v>
      </c>
      <c r="AU93" s="226" t="s">
        <v>171</v>
      </c>
      <c r="AV93" s="226" t="s">
        <v>171</v>
      </c>
      <c r="AW93" s="226" t="s">
        <v>171</v>
      </c>
      <c r="AX93" s="226" t="s">
        <v>171</v>
      </c>
      <c r="AY93" s="226" t="n">
        <v>1.1953</v>
      </c>
      <c r="AZ93" s="226" t="n">
        <v>0.8049</v>
      </c>
      <c r="BA93" s="226" t="n">
        <v>1.3169</v>
      </c>
      <c r="BB93" s="226" t="n">
        <v>1.5929</v>
      </c>
      <c r="BC93" s="226" t="n">
        <v>1.7448</v>
      </c>
      <c r="BD93" s="226" t="n">
        <v>1.8372</v>
      </c>
      <c r="BE93" s="226" t="n">
        <v>1.334</v>
      </c>
      <c r="BF93" s="226" t="n">
        <v>2.8527</v>
      </c>
      <c r="BG93" s="226" t="n">
        <v>2.8296</v>
      </c>
      <c r="BH93" s="226" t="n">
        <v>1.7265</v>
      </c>
      <c r="BI93" s="226" t="n">
        <v>2.0546</v>
      </c>
      <c r="BJ93" s="226" t="n">
        <v>2.9434</v>
      </c>
      <c r="BK93" s="226" t="n">
        <v>2.9918</v>
      </c>
      <c r="BL93" s="226" t="n">
        <v>2.8235</v>
      </c>
      <c r="BM93" s="226" t="n">
        <v>2.0049</v>
      </c>
      <c r="BN93" s="226" t="n">
        <v>4.6663</v>
      </c>
      <c r="BO93" s="226" t="n">
        <v>4.8962</v>
      </c>
      <c r="BP93" s="226" t="n">
        <v>2.227</v>
      </c>
      <c r="BQ93" s="226" t="n">
        <v>2.0406</v>
      </c>
      <c r="BR93" s="226" t="n">
        <v>4.1965</v>
      </c>
      <c r="BS93" s="226" t="n">
        <v>5.1146</v>
      </c>
      <c r="BT93" s="226" t="n">
        <v>3.3398</v>
      </c>
      <c r="BU93" s="226" t="n">
        <v>2.6205</v>
      </c>
      <c r="BV93" s="226" t="n">
        <v>4.7767</v>
      </c>
      <c r="BW93" s="226" t="n">
        <v>4.3528</v>
      </c>
      <c r="BX93" s="226" t="n">
        <v>2.7305</v>
      </c>
      <c r="BY93" s="226" t="n">
        <v>3.1344</v>
      </c>
      <c r="BZ93" s="226" t="n">
        <v>4.096</v>
      </c>
      <c r="CA93" s="226" t="n">
        <v>5.4036</v>
      </c>
      <c r="CB93" s="226" t="n">
        <v>4.3294</v>
      </c>
      <c r="CC93" s="226" t="n">
        <v>3.92</v>
      </c>
      <c r="CD93" s="226" t="n">
        <v>6.427</v>
      </c>
      <c r="CE93" s="226" t="n">
        <v>6.7179</v>
      </c>
      <c r="CF93" s="226" t="n">
        <v>3.8447</v>
      </c>
      <c r="CG93" s="226" t="n">
        <v>3.8722</v>
      </c>
      <c r="CH93" s="226" t="n">
        <v>6.9808</v>
      </c>
      <c r="CI93" s="226" t="n">
        <v>7.1676</v>
      </c>
      <c r="CJ93" s="226" t="n">
        <v>4.4192</v>
      </c>
      <c r="CK93" s="226" t="n">
        <v>4.9732</v>
      </c>
      <c r="CL93" s="226" t="n">
        <v>6.6859</v>
      </c>
      <c r="CM93" s="226" t="n">
        <v>9.4924</v>
      </c>
      <c r="CN93" s="226" t="n">
        <v>4.4679</v>
      </c>
      <c r="CO93" s="226" t="n">
        <v>4.9363</v>
      </c>
      <c r="CP93" s="226" t="n">
        <v>6.4983</v>
      </c>
      <c r="CQ93" s="221" t="n">
        <v>7.4591</v>
      </c>
      <c r="CR93" s="221" t="n">
        <v>3.987</v>
      </c>
      <c r="CS93" s="222" t="n">
        <v>2.9741</v>
      </c>
      <c r="CT93" s="223"/>
      <c r="CU93" s="223"/>
      <c r="CV93" s="223"/>
      <c r="CW93" s="223"/>
      <c r="CX93" s="223"/>
      <c r="CY93" s="223"/>
      <c r="CZ93" s="223"/>
      <c r="DA93" s="249"/>
      <c r="DB93" s="249"/>
      <c r="DC93" s="249"/>
      <c r="DD93" s="249"/>
      <c r="DE93" s="249"/>
      <c r="DF93" s="249"/>
      <c r="DG93" s="249"/>
      <c r="DH93" s="249"/>
      <c r="DI93" s="249"/>
      <c r="DJ93" s="249"/>
      <c r="DK93" s="249"/>
      <c r="DL93" s="249"/>
      <c r="DM93" s="249"/>
      <c r="DN93" s="249"/>
      <c r="DO93" s="249"/>
      <c r="DP93" s="249"/>
      <c r="DQ93" s="249"/>
      <c r="DR93" s="249"/>
      <c r="DS93" s="249"/>
      <c r="DT93" s="249"/>
      <c r="DU93" s="249"/>
      <c r="DV93" s="249"/>
      <c r="DW93" s="249"/>
      <c r="DX93" s="249"/>
      <c r="DY93" s="249"/>
      <c r="DZ93" s="249"/>
      <c r="EA93" s="249"/>
      <c r="EB93" s="249"/>
      <c r="EC93" s="249"/>
      <c r="ED93" s="249"/>
      <c r="EE93" s="249"/>
      <c r="EF93" s="249"/>
      <c r="EG93" s="249"/>
      <c r="EH93" s="249"/>
      <c r="EI93" s="249"/>
      <c r="EJ93" s="249"/>
      <c r="EK93" s="249"/>
      <c r="EL93" s="249"/>
      <c r="EM93" s="249"/>
      <c r="EN93" s="249"/>
      <c r="EO93" s="249"/>
      <c r="EP93" s="249"/>
      <c r="EQ93" s="249"/>
      <c r="ER93" s="249"/>
      <c r="ES93" s="249"/>
      <c r="ET93" s="249"/>
      <c r="EU93" s="249"/>
      <c r="EV93" s="249"/>
      <c r="EW93" s="249"/>
      <c r="EX93" s="249"/>
      <c r="EY93" s="249"/>
      <c r="EZ93" s="249"/>
      <c r="FA93" s="249"/>
      <c r="FB93" s="249"/>
      <c r="FC93" s="249"/>
      <c r="FD93" s="249"/>
      <c r="FE93" s="249"/>
      <c r="FF93" s="249"/>
      <c r="FG93" s="249"/>
      <c r="FH93" s="249"/>
      <c r="FI93" s="249"/>
      <c r="FJ93" s="249"/>
      <c r="FK93" s="249"/>
      <c r="FL93" s="249"/>
      <c r="FM93" s="249"/>
      <c r="FN93" s="249"/>
      <c r="FO93" s="249"/>
      <c r="FP93" s="249"/>
      <c r="FQ93" s="249"/>
      <c r="FR93" s="249"/>
      <c r="FS93" s="249"/>
      <c r="FT93" s="249"/>
      <c r="FU93" s="249"/>
      <c r="FV93" s="249"/>
      <c r="FW93" s="249"/>
      <c r="FX93" s="249"/>
      <c r="FY93" s="249"/>
      <c r="FZ93" s="249"/>
      <c r="GA93" s="249"/>
      <c r="GB93" s="249"/>
      <c r="GC93" s="249"/>
      <c r="GD93" s="249"/>
      <c r="GE93" s="249"/>
      <c r="GF93" s="249"/>
      <c r="GG93" s="249"/>
      <c r="GH93" s="249"/>
      <c r="GI93" s="249"/>
      <c r="GJ93" s="249"/>
      <c r="GK93" s="249"/>
      <c r="GL93" s="249"/>
      <c r="GM93" s="249"/>
      <c r="GN93" s="249"/>
      <c r="GO93" s="249"/>
      <c r="GP93" s="249"/>
      <c r="GQ93" s="249"/>
      <c r="GR93" s="249"/>
      <c r="GS93" s="249"/>
      <c r="GT93" s="249"/>
      <c r="GU93" s="249"/>
      <c r="GV93" s="249"/>
      <c r="GW93" s="249"/>
      <c r="GX93" s="249"/>
    </row>
    <row r="94" customFormat="false" ht="20.15" hidden="false" customHeight="true" outlineLevel="0" collapsed="false">
      <c r="A94" s="229" t="s">
        <v>102</v>
      </c>
      <c r="B94" s="236" t="s">
        <v>131</v>
      </c>
      <c r="C94" s="226" t="s">
        <v>171</v>
      </c>
      <c r="D94" s="226" t="s">
        <v>171</v>
      </c>
      <c r="E94" s="226" t="s">
        <v>171</v>
      </c>
      <c r="F94" s="226" t="s">
        <v>171</v>
      </c>
      <c r="G94" s="226" t="s">
        <v>171</v>
      </c>
      <c r="H94" s="226" t="s">
        <v>171</v>
      </c>
      <c r="I94" s="226" t="s">
        <v>171</v>
      </c>
      <c r="J94" s="226" t="s">
        <v>171</v>
      </c>
      <c r="K94" s="226" t="s">
        <v>171</v>
      </c>
      <c r="L94" s="226" t="s">
        <v>171</v>
      </c>
      <c r="M94" s="226" t="s">
        <v>171</v>
      </c>
      <c r="N94" s="226" t="s">
        <v>171</v>
      </c>
      <c r="O94" s="226" t="s">
        <v>171</v>
      </c>
      <c r="P94" s="226" t="s">
        <v>171</v>
      </c>
      <c r="Q94" s="226" t="s">
        <v>171</v>
      </c>
      <c r="R94" s="226" t="s">
        <v>171</v>
      </c>
      <c r="S94" s="226" t="s">
        <v>171</v>
      </c>
      <c r="T94" s="226" t="s">
        <v>171</v>
      </c>
      <c r="U94" s="226" t="s">
        <v>171</v>
      </c>
      <c r="V94" s="226" t="s">
        <v>171</v>
      </c>
      <c r="W94" s="226" t="s">
        <v>171</v>
      </c>
      <c r="X94" s="226" t="s">
        <v>171</v>
      </c>
      <c r="Y94" s="226" t="s">
        <v>171</v>
      </c>
      <c r="Z94" s="226" t="s">
        <v>171</v>
      </c>
      <c r="AA94" s="226" t="s">
        <v>171</v>
      </c>
      <c r="AB94" s="226" t="s">
        <v>171</v>
      </c>
      <c r="AC94" s="226" t="s">
        <v>171</v>
      </c>
      <c r="AD94" s="226" t="s">
        <v>171</v>
      </c>
      <c r="AE94" s="226" t="s">
        <v>171</v>
      </c>
      <c r="AF94" s="226" t="s">
        <v>171</v>
      </c>
      <c r="AG94" s="226" t="s">
        <v>171</v>
      </c>
      <c r="AH94" s="226" t="s">
        <v>171</v>
      </c>
      <c r="AI94" s="226" t="s">
        <v>171</v>
      </c>
      <c r="AJ94" s="226" t="s">
        <v>171</v>
      </c>
      <c r="AK94" s="226" t="s">
        <v>171</v>
      </c>
      <c r="AL94" s="226" t="s">
        <v>171</v>
      </c>
      <c r="AM94" s="226" t="s">
        <v>171</v>
      </c>
      <c r="AN94" s="226" t="s">
        <v>171</v>
      </c>
      <c r="AO94" s="226" t="s">
        <v>171</v>
      </c>
      <c r="AP94" s="226" t="s">
        <v>171</v>
      </c>
      <c r="AQ94" s="226" t="s">
        <v>171</v>
      </c>
      <c r="AR94" s="226" t="s">
        <v>171</v>
      </c>
      <c r="AS94" s="226" t="s">
        <v>171</v>
      </c>
      <c r="AT94" s="226" t="s">
        <v>171</v>
      </c>
      <c r="AU94" s="226" t="s">
        <v>171</v>
      </c>
      <c r="AV94" s="226" t="s">
        <v>171</v>
      </c>
      <c r="AW94" s="226" t="s">
        <v>171</v>
      </c>
      <c r="AX94" s="226" t="s">
        <v>171</v>
      </c>
      <c r="AY94" s="226" t="n">
        <v>0.6709</v>
      </c>
      <c r="AZ94" s="226" t="n">
        <v>0.4604</v>
      </c>
      <c r="BA94" s="226" t="n">
        <v>0.8257</v>
      </c>
      <c r="BB94" s="226" t="n">
        <v>1.1027</v>
      </c>
      <c r="BC94" s="226" t="n">
        <v>0.9999</v>
      </c>
      <c r="BD94" s="226" t="n">
        <v>1.1304</v>
      </c>
      <c r="BE94" s="226" t="n">
        <v>1.1003</v>
      </c>
      <c r="BF94" s="226" t="n">
        <v>1.9185</v>
      </c>
      <c r="BG94" s="226" t="n">
        <v>1.507</v>
      </c>
      <c r="BH94" s="226" t="n">
        <v>1.6499</v>
      </c>
      <c r="BI94" s="226" t="n">
        <v>1.7074</v>
      </c>
      <c r="BJ94" s="226" t="n">
        <v>2.7387</v>
      </c>
      <c r="BK94" s="226" t="n">
        <v>2.8231</v>
      </c>
      <c r="BL94" s="226" t="n">
        <v>2.6334</v>
      </c>
      <c r="BM94" s="226" t="n">
        <v>1.9838</v>
      </c>
      <c r="BN94" s="226" t="n">
        <v>4.0315</v>
      </c>
      <c r="BO94" s="226" t="n">
        <v>4.3838</v>
      </c>
      <c r="BP94" s="226" t="n">
        <v>2.0916</v>
      </c>
      <c r="BQ94" s="226" t="n">
        <v>2.2411</v>
      </c>
      <c r="BR94" s="226" t="n">
        <v>4.6855</v>
      </c>
      <c r="BS94" s="226" t="n">
        <v>4.6732</v>
      </c>
      <c r="BT94" s="226" t="n">
        <v>3.5728</v>
      </c>
      <c r="BU94" s="226" t="n">
        <v>3.4086</v>
      </c>
      <c r="BV94" s="226" t="n">
        <v>5.751</v>
      </c>
      <c r="BW94" s="226" t="n">
        <v>5.1483</v>
      </c>
      <c r="BX94" s="226" t="n">
        <v>3.2522</v>
      </c>
      <c r="BY94" s="226" t="n">
        <v>3.5819</v>
      </c>
      <c r="BZ94" s="226" t="n">
        <v>4.4163</v>
      </c>
      <c r="CA94" s="226" t="n">
        <v>5.1517</v>
      </c>
      <c r="CB94" s="226" t="n">
        <v>3.9812</v>
      </c>
      <c r="CC94" s="226" t="n">
        <v>3.9489</v>
      </c>
      <c r="CD94" s="226" t="n">
        <v>7.7928</v>
      </c>
      <c r="CE94" s="226" t="n">
        <v>7.9221</v>
      </c>
      <c r="CF94" s="226" t="n">
        <v>4.7234</v>
      </c>
      <c r="CG94" s="226" t="n">
        <v>5.0147</v>
      </c>
      <c r="CH94" s="226" t="n">
        <v>8.8478</v>
      </c>
      <c r="CI94" s="226" t="n">
        <v>8.5891</v>
      </c>
      <c r="CJ94" s="226" t="n">
        <v>5.9284</v>
      </c>
      <c r="CK94" s="226" t="n">
        <v>7.1799</v>
      </c>
      <c r="CL94" s="226" t="n">
        <v>10.1304</v>
      </c>
      <c r="CM94" s="226" t="n">
        <v>13.3539</v>
      </c>
      <c r="CN94" s="226" t="n">
        <v>7.2858</v>
      </c>
      <c r="CO94" s="226" t="n">
        <v>8.0072</v>
      </c>
      <c r="CP94" s="226" t="n">
        <v>12.0103</v>
      </c>
      <c r="CQ94" s="221" t="n">
        <v>11.1933</v>
      </c>
      <c r="CR94" s="221" t="n">
        <v>6.1805</v>
      </c>
      <c r="CS94" s="222" t="n">
        <v>6.0606</v>
      </c>
      <c r="CT94" s="223"/>
      <c r="CU94" s="223"/>
      <c r="CV94" s="223"/>
      <c r="CW94" s="223"/>
      <c r="CX94" s="223"/>
      <c r="CY94" s="223"/>
      <c r="CZ94" s="223"/>
      <c r="DA94" s="249"/>
      <c r="DB94" s="249"/>
      <c r="DC94" s="249"/>
      <c r="DD94" s="249"/>
      <c r="DE94" s="249"/>
      <c r="DF94" s="249"/>
      <c r="DG94" s="249"/>
      <c r="DH94" s="249"/>
      <c r="DI94" s="249"/>
      <c r="DJ94" s="249"/>
      <c r="DK94" s="249"/>
      <c r="DL94" s="249"/>
      <c r="DM94" s="249"/>
      <c r="DN94" s="249"/>
      <c r="DO94" s="249"/>
      <c r="DP94" s="249"/>
      <c r="DQ94" s="249"/>
      <c r="DR94" s="249"/>
      <c r="DS94" s="249"/>
      <c r="DT94" s="249"/>
      <c r="DU94" s="249"/>
      <c r="DV94" s="249"/>
      <c r="DW94" s="249"/>
      <c r="DX94" s="249"/>
      <c r="DY94" s="249"/>
      <c r="DZ94" s="249"/>
      <c r="EA94" s="249"/>
      <c r="EB94" s="249"/>
      <c r="EC94" s="249"/>
      <c r="ED94" s="249"/>
      <c r="EE94" s="249"/>
      <c r="EF94" s="249"/>
      <c r="EG94" s="249"/>
      <c r="EH94" s="249"/>
      <c r="EI94" s="249"/>
      <c r="EJ94" s="249"/>
      <c r="EK94" s="249"/>
      <c r="EL94" s="249"/>
      <c r="EM94" s="249"/>
      <c r="EN94" s="249"/>
      <c r="EO94" s="249"/>
      <c r="EP94" s="249"/>
      <c r="EQ94" s="249"/>
      <c r="ER94" s="249"/>
      <c r="ES94" s="249"/>
      <c r="ET94" s="249"/>
      <c r="EU94" s="249"/>
      <c r="EV94" s="249"/>
      <c r="EW94" s="249"/>
      <c r="EX94" s="249"/>
      <c r="EY94" s="249"/>
      <c r="EZ94" s="249"/>
      <c r="FA94" s="249"/>
      <c r="FB94" s="249"/>
      <c r="FC94" s="249"/>
      <c r="FD94" s="249"/>
      <c r="FE94" s="249"/>
      <c r="FF94" s="249"/>
      <c r="FG94" s="249"/>
      <c r="FH94" s="249"/>
      <c r="FI94" s="249"/>
      <c r="FJ94" s="249"/>
      <c r="FK94" s="249"/>
      <c r="FL94" s="249"/>
      <c r="FM94" s="249"/>
      <c r="FN94" s="249"/>
      <c r="FO94" s="249"/>
      <c r="FP94" s="249"/>
      <c r="FQ94" s="249"/>
      <c r="FR94" s="249"/>
      <c r="FS94" s="249"/>
      <c r="FT94" s="249"/>
      <c r="FU94" s="249"/>
      <c r="FV94" s="249"/>
      <c r="FW94" s="249"/>
      <c r="FX94" s="249"/>
      <c r="FY94" s="249"/>
      <c r="FZ94" s="249"/>
      <c r="GA94" s="249"/>
      <c r="GB94" s="249"/>
      <c r="GC94" s="249"/>
      <c r="GD94" s="249"/>
      <c r="GE94" s="249"/>
      <c r="GF94" s="249"/>
      <c r="GG94" s="249"/>
      <c r="GH94" s="249"/>
      <c r="GI94" s="249"/>
      <c r="GJ94" s="249"/>
      <c r="GK94" s="249"/>
      <c r="GL94" s="249"/>
      <c r="GM94" s="249"/>
      <c r="GN94" s="249"/>
      <c r="GO94" s="249"/>
      <c r="GP94" s="249"/>
      <c r="GQ94" s="249"/>
      <c r="GR94" s="249"/>
      <c r="GS94" s="249"/>
      <c r="GT94" s="249"/>
      <c r="GU94" s="249"/>
      <c r="GV94" s="249"/>
      <c r="GW94" s="249"/>
      <c r="GX94" s="249"/>
    </row>
    <row r="95" customFormat="false" ht="20.15" hidden="false" customHeight="true" outlineLevel="0" collapsed="false">
      <c r="A95" s="229" t="s">
        <v>102</v>
      </c>
      <c r="B95" s="225" t="s">
        <v>114</v>
      </c>
      <c r="C95" s="226" t="s">
        <v>171</v>
      </c>
      <c r="D95" s="226" t="s">
        <v>171</v>
      </c>
      <c r="E95" s="226" t="s">
        <v>171</v>
      </c>
      <c r="F95" s="226" t="s">
        <v>171</v>
      </c>
      <c r="G95" s="226" t="s">
        <v>171</v>
      </c>
      <c r="H95" s="226" t="s">
        <v>171</v>
      </c>
      <c r="I95" s="226" t="s">
        <v>171</v>
      </c>
      <c r="J95" s="226" t="s">
        <v>171</v>
      </c>
      <c r="K95" s="226" t="s">
        <v>171</v>
      </c>
      <c r="L95" s="226" t="s">
        <v>171</v>
      </c>
      <c r="M95" s="226" t="s">
        <v>171</v>
      </c>
      <c r="N95" s="226" t="s">
        <v>171</v>
      </c>
      <c r="O95" s="226" t="s">
        <v>171</v>
      </c>
      <c r="P95" s="226" t="s">
        <v>171</v>
      </c>
      <c r="Q95" s="226" t="s">
        <v>171</v>
      </c>
      <c r="R95" s="226" t="s">
        <v>171</v>
      </c>
      <c r="S95" s="226" t="s">
        <v>171</v>
      </c>
      <c r="T95" s="226" t="s">
        <v>171</v>
      </c>
      <c r="U95" s="226" t="s">
        <v>171</v>
      </c>
      <c r="V95" s="226" t="s">
        <v>171</v>
      </c>
      <c r="W95" s="226" t="s">
        <v>171</v>
      </c>
      <c r="X95" s="226" t="s">
        <v>171</v>
      </c>
      <c r="Y95" s="226" t="s">
        <v>171</v>
      </c>
      <c r="Z95" s="226" t="s">
        <v>171</v>
      </c>
      <c r="AA95" s="226" t="s">
        <v>171</v>
      </c>
      <c r="AB95" s="226" t="s">
        <v>171</v>
      </c>
      <c r="AC95" s="226" t="s">
        <v>171</v>
      </c>
      <c r="AD95" s="226" t="s">
        <v>171</v>
      </c>
      <c r="AE95" s="226" t="s">
        <v>171</v>
      </c>
      <c r="AF95" s="226" t="s">
        <v>171</v>
      </c>
      <c r="AG95" s="226" t="s">
        <v>171</v>
      </c>
      <c r="AH95" s="226" t="s">
        <v>171</v>
      </c>
      <c r="AI95" s="226" t="s">
        <v>171</v>
      </c>
      <c r="AJ95" s="226" t="s">
        <v>171</v>
      </c>
      <c r="AK95" s="226" t="s">
        <v>171</v>
      </c>
      <c r="AL95" s="226" t="s">
        <v>171</v>
      </c>
      <c r="AM95" s="226" t="s">
        <v>171</v>
      </c>
      <c r="AN95" s="226" t="s">
        <v>171</v>
      </c>
      <c r="AO95" s="226" t="s">
        <v>171</v>
      </c>
      <c r="AP95" s="226" t="s">
        <v>171</v>
      </c>
      <c r="AQ95" s="226" t="s">
        <v>171</v>
      </c>
      <c r="AR95" s="226" t="s">
        <v>171</v>
      </c>
      <c r="AS95" s="226" t="s">
        <v>171</v>
      </c>
      <c r="AT95" s="226" t="s">
        <v>171</v>
      </c>
      <c r="AU95" s="226" t="s">
        <v>171</v>
      </c>
      <c r="AV95" s="226" t="s">
        <v>171</v>
      </c>
      <c r="AW95" s="226" t="s">
        <v>171</v>
      </c>
      <c r="AX95" s="226" t="s">
        <v>171</v>
      </c>
      <c r="AY95" s="226" t="s">
        <v>171</v>
      </c>
      <c r="AZ95" s="226" t="s">
        <v>171</v>
      </c>
      <c r="BA95" s="226" t="s">
        <v>171</v>
      </c>
      <c r="BB95" s="226" t="s">
        <v>171</v>
      </c>
      <c r="BC95" s="226" t="s">
        <v>171</v>
      </c>
      <c r="BD95" s="226" t="s">
        <v>171</v>
      </c>
      <c r="BE95" s="226" t="s">
        <v>171</v>
      </c>
      <c r="BF95" s="226" t="s">
        <v>171</v>
      </c>
      <c r="BG95" s="226" t="s">
        <v>171</v>
      </c>
      <c r="BH95" s="226" t="s">
        <v>171</v>
      </c>
      <c r="BI95" s="226" t="s">
        <v>171</v>
      </c>
      <c r="BJ95" s="226" t="s">
        <v>171</v>
      </c>
      <c r="BK95" s="226" t="s">
        <v>171</v>
      </c>
      <c r="BL95" s="226" t="s">
        <v>171</v>
      </c>
      <c r="BM95" s="226" t="s">
        <v>171</v>
      </c>
      <c r="BN95" s="226" t="s">
        <v>171</v>
      </c>
      <c r="BO95" s="226" t="s">
        <v>171</v>
      </c>
      <c r="BP95" s="226" t="s">
        <v>171</v>
      </c>
      <c r="BQ95" s="226" t="s">
        <v>171</v>
      </c>
      <c r="BR95" s="226" t="s">
        <v>171</v>
      </c>
      <c r="BS95" s="226" t="n">
        <v>0.1715</v>
      </c>
      <c r="BT95" s="226" t="n">
        <v>0.5842</v>
      </c>
      <c r="BU95" s="226" t="n">
        <v>0.5</v>
      </c>
      <c r="BV95" s="226" t="n">
        <v>0.1488</v>
      </c>
      <c r="BW95" s="226" t="n">
        <v>0.2936</v>
      </c>
      <c r="BX95" s="226" t="n">
        <v>0.7242</v>
      </c>
      <c r="BY95" s="226" t="n">
        <v>0.7414</v>
      </c>
      <c r="BZ95" s="226" t="n">
        <v>0.2763</v>
      </c>
      <c r="CA95" s="226" t="n">
        <v>0.4176</v>
      </c>
      <c r="CB95" s="226" t="n">
        <v>1.1808</v>
      </c>
      <c r="CC95" s="226" t="n">
        <v>1.0299</v>
      </c>
      <c r="CD95" s="226" t="n">
        <v>0.3495</v>
      </c>
      <c r="CE95" s="226" t="n">
        <v>0.5015</v>
      </c>
      <c r="CF95" s="226" t="n">
        <v>1.3765</v>
      </c>
      <c r="CG95" s="226" t="n">
        <v>1.2415</v>
      </c>
      <c r="CH95" s="226" t="n">
        <v>0.4106</v>
      </c>
      <c r="CI95" s="226" t="n">
        <v>0.648</v>
      </c>
      <c r="CJ95" s="226" t="n">
        <v>1.4564</v>
      </c>
      <c r="CK95" s="226" t="n">
        <v>1.3641</v>
      </c>
      <c r="CL95" s="226" t="n">
        <v>0.3918</v>
      </c>
      <c r="CM95" s="226" t="n">
        <v>0.6868</v>
      </c>
      <c r="CN95" s="226" t="n">
        <v>1.8136</v>
      </c>
      <c r="CO95" s="226" t="n">
        <v>1.3802</v>
      </c>
      <c r="CP95" s="226" t="n">
        <v>0.4112</v>
      </c>
      <c r="CQ95" s="221" t="n">
        <v>0.6359</v>
      </c>
      <c r="CR95" s="221" t="n">
        <v>1.7219</v>
      </c>
      <c r="CS95" s="222" t="n">
        <v>1.4305</v>
      </c>
      <c r="CT95" s="223"/>
      <c r="CU95" s="223"/>
      <c r="CV95" s="223"/>
      <c r="CW95" s="223"/>
      <c r="CX95" s="223"/>
      <c r="CY95" s="223"/>
      <c r="CZ95" s="223"/>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249"/>
      <c r="EC95" s="249"/>
      <c r="ED95" s="249"/>
      <c r="EE95" s="249"/>
      <c r="EF95" s="249"/>
      <c r="EG95" s="249"/>
      <c r="EH95" s="249"/>
      <c r="EI95" s="249"/>
      <c r="EJ95" s="249"/>
      <c r="EK95" s="249"/>
      <c r="EL95" s="249"/>
      <c r="EM95" s="249"/>
      <c r="EN95" s="249"/>
      <c r="EO95" s="249"/>
      <c r="EP95" s="249"/>
      <c r="EQ95" s="249"/>
      <c r="ER95" s="249"/>
      <c r="ES95" s="249"/>
      <c r="ET95" s="249"/>
      <c r="EU95" s="249"/>
      <c r="EV95" s="249"/>
      <c r="EW95" s="249"/>
      <c r="EX95" s="249"/>
      <c r="EY95" s="249"/>
      <c r="EZ95" s="249"/>
      <c r="FA95" s="249"/>
      <c r="FB95" s="249"/>
      <c r="FC95" s="249"/>
      <c r="FD95" s="249"/>
      <c r="FE95" s="249"/>
      <c r="FF95" s="249"/>
      <c r="FG95" s="249"/>
      <c r="FH95" s="249"/>
      <c r="FI95" s="249"/>
      <c r="FJ95" s="249"/>
      <c r="FK95" s="249"/>
      <c r="FL95" s="249"/>
      <c r="FM95" s="249"/>
      <c r="FN95" s="249"/>
      <c r="FO95" s="249"/>
      <c r="FP95" s="249"/>
      <c r="FQ95" s="249"/>
      <c r="FR95" s="249"/>
      <c r="FS95" s="249"/>
      <c r="FT95" s="249"/>
      <c r="FU95" s="249"/>
      <c r="FV95" s="249"/>
      <c r="FW95" s="249"/>
      <c r="FX95" s="249"/>
      <c r="FY95" s="249"/>
      <c r="FZ95" s="249"/>
      <c r="GA95" s="249"/>
      <c r="GB95" s="249"/>
      <c r="GC95" s="249"/>
      <c r="GD95" s="249"/>
      <c r="GE95" s="249"/>
      <c r="GF95" s="249"/>
      <c r="GG95" s="249"/>
      <c r="GH95" s="249"/>
      <c r="GI95" s="249"/>
      <c r="GJ95" s="249"/>
      <c r="GK95" s="249"/>
      <c r="GL95" s="249"/>
      <c r="GM95" s="249"/>
      <c r="GN95" s="249"/>
      <c r="GO95" s="249"/>
      <c r="GP95" s="249"/>
      <c r="GQ95" s="249"/>
      <c r="GR95" s="249"/>
      <c r="GS95" s="249"/>
      <c r="GT95" s="249"/>
      <c r="GU95" s="249"/>
      <c r="GV95" s="249"/>
      <c r="GW95" s="249"/>
      <c r="GX95" s="249"/>
    </row>
    <row r="96" customFormat="false" ht="20.15" hidden="false" customHeight="true" outlineLevel="0" collapsed="false">
      <c r="A96" s="229" t="s">
        <v>102</v>
      </c>
      <c r="B96" s="225" t="s">
        <v>115</v>
      </c>
      <c r="C96" s="247" t="n">
        <v>0.1085</v>
      </c>
      <c r="D96" s="247" t="n">
        <v>0.1101</v>
      </c>
      <c r="E96" s="247" t="n">
        <v>0.108</v>
      </c>
      <c r="F96" s="247" t="n">
        <v>0.1206</v>
      </c>
      <c r="G96" s="247" t="n">
        <v>0.1265</v>
      </c>
      <c r="H96" s="247" t="n">
        <v>0.1486</v>
      </c>
      <c r="I96" s="247" t="n">
        <v>0.1542</v>
      </c>
      <c r="J96" s="247" t="n">
        <v>0.1449</v>
      </c>
      <c r="K96" s="247" t="n">
        <v>0.1589</v>
      </c>
      <c r="L96" s="247" t="n">
        <v>0.1503</v>
      </c>
      <c r="M96" s="247" t="n">
        <v>0.1696</v>
      </c>
      <c r="N96" s="247" t="n">
        <v>0.1616</v>
      </c>
      <c r="O96" s="247" t="n">
        <v>0.1598</v>
      </c>
      <c r="P96" s="247" t="n">
        <v>0.1543</v>
      </c>
      <c r="Q96" s="247" t="n">
        <v>0.1823</v>
      </c>
      <c r="R96" s="247" t="n">
        <v>0.1869</v>
      </c>
      <c r="S96" s="247" t="n">
        <v>0.2091</v>
      </c>
      <c r="T96" s="247" t="n">
        <v>0.1872</v>
      </c>
      <c r="U96" s="247" t="n">
        <v>0.1917</v>
      </c>
      <c r="V96" s="247" t="n">
        <v>0.2136</v>
      </c>
      <c r="W96" s="247" t="n">
        <v>0.2796</v>
      </c>
      <c r="X96" s="247" t="n">
        <v>0.2514</v>
      </c>
      <c r="Y96" s="247" t="n">
        <v>0.2315</v>
      </c>
      <c r="Z96" s="247" t="n">
        <v>0.2966</v>
      </c>
      <c r="AA96" s="247" t="n">
        <v>0.3869</v>
      </c>
      <c r="AB96" s="247" t="n">
        <v>0.3071</v>
      </c>
      <c r="AC96" s="247" t="n">
        <v>0.2965</v>
      </c>
      <c r="AD96" s="247" t="n">
        <v>0.3766</v>
      </c>
      <c r="AE96" s="247" t="n">
        <v>0.7751</v>
      </c>
      <c r="AF96" s="247" t="n">
        <v>0.5431</v>
      </c>
      <c r="AG96" s="247" t="n">
        <v>0.4628</v>
      </c>
      <c r="AH96" s="247" t="n">
        <v>0.7055</v>
      </c>
      <c r="AI96" s="247" t="n">
        <v>0.8498</v>
      </c>
      <c r="AJ96" s="247" t="n">
        <v>0.5705</v>
      </c>
      <c r="AK96" s="247" t="n">
        <v>0.4969</v>
      </c>
      <c r="AL96" s="247" t="n">
        <v>0.726</v>
      </c>
      <c r="AM96" s="247" t="n">
        <v>0.6665</v>
      </c>
      <c r="AN96" s="247" t="n">
        <v>0.4466</v>
      </c>
      <c r="AO96" s="247" t="n">
        <v>0.4177</v>
      </c>
      <c r="AP96" s="247" t="n">
        <v>0.5754</v>
      </c>
      <c r="AQ96" s="247" t="n">
        <v>0.6026</v>
      </c>
      <c r="AR96" s="247" t="n">
        <v>0.5704</v>
      </c>
      <c r="AS96" s="247" t="n">
        <v>0.5221</v>
      </c>
      <c r="AT96" s="247" t="n">
        <v>0.6512</v>
      </c>
      <c r="AU96" s="247" t="n">
        <v>0.7256</v>
      </c>
      <c r="AV96" s="247" t="n">
        <v>0.5572</v>
      </c>
      <c r="AW96" s="247" t="n">
        <v>0.4814</v>
      </c>
      <c r="AX96" s="247" t="n">
        <v>0.6376</v>
      </c>
      <c r="AY96" s="247" t="n">
        <v>0.8074</v>
      </c>
      <c r="AZ96" s="247" t="n">
        <v>0.7342</v>
      </c>
      <c r="BA96" s="247" t="n">
        <v>0.905</v>
      </c>
      <c r="BB96" s="247" t="n">
        <v>0.9564</v>
      </c>
      <c r="BC96" s="247" t="n">
        <v>1.0898</v>
      </c>
      <c r="BD96" s="247" t="n">
        <v>0.8981</v>
      </c>
      <c r="BE96" s="247" t="n">
        <v>1.0628</v>
      </c>
      <c r="BF96" s="247" t="n">
        <v>1.1283</v>
      </c>
      <c r="BG96" s="247" t="n">
        <v>1.591</v>
      </c>
      <c r="BH96" s="247" t="n">
        <v>0.8126</v>
      </c>
      <c r="BI96" s="247" t="n">
        <v>1.2587</v>
      </c>
      <c r="BJ96" s="247" t="n">
        <v>1.8369</v>
      </c>
      <c r="BK96" s="247" t="n">
        <v>1.8129</v>
      </c>
      <c r="BL96" s="247" t="n">
        <v>2.5604</v>
      </c>
      <c r="BM96" s="247" t="n">
        <v>2.0055</v>
      </c>
      <c r="BN96" s="247" t="n">
        <v>1.9077</v>
      </c>
      <c r="BO96" s="247" t="n">
        <v>1.954</v>
      </c>
      <c r="BP96" s="247" t="n">
        <v>2.697</v>
      </c>
      <c r="BQ96" s="247" t="n">
        <v>3.1041</v>
      </c>
      <c r="BR96" s="247" t="n">
        <v>3.6677</v>
      </c>
      <c r="BS96" s="247" t="n">
        <v>3.7351</v>
      </c>
      <c r="BT96" s="247" t="n">
        <v>3.7471</v>
      </c>
      <c r="BU96" s="247" t="n">
        <v>3.7416</v>
      </c>
      <c r="BV96" s="247" t="n">
        <v>4.693</v>
      </c>
      <c r="BW96" s="247" t="n">
        <v>4.7949</v>
      </c>
      <c r="BX96" s="247" t="n">
        <v>4.1955</v>
      </c>
      <c r="BY96" s="247" t="n">
        <v>2.7879</v>
      </c>
      <c r="BZ96" s="247" t="n">
        <v>3.8747</v>
      </c>
      <c r="CA96" s="247" t="n">
        <v>4.8711</v>
      </c>
      <c r="CB96" s="247" t="n">
        <v>3.8983</v>
      </c>
      <c r="CC96" s="247" t="n">
        <v>3.7832</v>
      </c>
      <c r="CD96" s="247" t="n">
        <v>3.4291</v>
      </c>
      <c r="CE96" s="247" t="n">
        <v>3.5188</v>
      </c>
      <c r="CF96" s="247" t="n">
        <v>4.4476</v>
      </c>
      <c r="CG96" s="247" t="n">
        <v>4.6335</v>
      </c>
      <c r="CH96" s="247" t="n">
        <v>5.3607</v>
      </c>
      <c r="CI96" s="247" t="n">
        <v>4.3651</v>
      </c>
      <c r="CJ96" s="247" t="n">
        <v>4.5145</v>
      </c>
      <c r="CK96" s="247" t="n">
        <v>4.3752</v>
      </c>
      <c r="CL96" s="247" t="n">
        <v>5.4903</v>
      </c>
      <c r="CM96" s="247" t="n">
        <v>5.338</v>
      </c>
      <c r="CN96" s="247" t="n">
        <v>5.0387</v>
      </c>
      <c r="CO96" s="247" t="n">
        <v>4.3242</v>
      </c>
      <c r="CP96" s="247" t="n">
        <v>4.9984</v>
      </c>
      <c r="CQ96" s="221" t="n">
        <v>5.6399</v>
      </c>
      <c r="CR96" s="221" t="n">
        <v>5.037</v>
      </c>
      <c r="CS96" s="222" t="n">
        <v>4.4617</v>
      </c>
      <c r="CT96" s="223"/>
      <c r="CU96" s="223"/>
      <c r="CV96" s="223"/>
      <c r="CW96" s="223"/>
      <c r="CX96" s="223"/>
      <c r="CY96" s="223"/>
      <c r="CZ96" s="223"/>
      <c r="DA96" s="248"/>
      <c r="DB96" s="248"/>
      <c r="DC96" s="248"/>
      <c r="DD96" s="248"/>
      <c r="DE96" s="248"/>
      <c r="DF96" s="248"/>
      <c r="DG96" s="248"/>
      <c r="DH96" s="248"/>
      <c r="DI96" s="248"/>
      <c r="DJ96" s="248"/>
      <c r="DK96" s="248"/>
      <c r="DL96" s="248"/>
      <c r="DM96" s="248"/>
      <c r="DN96" s="248"/>
      <c r="DO96" s="248"/>
      <c r="DP96" s="248"/>
      <c r="DQ96" s="248"/>
      <c r="DR96" s="248"/>
      <c r="DS96" s="248"/>
      <c r="DT96" s="248"/>
      <c r="DU96" s="248"/>
      <c r="DV96" s="248"/>
      <c r="DW96" s="248"/>
      <c r="DX96" s="248"/>
      <c r="DY96" s="248"/>
      <c r="DZ96" s="248"/>
      <c r="EA96" s="248"/>
      <c r="EB96" s="248"/>
      <c r="EC96" s="248"/>
      <c r="ED96" s="248"/>
      <c r="EE96" s="248"/>
      <c r="EF96" s="248"/>
      <c r="EG96" s="248"/>
      <c r="EH96" s="248"/>
      <c r="EI96" s="248"/>
      <c r="EJ96" s="248"/>
      <c r="EK96" s="248"/>
      <c r="EL96" s="248"/>
      <c r="EM96" s="248"/>
      <c r="EN96" s="248"/>
      <c r="EO96" s="248"/>
      <c r="EP96" s="248"/>
      <c r="EQ96" s="248"/>
      <c r="ER96" s="248"/>
      <c r="ES96" s="248"/>
      <c r="ET96" s="248"/>
      <c r="EU96" s="248"/>
      <c r="EV96" s="248"/>
      <c r="EW96" s="248"/>
      <c r="EX96" s="248"/>
      <c r="EY96" s="248"/>
      <c r="EZ96" s="248"/>
      <c r="FA96" s="248"/>
      <c r="FB96" s="248"/>
      <c r="FC96" s="248"/>
      <c r="FD96" s="248"/>
      <c r="FE96" s="248"/>
      <c r="FF96" s="248"/>
      <c r="FG96" s="248"/>
      <c r="FH96" s="248"/>
      <c r="FI96" s="248"/>
      <c r="FJ96" s="248"/>
      <c r="FK96" s="248"/>
      <c r="FL96" s="248"/>
      <c r="FM96" s="248"/>
      <c r="FN96" s="248"/>
      <c r="FO96" s="248"/>
      <c r="FP96" s="248"/>
      <c r="FQ96" s="248"/>
      <c r="FR96" s="248"/>
      <c r="FS96" s="248"/>
      <c r="FT96" s="248"/>
      <c r="FU96" s="248"/>
      <c r="FV96" s="248"/>
      <c r="FW96" s="248"/>
      <c r="FX96" s="248"/>
      <c r="FY96" s="248"/>
      <c r="FZ96" s="248"/>
      <c r="GA96" s="248"/>
      <c r="GB96" s="248"/>
      <c r="GC96" s="248"/>
      <c r="GD96" s="248"/>
      <c r="GE96" s="248"/>
      <c r="GF96" s="248"/>
      <c r="GG96" s="248"/>
      <c r="GH96" s="248"/>
      <c r="GI96" s="248"/>
      <c r="GJ96" s="248"/>
      <c r="GK96" s="248"/>
      <c r="GL96" s="248"/>
      <c r="GM96" s="248"/>
      <c r="GN96" s="248"/>
      <c r="GO96" s="248"/>
      <c r="GP96" s="248"/>
      <c r="GQ96" s="248"/>
      <c r="GR96" s="248"/>
      <c r="GS96" s="248"/>
      <c r="GT96" s="248"/>
      <c r="GU96" s="248"/>
      <c r="GV96" s="248"/>
      <c r="GW96" s="248"/>
      <c r="GX96" s="248"/>
    </row>
    <row r="97" customFormat="false" ht="20.15" hidden="false" customHeight="true" outlineLevel="0" collapsed="false">
      <c r="A97" s="229" t="s">
        <v>102</v>
      </c>
      <c r="B97" s="225" t="s">
        <v>116</v>
      </c>
      <c r="C97" s="226" t="s">
        <v>171</v>
      </c>
      <c r="D97" s="226" t="s">
        <v>171</v>
      </c>
      <c r="E97" s="226" t="s">
        <v>171</v>
      </c>
      <c r="F97" s="226" t="s">
        <v>171</v>
      </c>
      <c r="G97" s="226" t="s">
        <v>171</v>
      </c>
      <c r="H97" s="226" t="s">
        <v>171</v>
      </c>
      <c r="I97" s="226" t="s">
        <v>171</v>
      </c>
      <c r="J97" s="226" t="s">
        <v>171</v>
      </c>
      <c r="K97" s="226" t="s">
        <v>171</v>
      </c>
      <c r="L97" s="226" t="s">
        <v>171</v>
      </c>
      <c r="M97" s="226" t="s">
        <v>171</v>
      </c>
      <c r="N97" s="226" t="s">
        <v>171</v>
      </c>
      <c r="O97" s="226" t="s">
        <v>171</v>
      </c>
      <c r="P97" s="226" t="s">
        <v>171</v>
      </c>
      <c r="Q97" s="226" t="s">
        <v>171</v>
      </c>
      <c r="R97" s="226" t="s">
        <v>171</v>
      </c>
      <c r="S97" s="226" t="s">
        <v>171</v>
      </c>
      <c r="T97" s="226" t="s">
        <v>171</v>
      </c>
      <c r="U97" s="226" t="s">
        <v>171</v>
      </c>
      <c r="V97" s="226" t="s">
        <v>171</v>
      </c>
      <c r="W97" s="226" t="s">
        <v>171</v>
      </c>
      <c r="X97" s="226" t="s">
        <v>171</v>
      </c>
      <c r="Y97" s="226" t="s">
        <v>171</v>
      </c>
      <c r="Z97" s="226" t="s">
        <v>171</v>
      </c>
      <c r="AA97" s="226" t="s">
        <v>171</v>
      </c>
      <c r="AB97" s="226" t="s">
        <v>171</v>
      </c>
      <c r="AC97" s="226" t="s">
        <v>171</v>
      </c>
      <c r="AD97" s="226" t="s">
        <v>171</v>
      </c>
      <c r="AE97" s="226" t="s">
        <v>171</v>
      </c>
      <c r="AF97" s="226" t="s">
        <v>171</v>
      </c>
      <c r="AG97" s="226" t="s">
        <v>171</v>
      </c>
      <c r="AH97" s="226" t="s">
        <v>171</v>
      </c>
      <c r="AI97" s="226" t="s">
        <v>171</v>
      </c>
      <c r="AJ97" s="226" t="s">
        <v>171</v>
      </c>
      <c r="AK97" s="226" t="s">
        <v>171</v>
      </c>
      <c r="AL97" s="226" t="s">
        <v>171</v>
      </c>
      <c r="AM97" s="226" t="s">
        <v>171</v>
      </c>
      <c r="AN97" s="226" t="s">
        <v>171</v>
      </c>
      <c r="AO97" s="226" t="s">
        <v>171</v>
      </c>
      <c r="AP97" s="226" t="s">
        <v>171</v>
      </c>
      <c r="AQ97" s="226" t="s">
        <v>171</v>
      </c>
      <c r="AR97" s="226" t="s">
        <v>171</v>
      </c>
      <c r="AS97" s="226" t="s">
        <v>171</v>
      </c>
      <c r="AT97" s="226" t="s">
        <v>171</v>
      </c>
      <c r="AU97" s="226" t="s">
        <v>171</v>
      </c>
      <c r="AV97" s="226" t="s">
        <v>171</v>
      </c>
      <c r="AW97" s="226" t="s">
        <v>171</v>
      </c>
      <c r="AX97" s="226" t="s">
        <v>171</v>
      </c>
      <c r="AY97" s="226" t="s">
        <v>171</v>
      </c>
      <c r="AZ97" s="226" t="s">
        <v>171</v>
      </c>
      <c r="BA97" s="226" t="s">
        <v>171</v>
      </c>
      <c r="BB97" s="226" t="s">
        <v>171</v>
      </c>
      <c r="BC97" s="226" t="s">
        <v>171</v>
      </c>
      <c r="BD97" s="226" t="s">
        <v>171</v>
      </c>
      <c r="BE97" s="226" t="s">
        <v>171</v>
      </c>
      <c r="BF97" s="226" t="s">
        <v>171</v>
      </c>
      <c r="BG97" s="226" t="s">
        <v>171</v>
      </c>
      <c r="BH97" s="226" t="s">
        <v>171</v>
      </c>
      <c r="BI97" s="226" t="s">
        <v>171</v>
      </c>
      <c r="BJ97" s="226" t="s">
        <v>171</v>
      </c>
      <c r="BK97" s="247" t="n">
        <v>0.1197</v>
      </c>
      <c r="BL97" s="247" t="n">
        <v>0.1088</v>
      </c>
      <c r="BM97" s="247" t="n">
        <v>0.1229</v>
      </c>
      <c r="BN97" s="247" t="n">
        <v>0.1183</v>
      </c>
      <c r="BO97" s="247" t="n">
        <v>0.1132</v>
      </c>
      <c r="BP97" s="247" t="n">
        <v>0.1103</v>
      </c>
      <c r="BQ97" s="247" t="n">
        <v>0.128</v>
      </c>
      <c r="BR97" s="247" t="n">
        <v>0.1235</v>
      </c>
      <c r="BS97" s="247" t="n">
        <v>0.1193</v>
      </c>
      <c r="BT97" s="247" t="n">
        <v>0.1163</v>
      </c>
      <c r="BU97" s="247" t="n">
        <v>0.1917</v>
      </c>
      <c r="BV97" s="247" t="n">
        <v>0.1923</v>
      </c>
      <c r="BW97" s="247" t="n">
        <v>0.2653</v>
      </c>
      <c r="BX97" s="247" t="n">
        <v>0.172</v>
      </c>
      <c r="BY97" s="247" t="n">
        <v>0.2027</v>
      </c>
      <c r="BZ97" s="247" t="n">
        <v>0.2312</v>
      </c>
      <c r="CA97" s="247" t="n">
        <v>0.2903</v>
      </c>
      <c r="CB97" s="247" t="n">
        <v>0.2579</v>
      </c>
      <c r="CC97" s="247" t="n">
        <v>0.3077</v>
      </c>
      <c r="CD97" s="247" t="n">
        <v>0.2919</v>
      </c>
      <c r="CE97" s="247" t="n">
        <v>0.2943</v>
      </c>
      <c r="CF97" s="247" t="n">
        <v>0.2679</v>
      </c>
      <c r="CG97" s="247" t="n">
        <v>0.2518</v>
      </c>
      <c r="CH97" s="247" t="n">
        <v>0.2033</v>
      </c>
      <c r="CI97" s="247" t="n">
        <v>0.2181</v>
      </c>
      <c r="CJ97" s="247" t="n">
        <v>0.2389</v>
      </c>
      <c r="CK97" s="247" t="n">
        <v>0.2788</v>
      </c>
      <c r="CL97" s="247" t="n">
        <v>0.3088</v>
      </c>
      <c r="CM97" s="247" t="n">
        <v>0.37</v>
      </c>
      <c r="CN97" s="247" t="n">
        <v>0.3392</v>
      </c>
      <c r="CO97" s="247" t="n">
        <v>0.3073</v>
      </c>
      <c r="CP97" s="247" t="n">
        <v>0.2729</v>
      </c>
      <c r="CQ97" s="221" t="n">
        <v>0.3724</v>
      </c>
      <c r="CR97" s="221" t="n">
        <v>0.3469</v>
      </c>
      <c r="CS97" s="222" t="n">
        <v>0.3539</v>
      </c>
      <c r="CT97" s="223"/>
      <c r="CU97" s="223"/>
      <c r="CV97" s="223"/>
      <c r="CW97" s="223"/>
      <c r="CX97" s="223"/>
      <c r="CY97" s="223"/>
      <c r="CZ97" s="223"/>
      <c r="DA97" s="248"/>
      <c r="DB97" s="248"/>
      <c r="DC97" s="248"/>
      <c r="DD97" s="248"/>
      <c r="DE97" s="248"/>
      <c r="DF97" s="248"/>
      <c r="DG97" s="248"/>
      <c r="DH97" s="248"/>
      <c r="DI97" s="248"/>
      <c r="DJ97" s="248"/>
      <c r="DK97" s="248"/>
      <c r="DL97" s="248"/>
      <c r="DM97" s="248"/>
      <c r="DN97" s="248"/>
      <c r="DO97" s="248"/>
      <c r="DP97" s="248"/>
      <c r="DQ97" s="248"/>
      <c r="DR97" s="248"/>
      <c r="DS97" s="248"/>
      <c r="DT97" s="248"/>
      <c r="DU97" s="248"/>
      <c r="DV97" s="248"/>
      <c r="DW97" s="248"/>
      <c r="DX97" s="248"/>
      <c r="DY97" s="248"/>
      <c r="DZ97" s="248"/>
      <c r="EA97" s="248"/>
      <c r="EB97" s="248"/>
      <c r="EC97" s="248"/>
      <c r="ED97" s="248"/>
      <c r="EE97" s="248"/>
      <c r="EF97" s="248"/>
      <c r="EG97" s="248"/>
      <c r="EH97" s="248"/>
      <c r="EI97" s="248"/>
      <c r="EJ97" s="248"/>
      <c r="EK97" s="248"/>
      <c r="EL97" s="248"/>
      <c r="EM97" s="248"/>
      <c r="EN97" s="248"/>
      <c r="EO97" s="248"/>
      <c r="EP97" s="248"/>
      <c r="EQ97" s="248"/>
      <c r="ER97" s="248"/>
      <c r="ES97" s="248"/>
      <c r="ET97" s="248"/>
      <c r="EU97" s="248"/>
      <c r="EV97" s="248"/>
      <c r="EW97" s="248"/>
      <c r="EX97" s="248"/>
      <c r="EY97" s="248"/>
      <c r="EZ97" s="248"/>
      <c r="FA97" s="248"/>
      <c r="FB97" s="248"/>
      <c r="FC97" s="248"/>
      <c r="FD97" s="248"/>
      <c r="FE97" s="248"/>
      <c r="FF97" s="248"/>
      <c r="FG97" s="248"/>
      <c r="FH97" s="248"/>
      <c r="FI97" s="248"/>
      <c r="FJ97" s="248"/>
      <c r="FK97" s="248"/>
      <c r="FL97" s="248"/>
      <c r="FM97" s="248"/>
      <c r="FN97" s="248"/>
      <c r="FO97" s="248"/>
      <c r="FP97" s="248"/>
      <c r="FQ97" s="248"/>
      <c r="FR97" s="248"/>
      <c r="FS97" s="248"/>
      <c r="FT97" s="248"/>
      <c r="FU97" s="248"/>
      <c r="FV97" s="248"/>
      <c r="FW97" s="248"/>
      <c r="FX97" s="248"/>
      <c r="FY97" s="248"/>
      <c r="FZ97" s="248"/>
      <c r="GA97" s="248"/>
      <c r="GB97" s="248"/>
      <c r="GC97" s="248"/>
      <c r="GD97" s="248"/>
      <c r="GE97" s="248"/>
      <c r="GF97" s="248"/>
      <c r="GG97" s="248"/>
      <c r="GH97" s="248"/>
      <c r="GI97" s="248"/>
      <c r="GJ97" s="248"/>
      <c r="GK97" s="248"/>
      <c r="GL97" s="248"/>
      <c r="GM97" s="248"/>
      <c r="GN97" s="248"/>
      <c r="GO97" s="248"/>
      <c r="GP97" s="248"/>
      <c r="GQ97" s="248"/>
      <c r="GR97" s="248"/>
      <c r="GS97" s="248"/>
      <c r="GT97" s="248"/>
      <c r="GU97" s="248"/>
      <c r="GV97" s="248"/>
      <c r="GW97" s="248"/>
      <c r="GX97" s="248"/>
    </row>
    <row r="98" customFormat="false" ht="20.15" hidden="false" customHeight="true" outlineLevel="0" collapsed="false">
      <c r="A98" s="229" t="s">
        <v>102</v>
      </c>
      <c r="B98" s="225" t="s">
        <v>143</v>
      </c>
      <c r="C98" s="247" t="n">
        <v>-0.262</v>
      </c>
      <c r="D98" s="247" t="n">
        <v>-0.2343</v>
      </c>
      <c r="E98" s="247" t="n">
        <v>-0.2592</v>
      </c>
      <c r="F98" s="247" t="n">
        <v>-0.269</v>
      </c>
      <c r="G98" s="247" t="n">
        <v>-0.2768</v>
      </c>
      <c r="H98" s="247" t="n">
        <v>-0.23</v>
      </c>
      <c r="I98" s="247" t="n">
        <v>-0.2423</v>
      </c>
      <c r="J98" s="247" t="n">
        <v>-0.221</v>
      </c>
      <c r="K98" s="247" t="n">
        <v>-0.2431</v>
      </c>
      <c r="L98" s="247" t="n">
        <v>-0.217</v>
      </c>
      <c r="M98" s="247" t="n">
        <v>-0.1979</v>
      </c>
      <c r="N98" s="247" t="n">
        <v>-0.2375</v>
      </c>
      <c r="O98" s="247" t="n">
        <v>-0.2641</v>
      </c>
      <c r="P98" s="247" t="n">
        <v>-0.1568</v>
      </c>
      <c r="Q98" s="247" t="n">
        <v>-0.1982</v>
      </c>
      <c r="R98" s="247" t="n">
        <v>-0.251</v>
      </c>
      <c r="S98" s="247" t="n">
        <v>-0.2417</v>
      </c>
      <c r="T98" s="247" t="n">
        <v>-0.2113</v>
      </c>
      <c r="U98" s="247" t="n">
        <v>-0.2205</v>
      </c>
      <c r="V98" s="247" t="n">
        <v>-0.2274</v>
      </c>
      <c r="W98" s="247" t="n">
        <v>-0.2282</v>
      </c>
      <c r="X98" s="247" t="n">
        <v>-0.1937</v>
      </c>
      <c r="Y98" s="247" t="n">
        <v>-0.2527</v>
      </c>
      <c r="Z98" s="247" t="n">
        <v>-0.2297</v>
      </c>
      <c r="AA98" s="247" t="n">
        <v>-0.2483</v>
      </c>
      <c r="AB98" s="247" t="n">
        <v>-0.2149</v>
      </c>
      <c r="AC98" s="247" t="n">
        <v>-0.2267</v>
      </c>
      <c r="AD98" s="247" t="n">
        <v>-0.2482</v>
      </c>
      <c r="AE98" s="247" t="n">
        <v>-0.2423</v>
      </c>
      <c r="AF98" s="247" t="n">
        <v>-0.2262</v>
      </c>
      <c r="AG98" s="247" t="n">
        <v>-0.1873</v>
      </c>
      <c r="AH98" s="247" t="n">
        <v>-0.2748</v>
      </c>
      <c r="AI98" s="247" t="n">
        <v>-0.3358</v>
      </c>
      <c r="AJ98" s="247" t="n">
        <v>-0.2524</v>
      </c>
      <c r="AK98" s="247" t="n">
        <v>-0.311</v>
      </c>
      <c r="AL98" s="247" t="n">
        <v>-0.2964</v>
      </c>
      <c r="AM98" s="247" t="n">
        <v>-0.2767</v>
      </c>
      <c r="AN98" s="247" t="n">
        <v>-0.2802</v>
      </c>
      <c r="AO98" s="247" t="n">
        <v>-0.3284</v>
      </c>
      <c r="AP98" s="247" t="n">
        <v>-0.3402</v>
      </c>
      <c r="AQ98" s="247" t="n">
        <v>-0.2938</v>
      </c>
      <c r="AR98" s="247" t="n">
        <v>-0.3035</v>
      </c>
      <c r="AS98" s="247" t="n">
        <v>-0.3508</v>
      </c>
      <c r="AT98" s="247" t="n">
        <v>-0.3486</v>
      </c>
      <c r="AU98" s="247" t="n">
        <v>-0.3293</v>
      </c>
      <c r="AV98" s="247" t="n">
        <v>-0.2586</v>
      </c>
      <c r="AW98" s="247" t="n">
        <v>-0.2884</v>
      </c>
      <c r="AX98" s="247" t="n">
        <v>-0.2942</v>
      </c>
      <c r="AY98" s="247" t="n">
        <v>-0.2924</v>
      </c>
      <c r="AZ98" s="247" t="n">
        <v>-0.2657</v>
      </c>
      <c r="BA98" s="247" t="n">
        <v>-0.2338</v>
      </c>
      <c r="BB98" s="247" t="n">
        <v>-0.2807</v>
      </c>
      <c r="BC98" s="247" t="n">
        <v>-0.256</v>
      </c>
      <c r="BD98" s="247" t="n">
        <v>-0.2185</v>
      </c>
      <c r="BE98" s="247" t="n">
        <v>-0.2329</v>
      </c>
      <c r="BF98" s="247" t="n">
        <v>-0.2404</v>
      </c>
      <c r="BG98" s="247" t="n">
        <v>-0.2569</v>
      </c>
      <c r="BH98" s="247" t="n">
        <v>-0.2443</v>
      </c>
      <c r="BI98" s="247" t="n">
        <v>-0.2488</v>
      </c>
      <c r="BJ98" s="247" t="n">
        <v>-0.2717</v>
      </c>
      <c r="BK98" s="247" t="n">
        <v>-0.269</v>
      </c>
      <c r="BL98" s="247" t="n">
        <v>-0.2579</v>
      </c>
      <c r="BM98" s="247" t="n">
        <v>-0.257</v>
      </c>
      <c r="BN98" s="247" t="n">
        <v>-0.2519</v>
      </c>
      <c r="BO98" s="247" t="n">
        <v>-0.2619</v>
      </c>
      <c r="BP98" s="247" t="n">
        <v>-0.2492</v>
      </c>
      <c r="BQ98" s="247" t="n">
        <v>-0.236</v>
      </c>
      <c r="BR98" s="247" t="n">
        <v>-0.2636</v>
      </c>
      <c r="BS98" s="247" t="n">
        <v>-0.252</v>
      </c>
      <c r="BT98" s="247" t="n">
        <v>-0.2339</v>
      </c>
      <c r="BU98" s="247" t="n">
        <v>-0.2482</v>
      </c>
      <c r="BV98" s="247" t="n">
        <v>-0.2466</v>
      </c>
      <c r="BW98" s="247" t="n">
        <v>-0.2705</v>
      </c>
      <c r="BX98" s="247" t="n">
        <v>-0.2619</v>
      </c>
      <c r="BY98" s="247" t="n">
        <v>-0.2332</v>
      </c>
      <c r="BZ98" s="247" t="n">
        <v>-0.2999</v>
      </c>
      <c r="CA98" s="247" t="n">
        <v>-0.2856</v>
      </c>
      <c r="CB98" s="247" t="n">
        <v>-0.2482</v>
      </c>
      <c r="CC98" s="247" t="n">
        <v>-0.2119</v>
      </c>
      <c r="CD98" s="247" t="n">
        <v>-0.2515</v>
      </c>
      <c r="CE98" s="247" t="n">
        <v>-0.2687</v>
      </c>
      <c r="CF98" s="247" t="n">
        <v>-0.2415</v>
      </c>
      <c r="CG98" s="247" t="n">
        <v>-0.1984</v>
      </c>
      <c r="CH98" s="247" t="n">
        <v>-0.1925</v>
      </c>
      <c r="CI98" s="247" t="n">
        <v>-0.1862</v>
      </c>
      <c r="CJ98" s="247" t="n">
        <v>-0.1466</v>
      </c>
      <c r="CK98" s="247" t="n">
        <v>-0.1141</v>
      </c>
      <c r="CL98" s="247" t="n">
        <v>-0.1633</v>
      </c>
      <c r="CM98" s="247" t="n">
        <v>-0.1349</v>
      </c>
      <c r="CN98" s="247" t="n">
        <v>-0.1049</v>
      </c>
      <c r="CO98" s="247" t="n">
        <v>-0.097</v>
      </c>
      <c r="CP98" s="247" t="n">
        <v>-0.1372</v>
      </c>
      <c r="CQ98" s="221" t="n">
        <v>-0.1401</v>
      </c>
      <c r="CR98" s="221" t="n">
        <v>-0.1537</v>
      </c>
      <c r="CS98" s="222" t="n">
        <v>-0.1671</v>
      </c>
      <c r="CT98" s="223"/>
      <c r="CU98" s="223"/>
      <c r="CV98" s="223"/>
      <c r="CW98" s="223"/>
      <c r="CX98" s="223"/>
      <c r="CY98" s="223"/>
      <c r="CZ98" s="223"/>
      <c r="DA98" s="248"/>
      <c r="DB98" s="248"/>
      <c r="DC98" s="248"/>
      <c r="DD98" s="248"/>
      <c r="DE98" s="248"/>
      <c r="DF98" s="248"/>
      <c r="DG98" s="248"/>
      <c r="DH98" s="248"/>
      <c r="DI98" s="248"/>
      <c r="DJ98" s="248"/>
      <c r="DK98" s="248"/>
      <c r="DL98" s="248"/>
      <c r="DM98" s="248"/>
      <c r="DN98" s="248"/>
      <c r="DO98" s="248"/>
      <c r="DP98" s="248"/>
      <c r="DQ98" s="248"/>
      <c r="DR98" s="248"/>
      <c r="DS98" s="248"/>
      <c r="DT98" s="248"/>
      <c r="DU98" s="248"/>
      <c r="DV98" s="248"/>
      <c r="DW98" s="248"/>
      <c r="DX98" s="248"/>
      <c r="DY98" s="248"/>
      <c r="DZ98" s="248"/>
      <c r="EA98" s="248"/>
      <c r="EB98" s="248"/>
      <c r="EC98" s="248"/>
      <c r="ED98" s="248"/>
      <c r="EE98" s="248"/>
      <c r="EF98" s="248"/>
      <c r="EG98" s="248"/>
      <c r="EH98" s="248"/>
      <c r="EI98" s="248"/>
      <c r="EJ98" s="248"/>
      <c r="EK98" s="248"/>
      <c r="EL98" s="248"/>
      <c r="EM98" s="248"/>
      <c r="EN98" s="248"/>
      <c r="EO98" s="248"/>
      <c r="EP98" s="248"/>
      <c r="EQ98" s="248"/>
      <c r="ER98" s="248"/>
      <c r="ES98" s="248"/>
      <c r="ET98" s="248"/>
      <c r="EU98" s="248"/>
      <c r="EV98" s="248"/>
      <c r="EW98" s="248"/>
      <c r="EX98" s="248"/>
      <c r="EY98" s="248"/>
      <c r="EZ98" s="248"/>
      <c r="FA98" s="248"/>
      <c r="FB98" s="248"/>
      <c r="FC98" s="248"/>
      <c r="FD98" s="248"/>
      <c r="FE98" s="248"/>
      <c r="FF98" s="248"/>
      <c r="FG98" s="248"/>
      <c r="FH98" s="248"/>
      <c r="FI98" s="248"/>
      <c r="FJ98" s="248"/>
      <c r="FK98" s="248"/>
      <c r="FL98" s="248"/>
      <c r="FM98" s="248"/>
      <c r="FN98" s="248"/>
      <c r="FO98" s="248"/>
      <c r="FP98" s="248"/>
      <c r="FQ98" s="248"/>
      <c r="FR98" s="248"/>
      <c r="FS98" s="248"/>
      <c r="FT98" s="248"/>
      <c r="FU98" s="248"/>
      <c r="FV98" s="248"/>
      <c r="FW98" s="248"/>
      <c r="FX98" s="248"/>
      <c r="FY98" s="248"/>
      <c r="FZ98" s="248"/>
      <c r="GA98" s="248"/>
      <c r="GB98" s="248"/>
      <c r="GC98" s="248"/>
      <c r="GD98" s="248"/>
      <c r="GE98" s="248"/>
      <c r="GF98" s="248"/>
      <c r="GG98" s="248"/>
      <c r="GH98" s="248"/>
      <c r="GI98" s="248"/>
      <c r="GJ98" s="248"/>
      <c r="GK98" s="248"/>
      <c r="GL98" s="248"/>
      <c r="GM98" s="248"/>
      <c r="GN98" s="248"/>
      <c r="GO98" s="248"/>
      <c r="GP98" s="248"/>
      <c r="GQ98" s="248"/>
      <c r="GR98" s="248"/>
      <c r="GS98" s="248"/>
      <c r="GT98" s="248"/>
      <c r="GU98" s="248"/>
      <c r="GV98" s="248"/>
      <c r="GW98" s="248"/>
      <c r="GX98" s="248"/>
    </row>
    <row r="99" customFormat="false" ht="20.15" hidden="false" customHeight="true" outlineLevel="0" collapsed="false">
      <c r="A99" s="229" t="s">
        <v>102</v>
      </c>
      <c r="B99" s="225" t="s">
        <v>117</v>
      </c>
      <c r="C99" s="247" t="n">
        <v>4.2141</v>
      </c>
      <c r="D99" s="247" t="n">
        <v>3.9784</v>
      </c>
      <c r="E99" s="247" t="n">
        <v>0.8469</v>
      </c>
      <c r="F99" s="247" t="n">
        <v>3.4287</v>
      </c>
      <c r="G99" s="247" t="n">
        <v>3.6215</v>
      </c>
      <c r="H99" s="247" t="n">
        <v>3.7084</v>
      </c>
      <c r="I99" s="247" t="n">
        <v>3.2944</v>
      </c>
      <c r="J99" s="247" t="n">
        <v>3.62</v>
      </c>
      <c r="K99" s="247" t="n">
        <v>3.2374</v>
      </c>
      <c r="L99" s="247" t="n">
        <v>3.7795</v>
      </c>
      <c r="M99" s="247" t="n">
        <v>3.7207</v>
      </c>
      <c r="N99" s="247" t="n">
        <v>3.4367</v>
      </c>
      <c r="O99" s="247" t="n">
        <v>3.2384</v>
      </c>
      <c r="P99" s="247" t="n">
        <v>2.6292</v>
      </c>
      <c r="Q99" s="247" t="n">
        <v>2.6416</v>
      </c>
      <c r="R99" s="247" t="n">
        <v>1.8901</v>
      </c>
      <c r="S99" s="247" t="n">
        <v>1.8233</v>
      </c>
      <c r="T99" s="247" t="n">
        <v>2.7762</v>
      </c>
      <c r="U99" s="247" t="n">
        <v>0.646</v>
      </c>
      <c r="V99" s="247" t="n">
        <v>3.1692</v>
      </c>
      <c r="W99" s="247" t="n">
        <v>0.7993</v>
      </c>
      <c r="X99" s="247" t="n">
        <v>0.3066</v>
      </c>
      <c r="Y99" s="247" t="n">
        <v>-0.2245</v>
      </c>
      <c r="Z99" s="247" t="n">
        <v>1.2789</v>
      </c>
      <c r="AA99" s="247" t="n">
        <v>1.2867</v>
      </c>
      <c r="AB99" s="247" t="n">
        <v>1.6857</v>
      </c>
      <c r="AC99" s="247" t="n">
        <v>2.0549</v>
      </c>
      <c r="AD99" s="247" t="n">
        <v>2.4624</v>
      </c>
      <c r="AE99" s="247" t="n">
        <v>1.3995</v>
      </c>
      <c r="AF99" s="247" t="n">
        <v>2.126</v>
      </c>
      <c r="AG99" s="247" t="n">
        <v>1.9413</v>
      </c>
      <c r="AH99" s="247" t="n">
        <v>2.8542</v>
      </c>
      <c r="AI99" s="247" t="n">
        <v>1.4012</v>
      </c>
      <c r="AJ99" s="247" t="n">
        <v>2.8646</v>
      </c>
      <c r="AK99" s="247" t="n">
        <v>1.6225</v>
      </c>
      <c r="AL99" s="247" t="n">
        <v>1.6286</v>
      </c>
      <c r="AM99" s="247" t="n">
        <v>1.1187</v>
      </c>
      <c r="AN99" s="247" t="n">
        <v>0.89</v>
      </c>
      <c r="AO99" s="247" t="n">
        <v>2.6645</v>
      </c>
      <c r="AP99" s="247" t="n">
        <v>0.5414</v>
      </c>
      <c r="AQ99" s="247" t="n">
        <v>2.4152</v>
      </c>
      <c r="AR99" s="247" t="n">
        <v>3.559</v>
      </c>
      <c r="AS99" s="247" t="n">
        <v>3.7163</v>
      </c>
      <c r="AT99" s="247" t="n">
        <v>1.3316</v>
      </c>
      <c r="AU99" s="247" t="n">
        <v>0.5657</v>
      </c>
      <c r="AV99" s="247" t="n">
        <v>2.7807</v>
      </c>
      <c r="AW99" s="247" t="n">
        <v>0.8115</v>
      </c>
      <c r="AX99" s="247" t="n">
        <v>-1.2972</v>
      </c>
      <c r="AY99" s="247" t="n">
        <v>-1.6912</v>
      </c>
      <c r="AZ99" s="247" t="n">
        <v>1.4182</v>
      </c>
      <c r="BA99" s="247" t="n">
        <v>2.7587</v>
      </c>
      <c r="BB99" s="247" t="n">
        <v>0.1758</v>
      </c>
      <c r="BC99" s="247" t="n">
        <v>1.0641</v>
      </c>
      <c r="BD99" s="247" t="n">
        <v>1.5294</v>
      </c>
      <c r="BE99" s="247" t="n">
        <v>2.359</v>
      </c>
      <c r="BF99" s="247" t="n">
        <v>1.2706</v>
      </c>
      <c r="BG99" s="247" t="n">
        <v>1.9877</v>
      </c>
      <c r="BH99" s="247" t="n">
        <v>3.1231</v>
      </c>
      <c r="BI99" s="247" t="n">
        <v>4.0565</v>
      </c>
      <c r="BJ99" s="247" t="n">
        <v>2.6966</v>
      </c>
      <c r="BK99" s="247" t="n">
        <v>2.8138</v>
      </c>
      <c r="BL99" s="247" t="n">
        <v>3.5639</v>
      </c>
      <c r="BM99" s="247" t="n">
        <v>4.6537</v>
      </c>
      <c r="BN99" s="247" t="n">
        <v>3.3995</v>
      </c>
      <c r="BO99" s="247" t="n">
        <v>4.8922</v>
      </c>
      <c r="BP99" s="247" t="n">
        <v>5.0762</v>
      </c>
      <c r="BQ99" s="247" t="n">
        <v>5.4325</v>
      </c>
      <c r="BR99" s="247" t="n">
        <v>5.1189</v>
      </c>
      <c r="BS99" s="247" t="n">
        <v>4.9599</v>
      </c>
      <c r="BT99" s="247" t="n">
        <v>5.601</v>
      </c>
      <c r="BU99" s="247" t="n">
        <v>5.9231</v>
      </c>
      <c r="BV99" s="247" t="n">
        <v>4.6216</v>
      </c>
      <c r="BW99" s="247" t="n">
        <v>6.0353</v>
      </c>
      <c r="BX99" s="247" t="n">
        <v>5.3573</v>
      </c>
      <c r="BY99" s="247" t="n">
        <v>4.7449</v>
      </c>
      <c r="BZ99" s="247" t="n">
        <v>1.6076</v>
      </c>
      <c r="CA99" s="247" t="n">
        <v>2.6067</v>
      </c>
      <c r="CB99" s="247" t="n">
        <v>5.2502</v>
      </c>
      <c r="CC99" s="247" t="n">
        <v>5.3013</v>
      </c>
      <c r="CD99" s="247" t="n">
        <v>1.6018</v>
      </c>
      <c r="CE99" s="247" t="n">
        <v>5.376</v>
      </c>
      <c r="CF99" s="247" t="n">
        <v>5.151</v>
      </c>
      <c r="CG99" s="247" t="n">
        <v>4.9284</v>
      </c>
      <c r="CH99" s="247" t="n">
        <v>3.6523</v>
      </c>
      <c r="CI99" s="247" t="n">
        <v>6.0496</v>
      </c>
      <c r="CJ99" s="247" t="n">
        <v>5.6236</v>
      </c>
      <c r="CK99" s="247" t="n">
        <v>4.4498</v>
      </c>
      <c r="CL99" s="247" t="n">
        <v>5.0474</v>
      </c>
      <c r="CM99" s="247" t="n">
        <v>5.8017</v>
      </c>
      <c r="CN99" s="247" t="n">
        <v>4.4611</v>
      </c>
      <c r="CO99" s="247" t="n">
        <v>2.3395</v>
      </c>
      <c r="CP99" s="247" t="n">
        <v>5.3076</v>
      </c>
      <c r="CQ99" s="221" t="n">
        <v>6.3113</v>
      </c>
      <c r="CR99" s="221" t="n">
        <v>6.0872</v>
      </c>
      <c r="CS99" s="222" t="n">
        <v>7.6478</v>
      </c>
      <c r="CT99" s="223"/>
      <c r="CU99" s="223"/>
      <c r="CV99" s="223"/>
      <c r="CW99" s="223"/>
      <c r="CX99" s="223"/>
      <c r="CY99" s="223"/>
      <c r="CZ99" s="223"/>
      <c r="DA99" s="248"/>
      <c r="DB99" s="248"/>
      <c r="DC99" s="248"/>
      <c r="DD99" s="248"/>
      <c r="DE99" s="248"/>
      <c r="DF99" s="248"/>
      <c r="DG99" s="248"/>
      <c r="DH99" s="248"/>
      <c r="DI99" s="248"/>
      <c r="DJ99" s="248"/>
      <c r="DK99" s="248"/>
      <c r="DL99" s="248"/>
      <c r="DM99" s="248"/>
      <c r="DN99" s="248"/>
      <c r="DO99" s="248"/>
      <c r="DP99" s="248"/>
      <c r="DQ99" s="248"/>
      <c r="DR99" s="248"/>
      <c r="DS99" s="248"/>
      <c r="DT99" s="248"/>
      <c r="DU99" s="248"/>
      <c r="DV99" s="248"/>
      <c r="DW99" s="248"/>
      <c r="DX99" s="248"/>
      <c r="DY99" s="248"/>
      <c r="DZ99" s="248"/>
      <c r="EA99" s="248"/>
      <c r="EB99" s="248"/>
      <c r="EC99" s="248"/>
      <c r="ED99" s="248"/>
      <c r="EE99" s="248"/>
      <c r="EF99" s="248"/>
      <c r="EG99" s="248"/>
      <c r="EH99" s="248"/>
      <c r="EI99" s="248"/>
      <c r="EJ99" s="248"/>
      <c r="EK99" s="248"/>
      <c r="EL99" s="248"/>
      <c r="EM99" s="248"/>
      <c r="EN99" s="248"/>
      <c r="EO99" s="248"/>
      <c r="EP99" s="248"/>
      <c r="EQ99" s="248"/>
      <c r="ER99" s="248"/>
      <c r="ES99" s="248"/>
      <c r="ET99" s="248"/>
      <c r="EU99" s="248"/>
      <c r="EV99" s="248"/>
      <c r="EW99" s="248"/>
      <c r="EX99" s="248"/>
      <c r="EY99" s="248"/>
      <c r="EZ99" s="248"/>
      <c r="FA99" s="248"/>
      <c r="FB99" s="248"/>
      <c r="FC99" s="248"/>
      <c r="FD99" s="248"/>
      <c r="FE99" s="248"/>
      <c r="FF99" s="248"/>
      <c r="FG99" s="248"/>
      <c r="FH99" s="248"/>
      <c r="FI99" s="248"/>
      <c r="FJ99" s="248"/>
      <c r="FK99" s="248"/>
      <c r="FL99" s="248"/>
      <c r="FM99" s="248"/>
      <c r="FN99" s="248"/>
      <c r="FO99" s="248"/>
      <c r="FP99" s="248"/>
      <c r="FQ99" s="248"/>
      <c r="FR99" s="248"/>
      <c r="FS99" s="248"/>
      <c r="FT99" s="248"/>
      <c r="FU99" s="248"/>
      <c r="FV99" s="248"/>
      <c r="FW99" s="248"/>
      <c r="FX99" s="248"/>
      <c r="FY99" s="248"/>
      <c r="FZ99" s="248"/>
      <c r="GA99" s="248"/>
      <c r="GB99" s="248"/>
      <c r="GC99" s="248"/>
      <c r="GD99" s="248"/>
      <c r="GE99" s="248"/>
      <c r="GF99" s="248"/>
      <c r="GG99" s="248"/>
      <c r="GH99" s="248"/>
      <c r="GI99" s="248"/>
      <c r="GJ99" s="248"/>
      <c r="GK99" s="248"/>
      <c r="GL99" s="248"/>
      <c r="GM99" s="248"/>
      <c r="GN99" s="248"/>
      <c r="GO99" s="248"/>
      <c r="GP99" s="248"/>
      <c r="GQ99" s="248"/>
      <c r="GR99" s="248"/>
      <c r="GS99" s="248"/>
      <c r="GT99" s="248"/>
      <c r="GU99" s="248"/>
      <c r="GV99" s="248"/>
      <c r="GW99" s="248"/>
      <c r="GX99" s="248"/>
    </row>
    <row r="100" s="227" customFormat="true" ht="20.15" hidden="false" customHeight="true" outlineLevel="0" collapsed="false">
      <c r="A100" s="229" t="s">
        <v>102</v>
      </c>
      <c r="B100" s="250" t="s">
        <v>118</v>
      </c>
      <c r="C100" s="247" t="n">
        <v>89.9011</v>
      </c>
      <c r="D100" s="247" t="n">
        <v>76.7252</v>
      </c>
      <c r="E100" s="247" t="n">
        <v>72.5374</v>
      </c>
      <c r="F100" s="247" t="n">
        <v>88.3346</v>
      </c>
      <c r="G100" s="247" t="n">
        <v>91.1024</v>
      </c>
      <c r="H100" s="247" t="n">
        <v>77.1937</v>
      </c>
      <c r="I100" s="247" t="n">
        <v>74.1927</v>
      </c>
      <c r="J100" s="247" t="n">
        <v>89.1281</v>
      </c>
      <c r="K100" s="247" t="n">
        <v>92.0246</v>
      </c>
      <c r="L100" s="247" t="n">
        <v>79.4072</v>
      </c>
      <c r="M100" s="247" t="n">
        <v>75.9698</v>
      </c>
      <c r="N100" s="247" t="n">
        <v>90.105</v>
      </c>
      <c r="O100" s="247" t="n">
        <v>96.8658</v>
      </c>
      <c r="P100" s="247" t="n">
        <v>80.2917</v>
      </c>
      <c r="Q100" s="247" t="n">
        <v>76.5112</v>
      </c>
      <c r="R100" s="247" t="n">
        <v>90.5114</v>
      </c>
      <c r="S100" s="247" t="n">
        <v>94.4477</v>
      </c>
      <c r="T100" s="247" t="n">
        <v>79.8845</v>
      </c>
      <c r="U100" s="247" t="n">
        <v>76.8541</v>
      </c>
      <c r="V100" s="247" t="n">
        <v>92.0132</v>
      </c>
      <c r="W100" s="247" t="n">
        <v>94.2649</v>
      </c>
      <c r="X100" s="247" t="n">
        <v>79.9965</v>
      </c>
      <c r="Y100" s="247" t="n">
        <v>77.3814</v>
      </c>
      <c r="Z100" s="247" t="n">
        <v>92.8254</v>
      </c>
      <c r="AA100" s="247" t="n">
        <v>97.3855</v>
      </c>
      <c r="AB100" s="247" t="n">
        <v>76.3589</v>
      </c>
      <c r="AC100" s="247" t="n">
        <v>79.1482</v>
      </c>
      <c r="AD100" s="247" t="n">
        <v>93.8317</v>
      </c>
      <c r="AE100" s="247" t="n">
        <v>96.0624</v>
      </c>
      <c r="AF100" s="247" t="n">
        <v>82.1661</v>
      </c>
      <c r="AG100" s="247" t="n">
        <v>78.3679</v>
      </c>
      <c r="AH100" s="247" t="n">
        <v>93.9649</v>
      </c>
      <c r="AI100" s="247" t="n">
        <v>97.7</v>
      </c>
      <c r="AJ100" s="247" t="n">
        <v>80.2917</v>
      </c>
      <c r="AK100" s="247" t="n">
        <v>78.2404</v>
      </c>
      <c r="AL100" s="247" t="n">
        <v>90.5679</v>
      </c>
      <c r="AM100" s="247" t="n">
        <v>93.9273</v>
      </c>
      <c r="AN100" s="247" t="n">
        <v>79.2543</v>
      </c>
      <c r="AO100" s="247" t="n">
        <v>78.2428</v>
      </c>
      <c r="AP100" s="247" t="n">
        <v>93.9464</v>
      </c>
      <c r="AQ100" s="247" t="n">
        <v>96.0789</v>
      </c>
      <c r="AR100" s="247" t="n">
        <v>81.0951</v>
      </c>
      <c r="AS100" s="247" t="n">
        <v>78.2697</v>
      </c>
      <c r="AT100" s="247" t="n">
        <v>90.784</v>
      </c>
      <c r="AU100" s="247" t="n">
        <v>91.299</v>
      </c>
      <c r="AV100" s="247" t="n">
        <v>75.3637</v>
      </c>
      <c r="AW100" s="247" t="n">
        <v>73.5774</v>
      </c>
      <c r="AX100" s="247" t="n">
        <v>85.0382</v>
      </c>
      <c r="AY100" s="247" t="n">
        <v>92.2242</v>
      </c>
      <c r="AZ100" s="247" t="n">
        <v>75.6388</v>
      </c>
      <c r="BA100" s="247" t="n">
        <v>73.371</v>
      </c>
      <c r="BB100" s="247" t="n">
        <v>90.4203</v>
      </c>
      <c r="BC100" s="247" t="n">
        <v>90.0901</v>
      </c>
      <c r="BD100" s="247" t="n">
        <v>73.6412</v>
      </c>
      <c r="BE100" s="247" t="n">
        <v>73.1672</v>
      </c>
      <c r="BF100" s="247" t="n">
        <v>83.5417</v>
      </c>
      <c r="BG100" s="247" t="n">
        <v>87.4356</v>
      </c>
      <c r="BH100" s="247" t="n">
        <v>75.0567</v>
      </c>
      <c r="BI100" s="247" t="n">
        <v>72.2374</v>
      </c>
      <c r="BJ100" s="247" t="n">
        <v>85.5878</v>
      </c>
      <c r="BK100" s="247" t="n">
        <v>90.3926</v>
      </c>
      <c r="BL100" s="247" t="n">
        <v>74.3167</v>
      </c>
      <c r="BM100" s="247" t="n">
        <v>71.6249</v>
      </c>
      <c r="BN100" s="247" t="n">
        <v>83.1314</v>
      </c>
      <c r="BO100" s="247" t="n">
        <v>83.9551</v>
      </c>
      <c r="BP100" s="247" t="n">
        <v>70.2879</v>
      </c>
      <c r="BQ100" s="247" t="n">
        <v>68.4809</v>
      </c>
      <c r="BR100" s="247" t="n">
        <v>80.776</v>
      </c>
      <c r="BS100" s="247" t="n">
        <v>84.9778</v>
      </c>
      <c r="BT100" s="247" t="n">
        <v>68.8326</v>
      </c>
      <c r="BU100" s="247" t="n">
        <v>67.5342</v>
      </c>
      <c r="BV100" s="247" t="n">
        <v>78.2231</v>
      </c>
      <c r="BW100" s="247" t="n">
        <v>82.8321</v>
      </c>
      <c r="BX100" s="247" t="n">
        <v>67.7175</v>
      </c>
      <c r="BY100" s="247" t="n">
        <v>64.8239</v>
      </c>
      <c r="BZ100" s="247" t="n">
        <v>78.9538</v>
      </c>
      <c r="CA100" s="247" t="n">
        <v>79.7326</v>
      </c>
      <c r="CB100" s="247" t="n">
        <v>65.351</v>
      </c>
      <c r="CC100" s="247" t="n">
        <v>64.2378</v>
      </c>
      <c r="CD100" s="247" t="n">
        <v>77.6116</v>
      </c>
      <c r="CE100" s="247" t="n">
        <v>81.8563</v>
      </c>
      <c r="CF100" s="247" t="n">
        <v>65.0502</v>
      </c>
      <c r="CG100" s="247" t="n">
        <v>63.6901</v>
      </c>
      <c r="CH100" s="247" t="n">
        <v>74.9795</v>
      </c>
      <c r="CI100" s="247" t="n">
        <v>76.6702</v>
      </c>
      <c r="CJ100" s="247" t="n">
        <v>64.0714</v>
      </c>
      <c r="CK100" s="247" t="n">
        <v>61.6959</v>
      </c>
      <c r="CL100" s="247" t="n">
        <v>75.735</v>
      </c>
      <c r="CM100" s="247" t="n">
        <v>75.6038</v>
      </c>
      <c r="CN100" s="247" t="n">
        <v>54.7044</v>
      </c>
      <c r="CO100" s="247" t="n">
        <v>59.1146</v>
      </c>
      <c r="CP100" s="247" t="n">
        <v>72.8346</v>
      </c>
      <c r="CQ100" s="221" t="n">
        <v>74.4011</v>
      </c>
      <c r="CR100" s="221" t="n">
        <v>62.6159</v>
      </c>
      <c r="CS100" s="222" t="n">
        <v>60.0088</v>
      </c>
      <c r="CT100" s="223"/>
      <c r="CU100" s="223"/>
      <c r="CV100" s="223"/>
      <c r="CW100" s="223"/>
      <c r="CX100" s="223"/>
      <c r="CY100" s="223"/>
      <c r="CZ100" s="223"/>
      <c r="DA100" s="248"/>
      <c r="DB100" s="248"/>
      <c r="DC100" s="248"/>
      <c r="DD100" s="248"/>
      <c r="DE100" s="248"/>
      <c r="DF100" s="248"/>
      <c r="DG100" s="248"/>
      <c r="DH100" s="248"/>
      <c r="DI100" s="248"/>
      <c r="DJ100" s="248"/>
      <c r="DK100" s="248"/>
      <c r="DL100" s="248"/>
      <c r="DM100" s="248"/>
      <c r="DN100" s="248"/>
      <c r="DO100" s="248"/>
      <c r="DP100" s="248"/>
      <c r="DQ100" s="248"/>
      <c r="DR100" s="248"/>
      <c r="DS100" s="248"/>
      <c r="DT100" s="248"/>
      <c r="DU100" s="248"/>
      <c r="DV100" s="248"/>
      <c r="DW100" s="248"/>
      <c r="DX100" s="248"/>
      <c r="DY100" s="248"/>
      <c r="DZ100" s="248"/>
      <c r="EA100" s="248"/>
      <c r="EB100" s="248"/>
      <c r="EC100" s="248"/>
      <c r="ED100" s="248"/>
      <c r="EE100" s="248"/>
      <c r="EF100" s="248"/>
      <c r="EG100" s="248"/>
      <c r="EH100" s="248"/>
      <c r="EI100" s="248"/>
      <c r="EJ100" s="248"/>
      <c r="EK100" s="248"/>
      <c r="EL100" s="248"/>
      <c r="EM100" s="248"/>
      <c r="EN100" s="248"/>
      <c r="EO100" s="248"/>
      <c r="EP100" s="248"/>
      <c r="EQ100" s="248"/>
      <c r="ER100" s="248"/>
      <c r="ES100" s="248"/>
      <c r="ET100" s="248"/>
      <c r="EU100" s="248"/>
      <c r="EV100" s="248"/>
      <c r="EW100" s="248"/>
      <c r="EX100" s="248"/>
      <c r="EY100" s="248"/>
      <c r="EZ100" s="248"/>
      <c r="FA100" s="248"/>
      <c r="FB100" s="248"/>
      <c r="FC100" s="248"/>
      <c r="FD100" s="248"/>
      <c r="FE100" s="248"/>
      <c r="FF100" s="248"/>
      <c r="FG100" s="248"/>
      <c r="FH100" s="248"/>
      <c r="FI100" s="248"/>
      <c r="FJ100" s="248"/>
      <c r="FK100" s="248"/>
      <c r="FL100" s="248"/>
      <c r="FM100" s="248"/>
      <c r="FN100" s="248"/>
      <c r="FO100" s="248"/>
      <c r="FP100" s="248"/>
      <c r="FQ100" s="248"/>
      <c r="FR100" s="248"/>
      <c r="FS100" s="248"/>
      <c r="FT100" s="248"/>
      <c r="FU100" s="248"/>
      <c r="FV100" s="248"/>
      <c r="FW100" s="248"/>
      <c r="FX100" s="248"/>
      <c r="FY100" s="248"/>
      <c r="FZ100" s="248"/>
      <c r="GA100" s="248"/>
      <c r="GB100" s="248"/>
      <c r="GC100" s="248"/>
      <c r="GD100" s="248"/>
      <c r="GE100" s="248"/>
      <c r="GF100" s="248"/>
      <c r="GG100" s="248"/>
      <c r="GH100" s="248"/>
      <c r="GI100" s="248"/>
      <c r="GJ100" s="248"/>
      <c r="GK100" s="248"/>
      <c r="GL100" s="248"/>
      <c r="GM100" s="248"/>
      <c r="GN100" s="248"/>
      <c r="GO100" s="248"/>
      <c r="GP100" s="248"/>
      <c r="GQ100" s="248"/>
      <c r="GR100" s="248"/>
      <c r="GS100" s="248"/>
      <c r="GT100" s="248"/>
      <c r="GU100" s="248"/>
      <c r="GV100" s="248"/>
      <c r="GW100" s="248"/>
      <c r="GX100" s="248"/>
    </row>
    <row r="101" customFormat="false" ht="20.15" hidden="false" customHeight="true" outlineLevel="0" collapsed="false">
      <c r="A101" s="229" t="s">
        <v>106</v>
      </c>
      <c r="B101" s="225" t="s">
        <v>119</v>
      </c>
      <c r="C101" s="221" t="n">
        <v>1.129</v>
      </c>
      <c r="D101" s="221" t="n">
        <v>0.9835</v>
      </c>
      <c r="E101" s="221" t="n">
        <v>0.8537</v>
      </c>
      <c r="F101" s="221" t="n">
        <v>1.1748</v>
      </c>
      <c r="G101" s="221" t="n">
        <v>1.0658</v>
      </c>
      <c r="H101" s="221" t="n">
        <v>0.9284</v>
      </c>
      <c r="I101" s="221" t="n">
        <v>0.8059</v>
      </c>
      <c r="J101" s="221" t="n">
        <v>1.109</v>
      </c>
      <c r="K101" s="221" t="n">
        <v>0.8042</v>
      </c>
      <c r="L101" s="221" t="n">
        <v>0.6594</v>
      </c>
      <c r="M101" s="221" t="n">
        <v>0.5802</v>
      </c>
      <c r="N101" s="221" t="n">
        <v>0.8433</v>
      </c>
      <c r="O101" s="221" t="n">
        <v>1.053</v>
      </c>
      <c r="P101" s="221" t="n">
        <v>0.9543</v>
      </c>
      <c r="Q101" s="221" t="n">
        <v>0.9395</v>
      </c>
      <c r="R101" s="221" t="n">
        <v>1.1572</v>
      </c>
      <c r="S101" s="221" t="n">
        <v>0.8467</v>
      </c>
      <c r="T101" s="221" t="n">
        <v>0.7109</v>
      </c>
      <c r="U101" s="221" t="n">
        <v>0.6755</v>
      </c>
      <c r="V101" s="221" t="n">
        <v>0.859</v>
      </c>
      <c r="W101" s="221" t="n">
        <v>1.0649</v>
      </c>
      <c r="X101" s="221" t="n">
        <v>1.0135</v>
      </c>
      <c r="Y101" s="221" t="n">
        <v>0.8609</v>
      </c>
      <c r="Z101" s="221" t="n">
        <v>1.1227</v>
      </c>
      <c r="AA101" s="221" t="n">
        <v>1.0178</v>
      </c>
      <c r="AB101" s="221" t="n">
        <v>0.9796</v>
      </c>
      <c r="AC101" s="221" t="n">
        <v>0.8025</v>
      </c>
      <c r="AD101" s="221" t="n">
        <v>0.9531</v>
      </c>
      <c r="AE101" s="221" t="n">
        <v>0.9617</v>
      </c>
      <c r="AF101" s="221" t="n">
        <v>0.955</v>
      </c>
      <c r="AG101" s="221" t="n">
        <v>0.8418</v>
      </c>
      <c r="AH101" s="221" t="n">
        <v>0.9785</v>
      </c>
      <c r="AI101" s="221" t="n">
        <v>0.9204</v>
      </c>
      <c r="AJ101" s="221" t="n">
        <v>0.9252</v>
      </c>
      <c r="AK101" s="221" t="n">
        <v>0.8673</v>
      </c>
      <c r="AL101" s="221" t="n">
        <v>0.98</v>
      </c>
      <c r="AM101" s="221" t="n">
        <v>0.9646</v>
      </c>
      <c r="AN101" s="221" t="n">
        <v>1.0502</v>
      </c>
      <c r="AO101" s="221" t="n">
        <v>0.7219</v>
      </c>
      <c r="AP101" s="221" t="n">
        <v>0.9258</v>
      </c>
      <c r="AQ101" s="221" t="n">
        <v>0.9565</v>
      </c>
      <c r="AR101" s="221" t="n">
        <v>0.9274</v>
      </c>
      <c r="AS101" s="221" t="n">
        <v>0.9879</v>
      </c>
      <c r="AT101" s="221" t="n">
        <v>0.9889</v>
      </c>
      <c r="AU101" s="221" t="n">
        <v>0.9945</v>
      </c>
      <c r="AV101" s="221" t="n">
        <v>0.8969</v>
      </c>
      <c r="AW101" s="221" t="n">
        <v>0.6792</v>
      </c>
      <c r="AX101" s="221" t="n">
        <v>0.97</v>
      </c>
      <c r="AY101" s="221" t="n">
        <v>0.9241</v>
      </c>
      <c r="AZ101" s="221" t="n">
        <v>0.8857</v>
      </c>
      <c r="BA101" s="221" t="n">
        <v>0.774</v>
      </c>
      <c r="BB101" s="221" t="n">
        <v>0.9746</v>
      </c>
      <c r="BC101" s="221" t="n">
        <v>0.9894</v>
      </c>
      <c r="BD101" s="221" t="n">
        <v>0.9151</v>
      </c>
      <c r="BE101" s="221" t="n">
        <v>0.7831</v>
      </c>
      <c r="BF101" s="221" t="n">
        <v>0.883</v>
      </c>
      <c r="BG101" s="221" t="n">
        <v>0.8204</v>
      </c>
      <c r="BH101" s="221" t="n">
        <v>0.8442</v>
      </c>
      <c r="BI101" s="221" t="n">
        <v>0.4946</v>
      </c>
      <c r="BJ101" s="221" t="n">
        <v>0.6626</v>
      </c>
      <c r="BK101" s="221" t="n">
        <v>0.0237</v>
      </c>
      <c r="BL101" s="221" t="n">
        <v>0.0186</v>
      </c>
      <c r="BM101" s="221" t="n">
        <v>0.017</v>
      </c>
      <c r="BN101" s="221" t="n">
        <v>0.0192</v>
      </c>
      <c r="BO101" s="221" t="n">
        <v>0.0161</v>
      </c>
      <c r="BP101" s="221" t="n">
        <v>0.0166</v>
      </c>
      <c r="BQ101" s="221" t="n">
        <v>0.0176</v>
      </c>
      <c r="BR101" s="221" t="n">
        <v>0.0184</v>
      </c>
      <c r="BS101" s="221" t="n">
        <v>0.018</v>
      </c>
      <c r="BT101" s="221" t="n">
        <v>0.0153</v>
      </c>
      <c r="BU101" s="221" t="n">
        <v>0.0156</v>
      </c>
      <c r="BV101" s="221" t="n">
        <v>0.0143</v>
      </c>
      <c r="BW101" s="221" t="n">
        <v>0.012</v>
      </c>
      <c r="BX101" s="221" t="n">
        <v>0.0112</v>
      </c>
      <c r="BY101" s="221" t="n">
        <v>0.0139</v>
      </c>
      <c r="BZ101" s="221" t="n">
        <v>0.016</v>
      </c>
      <c r="CA101" s="221" t="n">
        <v>0.0132</v>
      </c>
      <c r="CB101" s="221" t="n">
        <v>0.0098</v>
      </c>
      <c r="CC101" s="221" t="n">
        <v>0.012</v>
      </c>
      <c r="CD101" s="221" t="n">
        <v>0.0121</v>
      </c>
      <c r="CE101" s="221" t="n">
        <v>0.0133</v>
      </c>
      <c r="CF101" s="221" t="n">
        <v>0.0131</v>
      </c>
      <c r="CG101" s="221" t="n">
        <v>0.0126</v>
      </c>
      <c r="CH101" s="221" t="n">
        <v>0.0117</v>
      </c>
      <c r="CI101" s="221" t="n">
        <v>0.0119</v>
      </c>
      <c r="CJ101" s="221" t="n">
        <v>0.0116</v>
      </c>
      <c r="CK101" s="221" t="n">
        <v>0.0107</v>
      </c>
      <c r="CL101" s="221" t="n">
        <v>0.0133</v>
      </c>
      <c r="CM101" s="221" t="n">
        <v>0.0134</v>
      </c>
      <c r="CN101" s="221" t="n">
        <v>0.0124</v>
      </c>
      <c r="CO101" s="221" t="n">
        <v>0.01</v>
      </c>
      <c r="CP101" s="221" t="n">
        <v>0.0131</v>
      </c>
      <c r="CQ101" s="221" t="n">
        <v>0.0128</v>
      </c>
      <c r="CR101" s="221" t="n">
        <v>0.0088</v>
      </c>
      <c r="CS101" s="222" t="n">
        <v>0.0094</v>
      </c>
      <c r="CT101" s="223"/>
      <c r="CU101" s="223"/>
      <c r="CV101" s="223"/>
      <c r="CW101" s="223"/>
      <c r="CX101" s="223"/>
      <c r="CY101" s="223"/>
      <c r="CZ101" s="223"/>
      <c r="DA101" s="223"/>
      <c r="DB101" s="223"/>
      <c r="DC101" s="223"/>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223"/>
      <c r="EC101" s="223"/>
      <c r="ED101" s="223"/>
      <c r="EE101" s="223"/>
      <c r="EF101" s="223"/>
      <c r="EG101" s="223"/>
      <c r="EH101" s="223"/>
      <c r="EI101" s="223"/>
      <c r="EJ101" s="223"/>
      <c r="EK101" s="223"/>
      <c r="EL101" s="223"/>
      <c r="EM101" s="223"/>
      <c r="EN101" s="223"/>
      <c r="EO101" s="223"/>
      <c r="EP101" s="223"/>
      <c r="EQ101" s="223"/>
      <c r="ER101" s="223"/>
      <c r="ES101" s="223"/>
      <c r="ET101" s="223"/>
      <c r="EU101" s="223"/>
      <c r="EV101" s="223"/>
      <c r="EW101" s="223"/>
      <c r="EX101" s="223"/>
      <c r="EY101" s="223"/>
      <c r="EZ101" s="223"/>
      <c r="FA101" s="223"/>
      <c r="FB101" s="223"/>
      <c r="FC101" s="223"/>
      <c r="FD101" s="223"/>
      <c r="FE101" s="223"/>
      <c r="FF101" s="223"/>
      <c r="FG101" s="223"/>
      <c r="FH101" s="223"/>
      <c r="FI101" s="223"/>
      <c r="FJ101" s="223"/>
      <c r="FK101" s="223"/>
      <c r="FL101" s="223"/>
      <c r="FM101" s="223"/>
      <c r="FN101" s="223"/>
      <c r="FO101" s="223"/>
      <c r="FP101" s="223"/>
      <c r="FQ101" s="223"/>
      <c r="FR101" s="223"/>
      <c r="FS101" s="223"/>
      <c r="FT101" s="223"/>
      <c r="FU101" s="223"/>
      <c r="FV101" s="223"/>
      <c r="FW101" s="223"/>
      <c r="FX101" s="223"/>
      <c r="FY101" s="223"/>
      <c r="FZ101" s="223"/>
      <c r="GA101" s="223"/>
      <c r="GB101" s="223"/>
      <c r="GC101" s="223"/>
      <c r="GD101" s="223"/>
      <c r="GE101" s="223"/>
      <c r="GF101" s="223"/>
      <c r="GG101" s="223"/>
      <c r="GH101" s="223"/>
      <c r="GI101" s="223"/>
      <c r="GJ101" s="223"/>
      <c r="GK101" s="223"/>
      <c r="GL101" s="223"/>
      <c r="GM101" s="223"/>
      <c r="GN101" s="223"/>
      <c r="GO101" s="223"/>
      <c r="GP101" s="223"/>
      <c r="GQ101" s="223"/>
      <c r="GR101" s="223"/>
      <c r="GS101" s="223"/>
      <c r="GT101" s="223"/>
      <c r="GU101" s="223"/>
      <c r="GV101" s="223"/>
      <c r="GW101" s="223"/>
      <c r="GX101" s="223"/>
    </row>
    <row r="102" customFormat="false" ht="20.15" hidden="false" customHeight="true" outlineLevel="0" collapsed="false">
      <c r="A102" s="229" t="s">
        <v>106</v>
      </c>
      <c r="B102" s="225" t="s">
        <v>120</v>
      </c>
      <c r="C102" s="221" t="n">
        <v>1.1728</v>
      </c>
      <c r="D102" s="221" t="n">
        <v>0.8683</v>
      </c>
      <c r="E102" s="221" t="n">
        <v>0.8153</v>
      </c>
      <c r="F102" s="221" t="n">
        <v>0.7668</v>
      </c>
      <c r="G102" s="221" t="n">
        <v>1.0808</v>
      </c>
      <c r="H102" s="221" t="n">
        <v>0.8002</v>
      </c>
      <c r="I102" s="221" t="n">
        <v>0.7514</v>
      </c>
      <c r="J102" s="221" t="n">
        <v>0.7067</v>
      </c>
      <c r="K102" s="221" t="n">
        <v>1.0424</v>
      </c>
      <c r="L102" s="221" t="n">
        <v>0.8843</v>
      </c>
      <c r="M102" s="221" t="n">
        <v>0.8438</v>
      </c>
      <c r="N102" s="221" t="n">
        <v>1.0346</v>
      </c>
      <c r="O102" s="221" t="n">
        <v>0.943</v>
      </c>
      <c r="P102" s="221" t="n">
        <v>0.8233</v>
      </c>
      <c r="Q102" s="221" t="n">
        <v>0.284</v>
      </c>
      <c r="R102" s="221" t="n">
        <v>0.5347</v>
      </c>
      <c r="S102" s="221" t="n">
        <v>0.6567</v>
      </c>
      <c r="T102" s="221" t="n">
        <v>0.4579</v>
      </c>
      <c r="U102" s="221" t="n">
        <v>0.6804</v>
      </c>
      <c r="V102" s="221" t="n">
        <v>0.789</v>
      </c>
      <c r="W102" s="221" t="n">
        <v>0.573</v>
      </c>
      <c r="X102" s="221" t="n">
        <v>0.5468</v>
      </c>
      <c r="Y102" s="221" t="n">
        <v>0.4958</v>
      </c>
      <c r="Z102" s="221" t="n">
        <v>0.6074</v>
      </c>
      <c r="AA102" s="221" t="n">
        <v>0.7209</v>
      </c>
      <c r="AB102" s="221" t="n">
        <v>0.635</v>
      </c>
      <c r="AC102" s="221" t="n">
        <v>0.5446</v>
      </c>
      <c r="AD102" s="221" t="n">
        <v>0.6646</v>
      </c>
      <c r="AE102" s="221" t="n">
        <v>0.685</v>
      </c>
      <c r="AF102" s="221" t="n">
        <v>0.4824</v>
      </c>
      <c r="AG102" s="221" t="n">
        <v>0.4482</v>
      </c>
      <c r="AH102" s="221" t="n">
        <v>0.6444</v>
      </c>
      <c r="AI102" s="221" t="n">
        <v>0.6957</v>
      </c>
      <c r="AJ102" s="221" t="n">
        <v>0.492</v>
      </c>
      <c r="AK102" s="221" t="n">
        <v>0.5204</v>
      </c>
      <c r="AL102" s="221" t="n">
        <v>0.587</v>
      </c>
      <c r="AM102" s="221" t="n">
        <v>0.6247</v>
      </c>
      <c r="AN102" s="221" t="n">
        <v>0.5952</v>
      </c>
      <c r="AO102" s="221" t="n">
        <v>0.3475</v>
      </c>
      <c r="AP102" s="221" t="n">
        <v>0.3732</v>
      </c>
      <c r="AQ102" s="221" t="n">
        <v>0.386</v>
      </c>
      <c r="AR102" s="221" t="n">
        <v>0.5052</v>
      </c>
      <c r="AS102" s="221" t="n">
        <v>0.5411</v>
      </c>
      <c r="AT102" s="221" t="n">
        <v>0.5646</v>
      </c>
      <c r="AU102" s="221" t="n">
        <v>0.5512</v>
      </c>
      <c r="AV102" s="221" t="n">
        <v>0.454</v>
      </c>
      <c r="AW102" s="221" t="n">
        <v>0.3878</v>
      </c>
      <c r="AX102" s="221" t="n">
        <v>0.6088</v>
      </c>
      <c r="AY102" s="221" t="n">
        <v>0.5772</v>
      </c>
      <c r="AZ102" s="221" t="n">
        <v>0.5791</v>
      </c>
      <c r="BA102" s="221" t="n">
        <v>0.6225</v>
      </c>
      <c r="BB102" s="221" t="n">
        <v>0.5671</v>
      </c>
      <c r="BC102" s="221" t="n">
        <v>0.4312</v>
      </c>
      <c r="BD102" s="221" t="n">
        <v>0.3847</v>
      </c>
      <c r="BE102" s="221" t="n">
        <v>0.5451</v>
      </c>
      <c r="BF102" s="221" t="n">
        <v>0.5318</v>
      </c>
      <c r="BG102" s="221" t="n">
        <v>0.3718</v>
      </c>
      <c r="BH102" s="221" t="n">
        <v>0.3151</v>
      </c>
      <c r="BI102" s="221" t="n">
        <v>0.3325</v>
      </c>
      <c r="BJ102" s="221" t="n">
        <v>0.3151</v>
      </c>
      <c r="BK102" s="221" t="n">
        <v>0.2447</v>
      </c>
      <c r="BL102" s="221" t="n">
        <v>0.3254</v>
      </c>
      <c r="BM102" s="221" t="n">
        <v>0.348</v>
      </c>
      <c r="BN102" s="221" t="n">
        <v>0.3059</v>
      </c>
      <c r="BO102" s="221" t="n">
        <v>0.3403</v>
      </c>
      <c r="BP102" s="221" t="n">
        <v>0.3826</v>
      </c>
      <c r="BQ102" s="221" t="n">
        <v>0.3178</v>
      </c>
      <c r="BR102" s="221" t="n">
        <v>0.2471</v>
      </c>
      <c r="BS102" s="221" t="n">
        <v>0.3383</v>
      </c>
      <c r="BT102" s="221" t="n">
        <v>0.2561</v>
      </c>
      <c r="BU102" s="221" t="n">
        <v>0.3392</v>
      </c>
      <c r="BV102" s="221" t="n">
        <v>0.3215</v>
      </c>
      <c r="BW102" s="221" t="n">
        <v>0.1356</v>
      </c>
      <c r="BX102" s="221" t="n">
        <v>0.4042</v>
      </c>
      <c r="BY102" s="221" t="n">
        <v>0.312</v>
      </c>
      <c r="BZ102" s="221" t="n">
        <v>0.3383</v>
      </c>
      <c r="CA102" s="221" t="n">
        <v>0.2103</v>
      </c>
      <c r="CB102" s="221" t="n">
        <v>0.2678</v>
      </c>
      <c r="CC102" s="221" t="n">
        <v>0.3633</v>
      </c>
      <c r="CD102" s="221" t="n">
        <v>0.2929</v>
      </c>
      <c r="CE102" s="221" t="n">
        <v>0.1032</v>
      </c>
      <c r="CF102" s="221" t="n">
        <v>0.0762</v>
      </c>
      <c r="CG102" s="221" t="n">
        <v>0.0922</v>
      </c>
      <c r="CH102" s="221" t="n">
        <v>0.1347</v>
      </c>
      <c r="CI102" s="221" t="n">
        <v>0.1165</v>
      </c>
      <c r="CJ102" s="221" t="n">
        <v>0.1371</v>
      </c>
      <c r="CK102" s="221" t="n">
        <v>0.0952</v>
      </c>
      <c r="CL102" s="221" t="n">
        <v>0.0444</v>
      </c>
      <c r="CM102" s="221" t="n">
        <v>0.0102</v>
      </c>
      <c r="CN102" s="221" t="n">
        <v>0.0361</v>
      </c>
      <c r="CO102" s="221" t="n">
        <v>0.1183</v>
      </c>
      <c r="CP102" s="221" t="n">
        <v>0.1115</v>
      </c>
      <c r="CQ102" s="221" t="n">
        <v>0.1856</v>
      </c>
      <c r="CR102" s="221" t="n">
        <v>0.1434</v>
      </c>
      <c r="CS102" s="222" t="n">
        <v>0.1253</v>
      </c>
      <c r="CT102" s="223"/>
      <c r="CU102" s="223"/>
      <c r="CV102" s="223"/>
      <c r="CW102" s="223"/>
      <c r="CX102" s="223"/>
      <c r="CY102" s="223"/>
      <c r="CZ102" s="223"/>
      <c r="DA102" s="223"/>
      <c r="DB102" s="223"/>
      <c r="DC102" s="223"/>
      <c r="DD102" s="223"/>
      <c r="DE102" s="223"/>
      <c r="DF102" s="223"/>
      <c r="DG102" s="223"/>
      <c r="DH102" s="223"/>
      <c r="DI102" s="223"/>
      <c r="DJ102" s="223"/>
      <c r="DK102" s="223"/>
      <c r="DL102" s="223"/>
      <c r="DM102" s="223"/>
      <c r="DN102" s="223"/>
      <c r="DO102" s="223"/>
      <c r="DP102" s="223"/>
      <c r="DQ102" s="223"/>
      <c r="DR102" s="223"/>
      <c r="DS102" s="223"/>
      <c r="DT102" s="223"/>
      <c r="DU102" s="223"/>
      <c r="DV102" s="223"/>
      <c r="DW102" s="223"/>
      <c r="DX102" s="223"/>
      <c r="DY102" s="223"/>
      <c r="DZ102" s="223"/>
      <c r="EA102" s="223"/>
      <c r="EB102" s="223"/>
      <c r="EC102" s="223"/>
      <c r="ED102" s="223"/>
      <c r="EE102" s="223"/>
      <c r="EF102" s="223"/>
      <c r="EG102" s="223"/>
      <c r="EH102" s="223"/>
      <c r="EI102" s="223"/>
      <c r="EJ102" s="223"/>
      <c r="EK102" s="223"/>
      <c r="EL102" s="223"/>
      <c r="EM102" s="223"/>
      <c r="EN102" s="223"/>
      <c r="EO102" s="223"/>
      <c r="EP102" s="223"/>
      <c r="EQ102" s="223"/>
      <c r="ER102" s="223"/>
      <c r="ES102" s="223"/>
      <c r="ET102" s="223"/>
      <c r="EU102" s="223"/>
      <c r="EV102" s="223"/>
      <c r="EW102" s="223"/>
      <c r="EX102" s="223"/>
      <c r="EY102" s="223"/>
      <c r="EZ102" s="223"/>
      <c r="FA102" s="223"/>
      <c r="FB102" s="223"/>
      <c r="FC102" s="223"/>
      <c r="FD102" s="223"/>
      <c r="FE102" s="223"/>
      <c r="FF102" s="223"/>
      <c r="FG102" s="223"/>
      <c r="FH102" s="223"/>
      <c r="FI102" s="223"/>
      <c r="FJ102" s="223"/>
      <c r="FK102" s="223"/>
      <c r="FL102" s="223"/>
      <c r="FM102" s="223"/>
      <c r="FN102" s="223"/>
      <c r="FO102" s="223"/>
      <c r="FP102" s="223"/>
      <c r="FQ102" s="223"/>
      <c r="FR102" s="223"/>
      <c r="FS102" s="223"/>
      <c r="FT102" s="223"/>
      <c r="FU102" s="223"/>
      <c r="FV102" s="223"/>
      <c r="FW102" s="223"/>
      <c r="FX102" s="223"/>
      <c r="FY102" s="223"/>
      <c r="FZ102" s="223"/>
      <c r="GA102" s="223"/>
      <c r="GB102" s="223"/>
      <c r="GC102" s="223"/>
      <c r="GD102" s="223"/>
      <c r="GE102" s="223"/>
      <c r="GF102" s="223"/>
      <c r="GG102" s="223"/>
      <c r="GH102" s="223"/>
      <c r="GI102" s="223"/>
      <c r="GJ102" s="223"/>
      <c r="GK102" s="223"/>
      <c r="GL102" s="223"/>
      <c r="GM102" s="223"/>
      <c r="GN102" s="223"/>
      <c r="GO102" s="223"/>
      <c r="GP102" s="223"/>
      <c r="GQ102" s="223"/>
      <c r="GR102" s="223"/>
      <c r="GS102" s="223"/>
      <c r="GT102" s="223"/>
      <c r="GU102" s="223"/>
      <c r="GV102" s="223"/>
      <c r="GW102" s="223"/>
      <c r="GX102" s="223"/>
    </row>
    <row r="103" customFormat="false" ht="20.15" hidden="false" customHeight="true" outlineLevel="0" collapsed="false">
      <c r="A103" s="229" t="s">
        <v>106</v>
      </c>
      <c r="B103" s="225" t="s">
        <v>110</v>
      </c>
      <c r="C103" s="221" t="n">
        <v>2.4725</v>
      </c>
      <c r="D103" s="221" t="n">
        <v>2.5985</v>
      </c>
      <c r="E103" s="221" t="n">
        <v>3.0814</v>
      </c>
      <c r="F103" s="221" t="n">
        <v>3.4492</v>
      </c>
      <c r="G103" s="221" t="n">
        <v>2.9977</v>
      </c>
      <c r="H103" s="221" t="n">
        <v>3.1505</v>
      </c>
      <c r="I103" s="221" t="n">
        <v>3.736</v>
      </c>
      <c r="J103" s="221" t="n">
        <v>4.1819</v>
      </c>
      <c r="K103" s="221" t="n">
        <v>5.0253</v>
      </c>
      <c r="L103" s="221" t="n">
        <v>4.1261</v>
      </c>
      <c r="M103" s="221" t="n">
        <v>4.4419</v>
      </c>
      <c r="N103" s="221" t="n">
        <v>4.3327</v>
      </c>
      <c r="O103" s="221" t="n">
        <v>3.6312</v>
      </c>
      <c r="P103" s="221" t="n">
        <v>3.7244</v>
      </c>
      <c r="Q103" s="221" t="n">
        <v>3.6376</v>
      </c>
      <c r="R103" s="221" t="n">
        <v>3.4347</v>
      </c>
      <c r="S103" s="221" t="n">
        <v>4.3048</v>
      </c>
      <c r="T103" s="221" t="n">
        <v>4.2708</v>
      </c>
      <c r="U103" s="221" t="n">
        <v>3.6473</v>
      </c>
      <c r="V103" s="221" t="n">
        <v>3.7841</v>
      </c>
      <c r="W103" s="221" t="n">
        <v>4.265</v>
      </c>
      <c r="X103" s="221" t="n">
        <v>4.1461</v>
      </c>
      <c r="Y103" s="221" t="n">
        <v>4.0519</v>
      </c>
      <c r="Z103" s="221" t="n">
        <v>4.636</v>
      </c>
      <c r="AA103" s="221" t="n">
        <v>4.4202</v>
      </c>
      <c r="AB103" s="221" t="n">
        <v>3.9374</v>
      </c>
      <c r="AC103" s="221" t="n">
        <v>3.725</v>
      </c>
      <c r="AD103" s="221" t="n">
        <v>3.8934</v>
      </c>
      <c r="AE103" s="221" t="n">
        <v>3.9238</v>
      </c>
      <c r="AF103" s="221" t="n">
        <v>3.6851</v>
      </c>
      <c r="AG103" s="221" t="n">
        <v>3.7667</v>
      </c>
      <c r="AH103" s="221" t="n">
        <v>3.3126</v>
      </c>
      <c r="AI103" s="221" t="n">
        <v>3.6023</v>
      </c>
      <c r="AJ103" s="221" t="n">
        <v>3.6649</v>
      </c>
      <c r="AK103" s="221" t="n">
        <v>3.2328</v>
      </c>
      <c r="AL103" s="221" t="n">
        <v>3.2508</v>
      </c>
      <c r="AM103" s="221" t="n">
        <v>3.9502</v>
      </c>
      <c r="AN103" s="221" t="n">
        <v>3.7755</v>
      </c>
      <c r="AO103" s="221" t="n">
        <v>3.6962</v>
      </c>
      <c r="AP103" s="221" t="n">
        <v>4.5157</v>
      </c>
      <c r="AQ103" s="221" t="n">
        <v>3.8671</v>
      </c>
      <c r="AR103" s="221" t="n">
        <v>3.4121</v>
      </c>
      <c r="AS103" s="221" t="n">
        <v>3.4095</v>
      </c>
      <c r="AT103" s="221" t="n">
        <v>3.4935</v>
      </c>
      <c r="AU103" s="221" t="n">
        <v>3.6293</v>
      </c>
      <c r="AV103" s="221" t="n">
        <v>3.1732</v>
      </c>
      <c r="AW103" s="221" t="n">
        <v>3.5409</v>
      </c>
      <c r="AX103" s="221" t="n">
        <v>3.1273</v>
      </c>
      <c r="AY103" s="221" t="n">
        <v>3.6812</v>
      </c>
      <c r="AZ103" s="221" t="n">
        <v>3.1693</v>
      </c>
      <c r="BA103" s="221" t="n">
        <v>3.2219</v>
      </c>
      <c r="BB103" s="221" t="n">
        <v>3.4035</v>
      </c>
      <c r="BC103" s="221" t="n">
        <v>3.5759</v>
      </c>
      <c r="BD103" s="221" t="n">
        <v>3.3825</v>
      </c>
      <c r="BE103" s="221" t="n">
        <v>3.1866</v>
      </c>
      <c r="BF103" s="221" t="n">
        <v>3.1758</v>
      </c>
      <c r="BG103" s="221" t="n">
        <v>3.5382</v>
      </c>
      <c r="BH103" s="221" t="n">
        <v>3.2506</v>
      </c>
      <c r="BI103" s="221" t="n">
        <v>3.2901</v>
      </c>
      <c r="BJ103" s="221" t="n">
        <v>3.4294</v>
      </c>
      <c r="BK103" s="221" t="n">
        <v>3.6661</v>
      </c>
      <c r="BL103" s="221" t="n">
        <v>3.0216</v>
      </c>
      <c r="BM103" s="221" t="n">
        <v>2.7016</v>
      </c>
      <c r="BN103" s="221" t="n">
        <v>3.161</v>
      </c>
      <c r="BO103" s="221" t="n">
        <v>3.1085</v>
      </c>
      <c r="BP103" s="221" t="n">
        <v>2.733</v>
      </c>
      <c r="BQ103" s="221" t="n">
        <v>2.753</v>
      </c>
      <c r="BR103" s="221" t="n">
        <v>3.0539</v>
      </c>
      <c r="BS103" s="221" t="n">
        <v>3.0267</v>
      </c>
      <c r="BT103" s="221" t="n">
        <v>2.6788</v>
      </c>
      <c r="BU103" s="221" t="n">
        <v>2.7514</v>
      </c>
      <c r="BV103" s="221" t="n">
        <v>2.6042</v>
      </c>
      <c r="BW103" s="221" t="n">
        <v>2.8012</v>
      </c>
      <c r="BX103" s="221" t="n">
        <v>2.519</v>
      </c>
      <c r="BY103" s="221" t="n">
        <v>2.8152</v>
      </c>
      <c r="BZ103" s="221" t="n">
        <v>2.9714</v>
      </c>
      <c r="CA103" s="221" t="n">
        <v>3.2321</v>
      </c>
      <c r="CB103" s="221" t="n">
        <v>2.7323</v>
      </c>
      <c r="CC103" s="221" t="n">
        <v>2.8869</v>
      </c>
      <c r="CD103" s="221" t="n">
        <v>3.0037</v>
      </c>
      <c r="CE103" s="221" t="n">
        <v>3.0879</v>
      </c>
      <c r="CF103" s="221" t="n">
        <v>3.0199</v>
      </c>
      <c r="CG103" s="221" t="n">
        <v>2.6805</v>
      </c>
      <c r="CH103" s="221" t="n">
        <v>2.7026</v>
      </c>
      <c r="CI103" s="221" t="n">
        <v>3.1379</v>
      </c>
      <c r="CJ103" s="221" t="n">
        <v>3.4475</v>
      </c>
      <c r="CK103" s="221" t="n">
        <v>3.0515</v>
      </c>
      <c r="CL103" s="221" t="n">
        <v>3.2888</v>
      </c>
      <c r="CM103" s="221" t="n">
        <v>2.5499</v>
      </c>
      <c r="CN103" s="221" t="n">
        <v>2.7293</v>
      </c>
      <c r="CO103" s="221" t="n">
        <v>3.1282</v>
      </c>
      <c r="CP103" s="221" t="n">
        <v>3.6734</v>
      </c>
      <c r="CQ103" s="221" t="n">
        <v>2.426</v>
      </c>
      <c r="CR103" s="221" t="n">
        <v>2.2206</v>
      </c>
      <c r="CS103" s="222" t="n">
        <v>2.2579</v>
      </c>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223"/>
      <c r="EC103" s="223"/>
      <c r="ED103" s="223"/>
      <c r="EE103" s="223"/>
      <c r="EF103" s="223"/>
      <c r="EG103" s="223"/>
      <c r="EH103" s="223"/>
      <c r="EI103" s="223"/>
      <c r="EJ103" s="223"/>
      <c r="EK103" s="223"/>
      <c r="EL103" s="223"/>
      <c r="EM103" s="223"/>
      <c r="EN103" s="223"/>
      <c r="EO103" s="223"/>
      <c r="EP103" s="223"/>
      <c r="EQ103" s="223"/>
      <c r="ER103" s="223"/>
      <c r="ES103" s="223"/>
      <c r="ET103" s="223"/>
      <c r="EU103" s="223"/>
      <c r="EV103" s="223"/>
      <c r="EW103" s="223"/>
      <c r="EX103" s="223"/>
      <c r="EY103" s="223"/>
      <c r="EZ103" s="223"/>
      <c r="FA103" s="223"/>
      <c r="FB103" s="223"/>
      <c r="FC103" s="223"/>
      <c r="FD103" s="223"/>
      <c r="FE103" s="223"/>
      <c r="FF103" s="223"/>
      <c r="FG103" s="223"/>
      <c r="FH103" s="223"/>
      <c r="FI103" s="223"/>
      <c r="FJ103" s="223"/>
      <c r="FK103" s="223"/>
      <c r="FL103" s="223"/>
      <c r="FM103" s="223"/>
      <c r="FN103" s="223"/>
      <c r="FO103" s="223"/>
      <c r="FP103" s="223"/>
      <c r="FQ103" s="223"/>
      <c r="FR103" s="223"/>
      <c r="FS103" s="223"/>
      <c r="FT103" s="223"/>
      <c r="FU103" s="223"/>
      <c r="FV103" s="223"/>
      <c r="FW103" s="223"/>
      <c r="FX103" s="223"/>
      <c r="FY103" s="223"/>
      <c r="FZ103" s="223"/>
      <c r="GA103" s="223"/>
      <c r="GB103" s="223"/>
      <c r="GC103" s="223"/>
      <c r="GD103" s="223"/>
      <c r="GE103" s="223"/>
      <c r="GF103" s="223"/>
      <c r="GG103" s="223"/>
      <c r="GH103" s="223"/>
      <c r="GI103" s="223"/>
      <c r="GJ103" s="223"/>
      <c r="GK103" s="223"/>
      <c r="GL103" s="223"/>
      <c r="GM103" s="223"/>
      <c r="GN103" s="223"/>
      <c r="GO103" s="223"/>
      <c r="GP103" s="223"/>
      <c r="GQ103" s="223"/>
      <c r="GR103" s="223"/>
      <c r="GS103" s="223"/>
      <c r="GT103" s="223"/>
      <c r="GU103" s="223"/>
      <c r="GV103" s="223"/>
      <c r="GW103" s="223"/>
      <c r="GX103" s="223"/>
    </row>
    <row r="104" customFormat="false" ht="20.15" hidden="false" customHeight="true" outlineLevel="0" collapsed="false">
      <c r="A104" s="229" t="s">
        <v>106</v>
      </c>
      <c r="B104" s="225" t="s">
        <v>172</v>
      </c>
      <c r="C104" s="221" t="n">
        <v>0.2573</v>
      </c>
      <c r="D104" s="221" t="n">
        <v>0.2047</v>
      </c>
      <c r="E104" s="221" t="n">
        <v>0.1673</v>
      </c>
      <c r="F104" s="221" t="n">
        <v>0.2397</v>
      </c>
      <c r="G104" s="221" t="n">
        <v>0.2647</v>
      </c>
      <c r="H104" s="221" t="n">
        <v>0.2106</v>
      </c>
      <c r="I104" s="221" t="n">
        <v>0.1721</v>
      </c>
      <c r="J104" s="221" t="n">
        <v>0.2466</v>
      </c>
      <c r="K104" s="221" t="n">
        <v>0.2726</v>
      </c>
      <c r="L104" s="221" t="n">
        <v>0.1373</v>
      </c>
      <c r="M104" s="221" t="n">
        <v>0.1074</v>
      </c>
      <c r="N104" s="221" t="n">
        <v>0.2257</v>
      </c>
      <c r="O104" s="221" t="n">
        <v>0.2083</v>
      </c>
      <c r="P104" s="221" t="n">
        <v>0.1626</v>
      </c>
      <c r="Q104" s="221" t="n">
        <v>0.1696</v>
      </c>
      <c r="R104" s="221" t="n">
        <v>0.2885</v>
      </c>
      <c r="S104" s="221" t="n">
        <v>0.2816</v>
      </c>
      <c r="T104" s="221" t="n">
        <v>0.2034</v>
      </c>
      <c r="U104" s="221" t="n">
        <v>0.1723</v>
      </c>
      <c r="V104" s="221" t="n">
        <v>0.1917</v>
      </c>
      <c r="W104" s="221" t="n">
        <v>0.1939</v>
      </c>
      <c r="X104" s="221" t="n">
        <v>0.1592</v>
      </c>
      <c r="Y104" s="221" t="n">
        <v>0.1251</v>
      </c>
      <c r="Z104" s="221" t="n">
        <v>0.1747</v>
      </c>
      <c r="AA104" s="221" t="n">
        <v>0.2472</v>
      </c>
      <c r="AB104" s="221" t="n">
        <v>0.199</v>
      </c>
      <c r="AC104" s="221" t="n">
        <v>0.2118</v>
      </c>
      <c r="AD104" s="221" t="n">
        <v>0.2611</v>
      </c>
      <c r="AE104" s="221" t="n">
        <v>0.2654</v>
      </c>
      <c r="AF104" s="221" t="n">
        <v>0.2124</v>
      </c>
      <c r="AG104" s="221" t="n">
        <v>0.1866</v>
      </c>
      <c r="AH104" s="221" t="n">
        <v>0.2656</v>
      </c>
      <c r="AI104" s="221" t="n">
        <v>0.2277</v>
      </c>
      <c r="AJ104" s="221" t="n">
        <v>0.2049</v>
      </c>
      <c r="AK104" s="221" t="n">
        <v>0.1593</v>
      </c>
      <c r="AL104" s="221" t="n">
        <v>0.2931</v>
      </c>
      <c r="AM104" s="221" t="n">
        <v>0.2877</v>
      </c>
      <c r="AN104" s="221" t="n">
        <v>0.1836</v>
      </c>
      <c r="AO104" s="221" t="n">
        <v>0.215</v>
      </c>
      <c r="AP104" s="221" t="n">
        <v>0.2317</v>
      </c>
      <c r="AQ104" s="221" t="n">
        <v>0.2853</v>
      </c>
      <c r="AR104" s="221" t="n">
        <v>0.1888</v>
      </c>
      <c r="AS104" s="221" t="n">
        <v>0.1732</v>
      </c>
      <c r="AT104" s="221" t="n">
        <v>0.2546</v>
      </c>
      <c r="AU104" s="221" t="n">
        <v>0.2581</v>
      </c>
      <c r="AV104" s="221" t="n">
        <v>0.1961</v>
      </c>
      <c r="AW104" s="221" t="n">
        <v>0.2108</v>
      </c>
      <c r="AX104" s="221" t="n">
        <v>0.2526</v>
      </c>
      <c r="AY104" s="221" t="n">
        <v>0.2261</v>
      </c>
      <c r="AZ104" s="221" t="n">
        <v>0.1919</v>
      </c>
      <c r="BA104" s="221" t="n">
        <v>0.2022</v>
      </c>
      <c r="BB104" s="221" t="n">
        <v>0.252</v>
      </c>
      <c r="BC104" s="221" t="n">
        <v>0.2817</v>
      </c>
      <c r="BD104" s="221" t="n">
        <v>0.2328</v>
      </c>
      <c r="BE104" s="221" t="n">
        <v>0.2414</v>
      </c>
      <c r="BF104" s="221" t="n">
        <v>0.3208</v>
      </c>
      <c r="BG104" s="221" t="n">
        <v>0.3131</v>
      </c>
      <c r="BH104" s="221" t="n">
        <v>0.2265</v>
      </c>
      <c r="BI104" s="221" t="n">
        <v>0.2535</v>
      </c>
      <c r="BJ104" s="221" t="n">
        <v>0.325</v>
      </c>
      <c r="BK104" s="221" t="n">
        <v>0.3032</v>
      </c>
      <c r="BL104" s="221" t="n">
        <v>0.2425</v>
      </c>
      <c r="BM104" s="221" t="n">
        <v>0.2136</v>
      </c>
      <c r="BN104" s="221" t="n">
        <v>0.3112</v>
      </c>
      <c r="BO104" s="221" t="n">
        <v>0.3667</v>
      </c>
      <c r="BP104" s="221" t="n">
        <v>0.293</v>
      </c>
      <c r="BQ104" s="221" t="n">
        <v>0.2365</v>
      </c>
      <c r="BR104" s="221" t="n">
        <v>0.3293</v>
      </c>
      <c r="BS104" s="221" t="n">
        <v>0.3667</v>
      </c>
      <c r="BT104" s="221" t="n">
        <v>0.3233</v>
      </c>
      <c r="BU104" s="221" t="n">
        <v>0.2894</v>
      </c>
      <c r="BV104" s="221" t="n">
        <v>0.3774</v>
      </c>
      <c r="BW104" s="221" t="n">
        <v>0.4398</v>
      </c>
      <c r="BX104" s="221" t="n">
        <v>0.2951</v>
      </c>
      <c r="BY104" s="221" t="n">
        <v>0.3163</v>
      </c>
      <c r="BZ104" s="221" t="n">
        <v>0.3309</v>
      </c>
      <c r="CA104" s="221" t="n">
        <v>0.4644</v>
      </c>
      <c r="CB104" s="221" t="n">
        <v>0.3267</v>
      </c>
      <c r="CC104" s="221" t="n">
        <v>0.3891</v>
      </c>
      <c r="CD104" s="221" t="n">
        <v>0.4732</v>
      </c>
      <c r="CE104" s="221" t="n">
        <v>0.4757</v>
      </c>
      <c r="CF104" s="221" t="n">
        <v>0.3065</v>
      </c>
      <c r="CG104" s="221" t="n">
        <v>0.2828</v>
      </c>
      <c r="CH104" s="221" t="n">
        <v>0.5301</v>
      </c>
      <c r="CI104" s="221" t="n">
        <v>0.4344</v>
      </c>
      <c r="CJ104" s="221" t="n">
        <v>0.2243</v>
      </c>
      <c r="CK104" s="221" t="n">
        <v>0.3121</v>
      </c>
      <c r="CL104" s="221" t="n">
        <v>0.3968</v>
      </c>
      <c r="CM104" s="221" t="n">
        <v>0.5614</v>
      </c>
      <c r="CN104" s="221" t="n">
        <v>0.292</v>
      </c>
      <c r="CO104" s="221" t="n">
        <v>0.322</v>
      </c>
      <c r="CP104" s="221" t="n">
        <v>0.5294</v>
      </c>
      <c r="CQ104" s="221" t="n">
        <v>0.3821</v>
      </c>
      <c r="CR104" s="221" t="n">
        <v>0.2787</v>
      </c>
      <c r="CS104" s="222" t="n">
        <v>0.2854</v>
      </c>
      <c r="CT104" s="223"/>
      <c r="CU104" s="223"/>
      <c r="CV104" s="223"/>
      <c r="CW104" s="223"/>
      <c r="CX104" s="223"/>
      <c r="CY104" s="223"/>
      <c r="CZ104" s="223"/>
      <c r="DA104" s="223"/>
      <c r="DB104" s="223"/>
      <c r="DC104" s="223"/>
      <c r="DD104" s="223"/>
      <c r="DE104" s="223"/>
      <c r="DF104" s="223"/>
      <c r="DG104" s="223"/>
      <c r="DH104" s="223"/>
      <c r="DI104" s="223"/>
      <c r="DJ104" s="223"/>
      <c r="DK104" s="223"/>
      <c r="DL104" s="223"/>
      <c r="DM104" s="223"/>
      <c r="DN104" s="223"/>
      <c r="DO104" s="223"/>
      <c r="DP104" s="223"/>
      <c r="DQ104" s="223"/>
      <c r="DR104" s="223"/>
      <c r="DS104" s="223"/>
      <c r="DT104" s="223"/>
      <c r="DU104" s="223"/>
      <c r="DV104" s="223"/>
      <c r="DW104" s="223"/>
      <c r="DX104" s="223"/>
      <c r="DY104" s="223"/>
      <c r="DZ104" s="223"/>
      <c r="EA104" s="223"/>
      <c r="EB104" s="223"/>
      <c r="EC104" s="223"/>
      <c r="ED104" s="223"/>
      <c r="EE104" s="223"/>
      <c r="EF104" s="223"/>
      <c r="EG104" s="223"/>
      <c r="EH104" s="223"/>
      <c r="EI104" s="223"/>
      <c r="EJ104" s="223"/>
      <c r="EK104" s="223"/>
      <c r="EL104" s="223"/>
      <c r="EM104" s="223"/>
      <c r="EN104" s="223"/>
      <c r="EO104" s="223"/>
      <c r="EP104" s="223"/>
      <c r="EQ104" s="223"/>
      <c r="ER104" s="223"/>
      <c r="ES104" s="223"/>
      <c r="ET104" s="223"/>
      <c r="EU104" s="223"/>
      <c r="EV104" s="223"/>
      <c r="EW104" s="223"/>
      <c r="EX104" s="223"/>
      <c r="EY104" s="223"/>
      <c r="EZ104" s="223"/>
      <c r="FA104" s="223"/>
      <c r="FB104" s="223"/>
      <c r="FC104" s="223"/>
      <c r="FD104" s="223"/>
      <c r="FE104" s="223"/>
      <c r="FF104" s="223"/>
      <c r="FG104" s="223"/>
      <c r="FH104" s="223"/>
      <c r="FI104" s="223"/>
      <c r="FJ104" s="223"/>
      <c r="FK104" s="223"/>
      <c r="FL104" s="223"/>
      <c r="FM104" s="223"/>
      <c r="FN104" s="223"/>
      <c r="FO104" s="223"/>
      <c r="FP104" s="223"/>
      <c r="FQ104" s="223"/>
      <c r="FR104" s="223"/>
      <c r="FS104" s="223"/>
      <c r="FT104" s="223"/>
      <c r="FU104" s="223"/>
      <c r="FV104" s="223"/>
      <c r="FW104" s="223"/>
      <c r="FX104" s="223"/>
      <c r="FY104" s="223"/>
      <c r="FZ104" s="223"/>
      <c r="GA104" s="223"/>
      <c r="GB104" s="223"/>
      <c r="GC104" s="223"/>
      <c r="GD104" s="223"/>
      <c r="GE104" s="223"/>
      <c r="GF104" s="223"/>
      <c r="GG104" s="223"/>
      <c r="GH104" s="223"/>
      <c r="GI104" s="223"/>
      <c r="GJ104" s="223"/>
      <c r="GK104" s="223"/>
      <c r="GL104" s="223"/>
      <c r="GM104" s="223"/>
      <c r="GN104" s="223"/>
      <c r="GO104" s="223"/>
      <c r="GP104" s="223"/>
      <c r="GQ104" s="223"/>
      <c r="GR104" s="223"/>
      <c r="GS104" s="223"/>
      <c r="GT104" s="223"/>
      <c r="GU104" s="223"/>
      <c r="GV104" s="223"/>
      <c r="GW104" s="223"/>
      <c r="GX104" s="223"/>
    </row>
    <row r="105" customFormat="false" ht="20.15" hidden="false" customHeight="true" outlineLevel="0" collapsed="false">
      <c r="A105" s="229" t="s">
        <v>106</v>
      </c>
      <c r="B105" s="236" t="s">
        <v>129</v>
      </c>
      <c r="C105" s="221" t="n">
        <v>0.2053</v>
      </c>
      <c r="D105" s="221" t="n">
        <v>0.2146</v>
      </c>
      <c r="E105" s="221" t="n">
        <v>0.2249</v>
      </c>
      <c r="F105" s="221" t="n">
        <v>0.2321</v>
      </c>
      <c r="G105" s="221" t="n">
        <v>0.1992</v>
      </c>
      <c r="H105" s="221" t="n">
        <v>0.2082</v>
      </c>
      <c r="I105" s="221" t="n">
        <v>0.2183</v>
      </c>
      <c r="J105" s="221" t="n">
        <v>0.2253</v>
      </c>
      <c r="K105" s="221" t="n">
        <v>0.2252</v>
      </c>
      <c r="L105" s="221" t="n">
        <v>0.2312</v>
      </c>
      <c r="M105" s="221" t="n">
        <v>0.2433</v>
      </c>
      <c r="N105" s="221" t="n">
        <v>0.2473</v>
      </c>
      <c r="O105" s="221" t="n">
        <v>0.247</v>
      </c>
      <c r="P105" s="221" t="n">
        <v>0.235</v>
      </c>
      <c r="Q105" s="221" t="n">
        <v>0.233</v>
      </c>
      <c r="R105" s="221" t="n">
        <v>0.25</v>
      </c>
      <c r="S105" s="221" t="n">
        <v>0.2506</v>
      </c>
      <c r="T105" s="221" t="n">
        <v>0.2757</v>
      </c>
      <c r="U105" s="221" t="n">
        <v>0.3318</v>
      </c>
      <c r="V105" s="221" t="n">
        <v>0.401</v>
      </c>
      <c r="W105" s="221" t="n">
        <v>0.4006</v>
      </c>
      <c r="X105" s="221" t="n">
        <v>0.2504</v>
      </c>
      <c r="Y105" s="221" t="n">
        <v>0.2003</v>
      </c>
      <c r="Z105" s="221" t="n">
        <v>0.4367</v>
      </c>
      <c r="AA105" s="221" t="n">
        <v>0.501</v>
      </c>
      <c r="AB105" s="221" t="n">
        <v>0.3607</v>
      </c>
      <c r="AC105" s="221" t="n">
        <v>0.461</v>
      </c>
      <c r="AD105" s="221" t="n">
        <v>0.6163</v>
      </c>
      <c r="AE105" s="221" t="n">
        <v>0.7521</v>
      </c>
      <c r="AF105" s="221" t="n">
        <v>0.5415</v>
      </c>
      <c r="AG105" s="221" t="n">
        <v>0.6919</v>
      </c>
      <c r="AH105" s="221" t="n">
        <v>0.9265</v>
      </c>
      <c r="AI105" s="221" t="n">
        <v>1.0938</v>
      </c>
      <c r="AJ105" s="221" t="n">
        <v>0.788</v>
      </c>
      <c r="AK105" s="221" t="n">
        <v>1.0066</v>
      </c>
      <c r="AL105" s="221" t="n">
        <v>1.3475</v>
      </c>
      <c r="AM105" s="221" t="n">
        <v>0.5157</v>
      </c>
      <c r="AN105" s="221" t="n">
        <v>0.3094</v>
      </c>
      <c r="AO105" s="221" t="n">
        <v>0.3954</v>
      </c>
      <c r="AP105" s="221" t="n">
        <v>0.4985</v>
      </c>
      <c r="AQ105" s="221" t="n">
        <v>0.5428</v>
      </c>
      <c r="AR105" s="221" t="n">
        <v>0.3152</v>
      </c>
      <c r="AS105" s="221" t="n">
        <v>0.3152</v>
      </c>
      <c r="AT105" s="221" t="n">
        <v>0.5778</v>
      </c>
      <c r="AU105" s="221" t="n">
        <v>0.7456</v>
      </c>
      <c r="AV105" s="221" t="n">
        <v>0.5799</v>
      </c>
      <c r="AW105" s="221" t="n">
        <v>0.6351</v>
      </c>
      <c r="AX105" s="221" t="n">
        <v>0.8008</v>
      </c>
      <c r="AY105" s="221" t="n">
        <v>0.5684</v>
      </c>
      <c r="AZ105" s="221" t="n">
        <v>0.4054</v>
      </c>
      <c r="BA105" s="221" t="n">
        <v>0.632</v>
      </c>
      <c r="BB105" s="221" t="n">
        <v>0.7525</v>
      </c>
      <c r="BC105" s="221" t="n">
        <v>0.6655</v>
      </c>
      <c r="BD105" s="221" t="n">
        <v>0.7196</v>
      </c>
      <c r="BE105" s="221" t="n">
        <v>0.6843</v>
      </c>
      <c r="BF105" s="221" t="n">
        <v>1.2204</v>
      </c>
      <c r="BG105" s="221" t="n">
        <v>0.7356</v>
      </c>
      <c r="BH105" s="221" t="n">
        <v>0.5155</v>
      </c>
      <c r="BI105" s="221" t="n">
        <v>0.5929</v>
      </c>
      <c r="BJ105" s="221" t="n">
        <v>0.8458</v>
      </c>
      <c r="BK105" s="221" t="n">
        <v>0.9642</v>
      </c>
      <c r="BL105" s="221" t="n">
        <v>1.0316</v>
      </c>
      <c r="BM105" s="221" t="n">
        <v>0.7451</v>
      </c>
      <c r="BN105" s="221" t="n">
        <v>1.6979</v>
      </c>
      <c r="BO105" s="221" t="n">
        <v>1.77</v>
      </c>
      <c r="BP105" s="221" t="n">
        <v>0.8099</v>
      </c>
      <c r="BQ105" s="221" t="n">
        <v>0.8445</v>
      </c>
      <c r="BR105" s="221" t="n">
        <v>1.7728</v>
      </c>
      <c r="BS105" s="221" t="n">
        <v>2.0484</v>
      </c>
      <c r="BT105" s="221" t="n">
        <v>1.4224</v>
      </c>
      <c r="BU105" s="221" t="n">
        <v>1.1921</v>
      </c>
      <c r="BV105" s="221" t="n">
        <v>2.3546</v>
      </c>
      <c r="BW105" s="221" t="n">
        <v>1.9715</v>
      </c>
      <c r="BX105" s="221" t="n">
        <v>1.2266</v>
      </c>
      <c r="BY105" s="221" t="n">
        <v>1.4649</v>
      </c>
      <c r="BZ105" s="221" t="n">
        <v>1.7841</v>
      </c>
      <c r="CA105" s="221" t="n">
        <v>2.3522</v>
      </c>
      <c r="CB105" s="221" t="n">
        <v>1.867</v>
      </c>
      <c r="CC105" s="221" t="n">
        <v>1.7203</v>
      </c>
      <c r="CD105" s="221" t="n">
        <v>2.7472</v>
      </c>
      <c r="CE105" s="221" t="n">
        <v>2.8483</v>
      </c>
      <c r="CF105" s="221" t="n">
        <v>1.5955</v>
      </c>
      <c r="CG105" s="221" t="n">
        <v>1.678</v>
      </c>
      <c r="CH105" s="221" t="n">
        <v>2.862</v>
      </c>
      <c r="CI105" s="221" t="n">
        <v>2.6726</v>
      </c>
      <c r="CJ105" s="221" t="n">
        <v>1.6323</v>
      </c>
      <c r="CK105" s="221" t="n">
        <v>1.832</v>
      </c>
      <c r="CL105" s="221" t="n">
        <v>2.5845</v>
      </c>
      <c r="CM105" s="221" t="n">
        <v>3.3906</v>
      </c>
      <c r="CN105" s="221" t="n">
        <v>1.6128</v>
      </c>
      <c r="CO105" s="221" t="n">
        <v>1.7153</v>
      </c>
      <c r="CP105" s="221" t="n">
        <v>2.5983</v>
      </c>
      <c r="CQ105" s="221" t="n">
        <v>2.4962</v>
      </c>
      <c r="CR105" s="221" t="n">
        <v>1.3484</v>
      </c>
      <c r="CS105" s="222" t="n">
        <v>1.1639</v>
      </c>
      <c r="CT105" s="223"/>
      <c r="CU105" s="223"/>
      <c r="CV105" s="223"/>
      <c r="CW105" s="223"/>
      <c r="CX105" s="223"/>
      <c r="CY105" s="223"/>
      <c r="CZ105" s="223"/>
      <c r="DA105" s="223"/>
      <c r="DB105" s="223"/>
      <c r="DC105" s="223"/>
      <c r="DD105" s="223"/>
      <c r="DE105" s="223"/>
      <c r="DF105" s="223"/>
      <c r="DG105" s="223"/>
      <c r="DH105" s="223"/>
      <c r="DI105" s="223"/>
      <c r="DJ105" s="223"/>
      <c r="DK105" s="223"/>
      <c r="DL105" s="223"/>
      <c r="DM105" s="223"/>
      <c r="DN105" s="223"/>
      <c r="DO105" s="223"/>
      <c r="DP105" s="223"/>
      <c r="DQ105" s="223"/>
      <c r="DR105" s="223"/>
      <c r="DS105" s="223"/>
      <c r="DT105" s="223"/>
      <c r="DU105" s="223"/>
      <c r="DV105" s="223"/>
      <c r="DW105" s="223"/>
      <c r="DX105" s="223"/>
      <c r="DY105" s="223"/>
      <c r="DZ105" s="223"/>
      <c r="EA105" s="223"/>
      <c r="EB105" s="223"/>
      <c r="EC105" s="223"/>
      <c r="ED105" s="223"/>
      <c r="EE105" s="223"/>
      <c r="EF105" s="223"/>
      <c r="EG105" s="223"/>
      <c r="EH105" s="223"/>
      <c r="EI105" s="223"/>
      <c r="EJ105" s="223"/>
      <c r="EK105" s="223"/>
      <c r="EL105" s="223"/>
      <c r="EM105" s="223"/>
      <c r="EN105" s="223"/>
      <c r="EO105" s="223"/>
      <c r="EP105" s="223"/>
      <c r="EQ105" s="223"/>
      <c r="ER105" s="223"/>
      <c r="ES105" s="223"/>
      <c r="ET105" s="223"/>
      <c r="EU105" s="223"/>
      <c r="EV105" s="223"/>
      <c r="EW105" s="223"/>
      <c r="EX105" s="223"/>
      <c r="EY105" s="223"/>
      <c r="EZ105" s="223"/>
      <c r="FA105" s="223"/>
      <c r="FB105" s="223"/>
      <c r="FC105" s="223"/>
      <c r="FD105" s="223"/>
      <c r="FE105" s="223"/>
      <c r="FF105" s="223"/>
      <c r="FG105" s="223"/>
      <c r="FH105" s="223"/>
      <c r="FI105" s="223"/>
      <c r="FJ105" s="223"/>
      <c r="FK105" s="223"/>
      <c r="FL105" s="223"/>
      <c r="FM105" s="223"/>
      <c r="FN105" s="223"/>
      <c r="FO105" s="223"/>
      <c r="FP105" s="223"/>
      <c r="FQ105" s="223"/>
      <c r="FR105" s="223"/>
      <c r="FS105" s="223"/>
      <c r="FT105" s="223"/>
      <c r="FU105" s="223"/>
      <c r="FV105" s="223"/>
      <c r="FW105" s="223"/>
      <c r="FX105" s="223"/>
      <c r="FY105" s="223"/>
      <c r="FZ105" s="223"/>
      <c r="GA105" s="223"/>
      <c r="GB105" s="223"/>
      <c r="GC105" s="223"/>
      <c r="GD105" s="223"/>
      <c r="GE105" s="223"/>
      <c r="GF105" s="223"/>
      <c r="GG105" s="223"/>
      <c r="GH105" s="223"/>
      <c r="GI105" s="223"/>
      <c r="GJ105" s="223"/>
      <c r="GK105" s="223"/>
      <c r="GL105" s="223"/>
      <c r="GM105" s="223"/>
      <c r="GN105" s="223"/>
      <c r="GO105" s="223"/>
      <c r="GP105" s="223"/>
      <c r="GQ105" s="223"/>
      <c r="GR105" s="223"/>
      <c r="GS105" s="223"/>
      <c r="GT105" s="223"/>
      <c r="GU105" s="223"/>
      <c r="GV105" s="223"/>
      <c r="GW105" s="223"/>
      <c r="GX105" s="223"/>
    </row>
    <row r="106" customFormat="false" ht="20.15" hidden="false" customHeight="true" outlineLevel="0" collapsed="false">
      <c r="A106" s="229" t="s">
        <v>106</v>
      </c>
      <c r="B106" s="237" t="s">
        <v>130</v>
      </c>
      <c r="C106" s="226" t="s">
        <v>171</v>
      </c>
      <c r="D106" s="226" t="s">
        <v>171</v>
      </c>
      <c r="E106" s="226" t="s">
        <v>171</v>
      </c>
      <c r="F106" s="226" t="s">
        <v>171</v>
      </c>
      <c r="G106" s="226" t="s">
        <v>171</v>
      </c>
      <c r="H106" s="226" t="s">
        <v>171</v>
      </c>
      <c r="I106" s="226" t="s">
        <v>171</v>
      </c>
      <c r="J106" s="226" t="s">
        <v>171</v>
      </c>
      <c r="K106" s="226" t="s">
        <v>171</v>
      </c>
      <c r="L106" s="226" t="s">
        <v>171</v>
      </c>
      <c r="M106" s="226" t="s">
        <v>171</v>
      </c>
      <c r="N106" s="226" t="s">
        <v>171</v>
      </c>
      <c r="O106" s="226" t="s">
        <v>171</v>
      </c>
      <c r="P106" s="226" t="s">
        <v>171</v>
      </c>
      <c r="Q106" s="226" t="s">
        <v>171</v>
      </c>
      <c r="R106" s="226" t="s">
        <v>171</v>
      </c>
      <c r="S106" s="226" t="s">
        <v>171</v>
      </c>
      <c r="T106" s="226" t="s">
        <v>171</v>
      </c>
      <c r="U106" s="226" t="s">
        <v>171</v>
      </c>
      <c r="V106" s="226" t="s">
        <v>171</v>
      </c>
      <c r="W106" s="226" t="s">
        <v>171</v>
      </c>
      <c r="X106" s="226" t="s">
        <v>171</v>
      </c>
      <c r="Y106" s="226" t="s">
        <v>171</v>
      </c>
      <c r="Z106" s="226" t="s">
        <v>171</v>
      </c>
      <c r="AA106" s="226" t="s">
        <v>171</v>
      </c>
      <c r="AB106" s="226" t="s">
        <v>171</v>
      </c>
      <c r="AC106" s="226" t="s">
        <v>171</v>
      </c>
      <c r="AD106" s="226" t="s">
        <v>171</v>
      </c>
      <c r="AE106" s="226" t="s">
        <v>171</v>
      </c>
      <c r="AF106" s="226" t="s">
        <v>171</v>
      </c>
      <c r="AG106" s="226" t="s">
        <v>171</v>
      </c>
      <c r="AH106" s="226" t="s">
        <v>171</v>
      </c>
      <c r="AI106" s="226" t="s">
        <v>171</v>
      </c>
      <c r="AJ106" s="226" t="s">
        <v>171</v>
      </c>
      <c r="AK106" s="226" t="s">
        <v>171</v>
      </c>
      <c r="AL106" s="226" t="s">
        <v>171</v>
      </c>
      <c r="AM106" s="226" t="s">
        <v>171</v>
      </c>
      <c r="AN106" s="226" t="s">
        <v>171</v>
      </c>
      <c r="AO106" s="226" t="s">
        <v>171</v>
      </c>
      <c r="AP106" s="226" t="s">
        <v>171</v>
      </c>
      <c r="AQ106" s="226" t="s">
        <v>171</v>
      </c>
      <c r="AR106" s="226" t="s">
        <v>171</v>
      </c>
      <c r="AS106" s="226" t="s">
        <v>171</v>
      </c>
      <c r="AT106" s="226" t="s">
        <v>171</v>
      </c>
      <c r="AU106" s="226" t="s">
        <v>171</v>
      </c>
      <c r="AV106" s="226" t="s">
        <v>171</v>
      </c>
      <c r="AW106" s="226" t="s">
        <v>171</v>
      </c>
      <c r="AX106" s="226" t="s">
        <v>171</v>
      </c>
      <c r="AY106" s="226" t="s">
        <v>171</v>
      </c>
      <c r="AZ106" s="226" t="s">
        <v>171</v>
      </c>
      <c r="BA106" s="226" t="s">
        <v>171</v>
      </c>
      <c r="BB106" s="226" t="s">
        <v>171</v>
      </c>
      <c r="BC106" s="226" t="s">
        <v>171</v>
      </c>
      <c r="BD106" s="226" t="s">
        <v>171</v>
      </c>
      <c r="BE106" s="226" t="s">
        <v>171</v>
      </c>
      <c r="BF106" s="226" t="s">
        <v>171</v>
      </c>
      <c r="BG106" s="226" t="n">
        <v>0.7356</v>
      </c>
      <c r="BH106" s="226" t="n">
        <v>0.5155</v>
      </c>
      <c r="BI106" s="226" t="n">
        <v>0.5929</v>
      </c>
      <c r="BJ106" s="226" t="n">
        <v>0.8458</v>
      </c>
      <c r="BK106" s="226" t="n">
        <v>0.9642</v>
      </c>
      <c r="BL106" s="226" t="n">
        <v>1.0316</v>
      </c>
      <c r="BM106" s="226" t="n">
        <v>0.7451</v>
      </c>
      <c r="BN106" s="226" t="n">
        <v>1.6979</v>
      </c>
      <c r="BO106" s="226" t="n">
        <v>1.77</v>
      </c>
      <c r="BP106" s="226" t="n">
        <v>0.8094</v>
      </c>
      <c r="BQ106" s="226" t="n">
        <v>0.8435</v>
      </c>
      <c r="BR106" s="226" t="n">
        <v>1.7716</v>
      </c>
      <c r="BS106" s="226" t="n">
        <v>2.0454</v>
      </c>
      <c r="BT106" s="226" t="n">
        <v>1.4175</v>
      </c>
      <c r="BU106" s="226" t="n">
        <v>1.189</v>
      </c>
      <c r="BV106" s="226" t="n">
        <v>2.3485</v>
      </c>
      <c r="BW106" s="226" t="n">
        <v>1.9715</v>
      </c>
      <c r="BX106" s="226" t="n">
        <v>1.2266</v>
      </c>
      <c r="BY106" s="226" t="n">
        <v>1.4649</v>
      </c>
      <c r="BZ106" s="226" t="n">
        <v>1.777</v>
      </c>
      <c r="CA106" s="226" t="n">
        <v>2.3418</v>
      </c>
      <c r="CB106" s="226" t="n">
        <v>1.8567</v>
      </c>
      <c r="CC106" s="226" t="n">
        <v>1.7099</v>
      </c>
      <c r="CD106" s="221" t="n">
        <v>2.7369</v>
      </c>
      <c r="CE106" s="221" t="n">
        <v>2.8434</v>
      </c>
      <c r="CF106" s="221" t="n">
        <v>1.5919</v>
      </c>
      <c r="CG106" s="221" t="n">
        <v>1.6747</v>
      </c>
      <c r="CH106" s="221" t="n">
        <v>2.8567</v>
      </c>
      <c r="CI106" s="221" t="n">
        <v>2.6617</v>
      </c>
      <c r="CJ106" s="221" t="n">
        <v>1.6246</v>
      </c>
      <c r="CK106" s="221" t="n">
        <v>1.8236</v>
      </c>
      <c r="CL106" s="221" t="n">
        <v>2.4642</v>
      </c>
      <c r="CM106" s="221" t="n">
        <v>3.3825</v>
      </c>
      <c r="CN106" s="221" t="n">
        <v>1.6084</v>
      </c>
      <c r="CO106" s="221" t="n">
        <v>1.7109</v>
      </c>
      <c r="CP106" s="221" t="n">
        <v>2.5913</v>
      </c>
      <c r="CQ106" s="221" t="n">
        <v>2.4889</v>
      </c>
      <c r="CR106" s="221" t="n">
        <v>1.3382</v>
      </c>
      <c r="CS106" s="222" t="n">
        <v>1.1578</v>
      </c>
      <c r="CT106" s="223"/>
      <c r="CU106" s="223"/>
      <c r="CV106" s="223"/>
      <c r="CW106" s="223"/>
      <c r="CX106" s="223"/>
      <c r="CY106" s="223"/>
      <c r="CZ106" s="223"/>
      <c r="DA106" s="223"/>
      <c r="DB106" s="223"/>
      <c r="DC106" s="223"/>
      <c r="DD106" s="223"/>
      <c r="DE106" s="223"/>
      <c r="DF106" s="223"/>
      <c r="DG106" s="223"/>
      <c r="DH106" s="223"/>
      <c r="DI106" s="223"/>
      <c r="DJ106" s="223"/>
      <c r="DK106" s="223"/>
      <c r="DL106" s="223"/>
      <c r="DM106" s="223"/>
      <c r="DN106" s="223"/>
      <c r="DO106" s="223"/>
      <c r="DP106" s="223"/>
      <c r="DQ106" s="223"/>
      <c r="DR106" s="223"/>
      <c r="DS106" s="223"/>
      <c r="DT106" s="223"/>
      <c r="DU106" s="223"/>
      <c r="DV106" s="223"/>
      <c r="DW106" s="223"/>
      <c r="DX106" s="223"/>
      <c r="DY106" s="223"/>
      <c r="DZ106" s="223"/>
      <c r="EA106" s="223"/>
      <c r="EB106" s="223"/>
      <c r="EC106" s="223"/>
      <c r="ED106" s="223"/>
      <c r="EE106" s="223"/>
      <c r="EF106" s="223"/>
      <c r="EG106" s="223"/>
      <c r="EH106" s="223"/>
      <c r="EI106" s="223"/>
      <c r="EJ106" s="223"/>
      <c r="EK106" s="223"/>
      <c r="EL106" s="223"/>
      <c r="EM106" s="223"/>
      <c r="EN106" s="223"/>
      <c r="EO106" s="223"/>
      <c r="EP106" s="223"/>
      <c r="EQ106" s="223"/>
      <c r="ER106" s="223"/>
      <c r="ES106" s="223"/>
      <c r="ET106" s="223"/>
      <c r="EU106" s="223"/>
      <c r="EV106" s="223"/>
      <c r="EW106" s="223"/>
      <c r="EX106" s="223"/>
      <c r="EY106" s="223"/>
      <c r="EZ106" s="223"/>
      <c r="FA106" s="223"/>
      <c r="FB106" s="223"/>
      <c r="FC106" s="223"/>
      <c r="FD106" s="223"/>
      <c r="FE106" s="223"/>
      <c r="FF106" s="223"/>
      <c r="FG106" s="223"/>
      <c r="FH106" s="223"/>
      <c r="FI106" s="223"/>
      <c r="FJ106" s="223"/>
      <c r="FK106" s="223"/>
      <c r="FL106" s="223"/>
      <c r="FM106" s="223"/>
      <c r="FN106" s="223"/>
      <c r="FO106" s="223"/>
      <c r="FP106" s="223"/>
      <c r="FQ106" s="223"/>
      <c r="FR106" s="223"/>
      <c r="FS106" s="223"/>
      <c r="FT106" s="223"/>
      <c r="FU106" s="223"/>
      <c r="FV106" s="223"/>
      <c r="FW106" s="223"/>
      <c r="FX106" s="223"/>
      <c r="FY106" s="223"/>
      <c r="FZ106" s="223"/>
      <c r="GA106" s="223"/>
      <c r="GB106" s="223"/>
      <c r="GC106" s="223"/>
      <c r="GD106" s="223"/>
      <c r="GE106" s="223"/>
      <c r="GF106" s="223"/>
      <c r="GG106" s="223"/>
      <c r="GH106" s="223"/>
      <c r="GI106" s="223"/>
      <c r="GJ106" s="223"/>
      <c r="GK106" s="223"/>
      <c r="GL106" s="223"/>
      <c r="GM106" s="223"/>
      <c r="GN106" s="223"/>
      <c r="GO106" s="223"/>
      <c r="GP106" s="223"/>
      <c r="GQ106" s="223"/>
      <c r="GR106" s="223"/>
      <c r="GS106" s="223"/>
      <c r="GT106" s="223"/>
      <c r="GU106" s="223"/>
      <c r="GV106" s="223"/>
      <c r="GW106" s="223"/>
      <c r="GX106" s="223"/>
    </row>
    <row r="107" customFormat="false" ht="20.15" hidden="false" customHeight="true" outlineLevel="0" collapsed="false">
      <c r="A107" s="229" t="s">
        <v>106</v>
      </c>
      <c r="B107" s="236" t="s">
        <v>131</v>
      </c>
      <c r="C107" s="226" t="s">
        <v>171</v>
      </c>
      <c r="D107" s="226" t="s">
        <v>171</v>
      </c>
      <c r="E107" s="226" t="s">
        <v>171</v>
      </c>
      <c r="F107" s="226" t="s">
        <v>171</v>
      </c>
      <c r="G107" s="226" t="s">
        <v>171</v>
      </c>
      <c r="H107" s="226" t="s">
        <v>171</v>
      </c>
      <c r="I107" s="226" t="s">
        <v>171</v>
      </c>
      <c r="J107" s="226" t="s">
        <v>171</v>
      </c>
      <c r="K107" s="226" t="s">
        <v>171</v>
      </c>
      <c r="L107" s="226" t="s">
        <v>171</v>
      </c>
      <c r="M107" s="226" t="s">
        <v>171</v>
      </c>
      <c r="N107" s="226" t="s">
        <v>171</v>
      </c>
      <c r="O107" s="226" t="s">
        <v>171</v>
      </c>
      <c r="P107" s="226" t="s">
        <v>171</v>
      </c>
      <c r="Q107" s="226" t="s">
        <v>171</v>
      </c>
      <c r="R107" s="226" t="s">
        <v>171</v>
      </c>
      <c r="S107" s="226" t="s">
        <v>171</v>
      </c>
      <c r="T107" s="226" t="s">
        <v>171</v>
      </c>
      <c r="U107" s="226" t="s">
        <v>171</v>
      </c>
      <c r="V107" s="226" t="s">
        <v>171</v>
      </c>
      <c r="W107" s="226" t="s">
        <v>171</v>
      </c>
      <c r="X107" s="226" t="s">
        <v>171</v>
      </c>
      <c r="Y107" s="226" t="s">
        <v>171</v>
      </c>
      <c r="Z107" s="226" t="s">
        <v>171</v>
      </c>
      <c r="AA107" s="226" t="s">
        <v>171</v>
      </c>
      <c r="AB107" s="226" t="s">
        <v>171</v>
      </c>
      <c r="AC107" s="226" t="s">
        <v>171</v>
      </c>
      <c r="AD107" s="226" t="s">
        <v>171</v>
      </c>
      <c r="AE107" s="226" t="s">
        <v>171</v>
      </c>
      <c r="AF107" s="226" t="s">
        <v>171</v>
      </c>
      <c r="AG107" s="226" t="s">
        <v>171</v>
      </c>
      <c r="AH107" s="226" t="s">
        <v>171</v>
      </c>
      <c r="AI107" s="226" t="s">
        <v>171</v>
      </c>
      <c r="AJ107" s="226" t="s">
        <v>171</v>
      </c>
      <c r="AK107" s="226" t="s">
        <v>171</v>
      </c>
      <c r="AL107" s="226" t="s">
        <v>171</v>
      </c>
      <c r="AM107" s="226" t="s">
        <v>171</v>
      </c>
      <c r="AN107" s="226" t="s">
        <v>171</v>
      </c>
      <c r="AO107" s="226" t="s">
        <v>171</v>
      </c>
      <c r="AP107" s="226" t="s">
        <v>171</v>
      </c>
      <c r="AQ107" s="226" t="s">
        <v>171</v>
      </c>
      <c r="AR107" s="226" t="s">
        <v>171</v>
      </c>
      <c r="AS107" s="226" t="s">
        <v>171</v>
      </c>
      <c r="AT107" s="226" t="s">
        <v>171</v>
      </c>
      <c r="AU107" s="226" t="s">
        <v>171</v>
      </c>
      <c r="AV107" s="226" t="s">
        <v>171</v>
      </c>
      <c r="AW107" s="226" t="s">
        <v>171</v>
      </c>
      <c r="AX107" s="226" t="s">
        <v>171</v>
      </c>
      <c r="AY107" s="226" t="s">
        <v>171</v>
      </c>
      <c r="AZ107" s="226" t="s">
        <v>171</v>
      </c>
      <c r="BA107" s="226" t="s">
        <v>171</v>
      </c>
      <c r="BB107" s="226" t="s">
        <v>171</v>
      </c>
      <c r="BC107" s="226" t="s">
        <v>171</v>
      </c>
      <c r="BD107" s="226" t="s">
        <v>171</v>
      </c>
      <c r="BE107" s="226" t="s">
        <v>171</v>
      </c>
      <c r="BF107" s="226" t="s">
        <v>171</v>
      </c>
      <c r="BG107" s="226" t="s">
        <v>171</v>
      </c>
      <c r="BH107" s="226" t="s">
        <v>171</v>
      </c>
      <c r="BI107" s="226" t="s">
        <v>171</v>
      </c>
      <c r="BJ107" s="226" t="s">
        <v>171</v>
      </c>
      <c r="BK107" s="226" t="s">
        <v>171</v>
      </c>
      <c r="BL107" s="226" t="s">
        <v>171</v>
      </c>
      <c r="BM107" s="226" t="s">
        <v>171</v>
      </c>
      <c r="BN107" s="226" t="s">
        <v>171</v>
      </c>
      <c r="BO107" s="226" t="s">
        <v>171</v>
      </c>
      <c r="BP107" s="226" t="n">
        <v>0.0004</v>
      </c>
      <c r="BQ107" s="226" t="n">
        <v>0.001</v>
      </c>
      <c r="BR107" s="226" t="n">
        <v>0.0011</v>
      </c>
      <c r="BS107" s="226" t="n">
        <v>0.0031</v>
      </c>
      <c r="BT107" s="226" t="n">
        <v>0.0049</v>
      </c>
      <c r="BU107" s="226" t="n">
        <v>0.0031</v>
      </c>
      <c r="BV107" s="226" t="n">
        <v>0.0061</v>
      </c>
      <c r="BW107" s="226" t="n">
        <v>0</v>
      </c>
      <c r="BX107" s="226" t="n">
        <v>0</v>
      </c>
      <c r="BY107" s="226" t="n">
        <v>0</v>
      </c>
      <c r="BZ107" s="226" t="n">
        <v>0.007</v>
      </c>
      <c r="CA107" s="226" t="n">
        <v>0.0104</v>
      </c>
      <c r="CB107" s="226" t="n">
        <v>0.0104</v>
      </c>
      <c r="CC107" s="226" t="n">
        <v>0.0104</v>
      </c>
      <c r="CD107" s="221" t="n">
        <v>0.0104</v>
      </c>
      <c r="CE107" s="221" t="n">
        <v>0.0049</v>
      </c>
      <c r="CF107" s="221" t="n">
        <v>0.0036</v>
      </c>
      <c r="CG107" s="221" t="n">
        <v>0.0033</v>
      </c>
      <c r="CH107" s="221" t="n">
        <v>0.0054</v>
      </c>
      <c r="CI107" s="221" t="n">
        <v>0.0109</v>
      </c>
      <c r="CJ107" s="221" t="n">
        <v>0.0077</v>
      </c>
      <c r="CK107" s="221" t="n">
        <v>0.0084</v>
      </c>
      <c r="CL107" s="221" t="n">
        <v>0.1203</v>
      </c>
      <c r="CM107" s="221" t="n">
        <v>0.0081</v>
      </c>
      <c r="CN107" s="221" t="n">
        <v>0.0043</v>
      </c>
      <c r="CO107" s="221" t="n">
        <v>0.0044</v>
      </c>
      <c r="CP107" s="221" t="n">
        <v>0.0071</v>
      </c>
      <c r="CQ107" s="221" t="n">
        <v>0.0073</v>
      </c>
      <c r="CR107" s="221" t="n">
        <v>0.0102</v>
      </c>
      <c r="CS107" s="222" t="n">
        <v>0.006</v>
      </c>
      <c r="CT107" s="223"/>
      <c r="CU107" s="223"/>
      <c r="CV107" s="223"/>
      <c r="CW107" s="223"/>
      <c r="CX107" s="223"/>
      <c r="CY107" s="223"/>
      <c r="CZ107" s="223"/>
      <c r="DA107" s="223"/>
      <c r="DB107" s="223"/>
      <c r="DC107" s="223"/>
      <c r="DD107" s="223"/>
      <c r="DE107" s="223"/>
      <c r="DF107" s="223"/>
      <c r="DG107" s="223"/>
      <c r="DH107" s="223"/>
      <c r="DI107" s="223"/>
      <c r="DJ107" s="223"/>
      <c r="DK107" s="223"/>
      <c r="DL107" s="223"/>
      <c r="DM107" s="223"/>
      <c r="DN107" s="223"/>
      <c r="DO107" s="223"/>
      <c r="DP107" s="223"/>
      <c r="DQ107" s="223"/>
      <c r="DR107" s="223"/>
      <c r="DS107" s="223"/>
      <c r="DT107" s="223"/>
      <c r="DU107" s="223"/>
      <c r="DV107" s="223"/>
      <c r="DW107" s="223"/>
      <c r="DX107" s="223"/>
      <c r="DY107" s="223"/>
      <c r="DZ107" s="223"/>
      <c r="EA107" s="223"/>
      <c r="EB107" s="223"/>
      <c r="EC107" s="223"/>
      <c r="ED107" s="223"/>
      <c r="EE107" s="223"/>
      <c r="EF107" s="223"/>
      <c r="EG107" s="223"/>
      <c r="EH107" s="223"/>
      <c r="EI107" s="223"/>
      <c r="EJ107" s="223"/>
      <c r="EK107" s="223"/>
      <c r="EL107" s="223"/>
      <c r="EM107" s="223"/>
      <c r="EN107" s="223"/>
      <c r="EO107" s="223"/>
      <c r="EP107" s="223"/>
      <c r="EQ107" s="223"/>
      <c r="ER107" s="223"/>
      <c r="ES107" s="223"/>
      <c r="ET107" s="223"/>
      <c r="EU107" s="223"/>
      <c r="EV107" s="223"/>
      <c r="EW107" s="223"/>
      <c r="EX107" s="223"/>
      <c r="EY107" s="223"/>
      <c r="EZ107" s="223"/>
      <c r="FA107" s="223"/>
      <c r="FB107" s="223"/>
      <c r="FC107" s="223"/>
      <c r="FD107" s="223"/>
      <c r="FE107" s="223"/>
      <c r="FF107" s="223"/>
      <c r="FG107" s="223"/>
      <c r="FH107" s="223"/>
      <c r="FI107" s="223"/>
      <c r="FJ107" s="223"/>
      <c r="FK107" s="223"/>
      <c r="FL107" s="223"/>
      <c r="FM107" s="223"/>
      <c r="FN107" s="223"/>
      <c r="FO107" s="223"/>
      <c r="FP107" s="223"/>
      <c r="FQ107" s="223"/>
      <c r="FR107" s="223"/>
      <c r="FS107" s="223"/>
      <c r="FT107" s="223"/>
      <c r="FU107" s="223"/>
      <c r="FV107" s="223"/>
      <c r="FW107" s="223"/>
      <c r="FX107" s="223"/>
      <c r="FY107" s="223"/>
      <c r="FZ107" s="223"/>
      <c r="GA107" s="223"/>
      <c r="GB107" s="223"/>
      <c r="GC107" s="223"/>
      <c r="GD107" s="223"/>
      <c r="GE107" s="223"/>
      <c r="GF107" s="223"/>
      <c r="GG107" s="223"/>
      <c r="GH107" s="223"/>
      <c r="GI107" s="223"/>
      <c r="GJ107" s="223"/>
      <c r="GK107" s="223"/>
      <c r="GL107" s="223"/>
      <c r="GM107" s="223"/>
      <c r="GN107" s="223"/>
      <c r="GO107" s="223"/>
      <c r="GP107" s="223"/>
      <c r="GQ107" s="223"/>
      <c r="GR107" s="223"/>
      <c r="GS107" s="223"/>
      <c r="GT107" s="223"/>
      <c r="GU107" s="223"/>
      <c r="GV107" s="223"/>
      <c r="GW107" s="223"/>
      <c r="GX107" s="223"/>
    </row>
    <row r="108" customFormat="false" ht="20.15" hidden="false" customHeight="true" outlineLevel="0" collapsed="false">
      <c r="A108" s="229" t="s">
        <v>106</v>
      </c>
      <c r="B108" s="225" t="s">
        <v>133</v>
      </c>
      <c r="C108" s="226" t="s">
        <v>171</v>
      </c>
      <c r="D108" s="226" t="s">
        <v>171</v>
      </c>
      <c r="E108" s="226" t="s">
        <v>171</v>
      </c>
      <c r="F108" s="226" t="s">
        <v>171</v>
      </c>
      <c r="G108" s="226" t="s">
        <v>171</v>
      </c>
      <c r="H108" s="226" t="s">
        <v>171</v>
      </c>
      <c r="I108" s="226" t="s">
        <v>171</v>
      </c>
      <c r="J108" s="226" t="s">
        <v>171</v>
      </c>
      <c r="K108" s="226" t="s">
        <v>171</v>
      </c>
      <c r="L108" s="226" t="s">
        <v>171</v>
      </c>
      <c r="M108" s="226" t="s">
        <v>171</v>
      </c>
      <c r="N108" s="226" t="s">
        <v>171</v>
      </c>
      <c r="O108" s="226" t="s">
        <v>171</v>
      </c>
      <c r="P108" s="226" t="s">
        <v>171</v>
      </c>
      <c r="Q108" s="226" t="s">
        <v>171</v>
      </c>
      <c r="R108" s="226" t="s">
        <v>171</v>
      </c>
      <c r="S108" s="226" t="s">
        <v>171</v>
      </c>
      <c r="T108" s="226" t="s">
        <v>171</v>
      </c>
      <c r="U108" s="226" t="s">
        <v>171</v>
      </c>
      <c r="V108" s="226" t="s">
        <v>171</v>
      </c>
      <c r="W108" s="226" t="s">
        <v>171</v>
      </c>
      <c r="X108" s="226" t="s">
        <v>171</v>
      </c>
      <c r="Y108" s="226" t="s">
        <v>171</v>
      </c>
      <c r="Z108" s="226" t="s">
        <v>171</v>
      </c>
      <c r="AA108" s="226" t="s">
        <v>171</v>
      </c>
      <c r="AB108" s="226" t="s">
        <v>171</v>
      </c>
      <c r="AC108" s="226" t="s">
        <v>171</v>
      </c>
      <c r="AD108" s="226" t="s">
        <v>171</v>
      </c>
      <c r="AE108" s="226" t="s">
        <v>171</v>
      </c>
      <c r="AF108" s="226" t="s">
        <v>171</v>
      </c>
      <c r="AG108" s="226" t="s">
        <v>171</v>
      </c>
      <c r="AH108" s="226" t="s">
        <v>171</v>
      </c>
      <c r="AI108" s="226" t="s">
        <v>171</v>
      </c>
      <c r="AJ108" s="226" t="s">
        <v>171</v>
      </c>
      <c r="AK108" s="226" t="s">
        <v>171</v>
      </c>
      <c r="AL108" s="226" t="s">
        <v>171</v>
      </c>
      <c r="AM108" s="226" t="s">
        <v>171</v>
      </c>
      <c r="AN108" s="226" t="s">
        <v>171</v>
      </c>
      <c r="AO108" s="226" t="s">
        <v>171</v>
      </c>
      <c r="AP108" s="226" t="s">
        <v>171</v>
      </c>
      <c r="AQ108" s="226" t="s">
        <v>171</v>
      </c>
      <c r="AR108" s="226" t="s">
        <v>171</v>
      </c>
      <c r="AS108" s="226" t="s">
        <v>171</v>
      </c>
      <c r="AT108" s="226" t="s">
        <v>171</v>
      </c>
      <c r="AU108" s="226" t="s">
        <v>171</v>
      </c>
      <c r="AV108" s="226" t="s">
        <v>171</v>
      </c>
      <c r="AW108" s="226" t="s">
        <v>171</v>
      </c>
      <c r="AX108" s="226" t="s">
        <v>171</v>
      </c>
      <c r="AY108" s="226" t="s">
        <v>171</v>
      </c>
      <c r="AZ108" s="226" t="s">
        <v>171</v>
      </c>
      <c r="BA108" s="226" t="s">
        <v>171</v>
      </c>
      <c r="BB108" s="226" t="s">
        <v>171</v>
      </c>
      <c r="BC108" s="226" t="s">
        <v>171</v>
      </c>
      <c r="BD108" s="226" t="s">
        <v>171</v>
      </c>
      <c r="BE108" s="226" t="s">
        <v>171</v>
      </c>
      <c r="BF108" s="226" t="s">
        <v>171</v>
      </c>
      <c r="BG108" s="226" t="n">
        <v>0.001</v>
      </c>
      <c r="BH108" s="226" t="n">
        <v>0.0009</v>
      </c>
      <c r="BI108" s="226" t="n">
        <v>0.0012</v>
      </c>
      <c r="BJ108" s="226" t="n">
        <v>0.0012</v>
      </c>
      <c r="BK108" s="226" t="n">
        <v>0.0013</v>
      </c>
      <c r="BL108" s="226" t="n">
        <v>0.0011</v>
      </c>
      <c r="BM108" s="226" t="n">
        <v>0.001</v>
      </c>
      <c r="BN108" s="226" t="n">
        <v>0.0014</v>
      </c>
      <c r="BO108" s="226" t="n">
        <v>0.0005</v>
      </c>
      <c r="BP108" s="226" t="n">
        <v>0.0009</v>
      </c>
      <c r="BQ108" s="226" t="n">
        <v>0.0002</v>
      </c>
      <c r="BR108" s="226" t="n">
        <v>0.0006</v>
      </c>
      <c r="BS108" s="226" t="n">
        <v>0.0006</v>
      </c>
      <c r="BT108" s="226" t="n">
        <v>0.0005</v>
      </c>
      <c r="BU108" s="226" t="n">
        <v>0.0005</v>
      </c>
      <c r="BV108" s="226" t="n">
        <v>0.0005</v>
      </c>
      <c r="BW108" s="226" t="n">
        <v>0</v>
      </c>
      <c r="BX108" s="226" t="n">
        <v>0</v>
      </c>
      <c r="BY108" s="226" t="n">
        <v>0</v>
      </c>
      <c r="BZ108" s="226" t="n">
        <v>0</v>
      </c>
      <c r="CA108" s="226" t="n">
        <v>0.0003</v>
      </c>
      <c r="CB108" s="226" t="n">
        <v>0.0001</v>
      </c>
      <c r="CC108" s="226" t="n">
        <v>0.0024</v>
      </c>
      <c r="CD108" s="221" t="n">
        <v>0.0013</v>
      </c>
      <c r="CE108" s="221" t="n">
        <v>0.0031</v>
      </c>
      <c r="CF108" s="221" t="n">
        <v>0.0031</v>
      </c>
      <c r="CG108" s="221" t="n">
        <v>0.0011</v>
      </c>
      <c r="CH108" s="221" t="n">
        <v>0.0019</v>
      </c>
      <c r="CI108" s="221" t="n">
        <v>0.0032</v>
      </c>
      <c r="CJ108" s="221" t="n">
        <v>0.0039</v>
      </c>
      <c r="CK108" s="221" t="n">
        <v>0.004</v>
      </c>
      <c r="CL108" s="221" t="n">
        <v>0.0029</v>
      </c>
      <c r="CM108" s="221" t="n">
        <v>0.0029</v>
      </c>
      <c r="CN108" s="221" t="n">
        <v>0.0031</v>
      </c>
      <c r="CO108" s="221" t="n">
        <v>0.0034</v>
      </c>
      <c r="CP108" s="221" t="n">
        <v>0.0018</v>
      </c>
      <c r="CQ108" s="221" t="n">
        <v>0.0013</v>
      </c>
      <c r="CR108" s="221" t="n">
        <v>0.0012</v>
      </c>
      <c r="CS108" s="222" t="n">
        <v>0.0009</v>
      </c>
      <c r="CT108" s="223"/>
      <c r="CU108" s="223"/>
      <c r="CV108" s="223"/>
      <c r="CW108" s="223"/>
      <c r="CX108" s="223"/>
      <c r="CY108" s="223"/>
      <c r="CZ108" s="223"/>
      <c r="DA108" s="223"/>
      <c r="DB108" s="223"/>
      <c r="DC108" s="223"/>
      <c r="DD108" s="223"/>
      <c r="DE108" s="223"/>
      <c r="DF108" s="223"/>
      <c r="DG108" s="223"/>
      <c r="DH108" s="223"/>
      <c r="DI108" s="223"/>
      <c r="DJ108" s="223"/>
      <c r="DK108" s="223"/>
      <c r="DL108" s="223"/>
      <c r="DM108" s="223"/>
      <c r="DN108" s="223"/>
      <c r="DO108" s="223"/>
      <c r="DP108" s="223"/>
      <c r="DQ108" s="223"/>
      <c r="DR108" s="223"/>
      <c r="DS108" s="223"/>
      <c r="DT108" s="223"/>
      <c r="DU108" s="223"/>
      <c r="DV108" s="223"/>
      <c r="DW108" s="223"/>
      <c r="DX108" s="223"/>
      <c r="DY108" s="223"/>
      <c r="DZ108" s="223"/>
      <c r="EA108" s="223"/>
      <c r="EB108" s="223"/>
      <c r="EC108" s="223"/>
      <c r="ED108" s="223"/>
      <c r="EE108" s="223"/>
      <c r="EF108" s="223"/>
      <c r="EG108" s="223"/>
      <c r="EH108" s="223"/>
      <c r="EI108" s="223"/>
      <c r="EJ108" s="223"/>
      <c r="EK108" s="223"/>
      <c r="EL108" s="223"/>
      <c r="EM108" s="223"/>
      <c r="EN108" s="223"/>
      <c r="EO108" s="223"/>
      <c r="EP108" s="223"/>
      <c r="EQ108" s="223"/>
      <c r="ER108" s="223"/>
      <c r="ES108" s="223"/>
      <c r="ET108" s="223"/>
      <c r="EU108" s="223"/>
      <c r="EV108" s="223"/>
      <c r="EW108" s="223"/>
      <c r="EX108" s="223"/>
      <c r="EY108" s="223"/>
      <c r="EZ108" s="223"/>
      <c r="FA108" s="223"/>
      <c r="FB108" s="223"/>
      <c r="FC108" s="223"/>
      <c r="FD108" s="223"/>
      <c r="FE108" s="223"/>
      <c r="FF108" s="223"/>
      <c r="FG108" s="223"/>
      <c r="FH108" s="223"/>
      <c r="FI108" s="223"/>
      <c r="FJ108" s="223"/>
      <c r="FK108" s="223"/>
      <c r="FL108" s="223"/>
      <c r="FM108" s="223"/>
      <c r="FN108" s="223"/>
      <c r="FO108" s="223"/>
      <c r="FP108" s="223"/>
      <c r="FQ108" s="223"/>
      <c r="FR108" s="223"/>
      <c r="FS108" s="223"/>
      <c r="FT108" s="223"/>
      <c r="FU108" s="223"/>
      <c r="FV108" s="223"/>
      <c r="FW108" s="223"/>
      <c r="FX108" s="223"/>
      <c r="FY108" s="223"/>
      <c r="FZ108" s="223"/>
      <c r="GA108" s="223"/>
      <c r="GB108" s="223"/>
      <c r="GC108" s="223"/>
      <c r="GD108" s="223"/>
      <c r="GE108" s="223"/>
      <c r="GF108" s="223"/>
      <c r="GG108" s="223"/>
      <c r="GH108" s="223"/>
      <c r="GI108" s="223"/>
      <c r="GJ108" s="223"/>
      <c r="GK108" s="223"/>
      <c r="GL108" s="223"/>
      <c r="GM108" s="223"/>
      <c r="GN108" s="223"/>
      <c r="GO108" s="223"/>
      <c r="GP108" s="223"/>
      <c r="GQ108" s="223"/>
      <c r="GR108" s="223"/>
      <c r="GS108" s="223"/>
      <c r="GT108" s="223"/>
      <c r="GU108" s="223"/>
      <c r="GV108" s="223"/>
      <c r="GW108" s="223"/>
      <c r="GX108" s="223"/>
    </row>
    <row r="109" customFormat="false" ht="20.15" hidden="false" customHeight="true" outlineLevel="0" collapsed="false">
      <c r="A109" s="229" t="s">
        <v>106</v>
      </c>
      <c r="B109" s="225" t="s">
        <v>114</v>
      </c>
      <c r="C109" s="226" t="s">
        <v>171</v>
      </c>
      <c r="D109" s="226" t="s">
        <v>171</v>
      </c>
      <c r="E109" s="226" t="s">
        <v>171</v>
      </c>
      <c r="F109" s="226" t="s">
        <v>171</v>
      </c>
      <c r="G109" s="226" t="s">
        <v>171</v>
      </c>
      <c r="H109" s="226" t="s">
        <v>171</v>
      </c>
      <c r="I109" s="226" t="s">
        <v>171</v>
      </c>
      <c r="J109" s="226" t="s">
        <v>171</v>
      </c>
      <c r="K109" s="226" t="s">
        <v>171</v>
      </c>
      <c r="L109" s="226" t="s">
        <v>171</v>
      </c>
      <c r="M109" s="226" t="s">
        <v>171</v>
      </c>
      <c r="N109" s="226" t="s">
        <v>171</v>
      </c>
      <c r="O109" s="226" t="s">
        <v>171</v>
      </c>
      <c r="P109" s="226" t="s">
        <v>171</v>
      </c>
      <c r="Q109" s="226" t="s">
        <v>171</v>
      </c>
      <c r="R109" s="226" t="s">
        <v>171</v>
      </c>
      <c r="S109" s="226" t="s">
        <v>171</v>
      </c>
      <c r="T109" s="226" t="s">
        <v>171</v>
      </c>
      <c r="U109" s="226" t="s">
        <v>171</v>
      </c>
      <c r="V109" s="226" t="s">
        <v>171</v>
      </c>
      <c r="W109" s="226" t="s">
        <v>171</v>
      </c>
      <c r="X109" s="226" t="s">
        <v>171</v>
      </c>
      <c r="Y109" s="226" t="s">
        <v>171</v>
      </c>
      <c r="Z109" s="226" t="s">
        <v>171</v>
      </c>
      <c r="AA109" s="226" t="s">
        <v>171</v>
      </c>
      <c r="AB109" s="226" t="s">
        <v>171</v>
      </c>
      <c r="AC109" s="226" t="s">
        <v>171</v>
      </c>
      <c r="AD109" s="226" t="s">
        <v>171</v>
      </c>
      <c r="AE109" s="226" t="s">
        <v>171</v>
      </c>
      <c r="AF109" s="226" t="s">
        <v>171</v>
      </c>
      <c r="AG109" s="226" t="s">
        <v>171</v>
      </c>
      <c r="AH109" s="226" t="s">
        <v>171</v>
      </c>
      <c r="AI109" s="226" t="s">
        <v>171</v>
      </c>
      <c r="AJ109" s="226" t="s">
        <v>171</v>
      </c>
      <c r="AK109" s="226" t="s">
        <v>171</v>
      </c>
      <c r="AL109" s="226" t="s">
        <v>171</v>
      </c>
      <c r="AM109" s="226" t="s">
        <v>171</v>
      </c>
      <c r="AN109" s="226" t="s">
        <v>171</v>
      </c>
      <c r="AO109" s="226" t="s">
        <v>171</v>
      </c>
      <c r="AP109" s="226" t="s">
        <v>171</v>
      </c>
      <c r="AQ109" s="226" t="s">
        <v>171</v>
      </c>
      <c r="AR109" s="226" t="s">
        <v>171</v>
      </c>
      <c r="AS109" s="226" t="s">
        <v>171</v>
      </c>
      <c r="AT109" s="226" t="s">
        <v>171</v>
      </c>
      <c r="AU109" s="226" t="s">
        <v>171</v>
      </c>
      <c r="AV109" s="226" t="s">
        <v>171</v>
      </c>
      <c r="AW109" s="226" t="s">
        <v>171</v>
      </c>
      <c r="AX109" s="226" t="s">
        <v>171</v>
      </c>
      <c r="AY109" s="226" t="s">
        <v>171</v>
      </c>
      <c r="AZ109" s="226" t="s">
        <v>171</v>
      </c>
      <c r="BA109" s="226" t="s">
        <v>171</v>
      </c>
      <c r="BB109" s="226" t="s">
        <v>171</v>
      </c>
      <c r="BC109" s="226" t="s">
        <v>171</v>
      </c>
      <c r="BD109" s="226" t="s">
        <v>171</v>
      </c>
      <c r="BE109" s="226" t="s">
        <v>171</v>
      </c>
      <c r="BF109" s="226" t="s">
        <v>171</v>
      </c>
      <c r="BG109" s="226" t="n">
        <v>0.1782</v>
      </c>
      <c r="BH109" s="226" t="n">
        <v>0.4378</v>
      </c>
      <c r="BI109" s="226" t="n">
        <v>0.5541</v>
      </c>
      <c r="BJ109" s="226" t="n">
        <v>0.1836</v>
      </c>
      <c r="BK109" s="226" t="n">
        <v>0.1402</v>
      </c>
      <c r="BL109" s="226" t="n">
        <v>0.701</v>
      </c>
      <c r="BM109" s="226" t="n">
        <v>0.8596</v>
      </c>
      <c r="BN109" s="226" t="n">
        <v>0.3094</v>
      </c>
      <c r="BO109" s="226" t="n">
        <v>0.4704</v>
      </c>
      <c r="BP109" s="226" t="n">
        <v>1.4729</v>
      </c>
      <c r="BQ109" s="226" t="n">
        <v>1.5618</v>
      </c>
      <c r="BR109" s="226" t="n">
        <v>0.5489</v>
      </c>
      <c r="BS109" s="226" t="n">
        <v>0.766</v>
      </c>
      <c r="BT109" s="226" t="n">
        <v>2.52</v>
      </c>
      <c r="BU109" s="226" t="n">
        <v>2.1953</v>
      </c>
      <c r="BV109" s="226" t="n">
        <v>0.647</v>
      </c>
      <c r="BW109" s="226" t="n">
        <v>1.1636</v>
      </c>
      <c r="BX109" s="226" t="n">
        <v>3.144</v>
      </c>
      <c r="BY109" s="226" t="n">
        <v>2.9978</v>
      </c>
      <c r="BZ109" s="226" t="n">
        <v>1.0542</v>
      </c>
      <c r="CA109" s="226" t="n">
        <v>1.1882</v>
      </c>
      <c r="CB109" s="226" t="n">
        <v>3.3979</v>
      </c>
      <c r="CC109" s="226" t="n">
        <v>2.927</v>
      </c>
      <c r="CD109" s="221" t="n">
        <v>0.9664</v>
      </c>
      <c r="CE109" s="221" t="n">
        <v>1.2917</v>
      </c>
      <c r="CF109" s="221" t="n">
        <v>3.5329</v>
      </c>
      <c r="CG109" s="221" t="n">
        <v>3.2395</v>
      </c>
      <c r="CH109" s="221" t="n">
        <v>1.0742</v>
      </c>
      <c r="CI109" s="221" t="n">
        <v>1.3145</v>
      </c>
      <c r="CJ109" s="221" t="n">
        <v>3.2386</v>
      </c>
      <c r="CK109" s="221" t="n">
        <v>3.1709</v>
      </c>
      <c r="CL109" s="221" t="n">
        <v>0.9959</v>
      </c>
      <c r="CM109" s="221" t="n">
        <v>1.4987</v>
      </c>
      <c r="CN109" s="221" t="n">
        <v>3.6726</v>
      </c>
      <c r="CO109" s="221" t="n">
        <v>2.8702</v>
      </c>
      <c r="CP109" s="221" t="n">
        <v>0.8247</v>
      </c>
      <c r="CQ109" s="221" t="n">
        <v>1.0905</v>
      </c>
      <c r="CR109" s="221" t="n">
        <v>3.1167</v>
      </c>
      <c r="CS109" s="222" t="n">
        <v>2.7425</v>
      </c>
      <c r="CT109" s="223"/>
      <c r="CU109" s="223"/>
      <c r="CV109" s="223"/>
      <c r="CW109" s="223"/>
      <c r="CX109" s="223"/>
      <c r="CY109" s="223"/>
      <c r="CZ109" s="223"/>
      <c r="DA109" s="223"/>
      <c r="DB109" s="223"/>
      <c r="DC109" s="223"/>
      <c r="DD109" s="223"/>
      <c r="DE109" s="223"/>
      <c r="DF109" s="223"/>
      <c r="DG109" s="223"/>
      <c r="DH109" s="223"/>
      <c r="DI109" s="223"/>
      <c r="DJ109" s="223"/>
      <c r="DK109" s="223"/>
      <c r="DL109" s="223"/>
      <c r="DM109" s="223"/>
      <c r="DN109" s="223"/>
      <c r="DO109" s="223"/>
      <c r="DP109" s="223"/>
      <c r="DQ109" s="223"/>
      <c r="DR109" s="223"/>
      <c r="DS109" s="223"/>
      <c r="DT109" s="223"/>
      <c r="DU109" s="223"/>
      <c r="DV109" s="223"/>
      <c r="DW109" s="223"/>
      <c r="DX109" s="223"/>
      <c r="DY109" s="223"/>
      <c r="DZ109" s="223"/>
      <c r="EA109" s="223"/>
      <c r="EB109" s="223"/>
      <c r="EC109" s="223"/>
      <c r="ED109" s="223"/>
      <c r="EE109" s="223"/>
      <c r="EF109" s="223"/>
      <c r="EG109" s="223"/>
      <c r="EH109" s="223"/>
      <c r="EI109" s="223"/>
      <c r="EJ109" s="223"/>
      <c r="EK109" s="223"/>
      <c r="EL109" s="223"/>
      <c r="EM109" s="223"/>
      <c r="EN109" s="223"/>
      <c r="EO109" s="223"/>
      <c r="EP109" s="223"/>
      <c r="EQ109" s="223"/>
      <c r="ER109" s="223"/>
      <c r="ES109" s="223"/>
      <c r="ET109" s="223"/>
      <c r="EU109" s="223"/>
      <c r="EV109" s="223"/>
      <c r="EW109" s="223"/>
      <c r="EX109" s="223"/>
      <c r="EY109" s="223"/>
      <c r="EZ109" s="223"/>
      <c r="FA109" s="223"/>
      <c r="FB109" s="223"/>
      <c r="FC109" s="223"/>
      <c r="FD109" s="223"/>
      <c r="FE109" s="223"/>
      <c r="FF109" s="223"/>
      <c r="FG109" s="223"/>
      <c r="FH109" s="223"/>
      <c r="FI109" s="223"/>
      <c r="FJ109" s="223"/>
      <c r="FK109" s="223"/>
      <c r="FL109" s="223"/>
      <c r="FM109" s="223"/>
      <c r="FN109" s="223"/>
      <c r="FO109" s="223"/>
      <c r="FP109" s="223"/>
      <c r="FQ109" s="223"/>
      <c r="FR109" s="223"/>
      <c r="FS109" s="223"/>
      <c r="FT109" s="223"/>
      <c r="FU109" s="223"/>
      <c r="FV109" s="223"/>
      <c r="FW109" s="223"/>
      <c r="FX109" s="223"/>
      <c r="FY109" s="223"/>
      <c r="FZ109" s="223"/>
      <c r="GA109" s="223"/>
      <c r="GB109" s="223"/>
      <c r="GC109" s="223"/>
      <c r="GD109" s="223"/>
      <c r="GE109" s="223"/>
      <c r="GF109" s="223"/>
      <c r="GG109" s="223"/>
      <c r="GH109" s="223"/>
      <c r="GI109" s="223"/>
      <c r="GJ109" s="223"/>
      <c r="GK109" s="223"/>
      <c r="GL109" s="223"/>
      <c r="GM109" s="223"/>
      <c r="GN109" s="223"/>
      <c r="GO109" s="223"/>
      <c r="GP109" s="223"/>
      <c r="GQ109" s="223"/>
      <c r="GR109" s="223"/>
      <c r="GS109" s="223"/>
      <c r="GT109" s="223"/>
      <c r="GU109" s="223"/>
      <c r="GV109" s="223"/>
      <c r="GW109" s="223"/>
      <c r="GX109" s="223"/>
    </row>
    <row r="110" customFormat="false" ht="20.15" hidden="false" customHeight="true" outlineLevel="0" collapsed="false">
      <c r="A110" s="229" t="s">
        <v>106</v>
      </c>
      <c r="B110" s="225" t="s">
        <v>115</v>
      </c>
      <c r="C110" s="226" t="n">
        <v>0.5971</v>
      </c>
      <c r="D110" s="226" t="n">
        <v>0.6178</v>
      </c>
      <c r="E110" s="226" t="n">
        <v>0.637</v>
      </c>
      <c r="F110" s="226" t="n">
        <v>0.6645</v>
      </c>
      <c r="G110" s="226" t="n">
        <v>0.742</v>
      </c>
      <c r="H110" s="226" t="n">
        <v>0.7677</v>
      </c>
      <c r="I110" s="226" t="n">
        <v>0.7916</v>
      </c>
      <c r="J110" s="226" t="n">
        <v>0.8257</v>
      </c>
      <c r="K110" s="226" t="n">
        <v>0.8595</v>
      </c>
      <c r="L110" s="226" t="n">
        <v>0.8054</v>
      </c>
      <c r="M110" s="226" t="n">
        <v>0.8755</v>
      </c>
      <c r="N110" s="226" t="n">
        <v>0.8866</v>
      </c>
      <c r="O110" s="226" t="n">
        <v>0.9359</v>
      </c>
      <c r="P110" s="226" t="n">
        <v>1.0002</v>
      </c>
      <c r="Q110" s="226" t="n">
        <v>1.0569</v>
      </c>
      <c r="R110" s="226" t="n">
        <v>1.0791</v>
      </c>
      <c r="S110" s="226" t="n">
        <v>1.1395</v>
      </c>
      <c r="T110" s="226" t="n">
        <v>1.1008</v>
      </c>
      <c r="U110" s="226" t="n">
        <v>1.1184</v>
      </c>
      <c r="V110" s="226" t="n">
        <v>1.1463</v>
      </c>
      <c r="W110" s="226" t="n">
        <v>1.3203</v>
      </c>
      <c r="X110" s="226" t="n">
        <v>1.2375</v>
      </c>
      <c r="Y110" s="226" t="n">
        <v>1.2619</v>
      </c>
      <c r="Z110" s="226" t="n">
        <v>1.4113</v>
      </c>
      <c r="AA110" s="226" t="n">
        <v>1.4199</v>
      </c>
      <c r="AB110" s="226" t="n">
        <v>1.5057</v>
      </c>
      <c r="AC110" s="226" t="n">
        <v>1.5</v>
      </c>
      <c r="AD110" s="226" t="n">
        <v>1.6348</v>
      </c>
      <c r="AE110" s="226" t="n">
        <v>1.573</v>
      </c>
      <c r="AF110" s="226" t="n">
        <v>1.5368</v>
      </c>
      <c r="AG110" s="226" t="n">
        <v>1.5708</v>
      </c>
      <c r="AH110" s="226" t="n">
        <v>1.7875</v>
      </c>
      <c r="AI110" s="226" t="n">
        <v>1.5227</v>
      </c>
      <c r="AJ110" s="226" t="n">
        <v>1.562</v>
      </c>
      <c r="AK110" s="226" t="n">
        <v>1.6129</v>
      </c>
      <c r="AL110" s="226" t="n">
        <v>1.7684</v>
      </c>
      <c r="AM110" s="226" t="n">
        <v>1.5905</v>
      </c>
      <c r="AN110" s="226" t="n">
        <v>1.5106</v>
      </c>
      <c r="AO110" s="226" t="n">
        <v>1.5652</v>
      </c>
      <c r="AP110" s="226" t="n">
        <v>1.7617</v>
      </c>
      <c r="AQ110" s="226" t="n">
        <v>1.5747</v>
      </c>
      <c r="AR110" s="226" t="n">
        <v>1.4816</v>
      </c>
      <c r="AS110" s="226" t="n">
        <v>1.5457</v>
      </c>
      <c r="AT110" s="226" t="n">
        <v>1.6736</v>
      </c>
      <c r="AU110" s="226" t="n">
        <v>1.8015</v>
      </c>
      <c r="AV110" s="226" t="n">
        <v>1.719</v>
      </c>
      <c r="AW110" s="226" t="n">
        <v>1.7489</v>
      </c>
      <c r="AX110" s="226" t="n">
        <v>1.9299</v>
      </c>
      <c r="AY110" s="226" t="n">
        <v>1.8886</v>
      </c>
      <c r="AZ110" s="226" t="n">
        <v>1.9257</v>
      </c>
      <c r="BA110" s="226" t="n">
        <v>1.933</v>
      </c>
      <c r="BB110" s="226" t="n">
        <v>1.9816</v>
      </c>
      <c r="BC110" s="226" t="n">
        <v>1.8996</v>
      </c>
      <c r="BD110" s="226" t="n">
        <v>1.9055</v>
      </c>
      <c r="BE110" s="226" t="n">
        <v>1.9145</v>
      </c>
      <c r="BF110" s="226" t="n">
        <v>1.9383</v>
      </c>
      <c r="BG110" s="226" t="n">
        <v>1.8611</v>
      </c>
      <c r="BH110" s="226" t="n">
        <v>1.8156</v>
      </c>
      <c r="BI110" s="226" t="n">
        <v>1.8509</v>
      </c>
      <c r="BJ110" s="226" t="n">
        <v>1.9101</v>
      </c>
      <c r="BK110" s="226" t="n">
        <v>1.7656</v>
      </c>
      <c r="BL110" s="226" t="n">
        <v>1.8417</v>
      </c>
      <c r="BM110" s="226" t="n">
        <v>1.8536</v>
      </c>
      <c r="BN110" s="226" t="n">
        <v>1.9268</v>
      </c>
      <c r="BO110" s="226" t="n">
        <v>1.9587</v>
      </c>
      <c r="BP110" s="226" t="n">
        <v>2.0034</v>
      </c>
      <c r="BQ110" s="226" t="n">
        <v>2.0139</v>
      </c>
      <c r="BR110" s="226" t="n">
        <v>2.1327</v>
      </c>
      <c r="BS110" s="226" t="n">
        <v>2.3035</v>
      </c>
      <c r="BT110" s="226" t="n">
        <v>2.3403</v>
      </c>
      <c r="BU110" s="226" t="n">
        <v>2.3793</v>
      </c>
      <c r="BV110" s="226" t="n">
        <v>2.4637</v>
      </c>
      <c r="BW110" s="226" t="n">
        <v>2.6594</v>
      </c>
      <c r="BX110" s="226" t="n">
        <v>2.5311</v>
      </c>
      <c r="BY110" s="226" t="n">
        <v>2.5973</v>
      </c>
      <c r="BZ110" s="226" t="n">
        <v>2.7438</v>
      </c>
      <c r="CA110" s="226" t="n">
        <v>2.8144</v>
      </c>
      <c r="CB110" s="226" t="n">
        <v>2.7684</v>
      </c>
      <c r="CC110" s="226" t="n">
        <v>2.8215</v>
      </c>
      <c r="CD110" s="221" t="n">
        <v>2.7938</v>
      </c>
      <c r="CE110" s="221" t="n">
        <v>3.0063</v>
      </c>
      <c r="CF110" s="221" t="n">
        <v>2.8972</v>
      </c>
      <c r="CG110" s="221" t="n">
        <v>2.8578</v>
      </c>
      <c r="CH110" s="221" t="n">
        <v>3.0111</v>
      </c>
      <c r="CI110" s="221" t="n">
        <v>3.3769</v>
      </c>
      <c r="CJ110" s="221" t="n">
        <v>3.3611</v>
      </c>
      <c r="CK110" s="221" t="n">
        <v>3.4611</v>
      </c>
      <c r="CL110" s="221" t="n">
        <v>3.4754</v>
      </c>
      <c r="CM110" s="221" t="n">
        <v>3.6483</v>
      </c>
      <c r="CN110" s="221" t="n">
        <v>3.561</v>
      </c>
      <c r="CO110" s="221" t="n">
        <v>3.6043</v>
      </c>
      <c r="CP110" s="221" t="n">
        <v>3.6455</v>
      </c>
      <c r="CQ110" s="221" t="n">
        <v>3.332</v>
      </c>
      <c r="CR110" s="221" t="n">
        <v>3.4005</v>
      </c>
      <c r="CS110" s="222" t="n">
        <v>3.4227</v>
      </c>
      <c r="CT110" s="223"/>
      <c r="CU110" s="223"/>
      <c r="CV110" s="223"/>
      <c r="CW110" s="223"/>
      <c r="CX110" s="223"/>
      <c r="CY110" s="223"/>
      <c r="CZ110" s="223"/>
      <c r="DA110" s="223"/>
      <c r="DB110" s="223"/>
      <c r="DC110" s="223"/>
      <c r="DD110" s="223"/>
      <c r="DE110" s="223"/>
      <c r="DF110" s="223"/>
      <c r="DG110" s="223"/>
      <c r="DH110" s="223"/>
      <c r="DI110" s="223"/>
      <c r="DJ110" s="223"/>
      <c r="DK110" s="223"/>
      <c r="DL110" s="223"/>
      <c r="DM110" s="223"/>
      <c r="DN110" s="223"/>
      <c r="DO110" s="223"/>
      <c r="DP110" s="223"/>
      <c r="DQ110" s="223"/>
      <c r="DR110" s="223"/>
      <c r="DS110" s="223"/>
      <c r="DT110" s="223"/>
      <c r="DU110" s="223"/>
      <c r="DV110" s="223"/>
      <c r="DW110" s="223"/>
      <c r="DX110" s="223"/>
      <c r="DY110" s="223"/>
      <c r="DZ110" s="223"/>
      <c r="EA110" s="223"/>
      <c r="EB110" s="223"/>
      <c r="EC110" s="223"/>
      <c r="ED110" s="223"/>
      <c r="EE110" s="223"/>
      <c r="EF110" s="223"/>
      <c r="EG110" s="223"/>
      <c r="EH110" s="223"/>
      <c r="EI110" s="223"/>
      <c r="EJ110" s="223"/>
      <c r="EK110" s="223"/>
      <c r="EL110" s="223"/>
      <c r="EM110" s="223"/>
      <c r="EN110" s="223"/>
      <c r="EO110" s="223"/>
      <c r="EP110" s="223"/>
      <c r="EQ110" s="223"/>
      <c r="ER110" s="223"/>
      <c r="ES110" s="223"/>
      <c r="ET110" s="223"/>
      <c r="EU110" s="223"/>
      <c r="EV110" s="223"/>
      <c r="EW110" s="223"/>
      <c r="EX110" s="223"/>
      <c r="EY110" s="223"/>
      <c r="EZ110" s="223"/>
      <c r="FA110" s="223"/>
      <c r="FB110" s="223"/>
      <c r="FC110" s="223"/>
      <c r="FD110" s="223"/>
      <c r="FE110" s="223"/>
      <c r="FF110" s="223"/>
      <c r="FG110" s="223"/>
      <c r="FH110" s="223"/>
      <c r="FI110" s="223"/>
      <c r="FJ110" s="223"/>
      <c r="FK110" s="223"/>
      <c r="FL110" s="223"/>
      <c r="FM110" s="223"/>
      <c r="FN110" s="223"/>
      <c r="FO110" s="223"/>
      <c r="FP110" s="223"/>
      <c r="FQ110" s="223"/>
      <c r="FR110" s="223"/>
      <c r="FS110" s="223"/>
      <c r="FT110" s="223"/>
      <c r="FU110" s="223"/>
      <c r="FV110" s="223"/>
      <c r="FW110" s="223"/>
      <c r="FX110" s="223"/>
      <c r="FY110" s="223"/>
      <c r="FZ110" s="223"/>
      <c r="GA110" s="223"/>
      <c r="GB110" s="223"/>
      <c r="GC110" s="223"/>
      <c r="GD110" s="223"/>
      <c r="GE110" s="223"/>
      <c r="GF110" s="223"/>
      <c r="GG110" s="223"/>
      <c r="GH110" s="223"/>
      <c r="GI110" s="223"/>
      <c r="GJ110" s="223"/>
      <c r="GK110" s="223"/>
      <c r="GL110" s="223"/>
      <c r="GM110" s="223"/>
      <c r="GN110" s="223"/>
      <c r="GO110" s="223"/>
      <c r="GP110" s="223"/>
      <c r="GQ110" s="223"/>
      <c r="GR110" s="223"/>
      <c r="GS110" s="223"/>
      <c r="GT110" s="223"/>
      <c r="GU110" s="223"/>
      <c r="GV110" s="223"/>
      <c r="GW110" s="223"/>
      <c r="GX110" s="223"/>
    </row>
    <row r="111" customFormat="false" ht="20.15" hidden="false" customHeight="true" outlineLevel="0" collapsed="false">
      <c r="A111" s="229" t="s">
        <v>106</v>
      </c>
      <c r="B111" s="225" t="s">
        <v>116</v>
      </c>
      <c r="C111" s="226" t="n">
        <v>1.4878</v>
      </c>
      <c r="D111" s="226" t="n">
        <v>0.8651</v>
      </c>
      <c r="E111" s="226" t="n">
        <v>0.8107</v>
      </c>
      <c r="F111" s="226" t="n">
        <v>0.8782</v>
      </c>
      <c r="G111" s="226" t="n">
        <v>1.5141</v>
      </c>
      <c r="H111" s="226" t="n">
        <v>0.8803</v>
      </c>
      <c r="I111" s="226" t="n">
        <v>0.8249</v>
      </c>
      <c r="J111" s="226" t="n">
        <v>0.8937</v>
      </c>
      <c r="K111" s="226" t="n">
        <v>1.0645</v>
      </c>
      <c r="L111" s="226" t="n">
        <v>1.3119</v>
      </c>
      <c r="M111" s="226" t="n">
        <v>0.6893</v>
      </c>
      <c r="N111" s="226" t="n">
        <v>1.1323</v>
      </c>
      <c r="O111" s="226" t="n">
        <v>0.8989</v>
      </c>
      <c r="P111" s="226" t="n">
        <v>0.8626</v>
      </c>
      <c r="Q111" s="226" t="n">
        <v>0.8348</v>
      </c>
      <c r="R111" s="226" t="n">
        <v>0.8157</v>
      </c>
      <c r="S111" s="226" t="n">
        <v>0.883</v>
      </c>
      <c r="T111" s="226" t="n">
        <v>0.8312</v>
      </c>
      <c r="U111" s="226" t="n">
        <v>0.9094</v>
      </c>
      <c r="V111" s="226" t="n">
        <v>0.9544</v>
      </c>
      <c r="W111" s="226" t="n">
        <v>0.9692</v>
      </c>
      <c r="X111" s="226" t="n">
        <v>0.9388</v>
      </c>
      <c r="Y111" s="226" t="n">
        <v>0.8653</v>
      </c>
      <c r="Z111" s="226" t="n">
        <v>0.8917</v>
      </c>
      <c r="AA111" s="226" t="n">
        <v>0.6484</v>
      </c>
      <c r="AB111" s="226" t="n">
        <v>0.7379</v>
      </c>
      <c r="AC111" s="226" t="n">
        <v>0.6524</v>
      </c>
      <c r="AD111" s="226" t="n">
        <v>0.9124</v>
      </c>
      <c r="AE111" s="226" t="n">
        <v>0.9013</v>
      </c>
      <c r="AF111" s="226" t="n">
        <v>0.8615</v>
      </c>
      <c r="AG111" s="226" t="n">
        <v>0.9018</v>
      </c>
      <c r="AH111" s="226" t="n">
        <v>0.8785</v>
      </c>
      <c r="AI111" s="226" t="n">
        <v>0.8737</v>
      </c>
      <c r="AJ111" s="226" t="n">
        <v>0.7783</v>
      </c>
      <c r="AK111" s="226" t="n">
        <v>0.7952</v>
      </c>
      <c r="AL111" s="226" t="n">
        <v>0.8048</v>
      </c>
      <c r="AM111" s="226" t="n">
        <v>0.761</v>
      </c>
      <c r="AN111" s="226" t="n">
        <v>0.8618</v>
      </c>
      <c r="AO111" s="226" t="n">
        <v>0.9047</v>
      </c>
      <c r="AP111" s="226" t="n">
        <v>0.7751</v>
      </c>
      <c r="AQ111" s="226" t="n">
        <v>0.8108</v>
      </c>
      <c r="AR111" s="226" t="n">
        <v>0.804</v>
      </c>
      <c r="AS111" s="226" t="n">
        <v>0.6774</v>
      </c>
      <c r="AT111" s="226" t="n">
        <v>0.7383</v>
      </c>
      <c r="AU111" s="226" t="n">
        <v>0.7773</v>
      </c>
      <c r="AV111" s="226" t="n">
        <v>0.71</v>
      </c>
      <c r="AW111" s="226" t="n">
        <v>0.8033</v>
      </c>
      <c r="AX111" s="226" t="n">
        <v>0.7404</v>
      </c>
      <c r="AY111" s="226" t="n">
        <v>0.6041</v>
      </c>
      <c r="AZ111" s="226" t="n">
        <v>0.6329</v>
      </c>
      <c r="BA111" s="226" t="n">
        <v>0.6058</v>
      </c>
      <c r="BB111" s="226" t="n">
        <v>0.5599</v>
      </c>
      <c r="BC111" s="226" t="n">
        <v>0.696</v>
      </c>
      <c r="BD111" s="226" t="n">
        <v>0.7049</v>
      </c>
      <c r="BE111" s="226" t="n">
        <v>0.7344</v>
      </c>
      <c r="BF111" s="226" t="n">
        <v>0.5263</v>
      </c>
      <c r="BG111" s="226" t="n">
        <v>0.7329</v>
      </c>
      <c r="BH111" s="226" t="n">
        <v>0.8099</v>
      </c>
      <c r="BI111" s="226" t="n">
        <v>0.8237</v>
      </c>
      <c r="BJ111" s="226" t="n">
        <v>0.8237</v>
      </c>
      <c r="BK111" s="226" t="n">
        <v>0.6668</v>
      </c>
      <c r="BL111" s="226" t="n">
        <v>0.7202</v>
      </c>
      <c r="BM111" s="226" t="n">
        <v>0.6556</v>
      </c>
      <c r="BN111" s="226" t="n">
        <v>0.6621</v>
      </c>
      <c r="BO111" s="226" t="n">
        <v>0.8101</v>
      </c>
      <c r="BP111" s="226" t="n">
        <v>0.7715</v>
      </c>
      <c r="BQ111" s="226" t="n">
        <v>0.7683</v>
      </c>
      <c r="BR111" s="226" t="n">
        <v>0.8093</v>
      </c>
      <c r="BS111" s="226" t="n">
        <v>0.9947</v>
      </c>
      <c r="BT111" s="226" t="n">
        <v>0.9587</v>
      </c>
      <c r="BU111" s="226" t="n">
        <v>0.8909</v>
      </c>
      <c r="BV111" s="226" t="n">
        <v>0.8358</v>
      </c>
      <c r="BW111" s="226" t="n">
        <v>1.0333</v>
      </c>
      <c r="BX111" s="226" t="n">
        <v>1.0321</v>
      </c>
      <c r="BY111" s="226" t="n">
        <v>1.0456</v>
      </c>
      <c r="BZ111" s="226" t="n">
        <v>1.1931</v>
      </c>
      <c r="CA111" s="226" t="n">
        <v>0.8873</v>
      </c>
      <c r="CB111" s="226" t="n">
        <v>0.9334</v>
      </c>
      <c r="CC111" s="226" t="n">
        <v>0.8828</v>
      </c>
      <c r="CD111" s="221" t="n">
        <v>0.9329</v>
      </c>
      <c r="CE111" s="221" t="n">
        <v>1.094</v>
      </c>
      <c r="CF111" s="221" t="n">
        <v>1.0669</v>
      </c>
      <c r="CG111" s="221" t="n">
        <v>1.0416</v>
      </c>
      <c r="CH111" s="221" t="n">
        <v>1.0928</v>
      </c>
      <c r="CI111" s="221" t="n">
        <v>1.2707</v>
      </c>
      <c r="CJ111" s="221" t="n">
        <v>1.1816</v>
      </c>
      <c r="CK111" s="221" t="n">
        <v>1.1429</v>
      </c>
      <c r="CL111" s="221" t="n">
        <v>1.2121</v>
      </c>
      <c r="CM111" s="221" t="n">
        <v>1.6801</v>
      </c>
      <c r="CN111" s="221" t="n">
        <v>1.4868</v>
      </c>
      <c r="CO111" s="221" t="n">
        <v>1.3947</v>
      </c>
      <c r="CP111" s="221" t="n">
        <v>1.4552</v>
      </c>
      <c r="CQ111" s="221" t="n">
        <v>1.557</v>
      </c>
      <c r="CR111" s="221" t="n">
        <v>1.5902</v>
      </c>
      <c r="CS111" s="222" t="n">
        <v>1.5621</v>
      </c>
      <c r="CT111" s="223"/>
      <c r="CU111" s="223"/>
      <c r="CV111" s="223"/>
      <c r="CW111" s="223"/>
      <c r="CX111" s="223"/>
      <c r="CY111" s="223"/>
      <c r="CZ111" s="223"/>
      <c r="DA111" s="223"/>
      <c r="DB111" s="223"/>
      <c r="DC111" s="223"/>
      <c r="DD111" s="223"/>
      <c r="DE111" s="223"/>
      <c r="DF111" s="223"/>
      <c r="DG111" s="223"/>
      <c r="DH111" s="223"/>
      <c r="DI111" s="223"/>
      <c r="DJ111" s="223"/>
      <c r="DK111" s="223"/>
      <c r="DL111" s="223"/>
      <c r="DM111" s="223"/>
      <c r="DN111" s="223"/>
      <c r="DO111" s="223"/>
      <c r="DP111" s="223"/>
      <c r="DQ111" s="223"/>
      <c r="DR111" s="223"/>
      <c r="DS111" s="223"/>
      <c r="DT111" s="223"/>
      <c r="DU111" s="223"/>
      <c r="DV111" s="223"/>
      <c r="DW111" s="223"/>
      <c r="DX111" s="223"/>
      <c r="DY111" s="223"/>
      <c r="DZ111" s="223"/>
      <c r="EA111" s="223"/>
      <c r="EB111" s="223"/>
      <c r="EC111" s="223"/>
      <c r="ED111" s="223"/>
      <c r="EE111" s="223"/>
      <c r="EF111" s="223"/>
      <c r="EG111" s="223"/>
      <c r="EH111" s="223"/>
      <c r="EI111" s="223"/>
      <c r="EJ111" s="223"/>
      <c r="EK111" s="223"/>
      <c r="EL111" s="223"/>
      <c r="EM111" s="223"/>
      <c r="EN111" s="223"/>
      <c r="EO111" s="223"/>
      <c r="EP111" s="223"/>
      <c r="EQ111" s="223"/>
      <c r="ER111" s="223"/>
      <c r="ES111" s="223"/>
      <c r="ET111" s="223"/>
      <c r="EU111" s="223"/>
      <c r="EV111" s="223"/>
      <c r="EW111" s="223"/>
      <c r="EX111" s="223"/>
      <c r="EY111" s="223"/>
      <c r="EZ111" s="223"/>
      <c r="FA111" s="223"/>
      <c r="FB111" s="223"/>
      <c r="FC111" s="223"/>
      <c r="FD111" s="223"/>
      <c r="FE111" s="223"/>
      <c r="FF111" s="223"/>
      <c r="FG111" s="223"/>
      <c r="FH111" s="223"/>
      <c r="FI111" s="223"/>
      <c r="FJ111" s="223"/>
      <c r="FK111" s="223"/>
      <c r="FL111" s="223"/>
      <c r="FM111" s="223"/>
      <c r="FN111" s="223"/>
      <c r="FO111" s="223"/>
      <c r="FP111" s="223"/>
      <c r="FQ111" s="223"/>
      <c r="FR111" s="223"/>
      <c r="FS111" s="223"/>
      <c r="FT111" s="223"/>
      <c r="FU111" s="223"/>
      <c r="FV111" s="223"/>
      <c r="FW111" s="223"/>
      <c r="FX111" s="223"/>
      <c r="FY111" s="223"/>
      <c r="FZ111" s="223"/>
      <c r="GA111" s="223"/>
      <c r="GB111" s="223"/>
      <c r="GC111" s="223"/>
      <c r="GD111" s="223"/>
      <c r="GE111" s="223"/>
      <c r="GF111" s="223"/>
      <c r="GG111" s="223"/>
      <c r="GH111" s="223"/>
      <c r="GI111" s="223"/>
      <c r="GJ111" s="223"/>
      <c r="GK111" s="223"/>
      <c r="GL111" s="223"/>
      <c r="GM111" s="223"/>
      <c r="GN111" s="223"/>
      <c r="GO111" s="223"/>
      <c r="GP111" s="223"/>
      <c r="GQ111" s="223"/>
      <c r="GR111" s="223"/>
      <c r="GS111" s="223"/>
      <c r="GT111" s="223"/>
      <c r="GU111" s="223"/>
      <c r="GV111" s="223"/>
      <c r="GW111" s="223"/>
      <c r="GX111" s="223"/>
    </row>
    <row r="112" s="227" customFormat="true" ht="20.15" hidden="false" customHeight="true" outlineLevel="0" collapsed="false">
      <c r="A112" s="229" t="s">
        <v>106</v>
      </c>
      <c r="B112" s="225" t="s">
        <v>121</v>
      </c>
      <c r="C112" s="226" t="n">
        <v>7.3219</v>
      </c>
      <c r="D112" s="226" t="n">
        <v>6.3524</v>
      </c>
      <c r="E112" s="226" t="n">
        <v>6.5903</v>
      </c>
      <c r="F112" s="226" t="n">
        <v>7.4054</v>
      </c>
      <c r="G112" s="226" t="n">
        <v>7.8643</v>
      </c>
      <c r="H112" s="226" t="n">
        <v>6.9459</v>
      </c>
      <c r="I112" s="226" t="n">
        <v>7.3001</v>
      </c>
      <c r="J112" s="226" t="n">
        <v>8.1888</v>
      </c>
      <c r="K112" s="226" t="n">
        <v>9.2937</v>
      </c>
      <c r="L112" s="226" t="n">
        <v>8.1558</v>
      </c>
      <c r="M112" s="226" t="n">
        <v>7.7812</v>
      </c>
      <c r="N112" s="226" t="n">
        <v>8.7023</v>
      </c>
      <c r="O112" s="226" t="n">
        <v>7.9173</v>
      </c>
      <c r="P112" s="226" t="n">
        <v>7.7623</v>
      </c>
      <c r="Q112" s="226" t="n">
        <v>7.1555</v>
      </c>
      <c r="R112" s="226" t="n">
        <v>7.5599</v>
      </c>
      <c r="S112" s="226" t="n">
        <v>8.3629</v>
      </c>
      <c r="T112" s="226" t="n">
        <v>7.8505</v>
      </c>
      <c r="U112" s="226" t="n">
        <v>7.5351</v>
      </c>
      <c r="V112" s="226" t="n">
        <v>8.1255</v>
      </c>
      <c r="W112" s="226" t="n">
        <v>8.787</v>
      </c>
      <c r="X112" s="226" t="n">
        <v>8.2923</v>
      </c>
      <c r="Y112" s="226" t="n">
        <v>7.8613</v>
      </c>
      <c r="Z112" s="226" t="n">
        <v>9.2805</v>
      </c>
      <c r="AA112" s="226" t="n">
        <v>8.9754</v>
      </c>
      <c r="AB112" s="226" t="n">
        <v>8.3552</v>
      </c>
      <c r="AC112" s="226" t="n">
        <v>7.8972</v>
      </c>
      <c r="AD112" s="226" t="n">
        <v>8.9357</v>
      </c>
      <c r="AE112" s="226" t="n">
        <v>9.0622</v>
      </c>
      <c r="AF112" s="226" t="n">
        <v>8.2747</v>
      </c>
      <c r="AG112" s="226" t="n">
        <v>8.4076</v>
      </c>
      <c r="AH112" s="226" t="n">
        <v>8.7937</v>
      </c>
      <c r="AI112" s="226" t="n">
        <v>8.9363</v>
      </c>
      <c r="AJ112" s="226" t="n">
        <v>8.4154</v>
      </c>
      <c r="AK112" s="226" t="n">
        <v>8.1945</v>
      </c>
      <c r="AL112" s="226" t="n">
        <v>9.0317</v>
      </c>
      <c r="AM112" s="226" t="n">
        <v>8.6944</v>
      </c>
      <c r="AN112" s="226" t="n">
        <v>8.2862</v>
      </c>
      <c r="AO112" s="226" t="n">
        <v>7.8459</v>
      </c>
      <c r="AP112" s="226" t="n">
        <v>9.0817</v>
      </c>
      <c r="AQ112" s="226" t="n">
        <v>8.4233</v>
      </c>
      <c r="AR112" s="226" t="n">
        <v>7.6342</v>
      </c>
      <c r="AS112" s="226" t="n">
        <v>7.6499</v>
      </c>
      <c r="AT112" s="226" t="n">
        <v>8.2913</v>
      </c>
      <c r="AU112" s="226" t="n">
        <v>8.7575</v>
      </c>
      <c r="AV112" s="226" t="n">
        <v>7.7291</v>
      </c>
      <c r="AW112" s="226" t="n">
        <v>8.0061</v>
      </c>
      <c r="AX112" s="226" t="n">
        <v>8.4298</v>
      </c>
      <c r="AY112" s="226" t="n">
        <v>8.4695</v>
      </c>
      <c r="AZ112" s="226" t="n">
        <v>7.7899</v>
      </c>
      <c r="BA112" s="226" t="n">
        <v>7.9913</v>
      </c>
      <c r="BB112" s="226" t="n">
        <v>8.4912</v>
      </c>
      <c r="BC112" s="226" t="n">
        <v>8.5394</v>
      </c>
      <c r="BD112" s="226" t="n">
        <v>8.2451</v>
      </c>
      <c r="BE112" s="226" t="n">
        <v>8.0894</v>
      </c>
      <c r="BF112" s="226" t="n">
        <v>8.5964</v>
      </c>
      <c r="BG112" s="226" t="n">
        <v>8.5523</v>
      </c>
      <c r="BH112" s="226" t="n">
        <v>8.2162</v>
      </c>
      <c r="BI112" s="226" t="n">
        <v>8.1937</v>
      </c>
      <c r="BJ112" s="226" t="n">
        <v>8.4966</v>
      </c>
      <c r="BK112" s="226" t="n">
        <v>7.7759</v>
      </c>
      <c r="BL112" s="226" t="n">
        <v>7.9039</v>
      </c>
      <c r="BM112" s="226" t="n">
        <v>7.3952</v>
      </c>
      <c r="BN112" s="226" t="n">
        <v>8.3948</v>
      </c>
      <c r="BO112" s="226" t="n">
        <v>8.8414</v>
      </c>
      <c r="BP112" s="226" t="n">
        <v>8.4839</v>
      </c>
      <c r="BQ112" s="226" t="n">
        <v>8.5136</v>
      </c>
      <c r="BR112" s="226" t="n">
        <v>8.913</v>
      </c>
      <c r="BS112" s="226" t="n">
        <v>9.8628</v>
      </c>
      <c r="BT112" s="226" t="n">
        <v>10.5154</v>
      </c>
      <c r="BU112" s="226" t="n">
        <v>10.0536</v>
      </c>
      <c r="BV112" s="226" t="n">
        <v>9.619</v>
      </c>
      <c r="BW112" s="226" t="n">
        <v>10.2164</v>
      </c>
      <c r="BX112" s="226" t="n">
        <v>11.1633</v>
      </c>
      <c r="BY112" s="226" t="n">
        <v>11.5631</v>
      </c>
      <c r="BZ112" s="226" t="n">
        <v>10.4319</v>
      </c>
      <c r="CA112" s="226" t="n">
        <v>11.1625</v>
      </c>
      <c r="CB112" s="226" t="n">
        <v>12.3035</v>
      </c>
      <c r="CC112" s="226" t="n">
        <v>12.0053</v>
      </c>
      <c r="CD112" s="221" t="n">
        <v>11.2235</v>
      </c>
      <c r="CE112" s="221" t="n">
        <v>11.9235</v>
      </c>
      <c r="CF112" s="221" t="n">
        <v>12.5113</v>
      </c>
      <c r="CG112" s="221" t="n">
        <v>11.8862</v>
      </c>
      <c r="CH112" s="221" t="n">
        <v>11.4212</v>
      </c>
      <c r="CI112" s="221" t="n">
        <v>12.3385</v>
      </c>
      <c r="CJ112" s="221" t="n">
        <v>13.238</v>
      </c>
      <c r="CK112" s="221" t="n">
        <v>13.0804</v>
      </c>
      <c r="CL112" s="221" t="n">
        <v>12.0142</v>
      </c>
      <c r="CM112" s="221" t="n">
        <v>13.3555</v>
      </c>
      <c r="CN112" s="221" t="n">
        <v>13.406</v>
      </c>
      <c r="CO112" s="221" t="n">
        <v>13.1664</v>
      </c>
      <c r="CP112" s="221" t="n">
        <v>12.8529</v>
      </c>
      <c r="CQ112" s="221" t="n">
        <v>11.4836</v>
      </c>
      <c r="CR112" s="221" t="n">
        <v>12.1085</v>
      </c>
      <c r="CS112" s="222" t="n">
        <v>11.5701</v>
      </c>
      <c r="CT112" s="223"/>
      <c r="CU112" s="223"/>
      <c r="CV112" s="223"/>
      <c r="CW112" s="223"/>
      <c r="CX112" s="223"/>
      <c r="CY112" s="223"/>
      <c r="CZ112" s="223"/>
      <c r="DA112" s="223"/>
      <c r="DB112" s="223"/>
      <c r="DC112" s="223"/>
      <c r="DD112" s="223"/>
      <c r="DE112" s="223"/>
      <c r="DF112" s="223"/>
      <c r="DG112" s="223"/>
      <c r="DH112" s="223"/>
      <c r="DI112" s="223"/>
      <c r="DJ112" s="223"/>
      <c r="DK112" s="223"/>
      <c r="DL112" s="223"/>
      <c r="DM112" s="223"/>
      <c r="DN112" s="223"/>
      <c r="DO112" s="223"/>
      <c r="DP112" s="223"/>
      <c r="DQ112" s="223"/>
      <c r="DR112" s="223"/>
      <c r="DS112" s="223"/>
      <c r="DT112" s="223"/>
      <c r="DU112" s="223"/>
      <c r="DV112" s="223"/>
      <c r="DW112" s="223"/>
      <c r="DX112" s="223"/>
      <c r="DY112" s="223"/>
      <c r="DZ112" s="223"/>
      <c r="EA112" s="223"/>
      <c r="EB112" s="223"/>
      <c r="EC112" s="223"/>
      <c r="ED112" s="223"/>
      <c r="EE112" s="223"/>
      <c r="EF112" s="223"/>
      <c r="EG112" s="223"/>
      <c r="EH112" s="223"/>
      <c r="EI112" s="223"/>
      <c r="EJ112" s="223"/>
      <c r="EK112" s="223"/>
      <c r="EL112" s="223"/>
      <c r="EM112" s="223"/>
      <c r="EN112" s="223"/>
      <c r="EO112" s="223"/>
      <c r="EP112" s="223"/>
      <c r="EQ112" s="223"/>
      <c r="ER112" s="223"/>
      <c r="ES112" s="223"/>
      <c r="ET112" s="223"/>
      <c r="EU112" s="223"/>
      <c r="EV112" s="223"/>
      <c r="EW112" s="223"/>
      <c r="EX112" s="223"/>
      <c r="EY112" s="223"/>
      <c r="EZ112" s="223"/>
      <c r="FA112" s="223"/>
      <c r="FB112" s="223"/>
      <c r="FC112" s="223"/>
      <c r="FD112" s="223"/>
      <c r="FE112" s="223"/>
      <c r="FF112" s="223"/>
      <c r="FG112" s="223"/>
      <c r="FH112" s="223"/>
      <c r="FI112" s="223"/>
      <c r="FJ112" s="223"/>
      <c r="FK112" s="223"/>
      <c r="FL112" s="223"/>
      <c r="FM112" s="223"/>
      <c r="FN112" s="223"/>
      <c r="FO112" s="223"/>
      <c r="FP112" s="223"/>
      <c r="FQ112" s="223"/>
      <c r="FR112" s="223"/>
      <c r="FS112" s="223"/>
      <c r="FT112" s="223"/>
      <c r="FU112" s="223"/>
      <c r="FV112" s="223"/>
      <c r="FW112" s="223"/>
      <c r="FX112" s="223"/>
      <c r="FY112" s="223"/>
      <c r="FZ112" s="223"/>
      <c r="GA112" s="223"/>
      <c r="GB112" s="223"/>
      <c r="GC112" s="223"/>
      <c r="GD112" s="223"/>
      <c r="GE112" s="223"/>
      <c r="GF112" s="223"/>
      <c r="GG112" s="223"/>
      <c r="GH112" s="223"/>
      <c r="GI112" s="223"/>
      <c r="GJ112" s="223"/>
      <c r="GK112" s="223"/>
      <c r="GL112" s="223"/>
      <c r="GM112" s="223"/>
      <c r="GN112" s="223"/>
      <c r="GO112" s="223"/>
      <c r="GP112" s="223"/>
      <c r="GQ112" s="223"/>
      <c r="GR112" s="223"/>
      <c r="GS112" s="223"/>
      <c r="GT112" s="223"/>
      <c r="GU112" s="223"/>
      <c r="GV112" s="223"/>
      <c r="GW112" s="223"/>
      <c r="GX112" s="223"/>
    </row>
    <row r="113" customFormat="false" ht="20.15" hidden="false" customHeight="true" outlineLevel="0" collapsed="false">
      <c r="A113" s="229" t="s">
        <v>122</v>
      </c>
      <c r="B113" s="225" t="s">
        <v>119</v>
      </c>
      <c r="C113" s="226" t="n">
        <v>33.6808</v>
      </c>
      <c r="D113" s="226" t="n">
        <v>27.1609</v>
      </c>
      <c r="E113" s="226" t="n">
        <v>25.99</v>
      </c>
      <c r="F113" s="226" t="n">
        <v>30.2032</v>
      </c>
      <c r="G113" s="226" t="n">
        <v>29.1229</v>
      </c>
      <c r="H113" s="226" t="n">
        <v>21.5152</v>
      </c>
      <c r="I113" s="226" t="n">
        <v>21.7238</v>
      </c>
      <c r="J113" s="226" t="n">
        <v>28.8955</v>
      </c>
      <c r="K113" s="226" t="n">
        <v>31.1479</v>
      </c>
      <c r="L113" s="226" t="n">
        <v>25.4134</v>
      </c>
      <c r="M113" s="226" t="n">
        <v>24.2206</v>
      </c>
      <c r="N113" s="226" t="n">
        <v>33.9546</v>
      </c>
      <c r="O113" s="226" t="n">
        <v>39.126</v>
      </c>
      <c r="P113" s="226" t="n">
        <v>27.7905</v>
      </c>
      <c r="Q113" s="226" t="n">
        <v>24.8043</v>
      </c>
      <c r="R113" s="226" t="n">
        <v>33.6812</v>
      </c>
      <c r="S113" s="226" t="n">
        <v>35.6141</v>
      </c>
      <c r="T113" s="226" t="n">
        <v>23.141</v>
      </c>
      <c r="U113" s="226" t="n">
        <v>23.7157</v>
      </c>
      <c r="V113" s="226" t="n">
        <v>36.0046</v>
      </c>
      <c r="W113" s="226" t="n">
        <v>38.7517</v>
      </c>
      <c r="X113" s="226" t="n">
        <v>28.6904</v>
      </c>
      <c r="Y113" s="226" t="n">
        <v>25.9116</v>
      </c>
      <c r="Z113" s="226" t="n">
        <v>38.4068</v>
      </c>
      <c r="AA113" s="226" t="n">
        <v>39.5685</v>
      </c>
      <c r="AB113" s="226" t="n">
        <v>24.5537</v>
      </c>
      <c r="AC113" s="226" t="n">
        <v>24.7883</v>
      </c>
      <c r="AD113" s="226" t="n">
        <v>36.7792</v>
      </c>
      <c r="AE113" s="226" t="n">
        <v>40.6043</v>
      </c>
      <c r="AF113" s="226" t="n">
        <v>26.2544</v>
      </c>
      <c r="AG113" s="226" t="n">
        <v>21.1575</v>
      </c>
      <c r="AH113" s="226" t="n">
        <v>40.4969</v>
      </c>
      <c r="AI113" s="226" t="n">
        <v>47.564</v>
      </c>
      <c r="AJ113" s="226" t="n">
        <v>28.5461</v>
      </c>
      <c r="AK113" s="226" t="n">
        <v>26.8638</v>
      </c>
      <c r="AL113" s="226" t="n">
        <v>38.5212</v>
      </c>
      <c r="AM113" s="226" t="n">
        <v>37.0169</v>
      </c>
      <c r="AN113" s="226" t="n">
        <v>24.101</v>
      </c>
      <c r="AO113" s="226" t="n">
        <v>25.6247</v>
      </c>
      <c r="AP113" s="226" t="n">
        <v>42.2876</v>
      </c>
      <c r="AQ113" s="226" t="n">
        <v>33.4249</v>
      </c>
      <c r="AR113" s="226" t="n">
        <v>26.2931</v>
      </c>
      <c r="AS113" s="226" t="n">
        <v>22.0066</v>
      </c>
      <c r="AT113" s="226" t="n">
        <v>36.3285</v>
      </c>
      <c r="AU113" s="226" t="n">
        <v>37.8068</v>
      </c>
      <c r="AV113" s="226" t="n">
        <v>19.1026</v>
      </c>
      <c r="AW113" s="226" t="n">
        <v>15.5716</v>
      </c>
      <c r="AX113" s="226" t="n">
        <v>25.3169</v>
      </c>
      <c r="AY113" s="226" t="n">
        <v>30.9666</v>
      </c>
      <c r="AZ113" s="226" t="n">
        <v>18.5478</v>
      </c>
      <c r="BA113" s="226" t="n">
        <v>18.8051</v>
      </c>
      <c r="BB113" s="226" t="n">
        <v>33.8568</v>
      </c>
      <c r="BC113" s="226" t="n">
        <v>33.3578</v>
      </c>
      <c r="BD113" s="226" t="n">
        <v>18.0886</v>
      </c>
      <c r="BE113" s="226" t="n">
        <v>18.1498</v>
      </c>
      <c r="BF113" s="226" t="n">
        <v>33.4102</v>
      </c>
      <c r="BG113" s="226" t="n">
        <v>39.9065</v>
      </c>
      <c r="BH113" s="226" t="n">
        <v>29.6341</v>
      </c>
      <c r="BI113" s="226" t="n">
        <v>27.3111</v>
      </c>
      <c r="BJ113" s="226" t="n">
        <v>38.6699</v>
      </c>
      <c r="BK113" s="226" t="n">
        <v>39.3016</v>
      </c>
      <c r="BL113" s="226" t="n">
        <v>27.3576</v>
      </c>
      <c r="BM113" s="226" t="n">
        <v>25.1903</v>
      </c>
      <c r="BN113" s="226" t="n">
        <v>31.7263</v>
      </c>
      <c r="BO113" s="226" t="n">
        <v>32.7735</v>
      </c>
      <c r="BP113" s="226" t="n">
        <v>20.958</v>
      </c>
      <c r="BQ113" s="226" t="n">
        <v>15.0779</v>
      </c>
      <c r="BR113" s="226" t="n">
        <v>26.2722</v>
      </c>
      <c r="BS113" s="226" t="n">
        <v>28.0354</v>
      </c>
      <c r="BT113" s="226" t="n">
        <v>15.1926</v>
      </c>
      <c r="BU113" s="226" t="n">
        <v>12.1724</v>
      </c>
      <c r="BV113" s="226" t="n">
        <v>16.5847</v>
      </c>
      <c r="BW113" s="226" t="n">
        <v>13.9376</v>
      </c>
      <c r="BX113" s="226" t="n">
        <v>4.3415</v>
      </c>
      <c r="BY113" s="226" t="n">
        <v>2.5729</v>
      </c>
      <c r="BZ113" s="226" t="n">
        <v>8.2453</v>
      </c>
      <c r="CA113" s="226" t="n">
        <v>9.8959</v>
      </c>
      <c r="CB113" s="226" t="n">
        <v>1.4602</v>
      </c>
      <c r="CC113" s="226" t="n">
        <v>2.0502</v>
      </c>
      <c r="CD113" s="221" t="n">
        <v>7.9683</v>
      </c>
      <c r="CE113" s="221" t="n">
        <v>8.2639</v>
      </c>
      <c r="CF113" s="221" t="n">
        <v>1.1474</v>
      </c>
      <c r="CG113" s="221" t="n">
        <v>1.7587</v>
      </c>
      <c r="CH113" s="221" t="n">
        <v>4.796</v>
      </c>
      <c r="CI113" s="221" t="n">
        <v>2.9075</v>
      </c>
      <c r="CJ113" s="221" t="n">
        <v>0.4478</v>
      </c>
      <c r="CK113" s="221" t="n">
        <v>0.7038</v>
      </c>
      <c r="CL113" s="221" t="n">
        <v>2.5371</v>
      </c>
      <c r="CM113" s="221" t="n">
        <v>3.1276</v>
      </c>
      <c r="CN113" s="221" t="n">
        <v>0.3612</v>
      </c>
      <c r="CO113" s="221" t="n">
        <v>0.5076</v>
      </c>
      <c r="CP113" s="221" t="n">
        <v>1.2246</v>
      </c>
      <c r="CQ113" s="221" t="n">
        <v>2.1945</v>
      </c>
      <c r="CR113" s="221" t="n">
        <v>0.6985</v>
      </c>
      <c r="CS113" s="222" t="n">
        <v>1.3825</v>
      </c>
      <c r="CT113" s="223"/>
      <c r="CU113" s="223"/>
      <c r="CV113" s="223"/>
      <c r="CW113" s="223"/>
      <c r="CX113" s="223"/>
      <c r="CY113" s="223"/>
      <c r="CZ113" s="223"/>
      <c r="DA113" s="223"/>
      <c r="DB113" s="223"/>
      <c r="DC113" s="223"/>
      <c r="DD113" s="223"/>
      <c r="DE113" s="223"/>
      <c r="DF113" s="223"/>
      <c r="DG113" s="223"/>
      <c r="DH113" s="223"/>
      <c r="DI113" s="223"/>
      <c r="DJ113" s="223"/>
      <c r="DK113" s="223"/>
      <c r="DL113" s="223"/>
      <c r="DM113" s="223"/>
      <c r="DN113" s="223"/>
      <c r="DO113" s="223"/>
      <c r="DP113" s="223"/>
      <c r="DQ113" s="223"/>
      <c r="DR113" s="223"/>
      <c r="DS113" s="223"/>
      <c r="DT113" s="223"/>
      <c r="DU113" s="223"/>
      <c r="DV113" s="223"/>
      <c r="DW113" s="223"/>
      <c r="DX113" s="223"/>
      <c r="DY113" s="223"/>
      <c r="DZ113" s="223"/>
      <c r="EA113" s="223"/>
      <c r="EB113" s="223"/>
      <c r="EC113" s="223"/>
      <c r="ED113" s="223"/>
      <c r="EE113" s="223"/>
      <c r="EF113" s="223"/>
      <c r="EG113" s="223"/>
      <c r="EH113" s="223"/>
      <c r="EI113" s="223"/>
      <c r="EJ113" s="223"/>
      <c r="EK113" s="223"/>
      <c r="EL113" s="223"/>
      <c r="EM113" s="223"/>
      <c r="EN113" s="223"/>
      <c r="EO113" s="223"/>
      <c r="EP113" s="223"/>
      <c r="EQ113" s="223"/>
      <c r="ER113" s="223"/>
      <c r="ES113" s="223"/>
      <c r="ET113" s="223"/>
      <c r="EU113" s="223"/>
      <c r="EV113" s="223"/>
      <c r="EW113" s="223"/>
      <c r="EX113" s="223"/>
      <c r="EY113" s="223"/>
      <c r="EZ113" s="223"/>
      <c r="FA113" s="223"/>
      <c r="FB113" s="223"/>
      <c r="FC113" s="223"/>
      <c r="FD113" s="223"/>
      <c r="FE113" s="223"/>
      <c r="FF113" s="223"/>
      <c r="FG113" s="223"/>
      <c r="FH113" s="223"/>
      <c r="FI113" s="223"/>
      <c r="FJ113" s="223"/>
      <c r="FK113" s="223"/>
      <c r="FL113" s="223"/>
      <c r="FM113" s="223"/>
      <c r="FN113" s="223"/>
      <c r="FO113" s="223"/>
      <c r="FP113" s="223"/>
      <c r="FQ113" s="223"/>
      <c r="FR113" s="223"/>
      <c r="FS113" s="223"/>
      <c r="FT113" s="223"/>
      <c r="FU113" s="223"/>
      <c r="FV113" s="223"/>
      <c r="FW113" s="223"/>
      <c r="FX113" s="223"/>
      <c r="FY113" s="223"/>
      <c r="FZ113" s="223"/>
      <c r="GA113" s="223"/>
      <c r="GB113" s="223"/>
      <c r="GC113" s="223"/>
      <c r="GD113" s="223"/>
      <c r="GE113" s="223"/>
      <c r="GF113" s="223"/>
      <c r="GG113" s="223"/>
      <c r="GH113" s="223"/>
      <c r="GI113" s="223"/>
      <c r="GJ113" s="223"/>
      <c r="GK113" s="223"/>
      <c r="GL113" s="223"/>
      <c r="GM113" s="223"/>
      <c r="GN113" s="223"/>
      <c r="GO113" s="223"/>
      <c r="GP113" s="223"/>
      <c r="GQ113" s="223"/>
      <c r="GR113" s="223"/>
      <c r="GS113" s="223"/>
      <c r="GT113" s="223"/>
      <c r="GU113" s="223"/>
      <c r="GV113" s="223"/>
      <c r="GW113" s="223"/>
      <c r="GX113" s="223"/>
    </row>
    <row r="114" customFormat="false" ht="20.15" hidden="false" customHeight="true" outlineLevel="0" collapsed="false">
      <c r="A114" s="229" t="s">
        <v>122</v>
      </c>
      <c r="B114" s="225" t="s">
        <v>120</v>
      </c>
      <c r="C114" s="226" t="n">
        <v>1.9777</v>
      </c>
      <c r="D114" s="226" t="n">
        <v>1.6491</v>
      </c>
      <c r="E114" s="226" t="n">
        <v>1.4803</v>
      </c>
      <c r="F114" s="226" t="n">
        <v>1.727</v>
      </c>
      <c r="G114" s="226" t="n">
        <v>1.8876</v>
      </c>
      <c r="H114" s="226" t="n">
        <v>1.3538</v>
      </c>
      <c r="I114" s="226" t="n">
        <v>1.3429</v>
      </c>
      <c r="J114" s="226" t="n">
        <v>1.4874</v>
      </c>
      <c r="K114" s="226" t="n">
        <v>1.6376</v>
      </c>
      <c r="L114" s="226" t="n">
        <v>1.3721</v>
      </c>
      <c r="M114" s="226" t="n">
        <v>1.2789</v>
      </c>
      <c r="N114" s="226" t="n">
        <v>1.6397</v>
      </c>
      <c r="O114" s="226" t="n">
        <v>1.7703</v>
      </c>
      <c r="P114" s="226" t="n">
        <v>1.2764</v>
      </c>
      <c r="Q114" s="226" t="n">
        <v>0.6997</v>
      </c>
      <c r="R114" s="226" t="n">
        <v>1.0302</v>
      </c>
      <c r="S114" s="226" t="n">
        <v>1.042</v>
      </c>
      <c r="T114" s="226" t="n">
        <v>0.8043</v>
      </c>
      <c r="U114" s="226" t="n">
        <v>1.0136</v>
      </c>
      <c r="V114" s="226" t="n">
        <v>1.3569</v>
      </c>
      <c r="W114" s="226" t="n">
        <v>1.1716</v>
      </c>
      <c r="X114" s="226" t="n">
        <v>1.0083</v>
      </c>
      <c r="Y114" s="226" t="n">
        <v>0.8288</v>
      </c>
      <c r="Z114" s="226" t="n">
        <v>1.162</v>
      </c>
      <c r="AA114" s="226" t="n">
        <v>1.1612</v>
      </c>
      <c r="AB114" s="226" t="n">
        <v>0.9551</v>
      </c>
      <c r="AC114" s="226" t="n">
        <v>0.8534</v>
      </c>
      <c r="AD114" s="226" t="n">
        <v>1.1236</v>
      </c>
      <c r="AE114" s="226" t="n">
        <v>1.3379</v>
      </c>
      <c r="AF114" s="226" t="n">
        <v>0.7194</v>
      </c>
      <c r="AG114" s="226" t="n">
        <v>0.7289</v>
      </c>
      <c r="AH114" s="226" t="n">
        <v>1.8647</v>
      </c>
      <c r="AI114" s="226" t="n">
        <v>2.057</v>
      </c>
      <c r="AJ114" s="226" t="n">
        <v>0.9977</v>
      </c>
      <c r="AK114" s="226" t="n">
        <v>1.0663</v>
      </c>
      <c r="AL114" s="226" t="n">
        <v>1.2862</v>
      </c>
      <c r="AM114" s="226" t="n">
        <v>1.2174</v>
      </c>
      <c r="AN114" s="226" t="n">
        <v>1.0326</v>
      </c>
      <c r="AO114" s="226" t="n">
        <v>0.8141</v>
      </c>
      <c r="AP114" s="226" t="n">
        <v>1.4008</v>
      </c>
      <c r="AQ114" s="226" t="n">
        <v>1.0274</v>
      </c>
      <c r="AR114" s="226" t="n">
        <v>1.2077</v>
      </c>
      <c r="AS114" s="226" t="n">
        <v>1.522</v>
      </c>
      <c r="AT114" s="226" t="n">
        <v>2.1282</v>
      </c>
      <c r="AU114" s="226" t="n">
        <v>1.8828</v>
      </c>
      <c r="AV114" s="226" t="n">
        <v>1.0252</v>
      </c>
      <c r="AW114" s="226" t="n">
        <v>1.0342</v>
      </c>
      <c r="AX114" s="226" t="n">
        <v>1.4229</v>
      </c>
      <c r="AY114" s="226" t="n">
        <v>1.2863</v>
      </c>
      <c r="AZ114" s="226" t="n">
        <v>0.8316</v>
      </c>
      <c r="BA114" s="226" t="n">
        <v>1.0311</v>
      </c>
      <c r="BB114" s="226" t="n">
        <v>1.1592</v>
      </c>
      <c r="BC114" s="226" t="n">
        <v>0.8144</v>
      </c>
      <c r="BD114" s="226" t="n">
        <v>0.5062</v>
      </c>
      <c r="BE114" s="226" t="n">
        <v>0.6987</v>
      </c>
      <c r="BF114" s="226" t="n">
        <v>0.7881</v>
      </c>
      <c r="BG114" s="226" t="n">
        <v>0.7698</v>
      </c>
      <c r="BH114" s="226" t="n">
        <v>0.6067</v>
      </c>
      <c r="BI114" s="226" t="n">
        <v>0.5013</v>
      </c>
      <c r="BJ114" s="226" t="n">
        <v>0.7034</v>
      </c>
      <c r="BK114" s="226" t="n">
        <v>0.4707</v>
      </c>
      <c r="BL114" s="226" t="n">
        <v>0.4191</v>
      </c>
      <c r="BM114" s="226" t="n">
        <v>0.538</v>
      </c>
      <c r="BN114" s="226" t="n">
        <v>0.4438</v>
      </c>
      <c r="BO114" s="226" t="n">
        <v>0.494</v>
      </c>
      <c r="BP114" s="226" t="n">
        <v>0.4684</v>
      </c>
      <c r="BQ114" s="226" t="n">
        <v>0.4056</v>
      </c>
      <c r="BR114" s="226" t="n">
        <v>0.3776</v>
      </c>
      <c r="BS114" s="226" t="n">
        <v>0.4736</v>
      </c>
      <c r="BT114" s="226" t="n">
        <v>0.3846</v>
      </c>
      <c r="BU114" s="226" t="n">
        <v>0.4948</v>
      </c>
      <c r="BV114" s="226" t="n">
        <v>0.4972</v>
      </c>
      <c r="BW114" s="226" t="n">
        <v>0.299</v>
      </c>
      <c r="BX114" s="226" t="n">
        <v>0.51</v>
      </c>
      <c r="BY114" s="226" t="n">
        <v>0.4129</v>
      </c>
      <c r="BZ114" s="226" t="n">
        <v>0.489</v>
      </c>
      <c r="CA114" s="226" t="n">
        <v>0.3369</v>
      </c>
      <c r="CB114" s="226" t="n">
        <v>0.3287</v>
      </c>
      <c r="CC114" s="226" t="n">
        <v>0.4218</v>
      </c>
      <c r="CD114" s="221" t="n">
        <v>0.3889</v>
      </c>
      <c r="CE114" s="221" t="n">
        <v>0.3171</v>
      </c>
      <c r="CF114" s="221" t="n">
        <v>0.1774</v>
      </c>
      <c r="CG114" s="221" t="n">
        <v>0.1873</v>
      </c>
      <c r="CH114" s="221" t="n">
        <v>0.2726</v>
      </c>
      <c r="CI114" s="221" t="n">
        <v>0.2913</v>
      </c>
      <c r="CJ114" s="221" t="n">
        <v>0.2395</v>
      </c>
      <c r="CK114" s="221" t="n">
        <v>0.226</v>
      </c>
      <c r="CL114" s="221" t="n">
        <v>0.2015</v>
      </c>
      <c r="CM114" s="221" t="n">
        <v>0.1583</v>
      </c>
      <c r="CN114" s="221" t="n">
        <v>0.0846</v>
      </c>
      <c r="CO114" s="221" t="n">
        <v>0.1977</v>
      </c>
      <c r="CP114" s="221" t="n">
        <v>0.2804</v>
      </c>
      <c r="CQ114" s="221" t="n">
        <v>0.3689</v>
      </c>
      <c r="CR114" s="221" t="n">
        <v>0.28</v>
      </c>
      <c r="CS114" s="222" t="n">
        <v>0.2922</v>
      </c>
      <c r="CT114" s="223"/>
      <c r="CU114" s="223"/>
      <c r="CV114" s="223"/>
      <c r="CW114" s="223"/>
      <c r="CX114" s="223"/>
      <c r="CY114" s="223"/>
      <c r="CZ114" s="223"/>
      <c r="DA114" s="223"/>
      <c r="DB114" s="223"/>
      <c r="DC114" s="223"/>
      <c r="DD114" s="223"/>
      <c r="DE114" s="223"/>
      <c r="DF114" s="223"/>
      <c r="DG114" s="223"/>
      <c r="DH114" s="223"/>
      <c r="DI114" s="223"/>
      <c r="DJ114" s="223"/>
      <c r="DK114" s="223"/>
      <c r="DL114" s="223"/>
      <c r="DM114" s="223"/>
      <c r="DN114" s="223"/>
      <c r="DO114" s="223"/>
      <c r="DP114" s="223"/>
      <c r="DQ114" s="223"/>
      <c r="DR114" s="223"/>
      <c r="DS114" s="223"/>
      <c r="DT114" s="223"/>
      <c r="DU114" s="223"/>
      <c r="DV114" s="223"/>
      <c r="DW114" s="223"/>
      <c r="DX114" s="223"/>
      <c r="DY114" s="223"/>
      <c r="DZ114" s="223"/>
      <c r="EA114" s="223"/>
      <c r="EB114" s="223"/>
      <c r="EC114" s="223"/>
      <c r="ED114" s="223"/>
      <c r="EE114" s="223"/>
      <c r="EF114" s="223"/>
      <c r="EG114" s="223"/>
      <c r="EH114" s="223"/>
      <c r="EI114" s="223"/>
      <c r="EJ114" s="223"/>
      <c r="EK114" s="223"/>
      <c r="EL114" s="223"/>
      <c r="EM114" s="223"/>
      <c r="EN114" s="223"/>
      <c r="EO114" s="223"/>
      <c r="EP114" s="223"/>
      <c r="EQ114" s="223"/>
      <c r="ER114" s="223"/>
      <c r="ES114" s="223"/>
      <c r="ET114" s="223"/>
      <c r="EU114" s="223"/>
      <c r="EV114" s="223"/>
      <c r="EW114" s="223"/>
      <c r="EX114" s="223"/>
      <c r="EY114" s="223"/>
      <c r="EZ114" s="223"/>
      <c r="FA114" s="223"/>
      <c r="FB114" s="223"/>
      <c r="FC114" s="223"/>
      <c r="FD114" s="223"/>
      <c r="FE114" s="223"/>
      <c r="FF114" s="223"/>
      <c r="FG114" s="223"/>
      <c r="FH114" s="223"/>
      <c r="FI114" s="223"/>
      <c r="FJ114" s="223"/>
      <c r="FK114" s="223"/>
      <c r="FL114" s="223"/>
      <c r="FM114" s="223"/>
      <c r="FN114" s="223"/>
      <c r="FO114" s="223"/>
      <c r="FP114" s="223"/>
      <c r="FQ114" s="223"/>
      <c r="FR114" s="223"/>
      <c r="FS114" s="223"/>
      <c r="FT114" s="223"/>
      <c r="FU114" s="223"/>
      <c r="FV114" s="223"/>
      <c r="FW114" s="223"/>
      <c r="FX114" s="223"/>
      <c r="FY114" s="223"/>
      <c r="FZ114" s="223"/>
      <c r="GA114" s="223"/>
      <c r="GB114" s="223"/>
      <c r="GC114" s="223"/>
      <c r="GD114" s="223"/>
      <c r="GE114" s="223"/>
      <c r="GF114" s="223"/>
      <c r="GG114" s="223"/>
      <c r="GH114" s="223"/>
      <c r="GI114" s="223"/>
      <c r="GJ114" s="223"/>
      <c r="GK114" s="223"/>
      <c r="GL114" s="223"/>
      <c r="GM114" s="223"/>
      <c r="GN114" s="223"/>
      <c r="GO114" s="223"/>
      <c r="GP114" s="223"/>
      <c r="GQ114" s="223"/>
      <c r="GR114" s="223"/>
      <c r="GS114" s="223"/>
      <c r="GT114" s="223"/>
      <c r="GU114" s="223"/>
      <c r="GV114" s="223"/>
      <c r="GW114" s="223"/>
      <c r="GX114" s="223"/>
    </row>
    <row r="115" customFormat="false" ht="20.15" hidden="false" customHeight="true" outlineLevel="0" collapsed="false">
      <c r="A115" s="229" t="s">
        <v>122</v>
      </c>
      <c r="B115" s="225" t="s">
        <v>110</v>
      </c>
      <c r="C115" s="226" t="n">
        <v>29.7129</v>
      </c>
      <c r="D115" s="226" t="n">
        <v>26.3784</v>
      </c>
      <c r="E115" s="226" t="n">
        <v>27.5545</v>
      </c>
      <c r="F115" s="226" t="n">
        <v>32.6438</v>
      </c>
      <c r="G115" s="226" t="n">
        <v>35.9817</v>
      </c>
      <c r="H115" s="226" t="n">
        <v>32.0022</v>
      </c>
      <c r="I115" s="226" t="n">
        <v>32.8378</v>
      </c>
      <c r="J115" s="226" t="n">
        <v>38.8502</v>
      </c>
      <c r="K115" s="226" t="n">
        <v>39.9587</v>
      </c>
      <c r="L115" s="226" t="n">
        <v>34.6329</v>
      </c>
      <c r="M115" s="226" t="n">
        <v>34.0328</v>
      </c>
      <c r="N115" s="226" t="n">
        <v>36.2667</v>
      </c>
      <c r="O115" s="226" t="n">
        <v>36.6554</v>
      </c>
      <c r="P115" s="226" t="n">
        <v>35.0968</v>
      </c>
      <c r="Q115" s="226" t="n">
        <v>32.1651</v>
      </c>
      <c r="R115" s="226" t="n">
        <v>34.8002</v>
      </c>
      <c r="S115" s="226" t="n">
        <v>37.4671</v>
      </c>
      <c r="T115" s="226" t="n">
        <v>37.8072</v>
      </c>
      <c r="U115" s="226" t="n">
        <v>36.9975</v>
      </c>
      <c r="V115" s="226" t="n">
        <v>36.5989</v>
      </c>
      <c r="W115" s="226" t="n">
        <v>35.9635</v>
      </c>
      <c r="X115" s="226" t="n">
        <v>34.3879</v>
      </c>
      <c r="Y115" s="226" t="n">
        <v>36.6738</v>
      </c>
      <c r="Z115" s="226" t="n">
        <v>38.1107</v>
      </c>
      <c r="AA115" s="226" t="n">
        <v>38.4502</v>
      </c>
      <c r="AB115" s="226" t="n">
        <v>36.9593</v>
      </c>
      <c r="AC115" s="226" t="n">
        <v>38.5028</v>
      </c>
      <c r="AD115" s="226" t="n">
        <v>39.8212</v>
      </c>
      <c r="AE115" s="226" t="n">
        <v>35.7394</v>
      </c>
      <c r="AF115" s="226" t="n">
        <v>38.8575</v>
      </c>
      <c r="AG115" s="226" t="n">
        <v>40.0517</v>
      </c>
      <c r="AH115" s="226" t="n">
        <v>34.5639</v>
      </c>
      <c r="AI115" s="226" t="n">
        <v>29.976</v>
      </c>
      <c r="AJ115" s="226" t="n">
        <v>33.685</v>
      </c>
      <c r="AK115" s="226" t="n">
        <v>35.3645</v>
      </c>
      <c r="AL115" s="226" t="n">
        <v>38.7288</v>
      </c>
      <c r="AM115" s="226" t="n">
        <v>42.8157</v>
      </c>
      <c r="AN115" s="226" t="n">
        <v>43.4744</v>
      </c>
      <c r="AO115" s="226" t="n">
        <v>36.5543</v>
      </c>
      <c r="AP115" s="226" t="n">
        <v>39.5451</v>
      </c>
      <c r="AQ115" s="226" t="n">
        <v>47.6124</v>
      </c>
      <c r="AR115" s="226" t="n">
        <v>41.9255</v>
      </c>
      <c r="AS115" s="226" t="n">
        <v>43.2801</v>
      </c>
      <c r="AT115" s="226" t="n">
        <v>40.1696</v>
      </c>
      <c r="AU115" s="226" t="n">
        <v>37.2688</v>
      </c>
      <c r="AV115" s="226" t="n">
        <v>38.1096</v>
      </c>
      <c r="AW115" s="226" t="n">
        <v>42.071</v>
      </c>
      <c r="AX115" s="226" t="n">
        <v>46.0059</v>
      </c>
      <c r="AY115" s="226" t="n">
        <v>47.3291</v>
      </c>
      <c r="AZ115" s="226" t="n">
        <v>44.679</v>
      </c>
      <c r="BA115" s="226" t="n">
        <v>40.1098</v>
      </c>
      <c r="BB115" s="226" t="n">
        <v>40.3353</v>
      </c>
      <c r="BC115" s="226" t="n">
        <v>37.591</v>
      </c>
      <c r="BD115" s="226" t="n">
        <v>36.2529</v>
      </c>
      <c r="BE115" s="226" t="n">
        <v>37.9154</v>
      </c>
      <c r="BF115" s="226" t="n">
        <v>32.0463</v>
      </c>
      <c r="BG115" s="226" t="n">
        <v>26.7054</v>
      </c>
      <c r="BH115" s="226" t="n">
        <v>24.7651</v>
      </c>
      <c r="BI115" s="226" t="n">
        <v>22.5408</v>
      </c>
      <c r="BJ115" s="226" t="n">
        <v>24.2522</v>
      </c>
      <c r="BK115" s="226" t="n">
        <v>26.7147</v>
      </c>
      <c r="BL115" s="226" t="n">
        <v>23.7024</v>
      </c>
      <c r="BM115" s="226" t="n">
        <v>20.9518</v>
      </c>
      <c r="BN115" s="226" t="n">
        <v>22.6636</v>
      </c>
      <c r="BO115" s="226" t="n">
        <v>21.3148</v>
      </c>
      <c r="BP115" s="226" t="n">
        <v>23.3316</v>
      </c>
      <c r="BQ115" s="226" t="n">
        <v>28.6167</v>
      </c>
      <c r="BR115" s="226" t="n">
        <v>25.7372</v>
      </c>
      <c r="BS115" s="226" t="n">
        <v>23.1942</v>
      </c>
      <c r="BT115" s="226" t="n">
        <v>23.0202</v>
      </c>
      <c r="BU115" s="226" t="n">
        <v>26.0632</v>
      </c>
      <c r="BV115" s="226" t="n">
        <v>25.7269</v>
      </c>
      <c r="BW115" s="226" t="n">
        <v>33.5522</v>
      </c>
      <c r="BX115" s="226" t="n">
        <v>33.873</v>
      </c>
      <c r="BY115" s="226" t="n">
        <v>32.0703</v>
      </c>
      <c r="BZ115" s="226" t="n">
        <v>41.3361</v>
      </c>
      <c r="CA115" s="226" t="n">
        <v>37.1583</v>
      </c>
      <c r="CB115" s="226" t="n">
        <v>31.1996</v>
      </c>
      <c r="CC115" s="226" t="n">
        <v>29.5832</v>
      </c>
      <c r="CD115" s="221" t="n">
        <v>36.3019</v>
      </c>
      <c r="CE115" s="221" t="n">
        <v>36.2288</v>
      </c>
      <c r="CF115" s="221" t="n">
        <v>31.5248</v>
      </c>
      <c r="CG115" s="221" t="n">
        <v>28.5221</v>
      </c>
      <c r="CH115" s="221" t="n">
        <v>32.805</v>
      </c>
      <c r="CI115" s="221" t="n">
        <v>35.9402</v>
      </c>
      <c r="CJ115" s="221" t="n">
        <v>32.5048</v>
      </c>
      <c r="CK115" s="221" t="n">
        <v>28.0612</v>
      </c>
      <c r="CL115" s="221" t="n">
        <v>32.9864</v>
      </c>
      <c r="CM115" s="221" t="n">
        <v>26.2816</v>
      </c>
      <c r="CN115" s="221" t="n">
        <v>22.1986</v>
      </c>
      <c r="CO115" s="221" t="n">
        <v>29.693</v>
      </c>
      <c r="CP115" s="221" t="n">
        <v>31.1312</v>
      </c>
      <c r="CQ115" s="221" t="n">
        <v>31.2979</v>
      </c>
      <c r="CR115" s="221" t="n">
        <v>29.7382</v>
      </c>
      <c r="CS115" s="222" t="n">
        <v>27.9718</v>
      </c>
      <c r="CT115" s="223"/>
      <c r="CU115" s="223"/>
      <c r="CV115" s="223"/>
      <c r="CW115" s="223"/>
      <c r="CX115" s="223"/>
      <c r="CY115" s="223"/>
      <c r="CZ115" s="223"/>
      <c r="DA115" s="223"/>
      <c r="DB115" s="223"/>
      <c r="DC115" s="223"/>
      <c r="DD115" s="223"/>
      <c r="DE115" s="223"/>
      <c r="DF115" s="223"/>
      <c r="DG115" s="223"/>
      <c r="DH115" s="223"/>
      <c r="DI115" s="223"/>
      <c r="DJ115" s="223"/>
      <c r="DK115" s="223"/>
      <c r="DL115" s="223"/>
      <c r="DM115" s="223"/>
      <c r="DN115" s="223"/>
      <c r="DO115" s="223"/>
      <c r="DP115" s="223"/>
      <c r="DQ115" s="223"/>
      <c r="DR115" s="223"/>
      <c r="DS115" s="223"/>
      <c r="DT115" s="223"/>
      <c r="DU115" s="223"/>
      <c r="DV115" s="223"/>
      <c r="DW115" s="223"/>
      <c r="DX115" s="223"/>
      <c r="DY115" s="223"/>
      <c r="DZ115" s="223"/>
      <c r="EA115" s="223"/>
      <c r="EB115" s="223"/>
      <c r="EC115" s="223"/>
      <c r="ED115" s="223"/>
      <c r="EE115" s="223"/>
      <c r="EF115" s="223"/>
      <c r="EG115" s="223"/>
      <c r="EH115" s="223"/>
      <c r="EI115" s="223"/>
      <c r="EJ115" s="223"/>
      <c r="EK115" s="223"/>
      <c r="EL115" s="223"/>
      <c r="EM115" s="223"/>
      <c r="EN115" s="223"/>
      <c r="EO115" s="223"/>
      <c r="EP115" s="223"/>
      <c r="EQ115" s="223"/>
      <c r="ER115" s="223"/>
      <c r="ES115" s="223"/>
      <c r="ET115" s="223"/>
      <c r="EU115" s="223"/>
      <c r="EV115" s="223"/>
      <c r="EW115" s="223"/>
      <c r="EX115" s="223"/>
      <c r="EY115" s="223"/>
      <c r="EZ115" s="223"/>
      <c r="FA115" s="223"/>
      <c r="FB115" s="223"/>
      <c r="FC115" s="223"/>
      <c r="FD115" s="223"/>
      <c r="FE115" s="223"/>
      <c r="FF115" s="223"/>
      <c r="FG115" s="223"/>
      <c r="FH115" s="223"/>
      <c r="FI115" s="223"/>
      <c r="FJ115" s="223"/>
      <c r="FK115" s="223"/>
      <c r="FL115" s="223"/>
      <c r="FM115" s="223"/>
      <c r="FN115" s="223"/>
      <c r="FO115" s="223"/>
      <c r="FP115" s="223"/>
      <c r="FQ115" s="223"/>
      <c r="FR115" s="223"/>
      <c r="FS115" s="223"/>
      <c r="FT115" s="223"/>
      <c r="FU115" s="223"/>
      <c r="FV115" s="223"/>
      <c r="FW115" s="223"/>
      <c r="FX115" s="223"/>
      <c r="FY115" s="223"/>
      <c r="FZ115" s="223"/>
      <c r="GA115" s="223"/>
      <c r="GB115" s="223"/>
      <c r="GC115" s="223"/>
      <c r="GD115" s="223"/>
      <c r="GE115" s="223"/>
      <c r="GF115" s="223"/>
      <c r="GG115" s="223"/>
      <c r="GH115" s="223"/>
      <c r="GI115" s="223"/>
      <c r="GJ115" s="223"/>
      <c r="GK115" s="223"/>
      <c r="GL115" s="223"/>
      <c r="GM115" s="223"/>
      <c r="GN115" s="223"/>
      <c r="GO115" s="223"/>
      <c r="GP115" s="223"/>
      <c r="GQ115" s="223"/>
      <c r="GR115" s="223"/>
      <c r="GS115" s="223"/>
      <c r="GT115" s="223"/>
      <c r="GU115" s="223"/>
      <c r="GV115" s="223"/>
      <c r="GW115" s="223"/>
      <c r="GX115" s="223"/>
    </row>
    <row r="116" customFormat="false" ht="20.15" hidden="false" customHeight="true" outlineLevel="0" collapsed="false">
      <c r="A116" s="229" t="s">
        <v>122</v>
      </c>
      <c r="B116" s="225" t="s">
        <v>111</v>
      </c>
      <c r="C116" s="226" t="n">
        <v>23.6356</v>
      </c>
      <c r="D116" s="226" t="n">
        <v>21.5171</v>
      </c>
      <c r="E116" s="226" t="n">
        <v>20.8809</v>
      </c>
      <c r="F116" s="226" t="n">
        <v>24.5564</v>
      </c>
      <c r="G116" s="226" t="n">
        <v>24.1824</v>
      </c>
      <c r="H116" s="226" t="n">
        <v>22.7171</v>
      </c>
      <c r="I116" s="226" t="n">
        <v>19.816</v>
      </c>
      <c r="J116" s="226" t="n">
        <v>20.9565</v>
      </c>
      <c r="K116" s="226" t="n">
        <v>21.1553</v>
      </c>
      <c r="L116" s="226" t="n">
        <v>19.406</v>
      </c>
      <c r="M116" s="226" t="n">
        <v>18.1469</v>
      </c>
      <c r="N116" s="226" t="n">
        <v>19.6257</v>
      </c>
      <c r="O116" s="226" t="n">
        <v>20.9829</v>
      </c>
      <c r="P116" s="226" t="n">
        <v>18.5911</v>
      </c>
      <c r="Q116" s="226" t="n">
        <v>20.6175</v>
      </c>
      <c r="R116" s="226" t="n">
        <v>22.7934</v>
      </c>
      <c r="S116" s="226" t="n">
        <v>22.6613</v>
      </c>
      <c r="T116" s="226" t="n">
        <v>19.8919</v>
      </c>
      <c r="U116" s="226" t="n">
        <v>19.037</v>
      </c>
      <c r="V116" s="226" t="n">
        <v>19.5001</v>
      </c>
      <c r="W116" s="226" t="n">
        <v>22.6448</v>
      </c>
      <c r="X116" s="226" t="n">
        <v>20.7297</v>
      </c>
      <c r="Y116" s="226" t="n">
        <v>19.2406</v>
      </c>
      <c r="Z116" s="226" t="n">
        <v>19.2964</v>
      </c>
      <c r="AA116" s="226" t="n">
        <v>21.6773</v>
      </c>
      <c r="AB116" s="226" t="n">
        <v>17.1337</v>
      </c>
      <c r="AC116" s="226" t="n">
        <v>17.1964</v>
      </c>
      <c r="AD116" s="226" t="n">
        <v>17.6742</v>
      </c>
      <c r="AE116" s="226" t="n">
        <v>20.6876</v>
      </c>
      <c r="AF116" s="226" t="n">
        <v>18.2362</v>
      </c>
      <c r="AG116" s="226" t="n">
        <v>18.7648</v>
      </c>
      <c r="AH116" s="226" t="n">
        <v>17.4843</v>
      </c>
      <c r="AI116" s="226" t="n">
        <v>20.5246</v>
      </c>
      <c r="AJ116" s="226" t="n">
        <v>18.2051</v>
      </c>
      <c r="AK116" s="226" t="n">
        <v>17.2442</v>
      </c>
      <c r="AL116" s="226" t="n">
        <v>13.2634</v>
      </c>
      <c r="AM116" s="226" t="n">
        <v>14.122</v>
      </c>
      <c r="AN116" s="226" t="n">
        <v>13.73</v>
      </c>
      <c r="AO116" s="226" t="n">
        <v>15.7345</v>
      </c>
      <c r="AP116" s="226" t="n">
        <v>13.6625</v>
      </c>
      <c r="AQ116" s="226" t="n">
        <v>13.139</v>
      </c>
      <c r="AR116" s="226" t="n">
        <v>11.0796</v>
      </c>
      <c r="AS116" s="226" t="n">
        <v>10.9638</v>
      </c>
      <c r="AT116" s="226" t="n">
        <v>12.4906</v>
      </c>
      <c r="AU116" s="226" t="n">
        <v>15.3985</v>
      </c>
      <c r="AV116" s="226" t="n">
        <v>16.4509</v>
      </c>
      <c r="AW116" s="226" t="n">
        <v>16.1032</v>
      </c>
      <c r="AX116" s="226" t="n">
        <v>14.8091</v>
      </c>
      <c r="AY116" s="226" t="n">
        <v>16.5222</v>
      </c>
      <c r="AZ116" s="226" t="n">
        <v>12.607</v>
      </c>
      <c r="BA116" s="226" t="n">
        <v>11.8235</v>
      </c>
      <c r="BB116" s="226" t="n">
        <v>15.489</v>
      </c>
      <c r="BC116" s="226" t="n">
        <v>17.668</v>
      </c>
      <c r="BD116" s="226" t="n">
        <v>17.3982</v>
      </c>
      <c r="BE116" s="226" t="n">
        <v>14.3131</v>
      </c>
      <c r="BF116" s="226" t="n">
        <v>13.2759</v>
      </c>
      <c r="BG116" s="226" t="n">
        <v>15.6218</v>
      </c>
      <c r="BH116" s="226" t="n">
        <v>16.8269</v>
      </c>
      <c r="BI116" s="226" t="n">
        <v>16.3776</v>
      </c>
      <c r="BJ116" s="226" t="n">
        <v>15.1229</v>
      </c>
      <c r="BK116" s="226" t="n">
        <v>16.6082</v>
      </c>
      <c r="BL116" s="226" t="n">
        <v>14.0517</v>
      </c>
      <c r="BM116" s="226" t="n">
        <v>16.974</v>
      </c>
      <c r="BN116" s="226" t="n">
        <v>16.4986</v>
      </c>
      <c r="BO116" s="226" t="n">
        <v>15.0108</v>
      </c>
      <c r="BP116" s="226" t="n">
        <v>15.8983</v>
      </c>
      <c r="BQ116" s="226" t="n">
        <v>14.2239</v>
      </c>
      <c r="BR116" s="226" t="n">
        <v>12.7695</v>
      </c>
      <c r="BS116" s="226" t="n">
        <v>16.507</v>
      </c>
      <c r="BT116" s="226" t="n">
        <v>15.3679</v>
      </c>
      <c r="BU116" s="226" t="n">
        <v>15.0433</v>
      </c>
      <c r="BV116" s="226" t="n">
        <v>16.9764</v>
      </c>
      <c r="BW116" s="226" t="n">
        <v>15.7483</v>
      </c>
      <c r="BX116" s="226" t="n">
        <v>15.1303</v>
      </c>
      <c r="BY116" s="226" t="n">
        <v>17.1288</v>
      </c>
      <c r="BZ116" s="226" t="n">
        <v>17.1417</v>
      </c>
      <c r="CA116" s="226" t="n">
        <v>16.0263</v>
      </c>
      <c r="CB116" s="226" t="n">
        <v>16.1973</v>
      </c>
      <c r="CC116" s="226" t="n">
        <v>16.5057</v>
      </c>
      <c r="CD116" s="221" t="n">
        <v>15.1576</v>
      </c>
      <c r="CE116" s="221" t="n">
        <v>15.1182</v>
      </c>
      <c r="CF116" s="221" t="n">
        <v>15.1046</v>
      </c>
      <c r="CG116" s="221" t="n">
        <v>15.666</v>
      </c>
      <c r="CH116" s="221" t="n">
        <v>13.209</v>
      </c>
      <c r="CI116" s="221" t="n">
        <v>12.6307</v>
      </c>
      <c r="CJ116" s="221" t="n">
        <v>11.8686</v>
      </c>
      <c r="CK116" s="221" t="n">
        <v>12.3463</v>
      </c>
      <c r="CL116" s="221" t="n">
        <v>14.1864</v>
      </c>
      <c r="CM116" s="221" t="n">
        <v>11.9043</v>
      </c>
      <c r="CN116" s="221" t="n">
        <v>10.7824</v>
      </c>
      <c r="CO116" s="221" t="n">
        <v>9.9286</v>
      </c>
      <c r="CP116" s="221" t="n">
        <v>13.0528</v>
      </c>
      <c r="CQ116" s="221" t="n">
        <v>10.4924</v>
      </c>
      <c r="CR116" s="221" t="n">
        <v>10.3647</v>
      </c>
      <c r="CS116" s="222" t="n">
        <v>9.6328</v>
      </c>
      <c r="CT116" s="223"/>
      <c r="CU116" s="223"/>
      <c r="CV116" s="223"/>
      <c r="CW116" s="223"/>
      <c r="CX116" s="223"/>
      <c r="CY116" s="223"/>
      <c r="CZ116" s="223"/>
      <c r="DA116" s="223"/>
      <c r="DB116" s="223"/>
      <c r="DC116" s="223"/>
      <c r="DD116" s="223"/>
      <c r="DE116" s="223"/>
      <c r="DF116" s="223"/>
      <c r="DG116" s="223"/>
      <c r="DH116" s="223"/>
      <c r="DI116" s="223"/>
      <c r="DJ116" s="223"/>
      <c r="DK116" s="223"/>
      <c r="DL116" s="223"/>
      <c r="DM116" s="223"/>
      <c r="DN116" s="223"/>
      <c r="DO116" s="223"/>
      <c r="DP116" s="223"/>
      <c r="DQ116" s="223"/>
      <c r="DR116" s="223"/>
      <c r="DS116" s="223"/>
      <c r="DT116" s="223"/>
      <c r="DU116" s="223"/>
      <c r="DV116" s="223"/>
      <c r="DW116" s="223"/>
      <c r="DX116" s="223"/>
      <c r="DY116" s="223"/>
      <c r="DZ116" s="223"/>
      <c r="EA116" s="223"/>
      <c r="EB116" s="223"/>
      <c r="EC116" s="223"/>
      <c r="ED116" s="223"/>
      <c r="EE116" s="223"/>
      <c r="EF116" s="223"/>
      <c r="EG116" s="223"/>
      <c r="EH116" s="223"/>
      <c r="EI116" s="223"/>
      <c r="EJ116" s="223"/>
      <c r="EK116" s="223"/>
      <c r="EL116" s="223"/>
      <c r="EM116" s="223"/>
      <c r="EN116" s="223"/>
      <c r="EO116" s="223"/>
      <c r="EP116" s="223"/>
      <c r="EQ116" s="223"/>
      <c r="ER116" s="223"/>
      <c r="ES116" s="223"/>
      <c r="ET116" s="223"/>
      <c r="EU116" s="223"/>
      <c r="EV116" s="223"/>
      <c r="EW116" s="223"/>
      <c r="EX116" s="223"/>
      <c r="EY116" s="223"/>
      <c r="EZ116" s="223"/>
      <c r="FA116" s="223"/>
      <c r="FB116" s="223"/>
      <c r="FC116" s="223"/>
      <c r="FD116" s="223"/>
      <c r="FE116" s="223"/>
      <c r="FF116" s="223"/>
      <c r="FG116" s="223"/>
      <c r="FH116" s="223"/>
      <c r="FI116" s="223"/>
      <c r="FJ116" s="223"/>
      <c r="FK116" s="223"/>
      <c r="FL116" s="223"/>
      <c r="FM116" s="223"/>
      <c r="FN116" s="223"/>
      <c r="FO116" s="223"/>
      <c r="FP116" s="223"/>
      <c r="FQ116" s="223"/>
      <c r="FR116" s="223"/>
      <c r="FS116" s="223"/>
      <c r="FT116" s="223"/>
      <c r="FU116" s="223"/>
      <c r="FV116" s="223"/>
      <c r="FW116" s="223"/>
      <c r="FX116" s="223"/>
      <c r="FY116" s="223"/>
      <c r="FZ116" s="223"/>
      <c r="GA116" s="223"/>
      <c r="GB116" s="223"/>
      <c r="GC116" s="223"/>
      <c r="GD116" s="223"/>
      <c r="GE116" s="223"/>
      <c r="GF116" s="223"/>
      <c r="GG116" s="223"/>
      <c r="GH116" s="223"/>
      <c r="GI116" s="223"/>
      <c r="GJ116" s="223"/>
      <c r="GK116" s="223"/>
      <c r="GL116" s="223"/>
      <c r="GM116" s="223"/>
      <c r="GN116" s="223"/>
      <c r="GO116" s="223"/>
      <c r="GP116" s="223"/>
      <c r="GQ116" s="223"/>
      <c r="GR116" s="223"/>
      <c r="GS116" s="223"/>
      <c r="GT116" s="223"/>
      <c r="GU116" s="223"/>
      <c r="GV116" s="223"/>
      <c r="GW116" s="223"/>
      <c r="GX116" s="223"/>
    </row>
    <row r="117" customFormat="false" ht="20.15" hidden="false" customHeight="true" outlineLevel="0" collapsed="false">
      <c r="A117" s="229" t="s">
        <v>122</v>
      </c>
      <c r="B117" s="225" t="s">
        <v>172</v>
      </c>
      <c r="C117" s="226" t="n">
        <v>1.8652</v>
      </c>
      <c r="D117" s="226" t="n">
        <v>0.8205</v>
      </c>
      <c r="E117" s="226" t="n">
        <v>0.8537</v>
      </c>
      <c r="F117" s="226" t="n">
        <v>1.5545</v>
      </c>
      <c r="G117" s="226" t="n">
        <v>1.8655</v>
      </c>
      <c r="H117" s="226" t="n">
        <v>1.0681</v>
      </c>
      <c r="I117" s="226" t="n">
        <v>0.7312</v>
      </c>
      <c r="J117" s="226" t="n">
        <v>1.6386</v>
      </c>
      <c r="K117" s="226" t="n">
        <v>2.1164</v>
      </c>
      <c r="L117" s="226" t="n">
        <v>0.6772</v>
      </c>
      <c r="M117" s="226" t="n">
        <v>0.5714</v>
      </c>
      <c r="N117" s="226" t="n">
        <v>1.6937</v>
      </c>
      <c r="O117" s="226" t="n">
        <v>1.0325</v>
      </c>
      <c r="P117" s="226" t="n">
        <v>0.5748</v>
      </c>
      <c r="Q117" s="226" t="n">
        <v>0.6295</v>
      </c>
      <c r="R117" s="226" t="n">
        <v>1.7955</v>
      </c>
      <c r="S117" s="226" t="n">
        <v>1.9624</v>
      </c>
      <c r="T117" s="226" t="n">
        <v>1.1308</v>
      </c>
      <c r="U117" s="226" t="n">
        <v>0.6484</v>
      </c>
      <c r="V117" s="226" t="n">
        <v>1.0211</v>
      </c>
      <c r="W117" s="226" t="n">
        <v>0.9795</v>
      </c>
      <c r="X117" s="226" t="n">
        <v>0.6816</v>
      </c>
      <c r="Y117" s="226" t="n">
        <v>0.5061</v>
      </c>
      <c r="Z117" s="226" t="n">
        <v>1.0446</v>
      </c>
      <c r="AA117" s="226" t="n">
        <v>1.509</v>
      </c>
      <c r="AB117" s="226" t="n">
        <v>0.7301</v>
      </c>
      <c r="AC117" s="226" t="n">
        <v>0.9664</v>
      </c>
      <c r="AD117" s="226" t="n">
        <v>1.615</v>
      </c>
      <c r="AE117" s="226" t="n">
        <v>1.5968</v>
      </c>
      <c r="AF117" s="226" t="n">
        <v>0.9908</v>
      </c>
      <c r="AG117" s="226" t="n">
        <v>0.6915</v>
      </c>
      <c r="AH117" s="226" t="n">
        <v>1.4715</v>
      </c>
      <c r="AI117" s="226" t="n">
        <v>1.1093</v>
      </c>
      <c r="AJ117" s="226" t="n">
        <v>0.9621</v>
      </c>
      <c r="AK117" s="226" t="n">
        <v>0.6729</v>
      </c>
      <c r="AL117" s="226" t="n">
        <v>1.8212</v>
      </c>
      <c r="AM117" s="226" t="n">
        <v>1.9416</v>
      </c>
      <c r="AN117" s="226" t="n">
        <v>0.8416</v>
      </c>
      <c r="AO117" s="226" t="n">
        <v>0.9424</v>
      </c>
      <c r="AP117" s="226" t="n">
        <v>1.3062</v>
      </c>
      <c r="AQ117" s="226" t="n">
        <v>1.9733</v>
      </c>
      <c r="AR117" s="226" t="n">
        <v>0.8437</v>
      </c>
      <c r="AS117" s="226" t="n">
        <v>0.7273</v>
      </c>
      <c r="AT117" s="226" t="n">
        <v>1.5666</v>
      </c>
      <c r="AU117" s="226" t="n">
        <v>1.5572</v>
      </c>
      <c r="AV117" s="226" t="n">
        <v>0.9112</v>
      </c>
      <c r="AW117" s="226" t="n">
        <v>1.1275</v>
      </c>
      <c r="AX117" s="226" t="n">
        <v>1.601</v>
      </c>
      <c r="AY117" s="226" t="n">
        <v>0.8386</v>
      </c>
      <c r="AZ117" s="226" t="n">
        <v>0.6473</v>
      </c>
      <c r="BA117" s="226" t="n">
        <v>0.8496</v>
      </c>
      <c r="BB117" s="226" t="n">
        <v>1.2302</v>
      </c>
      <c r="BC117" s="226" t="n">
        <v>1.2946</v>
      </c>
      <c r="BD117" s="226" t="n">
        <v>1.1338</v>
      </c>
      <c r="BE117" s="226" t="n">
        <v>1.2231</v>
      </c>
      <c r="BF117" s="226" t="n">
        <v>2.003</v>
      </c>
      <c r="BG117" s="226" t="n">
        <v>1.8171</v>
      </c>
      <c r="BH117" s="226" t="n">
        <v>0.7925</v>
      </c>
      <c r="BI117" s="226" t="n">
        <v>1.0491</v>
      </c>
      <c r="BJ117" s="226" t="n">
        <v>1.6275</v>
      </c>
      <c r="BK117" s="226" t="n">
        <v>1.2427</v>
      </c>
      <c r="BL117" s="226" t="n">
        <v>0.9619</v>
      </c>
      <c r="BM117" s="226" t="n">
        <v>0.7371</v>
      </c>
      <c r="BN117" s="226" t="n">
        <v>1.7252</v>
      </c>
      <c r="BO117" s="226" t="n">
        <v>2.216</v>
      </c>
      <c r="BP117" s="226" t="n">
        <v>1.1038</v>
      </c>
      <c r="BQ117" s="226" t="n">
        <v>0.7714</v>
      </c>
      <c r="BR117" s="226" t="n">
        <v>1.74</v>
      </c>
      <c r="BS117" s="226" t="n">
        <v>1.9957</v>
      </c>
      <c r="BT117" s="226" t="n">
        <v>1.4134</v>
      </c>
      <c r="BU117" s="226" t="n">
        <v>1.0187</v>
      </c>
      <c r="BV117" s="226" t="n">
        <v>1.8185</v>
      </c>
      <c r="BW117" s="226" t="n">
        <v>2.064</v>
      </c>
      <c r="BX117" s="226" t="n">
        <v>0.9224</v>
      </c>
      <c r="BY117" s="226" t="n">
        <v>1.1366</v>
      </c>
      <c r="BZ117" s="226" t="n">
        <v>1.1963</v>
      </c>
      <c r="CA117" s="226" t="n">
        <v>1.7798</v>
      </c>
      <c r="CB117" s="226" t="n">
        <v>0.8522</v>
      </c>
      <c r="CC117" s="226" t="n">
        <v>1.2491</v>
      </c>
      <c r="CD117" s="221" t="n">
        <v>1.9364</v>
      </c>
      <c r="CE117" s="221" t="n">
        <v>1.5464</v>
      </c>
      <c r="CF117" s="221" t="n">
        <v>0.9421</v>
      </c>
      <c r="CG117" s="221" t="n">
        <v>0.8803</v>
      </c>
      <c r="CH117" s="221" t="n">
        <v>2.0131</v>
      </c>
      <c r="CI117" s="221" t="n">
        <v>1.7497</v>
      </c>
      <c r="CJ117" s="221" t="n">
        <v>0.7966</v>
      </c>
      <c r="CK117" s="221" t="n">
        <v>1.3211</v>
      </c>
      <c r="CL117" s="221" t="n">
        <v>1.6753</v>
      </c>
      <c r="CM117" s="221" t="n">
        <v>2.3591</v>
      </c>
      <c r="CN117" s="221" t="n">
        <v>1.046</v>
      </c>
      <c r="CO117" s="221" t="n">
        <v>1.1684</v>
      </c>
      <c r="CP117" s="221" t="n">
        <v>2.1115</v>
      </c>
      <c r="CQ117" s="221" t="n">
        <v>1.5822</v>
      </c>
      <c r="CR117" s="221" t="n">
        <v>0.9791</v>
      </c>
      <c r="CS117" s="222" t="n">
        <v>0.646</v>
      </c>
      <c r="CT117" s="223"/>
      <c r="CU117" s="223"/>
      <c r="CV117" s="223"/>
      <c r="CW117" s="223"/>
      <c r="CX117" s="223"/>
      <c r="CY117" s="223"/>
      <c r="CZ117" s="223"/>
      <c r="DA117" s="223"/>
      <c r="DB117" s="223"/>
      <c r="DC117" s="223"/>
      <c r="DD117" s="223"/>
      <c r="DE117" s="223"/>
      <c r="DF117" s="223"/>
      <c r="DG117" s="223"/>
      <c r="DH117" s="223"/>
      <c r="DI117" s="223"/>
      <c r="DJ117" s="223"/>
      <c r="DK117" s="223"/>
      <c r="DL117" s="223"/>
      <c r="DM117" s="223"/>
      <c r="DN117" s="223"/>
      <c r="DO117" s="223"/>
      <c r="DP117" s="223"/>
      <c r="DQ117" s="223"/>
      <c r="DR117" s="223"/>
      <c r="DS117" s="223"/>
      <c r="DT117" s="223"/>
      <c r="DU117" s="223"/>
      <c r="DV117" s="223"/>
      <c r="DW117" s="223"/>
      <c r="DX117" s="223"/>
      <c r="DY117" s="223"/>
      <c r="DZ117" s="223"/>
      <c r="EA117" s="223"/>
      <c r="EB117" s="223"/>
      <c r="EC117" s="223"/>
      <c r="ED117" s="223"/>
      <c r="EE117" s="223"/>
      <c r="EF117" s="223"/>
      <c r="EG117" s="223"/>
      <c r="EH117" s="223"/>
      <c r="EI117" s="223"/>
      <c r="EJ117" s="223"/>
      <c r="EK117" s="223"/>
      <c r="EL117" s="223"/>
      <c r="EM117" s="223"/>
      <c r="EN117" s="223"/>
      <c r="EO117" s="223"/>
      <c r="EP117" s="223"/>
      <c r="EQ117" s="223"/>
      <c r="ER117" s="223"/>
      <c r="ES117" s="223"/>
      <c r="ET117" s="223"/>
      <c r="EU117" s="223"/>
      <c r="EV117" s="223"/>
      <c r="EW117" s="223"/>
      <c r="EX117" s="223"/>
      <c r="EY117" s="223"/>
      <c r="EZ117" s="223"/>
      <c r="FA117" s="223"/>
      <c r="FB117" s="223"/>
      <c r="FC117" s="223"/>
      <c r="FD117" s="223"/>
      <c r="FE117" s="223"/>
      <c r="FF117" s="223"/>
      <c r="FG117" s="223"/>
      <c r="FH117" s="223"/>
      <c r="FI117" s="223"/>
      <c r="FJ117" s="223"/>
      <c r="FK117" s="223"/>
      <c r="FL117" s="223"/>
      <c r="FM117" s="223"/>
      <c r="FN117" s="223"/>
      <c r="FO117" s="223"/>
      <c r="FP117" s="223"/>
      <c r="FQ117" s="223"/>
      <c r="FR117" s="223"/>
      <c r="FS117" s="223"/>
      <c r="FT117" s="223"/>
      <c r="FU117" s="223"/>
      <c r="FV117" s="223"/>
      <c r="FW117" s="223"/>
      <c r="FX117" s="223"/>
      <c r="FY117" s="223"/>
      <c r="FZ117" s="223"/>
      <c r="GA117" s="223"/>
      <c r="GB117" s="223"/>
      <c r="GC117" s="223"/>
      <c r="GD117" s="223"/>
      <c r="GE117" s="223"/>
      <c r="GF117" s="223"/>
      <c r="GG117" s="223"/>
      <c r="GH117" s="223"/>
      <c r="GI117" s="223"/>
      <c r="GJ117" s="223"/>
      <c r="GK117" s="223"/>
      <c r="GL117" s="223"/>
      <c r="GM117" s="223"/>
      <c r="GN117" s="223"/>
      <c r="GO117" s="223"/>
      <c r="GP117" s="223"/>
      <c r="GQ117" s="223"/>
      <c r="GR117" s="223"/>
      <c r="GS117" s="223"/>
      <c r="GT117" s="223"/>
      <c r="GU117" s="223"/>
      <c r="GV117" s="223"/>
      <c r="GW117" s="223"/>
      <c r="GX117" s="223"/>
    </row>
    <row r="118" customFormat="false" ht="20.15" hidden="false" customHeight="true" outlineLevel="0" collapsed="false">
      <c r="A118" s="229" t="s">
        <v>122</v>
      </c>
      <c r="B118" s="236" t="s">
        <v>129</v>
      </c>
      <c r="C118" s="226" t="n">
        <v>0.2053</v>
      </c>
      <c r="D118" s="226" t="n">
        <v>0.2146</v>
      </c>
      <c r="E118" s="226" t="n">
        <v>0.2249</v>
      </c>
      <c r="F118" s="226" t="n">
        <v>0.2321</v>
      </c>
      <c r="G118" s="226" t="n">
        <v>0.1992</v>
      </c>
      <c r="H118" s="226" t="n">
        <v>0.2082</v>
      </c>
      <c r="I118" s="226" t="n">
        <v>0.2183</v>
      </c>
      <c r="J118" s="226" t="n">
        <v>0.2253</v>
      </c>
      <c r="K118" s="226" t="n">
        <v>0.2252</v>
      </c>
      <c r="L118" s="226" t="n">
        <v>0.2312</v>
      </c>
      <c r="M118" s="226" t="n">
        <v>0.2433</v>
      </c>
      <c r="N118" s="226" t="n">
        <v>0.2473</v>
      </c>
      <c r="O118" s="226" t="n">
        <v>0.247</v>
      </c>
      <c r="P118" s="226" t="n">
        <v>0.235</v>
      </c>
      <c r="Q118" s="226" t="n">
        <v>0.233</v>
      </c>
      <c r="R118" s="226" t="n">
        <v>0.25</v>
      </c>
      <c r="S118" s="226" t="n">
        <v>0.2506</v>
      </c>
      <c r="T118" s="226" t="n">
        <v>0.2757</v>
      </c>
      <c r="U118" s="226" t="n">
        <v>0.3318</v>
      </c>
      <c r="V118" s="226" t="n">
        <v>0.401</v>
      </c>
      <c r="W118" s="226" t="n">
        <v>0.4006</v>
      </c>
      <c r="X118" s="226" t="n">
        <v>0.2504</v>
      </c>
      <c r="Y118" s="226" t="n">
        <v>0.2003</v>
      </c>
      <c r="Z118" s="226" t="n">
        <v>0.4367</v>
      </c>
      <c r="AA118" s="226" t="n">
        <v>0.501</v>
      </c>
      <c r="AB118" s="226" t="n">
        <v>0.3607</v>
      </c>
      <c r="AC118" s="226" t="n">
        <v>0.461</v>
      </c>
      <c r="AD118" s="226" t="n">
        <v>0.6163</v>
      </c>
      <c r="AE118" s="226" t="n">
        <v>0.7521</v>
      </c>
      <c r="AF118" s="226" t="n">
        <v>0.5415</v>
      </c>
      <c r="AG118" s="226" t="n">
        <v>0.6919</v>
      </c>
      <c r="AH118" s="226" t="n">
        <v>0.9265</v>
      </c>
      <c r="AI118" s="226" t="n">
        <v>1.0938</v>
      </c>
      <c r="AJ118" s="226" t="n">
        <v>0.788</v>
      </c>
      <c r="AK118" s="226" t="n">
        <v>1.0066</v>
      </c>
      <c r="AL118" s="226" t="n">
        <v>1.3475</v>
      </c>
      <c r="AM118" s="226" t="n">
        <v>1.6482</v>
      </c>
      <c r="AN118" s="226" t="n">
        <v>0.9323</v>
      </c>
      <c r="AO118" s="226" t="n">
        <v>1.1949</v>
      </c>
      <c r="AP118" s="226" t="n">
        <v>1.5124</v>
      </c>
      <c r="AQ118" s="226" t="n">
        <v>2.2156</v>
      </c>
      <c r="AR118" s="226" t="n">
        <v>1.2681</v>
      </c>
      <c r="AS118" s="226" t="n">
        <v>1.309</v>
      </c>
      <c r="AT118" s="226" t="n">
        <v>2.3458</v>
      </c>
      <c r="AU118" s="226" t="n">
        <v>2.6016</v>
      </c>
      <c r="AV118" s="226" t="n">
        <v>1.985</v>
      </c>
      <c r="AW118" s="226" t="n">
        <v>2.1193</v>
      </c>
      <c r="AX118" s="226" t="n">
        <v>2.5956</v>
      </c>
      <c r="AY118" s="226" t="n">
        <v>2.4345</v>
      </c>
      <c r="AZ118" s="226" t="n">
        <v>1.6707</v>
      </c>
      <c r="BA118" s="226" t="n">
        <v>2.7745</v>
      </c>
      <c r="BB118" s="226" t="n">
        <v>3.448</v>
      </c>
      <c r="BC118" s="226" t="n">
        <v>3.4102</v>
      </c>
      <c r="BD118" s="226" t="n">
        <v>3.6872</v>
      </c>
      <c r="BE118" s="226" t="n">
        <v>3.1185</v>
      </c>
      <c r="BF118" s="226" t="n">
        <v>5.9916</v>
      </c>
      <c r="BG118" s="226" t="n">
        <v>5.0723</v>
      </c>
      <c r="BH118" s="226" t="n">
        <v>3.8919</v>
      </c>
      <c r="BI118" s="226" t="n">
        <v>4.3549</v>
      </c>
      <c r="BJ118" s="226" t="n">
        <v>6.528</v>
      </c>
      <c r="BK118" s="226" t="n">
        <v>6.7791</v>
      </c>
      <c r="BL118" s="226" t="n">
        <v>6.4885</v>
      </c>
      <c r="BM118" s="226" t="n">
        <v>4.7338</v>
      </c>
      <c r="BN118" s="226" t="n">
        <v>10.3957</v>
      </c>
      <c r="BO118" s="226" t="n">
        <v>11.05</v>
      </c>
      <c r="BP118" s="226" t="n">
        <v>5.1285</v>
      </c>
      <c r="BQ118" s="226" t="n">
        <v>5.1261</v>
      </c>
      <c r="BR118" s="226" t="n">
        <v>10.6547</v>
      </c>
      <c r="BS118" s="226" t="n">
        <v>11.8361</v>
      </c>
      <c r="BT118" s="226" t="n">
        <v>8.335</v>
      </c>
      <c r="BU118" s="226" t="n">
        <v>7.2213</v>
      </c>
      <c r="BV118" s="226" t="n">
        <v>12.8823</v>
      </c>
      <c r="BW118" s="226" t="n">
        <v>11.4726</v>
      </c>
      <c r="BX118" s="226" t="n">
        <v>7.2093</v>
      </c>
      <c r="BY118" s="226" t="n">
        <v>8.1812</v>
      </c>
      <c r="BZ118" s="226" t="n">
        <v>10.2964</v>
      </c>
      <c r="CA118" s="226" t="n">
        <v>12.9074</v>
      </c>
      <c r="CB118" s="226" t="n">
        <v>10.1776</v>
      </c>
      <c r="CC118" s="226" t="n">
        <v>9.5891</v>
      </c>
      <c r="CD118" s="221" t="n">
        <v>16.9669</v>
      </c>
      <c r="CE118" s="221" t="n">
        <v>17.4884</v>
      </c>
      <c r="CF118" s="221" t="n">
        <v>10.1636</v>
      </c>
      <c r="CG118" s="221" t="n">
        <v>10.565</v>
      </c>
      <c r="CH118" s="221" t="n">
        <v>18.6906</v>
      </c>
      <c r="CI118" s="221" t="n">
        <v>18.4293</v>
      </c>
      <c r="CJ118" s="221" t="n">
        <v>11.98</v>
      </c>
      <c r="CK118" s="221" t="n">
        <v>13.9851</v>
      </c>
      <c r="CL118" s="221" t="n">
        <v>19.4008</v>
      </c>
      <c r="CM118" s="221" t="n">
        <v>26.2369</v>
      </c>
      <c r="CN118" s="221" t="n">
        <v>13.3665</v>
      </c>
      <c r="CO118" s="221" t="n">
        <v>14.6588</v>
      </c>
      <c r="CP118" s="221" t="n">
        <v>21.107</v>
      </c>
      <c r="CQ118" s="221" t="n">
        <v>21.1485</v>
      </c>
      <c r="CR118" s="221" t="n">
        <v>11.516</v>
      </c>
      <c r="CS118" s="222" t="n">
        <v>10.1986</v>
      </c>
      <c r="CT118" s="223"/>
      <c r="CU118" s="223"/>
      <c r="CV118" s="223"/>
      <c r="CW118" s="223"/>
      <c r="CX118" s="223"/>
      <c r="CY118" s="223"/>
      <c r="CZ118" s="223"/>
      <c r="DA118" s="223"/>
      <c r="DB118" s="223"/>
      <c r="DC118" s="223"/>
      <c r="DD118" s="223"/>
      <c r="DE118" s="223"/>
      <c r="DF118" s="223"/>
      <c r="DG118" s="223"/>
      <c r="DH118" s="223"/>
      <c r="DI118" s="223"/>
      <c r="DJ118" s="223"/>
      <c r="DK118" s="223"/>
      <c r="DL118" s="223"/>
      <c r="DM118" s="223"/>
      <c r="DN118" s="223"/>
      <c r="DO118" s="223"/>
      <c r="DP118" s="223"/>
      <c r="DQ118" s="223"/>
      <c r="DR118" s="223"/>
      <c r="DS118" s="223"/>
      <c r="DT118" s="223"/>
      <c r="DU118" s="223"/>
      <c r="DV118" s="223"/>
      <c r="DW118" s="223"/>
      <c r="DX118" s="223"/>
      <c r="DY118" s="223"/>
      <c r="DZ118" s="223"/>
      <c r="EA118" s="223"/>
      <c r="EB118" s="223"/>
      <c r="EC118" s="223"/>
      <c r="ED118" s="223"/>
      <c r="EE118" s="223"/>
      <c r="EF118" s="223"/>
      <c r="EG118" s="223"/>
      <c r="EH118" s="223"/>
      <c r="EI118" s="223"/>
      <c r="EJ118" s="223"/>
      <c r="EK118" s="223"/>
      <c r="EL118" s="223"/>
      <c r="EM118" s="223"/>
      <c r="EN118" s="223"/>
      <c r="EO118" s="223"/>
      <c r="EP118" s="223"/>
      <c r="EQ118" s="223"/>
      <c r="ER118" s="223"/>
      <c r="ES118" s="223"/>
      <c r="ET118" s="223"/>
      <c r="EU118" s="223"/>
      <c r="EV118" s="223"/>
      <c r="EW118" s="223"/>
      <c r="EX118" s="223"/>
      <c r="EY118" s="223"/>
      <c r="EZ118" s="223"/>
      <c r="FA118" s="223"/>
      <c r="FB118" s="223"/>
      <c r="FC118" s="223"/>
      <c r="FD118" s="223"/>
      <c r="FE118" s="223"/>
      <c r="FF118" s="223"/>
      <c r="FG118" s="223"/>
      <c r="FH118" s="223"/>
      <c r="FI118" s="223"/>
      <c r="FJ118" s="223"/>
      <c r="FK118" s="223"/>
      <c r="FL118" s="223"/>
      <c r="FM118" s="223"/>
      <c r="FN118" s="223"/>
      <c r="FO118" s="223"/>
      <c r="FP118" s="223"/>
      <c r="FQ118" s="223"/>
      <c r="FR118" s="223"/>
      <c r="FS118" s="223"/>
      <c r="FT118" s="223"/>
      <c r="FU118" s="223"/>
      <c r="FV118" s="223"/>
      <c r="FW118" s="223"/>
      <c r="FX118" s="223"/>
      <c r="FY118" s="223"/>
      <c r="FZ118" s="223"/>
      <c r="GA118" s="223"/>
      <c r="GB118" s="223"/>
      <c r="GC118" s="223"/>
      <c r="GD118" s="223"/>
      <c r="GE118" s="223"/>
      <c r="GF118" s="223"/>
      <c r="GG118" s="223"/>
      <c r="GH118" s="223"/>
      <c r="GI118" s="223"/>
      <c r="GJ118" s="223"/>
      <c r="GK118" s="223"/>
      <c r="GL118" s="223"/>
      <c r="GM118" s="223"/>
      <c r="GN118" s="223"/>
      <c r="GO118" s="223"/>
      <c r="GP118" s="223"/>
      <c r="GQ118" s="223"/>
      <c r="GR118" s="223"/>
      <c r="GS118" s="223"/>
      <c r="GT118" s="223"/>
      <c r="GU118" s="223"/>
      <c r="GV118" s="223"/>
      <c r="GW118" s="223"/>
      <c r="GX118" s="223"/>
    </row>
    <row r="119" customFormat="false" ht="20.15" hidden="false" customHeight="true" outlineLevel="0" collapsed="false">
      <c r="A119" s="229" t="s">
        <v>122</v>
      </c>
      <c r="B119" s="237" t="s">
        <v>130</v>
      </c>
      <c r="C119" s="226" t="s">
        <v>171</v>
      </c>
      <c r="D119" s="226" t="s">
        <v>171</v>
      </c>
      <c r="E119" s="226" t="s">
        <v>171</v>
      </c>
      <c r="F119" s="226" t="s">
        <v>171</v>
      </c>
      <c r="G119" s="226" t="s">
        <v>171</v>
      </c>
      <c r="H119" s="226" t="s">
        <v>171</v>
      </c>
      <c r="I119" s="226" t="s">
        <v>171</v>
      </c>
      <c r="J119" s="226" t="s">
        <v>171</v>
      </c>
      <c r="K119" s="226" t="s">
        <v>171</v>
      </c>
      <c r="L119" s="226" t="s">
        <v>171</v>
      </c>
      <c r="M119" s="226" t="s">
        <v>171</v>
      </c>
      <c r="N119" s="226" t="s">
        <v>171</v>
      </c>
      <c r="O119" s="226" t="s">
        <v>171</v>
      </c>
      <c r="P119" s="226" t="s">
        <v>171</v>
      </c>
      <c r="Q119" s="226" t="s">
        <v>171</v>
      </c>
      <c r="R119" s="226" t="s">
        <v>171</v>
      </c>
      <c r="S119" s="226" t="s">
        <v>171</v>
      </c>
      <c r="T119" s="226" t="s">
        <v>171</v>
      </c>
      <c r="U119" s="226" t="s">
        <v>171</v>
      </c>
      <c r="V119" s="226" t="s">
        <v>171</v>
      </c>
      <c r="W119" s="226" t="s">
        <v>171</v>
      </c>
      <c r="X119" s="226" t="s">
        <v>171</v>
      </c>
      <c r="Y119" s="226" t="s">
        <v>171</v>
      </c>
      <c r="Z119" s="226" t="s">
        <v>171</v>
      </c>
      <c r="AA119" s="226" t="s">
        <v>171</v>
      </c>
      <c r="AB119" s="226" t="s">
        <v>171</v>
      </c>
      <c r="AC119" s="226" t="s">
        <v>171</v>
      </c>
      <c r="AD119" s="226" t="s">
        <v>171</v>
      </c>
      <c r="AE119" s="226" t="s">
        <v>171</v>
      </c>
      <c r="AF119" s="226" t="s">
        <v>171</v>
      </c>
      <c r="AG119" s="226" t="s">
        <v>171</v>
      </c>
      <c r="AH119" s="226" t="s">
        <v>171</v>
      </c>
      <c r="AI119" s="226" t="s">
        <v>171</v>
      </c>
      <c r="AJ119" s="226" t="s">
        <v>171</v>
      </c>
      <c r="AK119" s="226" t="s">
        <v>171</v>
      </c>
      <c r="AL119" s="226" t="s">
        <v>171</v>
      </c>
      <c r="AM119" s="226" t="s">
        <v>171</v>
      </c>
      <c r="AN119" s="226" t="s">
        <v>171</v>
      </c>
      <c r="AO119" s="226" t="s">
        <v>171</v>
      </c>
      <c r="AP119" s="226" t="s">
        <v>171</v>
      </c>
      <c r="AQ119" s="226" t="s">
        <v>171</v>
      </c>
      <c r="AR119" s="226" t="s">
        <v>171</v>
      </c>
      <c r="AS119" s="226" t="s">
        <v>171</v>
      </c>
      <c r="AT119" s="226" t="s">
        <v>171</v>
      </c>
      <c r="AU119" s="226" t="s">
        <v>171</v>
      </c>
      <c r="AV119" s="226" t="s">
        <v>171</v>
      </c>
      <c r="AW119" s="226" t="s">
        <v>171</v>
      </c>
      <c r="AX119" s="226" t="s">
        <v>171</v>
      </c>
      <c r="AY119" s="226" t="s">
        <v>171</v>
      </c>
      <c r="AZ119" s="226" t="s">
        <v>171</v>
      </c>
      <c r="BA119" s="226" t="s">
        <v>171</v>
      </c>
      <c r="BB119" s="226" t="s">
        <v>171</v>
      </c>
      <c r="BC119" s="226" t="s">
        <v>171</v>
      </c>
      <c r="BD119" s="226" t="s">
        <v>171</v>
      </c>
      <c r="BE119" s="226" t="s">
        <v>171</v>
      </c>
      <c r="BF119" s="226" t="s">
        <v>171</v>
      </c>
      <c r="BG119" s="226" t="n">
        <v>3.5652</v>
      </c>
      <c r="BH119" s="226" t="n">
        <v>2.242</v>
      </c>
      <c r="BI119" s="226" t="n">
        <v>2.6475</v>
      </c>
      <c r="BJ119" s="226" t="n">
        <v>3.7892</v>
      </c>
      <c r="BK119" s="226" t="n">
        <v>3.956</v>
      </c>
      <c r="BL119" s="226" t="n">
        <v>3.8551</v>
      </c>
      <c r="BM119" s="226" t="n">
        <v>2.7501</v>
      </c>
      <c r="BN119" s="226" t="n">
        <v>6.3642</v>
      </c>
      <c r="BO119" s="226" t="n">
        <v>6.6662</v>
      </c>
      <c r="BP119" s="226" t="n">
        <v>3.0364</v>
      </c>
      <c r="BQ119" s="226" t="n">
        <v>2.884</v>
      </c>
      <c r="BR119" s="226" t="n">
        <v>5.9681</v>
      </c>
      <c r="BS119" s="226" t="n">
        <v>7.1599</v>
      </c>
      <c r="BT119" s="226" t="n">
        <v>4.7573</v>
      </c>
      <c r="BU119" s="226" t="n">
        <v>3.8096</v>
      </c>
      <c r="BV119" s="226" t="n">
        <v>7.1252</v>
      </c>
      <c r="BW119" s="226" t="n">
        <v>6.3243</v>
      </c>
      <c r="BX119" s="226" t="n">
        <v>3.9571</v>
      </c>
      <c r="BY119" s="226" t="n">
        <v>4.5993</v>
      </c>
      <c r="BZ119" s="226" t="n">
        <v>5.873</v>
      </c>
      <c r="CA119" s="226" t="n">
        <v>7.7454</v>
      </c>
      <c r="CB119" s="226" t="n">
        <v>6.1861</v>
      </c>
      <c r="CC119" s="226" t="n">
        <v>5.6299</v>
      </c>
      <c r="CD119" s="221" t="n">
        <v>9.1638</v>
      </c>
      <c r="CE119" s="221" t="n">
        <v>9.5614</v>
      </c>
      <c r="CF119" s="221" t="n">
        <v>5.4366</v>
      </c>
      <c r="CG119" s="221" t="n">
        <v>5.547</v>
      </c>
      <c r="CH119" s="221" t="n">
        <v>9.8375</v>
      </c>
      <c r="CI119" s="221" t="n">
        <v>9.8293</v>
      </c>
      <c r="CJ119" s="221" t="n">
        <v>6.0438</v>
      </c>
      <c r="CK119" s="221" t="n">
        <v>6.7968</v>
      </c>
      <c r="CL119" s="221" t="n">
        <v>9.1501</v>
      </c>
      <c r="CM119" s="221" t="n">
        <v>12.8749</v>
      </c>
      <c r="CN119" s="221" t="n">
        <v>6.0764</v>
      </c>
      <c r="CO119" s="221" t="n">
        <v>6.6472</v>
      </c>
      <c r="CP119" s="221" t="n">
        <v>9.0896</v>
      </c>
      <c r="CQ119" s="221" t="n">
        <v>9.948</v>
      </c>
      <c r="CR119" s="221" t="n">
        <v>5.3252</v>
      </c>
      <c r="CS119" s="222" t="n">
        <v>4.132</v>
      </c>
      <c r="CT119" s="223"/>
      <c r="CU119" s="223"/>
      <c r="CV119" s="223"/>
      <c r="CW119" s="223"/>
      <c r="CX119" s="223"/>
      <c r="CY119" s="223"/>
      <c r="CZ119" s="223"/>
      <c r="DA119" s="223"/>
      <c r="DB119" s="223"/>
      <c r="DC119" s="223"/>
      <c r="DD119" s="223"/>
      <c r="DE119" s="223"/>
      <c r="DF119" s="223"/>
      <c r="DG119" s="223"/>
      <c r="DH119" s="223"/>
      <c r="DI119" s="223"/>
      <c r="DJ119" s="223"/>
      <c r="DK119" s="223"/>
      <c r="DL119" s="223"/>
      <c r="DM119" s="223"/>
      <c r="DN119" s="223"/>
      <c r="DO119" s="223"/>
      <c r="DP119" s="223"/>
      <c r="DQ119" s="223"/>
      <c r="DR119" s="223"/>
      <c r="DS119" s="223"/>
      <c r="DT119" s="223"/>
      <c r="DU119" s="223"/>
      <c r="DV119" s="223"/>
      <c r="DW119" s="223"/>
      <c r="DX119" s="223"/>
      <c r="DY119" s="223"/>
      <c r="DZ119" s="223"/>
      <c r="EA119" s="223"/>
      <c r="EB119" s="223"/>
      <c r="EC119" s="223"/>
      <c r="ED119" s="223"/>
      <c r="EE119" s="223"/>
      <c r="EF119" s="223"/>
      <c r="EG119" s="223"/>
      <c r="EH119" s="223"/>
      <c r="EI119" s="223"/>
      <c r="EJ119" s="223"/>
      <c r="EK119" s="223"/>
      <c r="EL119" s="223"/>
      <c r="EM119" s="223"/>
      <c r="EN119" s="223"/>
      <c r="EO119" s="223"/>
      <c r="EP119" s="223"/>
      <c r="EQ119" s="223"/>
      <c r="ER119" s="223"/>
      <c r="ES119" s="223"/>
      <c r="ET119" s="223"/>
      <c r="EU119" s="223"/>
      <c r="EV119" s="223"/>
      <c r="EW119" s="223"/>
      <c r="EX119" s="223"/>
      <c r="EY119" s="223"/>
      <c r="EZ119" s="223"/>
      <c r="FA119" s="223"/>
      <c r="FB119" s="223"/>
      <c r="FC119" s="223"/>
      <c r="FD119" s="223"/>
      <c r="FE119" s="223"/>
      <c r="FF119" s="223"/>
      <c r="FG119" s="223"/>
      <c r="FH119" s="223"/>
      <c r="FI119" s="223"/>
      <c r="FJ119" s="223"/>
      <c r="FK119" s="223"/>
      <c r="FL119" s="223"/>
      <c r="FM119" s="223"/>
      <c r="FN119" s="223"/>
      <c r="FO119" s="223"/>
      <c r="FP119" s="223"/>
      <c r="FQ119" s="223"/>
      <c r="FR119" s="223"/>
      <c r="FS119" s="223"/>
      <c r="FT119" s="223"/>
      <c r="FU119" s="223"/>
      <c r="FV119" s="223"/>
      <c r="FW119" s="223"/>
      <c r="FX119" s="223"/>
      <c r="FY119" s="223"/>
      <c r="FZ119" s="223"/>
      <c r="GA119" s="223"/>
      <c r="GB119" s="223"/>
      <c r="GC119" s="223"/>
      <c r="GD119" s="223"/>
      <c r="GE119" s="223"/>
      <c r="GF119" s="223"/>
      <c r="GG119" s="223"/>
      <c r="GH119" s="223"/>
      <c r="GI119" s="223"/>
      <c r="GJ119" s="223"/>
      <c r="GK119" s="223"/>
      <c r="GL119" s="223"/>
      <c r="GM119" s="223"/>
      <c r="GN119" s="223"/>
      <c r="GO119" s="223"/>
      <c r="GP119" s="223"/>
      <c r="GQ119" s="223"/>
      <c r="GR119" s="223"/>
      <c r="GS119" s="223"/>
      <c r="GT119" s="223"/>
      <c r="GU119" s="223"/>
      <c r="GV119" s="223"/>
      <c r="GW119" s="223"/>
      <c r="GX119" s="223"/>
    </row>
    <row r="120" customFormat="false" ht="20.15" hidden="false" customHeight="true" outlineLevel="0" collapsed="false">
      <c r="A120" s="229" t="s">
        <v>122</v>
      </c>
      <c r="B120" s="236" t="s">
        <v>131</v>
      </c>
      <c r="C120" s="226" t="s">
        <v>171</v>
      </c>
      <c r="D120" s="226" t="s">
        <v>171</v>
      </c>
      <c r="E120" s="226" t="s">
        <v>171</v>
      </c>
      <c r="F120" s="226" t="s">
        <v>171</v>
      </c>
      <c r="G120" s="226" t="s">
        <v>171</v>
      </c>
      <c r="H120" s="226" t="s">
        <v>171</v>
      </c>
      <c r="I120" s="226" t="s">
        <v>171</v>
      </c>
      <c r="J120" s="226" t="s">
        <v>171</v>
      </c>
      <c r="K120" s="226" t="s">
        <v>171</v>
      </c>
      <c r="L120" s="226" t="s">
        <v>171</v>
      </c>
      <c r="M120" s="226" t="s">
        <v>171</v>
      </c>
      <c r="N120" s="226" t="s">
        <v>171</v>
      </c>
      <c r="O120" s="226" t="s">
        <v>171</v>
      </c>
      <c r="P120" s="226" t="s">
        <v>171</v>
      </c>
      <c r="Q120" s="226" t="s">
        <v>171</v>
      </c>
      <c r="R120" s="226" t="s">
        <v>171</v>
      </c>
      <c r="S120" s="226" t="s">
        <v>171</v>
      </c>
      <c r="T120" s="226" t="s">
        <v>171</v>
      </c>
      <c r="U120" s="226" t="s">
        <v>171</v>
      </c>
      <c r="V120" s="226" t="s">
        <v>171</v>
      </c>
      <c r="W120" s="226" t="s">
        <v>171</v>
      </c>
      <c r="X120" s="226" t="s">
        <v>171</v>
      </c>
      <c r="Y120" s="226" t="s">
        <v>171</v>
      </c>
      <c r="Z120" s="226" t="s">
        <v>171</v>
      </c>
      <c r="AA120" s="226" t="s">
        <v>171</v>
      </c>
      <c r="AB120" s="226" t="s">
        <v>171</v>
      </c>
      <c r="AC120" s="226" t="s">
        <v>171</v>
      </c>
      <c r="AD120" s="226" t="s">
        <v>171</v>
      </c>
      <c r="AE120" s="226" t="s">
        <v>171</v>
      </c>
      <c r="AF120" s="226" t="s">
        <v>171</v>
      </c>
      <c r="AG120" s="226" t="s">
        <v>171</v>
      </c>
      <c r="AH120" s="226" t="s">
        <v>171</v>
      </c>
      <c r="AI120" s="226" t="s">
        <v>171</v>
      </c>
      <c r="AJ120" s="226" t="s">
        <v>171</v>
      </c>
      <c r="AK120" s="226" t="s">
        <v>171</v>
      </c>
      <c r="AL120" s="226" t="s">
        <v>171</v>
      </c>
      <c r="AM120" s="226" t="s">
        <v>171</v>
      </c>
      <c r="AN120" s="226" t="s">
        <v>171</v>
      </c>
      <c r="AO120" s="226" t="s">
        <v>171</v>
      </c>
      <c r="AP120" s="226" t="s">
        <v>171</v>
      </c>
      <c r="AQ120" s="226" t="s">
        <v>171</v>
      </c>
      <c r="AR120" s="226" t="s">
        <v>171</v>
      </c>
      <c r="AS120" s="226" t="s">
        <v>171</v>
      </c>
      <c r="AT120" s="226" t="s">
        <v>171</v>
      </c>
      <c r="AU120" s="226" t="s">
        <v>171</v>
      </c>
      <c r="AV120" s="226" t="s">
        <v>171</v>
      </c>
      <c r="AW120" s="226" t="s">
        <v>171</v>
      </c>
      <c r="AX120" s="226" t="s">
        <v>171</v>
      </c>
      <c r="AY120" s="226" t="s">
        <v>171</v>
      </c>
      <c r="AZ120" s="226" t="s">
        <v>171</v>
      </c>
      <c r="BA120" s="226" t="s">
        <v>171</v>
      </c>
      <c r="BB120" s="226" t="s">
        <v>171</v>
      </c>
      <c r="BC120" s="226" t="s">
        <v>171</v>
      </c>
      <c r="BD120" s="226" t="s">
        <v>171</v>
      </c>
      <c r="BE120" s="226" t="s">
        <v>171</v>
      </c>
      <c r="BF120" s="226" t="s">
        <v>171</v>
      </c>
      <c r="BG120" s="226" t="n">
        <v>1.507</v>
      </c>
      <c r="BH120" s="226" t="n">
        <v>1.6499</v>
      </c>
      <c r="BI120" s="226" t="n">
        <v>1.7074</v>
      </c>
      <c r="BJ120" s="226" t="n">
        <v>2.7387</v>
      </c>
      <c r="BK120" s="226" t="n">
        <v>2.8231</v>
      </c>
      <c r="BL120" s="226" t="n">
        <v>2.6334</v>
      </c>
      <c r="BM120" s="226" t="n">
        <v>1.9838</v>
      </c>
      <c r="BN120" s="226" t="n">
        <v>4.0315</v>
      </c>
      <c r="BO120" s="226" t="n">
        <v>4.3838</v>
      </c>
      <c r="BP120" s="226" t="n">
        <v>2.0921</v>
      </c>
      <c r="BQ120" s="226" t="n">
        <v>2.2421</v>
      </c>
      <c r="BR120" s="226" t="n">
        <v>4.6866</v>
      </c>
      <c r="BS120" s="226" t="n">
        <v>4.6762</v>
      </c>
      <c r="BT120" s="226" t="n">
        <v>3.5777</v>
      </c>
      <c r="BU120" s="226" t="n">
        <v>3.4117</v>
      </c>
      <c r="BV120" s="226" t="n">
        <v>5.7571</v>
      </c>
      <c r="BW120" s="226" t="n">
        <v>5.1483</v>
      </c>
      <c r="BX120" s="226" t="n">
        <v>3.2522</v>
      </c>
      <c r="BY120" s="226" t="n">
        <v>3.5819</v>
      </c>
      <c r="BZ120" s="226" t="n">
        <v>4.4234</v>
      </c>
      <c r="CA120" s="226" t="n">
        <v>5.162</v>
      </c>
      <c r="CB120" s="226" t="n">
        <v>3.9915</v>
      </c>
      <c r="CC120" s="226" t="n">
        <v>3.9592</v>
      </c>
      <c r="CD120" s="221" t="n">
        <v>7.8031</v>
      </c>
      <c r="CE120" s="221" t="n">
        <v>7.927</v>
      </c>
      <c r="CF120" s="221" t="n">
        <v>4.727</v>
      </c>
      <c r="CG120" s="221" t="n">
        <v>5.018</v>
      </c>
      <c r="CH120" s="221" t="n">
        <v>8.8532</v>
      </c>
      <c r="CI120" s="221" t="n">
        <v>8.6</v>
      </c>
      <c r="CJ120" s="221" t="n">
        <v>5.9362</v>
      </c>
      <c r="CK120" s="221" t="n">
        <v>7.1883</v>
      </c>
      <c r="CL120" s="221" t="n">
        <v>10.2507</v>
      </c>
      <c r="CM120" s="221" t="n">
        <v>13.362</v>
      </c>
      <c r="CN120" s="221" t="n">
        <v>7.2901</v>
      </c>
      <c r="CO120" s="221" t="n">
        <v>8.0116</v>
      </c>
      <c r="CP120" s="221" t="n">
        <v>12.0174</v>
      </c>
      <c r="CQ120" s="221" t="n">
        <v>11.2005</v>
      </c>
      <c r="CR120" s="221" t="n">
        <v>6.1907</v>
      </c>
      <c r="CS120" s="222" t="n">
        <v>6.0666</v>
      </c>
      <c r="CT120" s="223"/>
      <c r="CU120" s="223"/>
      <c r="CV120" s="223"/>
      <c r="CW120" s="223"/>
      <c r="CX120" s="223"/>
      <c r="CY120" s="223"/>
      <c r="CZ120" s="223"/>
      <c r="DA120" s="223"/>
      <c r="DB120" s="223"/>
      <c r="DC120" s="223"/>
      <c r="DD120" s="223"/>
      <c r="DE120" s="223"/>
      <c r="DF120" s="223"/>
      <c r="DG120" s="223"/>
      <c r="DH120" s="223"/>
      <c r="DI120" s="223"/>
      <c r="DJ120" s="223"/>
      <c r="DK120" s="223"/>
      <c r="DL120" s="223"/>
      <c r="DM120" s="223"/>
      <c r="DN120" s="223"/>
      <c r="DO120" s="223"/>
      <c r="DP120" s="223"/>
      <c r="DQ120" s="223"/>
      <c r="DR120" s="223"/>
      <c r="DS120" s="223"/>
      <c r="DT120" s="223"/>
      <c r="DU120" s="223"/>
      <c r="DV120" s="223"/>
      <c r="DW120" s="223"/>
      <c r="DX120" s="223"/>
      <c r="DY120" s="223"/>
      <c r="DZ120" s="223"/>
      <c r="EA120" s="223"/>
      <c r="EB120" s="223"/>
      <c r="EC120" s="223"/>
      <c r="ED120" s="223"/>
      <c r="EE120" s="223"/>
      <c r="EF120" s="223"/>
      <c r="EG120" s="223"/>
      <c r="EH120" s="223"/>
      <c r="EI120" s="223"/>
      <c r="EJ120" s="223"/>
      <c r="EK120" s="223"/>
      <c r="EL120" s="223"/>
      <c r="EM120" s="223"/>
      <c r="EN120" s="223"/>
      <c r="EO120" s="223"/>
      <c r="EP120" s="223"/>
      <c r="EQ120" s="223"/>
      <c r="ER120" s="223"/>
      <c r="ES120" s="223"/>
      <c r="ET120" s="223"/>
      <c r="EU120" s="223"/>
      <c r="EV120" s="223"/>
      <c r="EW120" s="223"/>
      <c r="EX120" s="223"/>
      <c r="EY120" s="223"/>
      <c r="EZ120" s="223"/>
      <c r="FA120" s="223"/>
      <c r="FB120" s="223"/>
      <c r="FC120" s="223"/>
      <c r="FD120" s="223"/>
      <c r="FE120" s="223"/>
      <c r="FF120" s="223"/>
      <c r="FG120" s="223"/>
      <c r="FH120" s="223"/>
      <c r="FI120" s="223"/>
      <c r="FJ120" s="223"/>
      <c r="FK120" s="223"/>
      <c r="FL120" s="223"/>
      <c r="FM120" s="223"/>
      <c r="FN120" s="223"/>
      <c r="FO120" s="223"/>
      <c r="FP120" s="223"/>
      <c r="FQ120" s="223"/>
      <c r="FR120" s="223"/>
      <c r="FS120" s="223"/>
      <c r="FT120" s="223"/>
      <c r="FU120" s="223"/>
      <c r="FV120" s="223"/>
      <c r="FW120" s="223"/>
      <c r="FX120" s="223"/>
      <c r="FY120" s="223"/>
      <c r="FZ120" s="223"/>
      <c r="GA120" s="223"/>
      <c r="GB120" s="223"/>
      <c r="GC120" s="223"/>
      <c r="GD120" s="223"/>
      <c r="GE120" s="223"/>
      <c r="GF120" s="223"/>
      <c r="GG120" s="223"/>
      <c r="GH120" s="223"/>
      <c r="GI120" s="223"/>
      <c r="GJ120" s="223"/>
      <c r="GK120" s="223"/>
      <c r="GL120" s="223"/>
      <c r="GM120" s="223"/>
      <c r="GN120" s="223"/>
      <c r="GO120" s="223"/>
      <c r="GP120" s="223"/>
      <c r="GQ120" s="223"/>
      <c r="GR120" s="223"/>
      <c r="GS120" s="223"/>
      <c r="GT120" s="223"/>
      <c r="GU120" s="223"/>
      <c r="GV120" s="223"/>
      <c r="GW120" s="223"/>
      <c r="GX120" s="223"/>
    </row>
    <row r="121" customFormat="false" ht="20.15" hidden="false" customHeight="true" outlineLevel="0" collapsed="false">
      <c r="A121" s="229" t="s">
        <v>122</v>
      </c>
      <c r="B121" s="225" t="s">
        <v>133</v>
      </c>
      <c r="C121" s="226" t="s">
        <v>171</v>
      </c>
      <c r="D121" s="226" t="s">
        <v>171</v>
      </c>
      <c r="E121" s="226" t="s">
        <v>171</v>
      </c>
      <c r="F121" s="226" t="s">
        <v>171</v>
      </c>
      <c r="G121" s="226" t="s">
        <v>171</v>
      </c>
      <c r="H121" s="226" t="s">
        <v>171</v>
      </c>
      <c r="I121" s="226" t="s">
        <v>171</v>
      </c>
      <c r="J121" s="226" t="s">
        <v>171</v>
      </c>
      <c r="K121" s="226" t="s">
        <v>171</v>
      </c>
      <c r="L121" s="226" t="s">
        <v>171</v>
      </c>
      <c r="M121" s="226" t="s">
        <v>171</v>
      </c>
      <c r="N121" s="226" t="s">
        <v>171</v>
      </c>
      <c r="O121" s="226" t="s">
        <v>171</v>
      </c>
      <c r="P121" s="226" t="s">
        <v>171</v>
      </c>
      <c r="Q121" s="226" t="s">
        <v>171</v>
      </c>
      <c r="R121" s="226" t="s">
        <v>171</v>
      </c>
      <c r="S121" s="226" t="s">
        <v>171</v>
      </c>
      <c r="T121" s="226" t="s">
        <v>171</v>
      </c>
      <c r="U121" s="226" t="s">
        <v>171</v>
      </c>
      <c r="V121" s="226" t="s">
        <v>171</v>
      </c>
      <c r="W121" s="226" t="s">
        <v>171</v>
      </c>
      <c r="X121" s="226" t="s">
        <v>171</v>
      </c>
      <c r="Y121" s="226" t="s">
        <v>171</v>
      </c>
      <c r="Z121" s="226" t="s">
        <v>171</v>
      </c>
      <c r="AA121" s="226" t="s">
        <v>171</v>
      </c>
      <c r="AB121" s="226" t="s">
        <v>171</v>
      </c>
      <c r="AC121" s="226" t="s">
        <v>171</v>
      </c>
      <c r="AD121" s="226" t="s">
        <v>171</v>
      </c>
      <c r="AE121" s="226" t="s">
        <v>171</v>
      </c>
      <c r="AF121" s="226" t="s">
        <v>171</v>
      </c>
      <c r="AG121" s="226" t="s">
        <v>171</v>
      </c>
      <c r="AH121" s="226" t="s">
        <v>171</v>
      </c>
      <c r="AI121" s="226" t="s">
        <v>171</v>
      </c>
      <c r="AJ121" s="226" t="s">
        <v>171</v>
      </c>
      <c r="AK121" s="226" t="s">
        <v>171</v>
      </c>
      <c r="AL121" s="226" t="s">
        <v>171</v>
      </c>
      <c r="AM121" s="226" t="s">
        <v>171</v>
      </c>
      <c r="AN121" s="226" t="s">
        <v>171</v>
      </c>
      <c r="AO121" s="226" t="s">
        <v>171</v>
      </c>
      <c r="AP121" s="226" t="s">
        <v>171</v>
      </c>
      <c r="AQ121" s="226" t="s">
        <v>171</v>
      </c>
      <c r="AR121" s="226" t="s">
        <v>171</v>
      </c>
      <c r="AS121" s="226" t="s">
        <v>171</v>
      </c>
      <c r="AT121" s="226" t="s">
        <v>171</v>
      </c>
      <c r="AU121" s="226" t="s">
        <v>171</v>
      </c>
      <c r="AV121" s="226" t="s">
        <v>171</v>
      </c>
      <c r="AW121" s="226" t="s">
        <v>171</v>
      </c>
      <c r="AX121" s="226" t="s">
        <v>171</v>
      </c>
      <c r="AY121" s="226" t="s">
        <v>171</v>
      </c>
      <c r="AZ121" s="226" t="s">
        <v>171</v>
      </c>
      <c r="BA121" s="226" t="s">
        <v>171</v>
      </c>
      <c r="BB121" s="226" t="s">
        <v>171</v>
      </c>
      <c r="BC121" s="226" t="s">
        <v>171</v>
      </c>
      <c r="BD121" s="226" t="s">
        <v>171</v>
      </c>
      <c r="BE121" s="226" t="s">
        <v>171</v>
      </c>
      <c r="BF121" s="226" t="s">
        <v>171</v>
      </c>
      <c r="BG121" s="226" t="n">
        <v>0.001</v>
      </c>
      <c r="BH121" s="226" t="n">
        <v>0.0009</v>
      </c>
      <c r="BI121" s="226" t="n">
        <v>0.0012</v>
      </c>
      <c r="BJ121" s="226" t="n">
        <v>0.0012</v>
      </c>
      <c r="BK121" s="226" t="n">
        <v>0.0013</v>
      </c>
      <c r="BL121" s="226" t="n">
        <v>0.0011</v>
      </c>
      <c r="BM121" s="226" t="n">
        <v>0.001</v>
      </c>
      <c r="BN121" s="226" t="n">
        <v>0.0014</v>
      </c>
      <c r="BO121" s="226" t="n">
        <v>0.0005</v>
      </c>
      <c r="BP121" s="226" t="n">
        <v>0.0009</v>
      </c>
      <c r="BQ121" s="226" t="n">
        <v>0.0002</v>
      </c>
      <c r="BR121" s="226" t="n">
        <v>0.0006</v>
      </c>
      <c r="BS121" s="226" t="n">
        <v>0.0006</v>
      </c>
      <c r="BT121" s="226" t="n">
        <v>0.0005</v>
      </c>
      <c r="BU121" s="226" t="n">
        <v>0.0005</v>
      </c>
      <c r="BV121" s="226" t="n">
        <v>0.0005</v>
      </c>
      <c r="BW121" s="226" t="n">
        <v>0</v>
      </c>
      <c r="BX121" s="226" t="n">
        <v>0</v>
      </c>
      <c r="BY121" s="226" t="n">
        <v>0</v>
      </c>
      <c r="BZ121" s="226" t="n">
        <v>0</v>
      </c>
      <c r="CA121" s="226" t="n">
        <v>0.0003</v>
      </c>
      <c r="CB121" s="226" t="n">
        <v>0.0001</v>
      </c>
      <c r="CC121" s="226" t="n">
        <v>0.0024</v>
      </c>
      <c r="CD121" s="221" t="n">
        <v>0.0013</v>
      </c>
      <c r="CE121" s="221" t="n">
        <v>0.0031</v>
      </c>
      <c r="CF121" s="221" t="n">
        <v>0.0031</v>
      </c>
      <c r="CG121" s="221" t="n">
        <v>0.0011</v>
      </c>
      <c r="CH121" s="221" t="n">
        <v>0.0019</v>
      </c>
      <c r="CI121" s="221" t="n">
        <v>0.0032</v>
      </c>
      <c r="CJ121" s="221" t="n">
        <v>0.0039</v>
      </c>
      <c r="CK121" s="221" t="n">
        <v>0.004</v>
      </c>
      <c r="CL121" s="221" t="n">
        <v>0.0029</v>
      </c>
      <c r="CM121" s="221" t="n">
        <v>0.0029</v>
      </c>
      <c r="CN121" s="221" t="n">
        <v>0.0031</v>
      </c>
      <c r="CO121" s="221" t="n">
        <v>0.0034</v>
      </c>
      <c r="CP121" s="221" t="n">
        <v>0.0018</v>
      </c>
      <c r="CQ121" s="221" t="n">
        <v>0.0013</v>
      </c>
      <c r="CR121" s="221" t="n">
        <v>0.0012</v>
      </c>
      <c r="CS121" s="222" t="n">
        <v>0.0009</v>
      </c>
      <c r="CT121" s="223"/>
      <c r="CU121" s="223"/>
      <c r="CV121" s="223"/>
      <c r="CW121" s="223"/>
      <c r="CX121" s="223"/>
      <c r="CY121" s="223"/>
      <c r="CZ121" s="223"/>
      <c r="DA121" s="223"/>
      <c r="DB121" s="223"/>
      <c r="DC121" s="223"/>
      <c r="DD121" s="223"/>
      <c r="DE121" s="223"/>
      <c r="DF121" s="223"/>
      <c r="DG121" s="223"/>
      <c r="DH121" s="223"/>
      <c r="DI121" s="223"/>
      <c r="DJ121" s="223"/>
      <c r="DK121" s="223"/>
      <c r="DL121" s="223"/>
      <c r="DM121" s="223"/>
      <c r="DN121" s="223"/>
      <c r="DO121" s="223"/>
      <c r="DP121" s="223"/>
      <c r="DQ121" s="223"/>
      <c r="DR121" s="223"/>
      <c r="DS121" s="223"/>
      <c r="DT121" s="223"/>
      <c r="DU121" s="223"/>
      <c r="DV121" s="223"/>
      <c r="DW121" s="223"/>
      <c r="DX121" s="223"/>
      <c r="DY121" s="223"/>
      <c r="DZ121" s="223"/>
      <c r="EA121" s="223"/>
      <c r="EB121" s="223"/>
      <c r="EC121" s="223"/>
      <c r="ED121" s="223"/>
      <c r="EE121" s="223"/>
      <c r="EF121" s="223"/>
      <c r="EG121" s="223"/>
      <c r="EH121" s="223"/>
      <c r="EI121" s="223"/>
      <c r="EJ121" s="223"/>
      <c r="EK121" s="223"/>
      <c r="EL121" s="223"/>
      <c r="EM121" s="223"/>
      <c r="EN121" s="223"/>
      <c r="EO121" s="223"/>
      <c r="EP121" s="223"/>
      <c r="EQ121" s="223"/>
      <c r="ER121" s="223"/>
      <c r="ES121" s="223"/>
      <c r="ET121" s="223"/>
      <c r="EU121" s="223"/>
      <c r="EV121" s="223"/>
      <c r="EW121" s="223"/>
      <c r="EX121" s="223"/>
      <c r="EY121" s="223"/>
      <c r="EZ121" s="223"/>
      <c r="FA121" s="223"/>
      <c r="FB121" s="223"/>
      <c r="FC121" s="223"/>
      <c r="FD121" s="223"/>
      <c r="FE121" s="223"/>
      <c r="FF121" s="223"/>
      <c r="FG121" s="223"/>
      <c r="FH121" s="223"/>
      <c r="FI121" s="223"/>
      <c r="FJ121" s="223"/>
      <c r="FK121" s="223"/>
      <c r="FL121" s="223"/>
      <c r="FM121" s="223"/>
      <c r="FN121" s="223"/>
      <c r="FO121" s="223"/>
      <c r="FP121" s="223"/>
      <c r="FQ121" s="223"/>
      <c r="FR121" s="223"/>
      <c r="FS121" s="223"/>
      <c r="FT121" s="223"/>
      <c r="FU121" s="223"/>
      <c r="FV121" s="223"/>
      <c r="FW121" s="223"/>
      <c r="FX121" s="223"/>
      <c r="FY121" s="223"/>
      <c r="FZ121" s="223"/>
      <c r="GA121" s="223"/>
      <c r="GB121" s="223"/>
      <c r="GC121" s="223"/>
      <c r="GD121" s="223"/>
      <c r="GE121" s="223"/>
      <c r="GF121" s="223"/>
      <c r="GG121" s="223"/>
      <c r="GH121" s="223"/>
      <c r="GI121" s="223"/>
      <c r="GJ121" s="223"/>
      <c r="GK121" s="223"/>
      <c r="GL121" s="223"/>
      <c r="GM121" s="223"/>
      <c r="GN121" s="223"/>
      <c r="GO121" s="223"/>
      <c r="GP121" s="223"/>
      <c r="GQ121" s="223"/>
      <c r="GR121" s="223"/>
      <c r="GS121" s="223"/>
      <c r="GT121" s="223"/>
      <c r="GU121" s="223"/>
      <c r="GV121" s="223"/>
      <c r="GW121" s="223"/>
      <c r="GX121" s="223"/>
    </row>
    <row r="122" customFormat="false" ht="20.15" hidden="false" customHeight="true" outlineLevel="0" collapsed="false">
      <c r="A122" s="229" t="s">
        <v>122</v>
      </c>
      <c r="B122" s="225" t="s">
        <v>114</v>
      </c>
      <c r="C122" s="226" t="s">
        <v>171</v>
      </c>
      <c r="D122" s="226" t="s">
        <v>171</v>
      </c>
      <c r="E122" s="226" t="s">
        <v>171</v>
      </c>
      <c r="F122" s="226" t="s">
        <v>171</v>
      </c>
      <c r="G122" s="226" t="s">
        <v>171</v>
      </c>
      <c r="H122" s="226" t="s">
        <v>171</v>
      </c>
      <c r="I122" s="226" t="s">
        <v>171</v>
      </c>
      <c r="J122" s="226" t="s">
        <v>171</v>
      </c>
      <c r="K122" s="226" t="s">
        <v>171</v>
      </c>
      <c r="L122" s="226" t="s">
        <v>171</v>
      </c>
      <c r="M122" s="226" t="s">
        <v>171</v>
      </c>
      <c r="N122" s="226" t="s">
        <v>171</v>
      </c>
      <c r="O122" s="226" t="s">
        <v>171</v>
      </c>
      <c r="P122" s="226" t="s">
        <v>171</v>
      </c>
      <c r="Q122" s="226" t="s">
        <v>171</v>
      </c>
      <c r="R122" s="226" t="s">
        <v>171</v>
      </c>
      <c r="S122" s="226" t="s">
        <v>171</v>
      </c>
      <c r="T122" s="226" t="s">
        <v>171</v>
      </c>
      <c r="U122" s="226" t="s">
        <v>171</v>
      </c>
      <c r="V122" s="226" t="s">
        <v>171</v>
      </c>
      <c r="W122" s="226" t="s">
        <v>171</v>
      </c>
      <c r="X122" s="226" t="s">
        <v>171</v>
      </c>
      <c r="Y122" s="226" t="s">
        <v>171</v>
      </c>
      <c r="Z122" s="226" t="s">
        <v>171</v>
      </c>
      <c r="AA122" s="226" t="s">
        <v>171</v>
      </c>
      <c r="AB122" s="226" t="s">
        <v>171</v>
      </c>
      <c r="AC122" s="226" t="s">
        <v>171</v>
      </c>
      <c r="AD122" s="226" t="s">
        <v>171</v>
      </c>
      <c r="AE122" s="226" t="s">
        <v>171</v>
      </c>
      <c r="AF122" s="226" t="s">
        <v>171</v>
      </c>
      <c r="AG122" s="226" t="s">
        <v>171</v>
      </c>
      <c r="AH122" s="226" t="s">
        <v>171</v>
      </c>
      <c r="AI122" s="226" t="s">
        <v>171</v>
      </c>
      <c r="AJ122" s="226" t="s">
        <v>171</v>
      </c>
      <c r="AK122" s="226" t="s">
        <v>171</v>
      </c>
      <c r="AL122" s="226" t="s">
        <v>171</v>
      </c>
      <c r="AM122" s="226" t="s">
        <v>171</v>
      </c>
      <c r="AN122" s="226" t="s">
        <v>171</v>
      </c>
      <c r="AO122" s="226" t="s">
        <v>171</v>
      </c>
      <c r="AP122" s="226" t="s">
        <v>171</v>
      </c>
      <c r="AQ122" s="226" t="s">
        <v>171</v>
      </c>
      <c r="AR122" s="226" t="s">
        <v>171</v>
      </c>
      <c r="AS122" s="226" t="s">
        <v>171</v>
      </c>
      <c r="AT122" s="226" t="s">
        <v>171</v>
      </c>
      <c r="AU122" s="226" t="s">
        <v>171</v>
      </c>
      <c r="AV122" s="226" t="s">
        <v>171</v>
      </c>
      <c r="AW122" s="226" t="s">
        <v>171</v>
      </c>
      <c r="AX122" s="226" t="s">
        <v>171</v>
      </c>
      <c r="AY122" s="226" t="s">
        <v>171</v>
      </c>
      <c r="AZ122" s="226" t="s">
        <v>171</v>
      </c>
      <c r="BA122" s="226" t="s">
        <v>171</v>
      </c>
      <c r="BB122" s="226" t="s">
        <v>171</v>
      </c>
      <c r="BC122" s="226" t="s">
        <v>171</v>
      </c>
      <c r="BD122" s="226" t="s">
        <v>171</v>
      </c>
      <c r="BE122" s="226" t="s">
        <v>171</v>
      </c>
      <c r="BF122" s="226" t="s">
        <v>171</v>
      </c>
      <c r="BG122" s="226" t="n">
        <v>0.1782</v>
      </c>
      <c r="BH122" s="226" t="n">
        <v>0.4378</v>
      </c>
      <c r="BI122" s="226" t="n">
        <v>0.5541</v>
      </c>
      <c r="BJ122" s="226" t="n">
        <v>0.1836</v>
      </c>
      <c r="BK122" s="226" t="n">
        <v>0.1402</v>
      </c>
      <c r="BL122" s="226" t="n">
        <v>0.701</v>
      </c>
      <c r="BM122" s="226" t="n">
        <v>0.8596</v>
      </c>
      <c r="BN122" s="226" t="n">
        <v>0.3094</v>
      </c>
      <c r="BO122" s="226" t="n">
        <v>0.4704</v>
      </c>
      <c r="BP122" s="226" t="n">
        <v>1.4729</v>
      </c>
      <c r="BQ122" s="226" t="n">
        <v>1.5618</v>
      </c>
      <c r="BR122" s="226" t="n">
        <v>0.5489</v>
      </c>
      <c r="BS122" s="226" t="n">
        <v>0.9375</v>
      </c>
      <c r="BT122" s="226" t="n">
        <v>3.1043</v>
      </c>
      <c r="BU122" s="226" t="n">
        <v>2.6952</v>
      </c>
      <c r="BV122" s="226" t="n">
        <v>0.7958</v>
      </c>
      <c r="BW122" s="226" t="n">
        <v>1.4572</v>
      </c>
      <c r="BX122" s="226" t="n">
        <v>3.8682</v>
      </c>
      <c r="BY122" s="226" t="n">
        <v>3.7392</v>
      </c>
      <c r="BZ122" s="226" t="n">
        <v>1.3305</v>
      </c>
      <c r="CA122" s="226" t="n">
        <v>1.6058</v>
      </c>
      <c r="CB122" s="226" t="n">
        <v>4.5787</v>
      </c>
      <c r="CC122" s="226" t="n">
        <v>3.9569</v>
      </c>
      <c r="CD122" s="221" t="n">
        <v>1.3159</v>
      </c>
      <c r="CE122" s="221" t="n">
        <v>1.7931</v>
      </c>
      <c r="CF122" s="221" t="n">
        <v>4.9094</v>
      </c>
      <c r="CG122" s="221" t="n">
        <v>4.481</v>
      </c>
      <c r="CH122" s="221" t="n">
        <v>1.4849</v>
      </c>
      <c r="CI122" s="221" t="n">
        <v>1.9625</v>
      </c>
      <c r="CJ122" s="221" t="n">
        <v>4.695</v>
      </c>
      <c r="CK122" s="221" t="n">
        <v>4.535</v>
      </c>
      <c r="CL122" s="221" t="n">
        <v>1.3876</v>
      </c>
      <c r="CM122" s="221" t="n">
        <v>2.1855</v>
      </c>
      <c r="CN122" s="221" t="n">
        <v>5.4862</v>
      </c>
      <c r="CO122" s="221" t="n">
        <v>4.2504</v>
      </c>
      <c r="CP122" s="221" t="n">
        <v>1.2359</v>
      </c>
      <c r="CQ122" s="221" t="n">
        <v>1.7264</v>
      </c>
      <c r="CR122" s="221" t="n">
        <v>4.8385</v>
      </c>
      <c r="CS122" s="222" t="n">
        <v>4.173</v>
      </c>
      <c r="CT122" s="223"/>
      <c r="CU122" s="223"/>
      <c r="CV122" s="223"/>
      <c r="CW122" s="223"/>
      <c r="CX122" s="223"/>
      <c r="CY122" s="223"/>
      <c r="CZ122" s="223"/>
      <c r="DA122" s="223"/>
      <c r="DB122" s="223"/>
      <c r="DC122" s="223"/>
      <c r="DD122" s="223"/>
      <c r="DE122" s="223"/>
      <c r="DF122" s="223"/>
      <c r="DG122" s="223"/>
      <c r="DH122" s="223"/>
      <c r="DI122" s="223"/>
      <c r="DJ122" s="223"/>
      <c r="DK122" s="223"/>
      <c r="DL122" s="223"/>
      <c r="DM122" s="223"/>
      <c r="DN122" s="223"/>
      <c r="DO122" s="223"/>
      <c r="DP122" s="223"/>
      <c r="DQ122" s="223"/>
      <c r="DR122" s="223"/>
      <c r="DS122" s="223"/>
      <c r="DT122" s="223"/>
      <c r="DU122" s="223"/>
      <c r="DV122" s="223"/>
      <c r="DW122" s="223"/>
      <c r="DX122" s="223"/>
      <c r="DY122" s="223"/>
      <c r="DZ122" s="223"/>
      <c r="EA122" s="223"/>
      <c r="EB122" s="223"/>
      <c r="EC122" s="223"/>
      <c r="ED122" s="223"/>
      <c r="EE122" s="223"/>
      <c r="EF122" s="223"/>
      <c r="EG122" s="223"/>
      <c r="EH122" s="223"/>
      <c r="EI122" s="223"/>
      <c r="EJ122" s="223"/>
      <c r="EK122" s="223"/>
      <c r="EL122" s="223"/>
      <c r="EM122" s="223"/>
      <c r="EN122" s="223"/>
      <c r="EO122" s="223"/>
      <c r="EP122" s="223"/>
      <c r="EQ122" s="223"/>
      <c r="ER122" s="223"/>
      <c r="ES122" s="223"/>
      <c r="ET122" s="223"/>
      <c r="EU122" s="223"/>
      <c r="EV122" s="223"/>
      <c r="EW122" s="223"/>
      <c r="EX122" s="223"/>
      <c r="EY122" s="223"/>
      <c r="EZ122" s="223"/>
      <c r="FA122" s="223"/>
      <c r="FB122" s="223"/>
      <c r="FC122" s="223"/>
      <c r="FD122" s="223"/>
      <c r="FE122" s="223"/>
      <c r="FF122" s="223"/>
      <c r="FG122" s="223"/>
      <c r="FH122" s="223"/>
      <c r="FI122" s="223"/>
      <c r="FJ122" s="223"/>
      <c r="FK122" s="223"/>
      <c r="FL122" s="223"/>
      <c r="FM122" s="223"/>
      <c r="FN122" s="223"/>
      <c r="FO122" s="223"/>
      <c r="FP122" s="223"/>
      <c r="FQ122" s="223"/>
      <c r="FR122" s="223"/>
      <c r="FS122" s="223"/>
      <c r="FT122" s="223"/>
      <c r="FU122" s="223"/>
      <c r="FV122" s="223"/>
      <c r="FW122" s="223"/>
      <c r="FX122" s="223"/>
      <c r="FY122" s="223"/>
      <c r="FZ122" s="223"/>
      <c r="GA122" s="223"/>
      <c r="GB122" s="223"/>
      <c r="GC122" s="223"/>
      <c r="GD122" s="223"/>
      <c r="GE122" s="223"/>
      <c r="GF122" s="223"/>
      <c r="GG122" s="223"/>
      <c r="GH122" s="223"/>
      <c r="GI122" s="223"/>
      <c r="GJ122" s="223"/>
      <c r="GK122" s="223"/>
      <c r="GL122" s="223"/>
      <c r="GM122" s="223"/>
      <c r="GN122" s="223"/>
      <c r="GO122" s="223"/>
      <c r="GP122" s="223"/>
      <c r="GQ122" s="223"/>
      <c r="GR122" s="223"/>
      <c r="GS122" s="223"/>
      <c r="GT122" s="223"/>
      <c r="GU122" s="223"/>
      <c r="GV122" s="223"/>
      <c r="GW122" s="223"/>
      <c r="GX122" s="223"/>
    </row>
    <row r="123" customFormat="false" ht="20.15" hidden="false" customHeight="true" outlineLevel="0" collapsed="false">
      <c r="A123" s="229" t="s">
        <v>122</v>
      </c>
      <c r="B123" s="225" t="s">
        <v>115</v>
      </c>
      <c r="C123" s="226" t="n">
        <v>0.7057</v>
      </c>
      <c r="D123" s="226" t="n">
        <v>0.7279</v>
      </c>
      <c r="E123" s="226" t="n">
        <v>0.745</v>
      </c>
      <c r="F123" s="226" t="n">
        <v>0.7851</v>
      </c>
      <c r="G123" s="226" t="n">
        <v>0.8685</v>
      </c>
      <c r="H123" s="226" t="n">
        <v>0.9163</v>
      </c>
      <c r="I123" s="226" t="n">
        <v>0.9457</v>
      </c>
      <c r="J123" s="226" t="n">
        <v>0.9706</v>
      </c>
      <c r="K123" s="226" t="n">
        <v>1.0184</v>
      </c>
      <c r="L123" s="226" t="n">
        <v>0.9557</v>
      </c>
      <c r="M123" s="226" t="n">
        <v>1.0451</v>
      </c>
      <c r="N123" s="226" t="n">
        <v>1.0481</v>
      </c>
      <c r="O123" s="226" t="n">
        <v>1.0957</v>
      </c>
      <c r="P123" s="226" t="n">
        <v>1.1545</v>
      </c>
      <c r="Q123" s="226" t="n">
        <v>1.2392</v>
      </c>
      <c r="R123" s="226" t="n">
        <v>1.266</v>
      </c>
      <c r="S123" s="226" t="n">
        <v>1.3486</v>
      </c>
      <c r="T123" s="226" t="n">
        <v>1.2879</v>
      </c>
      <c r="U123" s="226" t="n">
        <v>1.3101</v>
      </c>
      <c r="V123" s="226" t="n">
        <v>1.3599</v>
      </c>
      <c r="W123" s="226" t="n">
        <v>1.6</v>
      </c>
      <c r="X123" s="226" t="n">
        <v>1.4889</v>
      </c>
      <c r="Y123" s="226" t="n">
        <v>1.4934</v>
      </c>
      <c r="Z123" s="226" t="n">
        <v>1.7078</v>
      </c>
      <c r="AA123" s="226" t="n">
        <v>1.8068</v>
      </c>
      <c r="AB123" s="226" t="n">
        <v>1.8128</v>
      </c>
      <c r="AC123" s="226" t="n">
        <v>1.7965</v>
      </c>
      <c r="AD123" s="226" t="n">
        <v>2.0114</v>
      </c>
      <c r="AE123" s="226" t="n">
        <v>2.348</v>
      </c>
      <c r="AF123" s="226" t="n">
        <v>2.0799</v>
      </c>
      <c r="AG123" s="226" t="n">
        <v>2.0335</v>
      </c>
      <c r="AH123" s="226" t="n">
        <v>2.493</v>
      </c>
      <c r="AI123" s="226" t="n">
        <v>2.3725</v>
      </c>
      <c r="AJ123" s="226" t="n">
        <v>2.1325</v>
      </c>
      <c r="AK123" s="226" t="n">
        <v>2.1099</v>
      </c>
      <c r="AL123" s="226" t="n">
        <v>2.4944</v>
      </c>
      <c r="AM123" s="226" t="n">
        <v>2.2569</v>
      </c>
      <c r="AN123" s="226" t="n">
        <v>1.9572</v>
      </c>
      <c r="AO123" s="226" t="n">
        <v>1.983</v>
      </c>
      <c r="AP123" s="226" t="n">
        <v>2.3371</v>
      </c>
      <c r="AQ123" s="226" t="n">
        <v>2.1774</v>
      </c>
      <c r="AR123" s="226" t="n">
        <v>2.0521</v>
      </c>
      <c r="AS123" s="226" t="n">
        <v>2.0678</v>
      </c>
      <c r="AT123" s="226" t="n">
        <v>2.3247</v>
      </c>
      <c r="AU123" s="226" t="n">
        <v>2.5271</v>
      </c>
      <c r="AV123" s="226" t="n">
        <v>2.2761</v>
      </c>
      <c r="AW123" s="226" t="n">
        <v>2.2303</v>
      </c>
      <c r="AX123" s="226" t="n">
        <v>2.5675</v>
      </c>
      <c r="AY123" s="226" t="n">
        <v>2.696</v>
      </c>
      <c r="AZ123" s="226" t="n">
        <v>2.6599</v>
      </c>
      <c r="BA123" s="226" t="n">
        <v>2.8379</v>
      </c>
      <c r="BB123" s="226" t="n">
        <v>2.9381</v>
      </c>
      <c r="BC123" s="226" t="n">
        <v>2.9894</v>
      </c>
      <c r="BD123" s="226" t="n">
        <v>2.8036</v>
      </c>
      <c r="BE123" s="226" t="n">
        <v>2.9774</v>
      </c>
      <c r="BF123" s="226" t="n">
        <v>3.0665</v>
      </c>
      <c r="BG123" s="226" t="n">
        <v>3.4521</v>
      </c>
      <c r="BH123" s="226" t="n">
        <v>2.6282</v>
      </c>
      <c r="BI123" s="226" t="n">
        <v>3.1096</v>
      </c>
      <c r="BJ123" s="226" t="n">
        <v>3.747</v>
      </c>
      <c r="BK123" s="226" t="n">
        <v>3.5786</v>
      </c>
      <c r="BL123" s="226" t="n">
        <v>4.4021</v>
      </c>
      <c r="BM123" s="226" t="n">
        <v>3.8592</v>
      </c>
      <c r="BN123" s="226" t="n">
        <v>3.8345</v>
      </c>
      <c r="BO123" s="226" t="n">
        <v>3.9127</v>
      </c>
      <c r="BP123" s="226" t="n">
        <v>4.7005</v>
      </c>
      <c r="BQ123" s="226" t="n">
        <v>5.118</v>
      </c>
      <c r="BR123" s="226" t="n">
        <v>5.8004</v>
      </c>
      <c r="BS123" s="226" t="n">
        <v>6.0386</v>
      </c>
      <c r="BT123" s="226" t="n">
        <v>6.0874</v>
      </c>
      <c r="BU123" s="226" t="n">
        <v>6.1209</v>
      </c>
      <c r="BV123" s="226" t="n">
        <v>7.1567</v>
      </c>
      <c r="BW123" s="226" t="n">
        <v>7.4543</v>
      </c>
      <c r="BX123" s="226" t="n">
        <v>6.7267</v>
      </c>
      <c r="BY123" s="226" t="n">
        <v>5.3852</v>
      </c>
      <c r="BZ123" s="226" t="n">
        <v>6.6185</v>
      </c>
      <c r="CA123" s="226" t="n">
        <v>7.6856</v>
      </c>
      <c r="CB123" s="226" t="n">
        <v>6.6667</v>
      </c>
      <c r="CC123" s="226" t="n">
        <v>6.6047</v>
      </c>
      <c r="CD123" s="221" t="n">
        <v>6.2229</v>
      </c>
      <c r="CE123" s="221" t="n">
        <v>6.5251</v>
      </c>
      <c r="CF123" s="221" t="n">
        <v>7.3448</v>
      </c>
      <c r="CG123" s="221" t="n">
        <v>7.4913</v>
      </c>
      <c r="CH123" s="221" t="n">
        <v>8.3718</v>
      </c>
      <c r="CI123" s="221" t="n">
        <v>7.7421</v>
      </c>
      <c r="CJ123" s="221" t="n">
        <v>7.8756</v>
      </c>
      <c r="CK123" s="221" t="n">
        <v>7.8363</v>
      </c>
      <c r="CL123" s="221" t="n">
        <v>8.9658</v>
      </c>
      <c r="CM123" s="221" t="n">
        <v>8.9863</v>
      </c>
      <c r="CN123" s="221" t="n">
        <v>8.5997</v>
      </c>
      <c r="CO123" s="221" t="n">
        <v>7.9285</v>
      </c>
      <c r="CP123" s="221" t="n">
        <v>8.644</v>
      </c>
      <c r="CQ123" s="221" t="n">
        <v>8.972</v>
      </c>
      <c r="CR123" s="221" t="n">
        <v>8.4375</v>
      </c>
      <c r="CS123" s="222" t="n">
        <v>7.8844</v>
      </c>
      <c r="CT123" s="223"/>
      <c r="CU123" s="223"/>
      <c r="CV123" s="223"/>
      <c r="CW123" s="223"/>
      <c r="CX123" s="223"/>
      <c r="CY123" s="223"/>
      <c r="CZ123" s="223"/>
      <c r="DA123" s="223"/>
      <c r="DB123" s="223"/>
      <c r="DC123" s="223"/>
      <c r="DD123" s="223"/>
      <c r="DE123" s="223"/>
      <c r="DF123" s="223"/>
      <c r="DG123" s="223"/>
      <c r="DH123" s="223"/>
      <c r="DI123" s="223"/>
      <c r="DJ123" s="223"/>
      <c r="DK123" s="223"/>
      <c r="DL123" s="223"/>
      <c r="DM123" s="223"/>
      <c r="DN123" s="223"/>
      <c r="DO123" s="223"/>
      <c r="DP123" s="223"/>
      <c r="DQ123" s="223"/>
      <c r="DR123" s="223"/>
      <c r="DS123" s="223"/>
      <c r="DT123" s="223"/>
      <c r="DU123" s="223"/>
      <c r="DV123" s="223"/>
      <c r="DW123" s="223"/>
      <c r="DX123" s="223"/>
      <c r="DY123" s="223"/>
      <c r="DZ123" s="223"/>
      <c r="EA123" s="223"/>
      <c r="EB123" s="223"/>
      <c r="EC123" s="223"/>
      <c r="ED123" s="223"/>
      <c r="EE123" s="223"/>
      <c r="EF123" s="223"/>
      <c r="EG123" s="223"/>
      <c r="EH123" s="223"/>
      <c r="EI123" s="223"/>
      <c r="EJ123" s="223"/>
      <c r="EK123" s="223"/>
      <c r="EL123" s="223"/>
      <c r="EM123" s="223"/>
      <c r="EN123" s="223"/>
      <c r="EO123" s="223"/>
      <c r="EP123" s="223"/>
      <c r="EQ123" s="223"/>
      <c r="ER123" s="223"/>
      <c r="ES123" s="223"/>
      <c r="ET123" s="223"/>
      <c r="EU123" s="223"/>
      <c r="EV123" s="223"/>
      <c r="EW123" s="223"/>
      <c r="EX123" s="223"/>
      <c r="EY123" s="223"/>
      <c r="EZ123" s="223"/>
      <c r="FA123" s="223"/>
      <c r="FB123" s="223"/>
      <c r="FC123" s="223"/>
      <c r="FD123" s="223"/>
      <c r="FE123" s="223"/>
      <c r="FF123" s="223"/>
      <c r="FG123" s="223"/>
      <c r="FH123" s="223"/>
      <c r="FI123" s="223"/>
      <c r="FJ123" s="223"/>
      <c r="FK123" s="223"/>
      <c r="FL123" s="223"/>
      <c r="FM123" s="223"/>
      <c r="FN123" s="223"/>
      <c r="FO123" s="223"/>
      <c r="FP123" s="223"/>
      <c r="FQ123" s="223"/>
      <c r="FR123" s="223"/>
      <c r="FS123" s="223"/>
      <c r="FT123" s="223"/>
      <c r="FU123" s="223"/>
      <c r="FV123" s="223"/>
      <c r="FW123" s="223"/>
      <c r="FX123" s="223"/>
      <c r="FY123" s="223"/>
      <c r="FZ123" s="223"/>
      <c r="GA123" s="223"/>
      <c r="GB123" s="223"/>
      <c r="GC123" s="223"/>
      <c r="GD123" s="223"/>
      <c r="GE123" s="223"/>
      <c r="GF123" s="223"/>
      <c r="GG123" s="223"/>
      <c r="GH123" s="223"/>
      <c r="GI123" s="223"/>
      <c r="GJ123" s="223"/>
      <c r="GK123" s="223"/>
      <c r="GL123" s="223"/>
      <c r="GM123" s="223"/>
      <c r="GN123" s="223"/>
      <c r="GO123" s="223"/>
      <c r="GP123" s="223"/>
      <c r="GQ123" s="223"/>
      <c r="GR123" s="223"/>
      <c r="GS123" s="223"/>
      <c r="GT123" s="223"/>
      <c r="GU123" s="223"/>
      <c r="GV123" s="223"/>
      <c r="GW123" s="223"/>
      <c r="GX123" s="223"/>
    </row>
    <row r="124" customFormat="false" ht="20.15" hidden="false" customHeight="true" outlineLevel="0" collapsed="false">
      <c r="A124" s="229" t="s">
        <v>122</v>
      </c>
      <c r="B124" s="225" t="s">
        <v>116</v>
      </c>
      <c r="C124" s="221" t="n">
        <v>1.4878</v>
      </c>
      <c r="D124" s="221" t="n">
        <v>0.8651</v>
      </c>
      <c r="E124" s="221" t="n">
        <v>0.8107</v>
      </c>
      <c r="F124" s="221" t="n">
        <v>0.8782</v>
      </c>
      <c r="G124" s="221" t="n">
        <v>1.5141</v>
      </c>
      <c r="H124" s="221" t="n">
        <v>0.8803</v>
      </c>
      <c r="I124" s="221" t="n">
        <v>0.8249</v>
      </c>
      <c r="J124" s="221" t="n">
        <v>0.8937</v>
      </c>
      <c r="K124" s="221" t="n">
        <v>1.0645</v>
      </c>
      <c r="L124" s="221" t="n">
        <v>1.3119</v>
      </c>
      <c r="M124" s="221" t="n">
        <v>0.6893</v>
      </c>
      <c r="N124" s="221" t="n">
        <v>1.1323</v>
      </c>
      <c r="O124" s="221" t="n">
        <v>0.8989</v>
      </c>
      <c r="P124" s="221" t="n">
        <v>0.8626</v>
      </c>
      <c r="Q124" s="221" t="n">
        <v>0.8348</v>
      </c>
      <c r="R124" s="221" t="n">
        <v>0.8157</v>
      </c>
      <c r="S124" s="221" t="n">
        <v>0.883</v>
      </c>
      <c r="T124" s="221" t="n">
        <v>0.8312</v>
      </c>
      <c r="U124" s="221" t="n">
        <v>0.9094</v>
      </c>
      <c r="V124" s="221" t="n">
        <v>0.9544</v>
      </c>
      <c r="W124" s="221" t="n">
        <v>0.9692</v>
      </c>
      <c r="X124" s="221" t="n">
        <v>0.9388</v>
      </c>
      <c r="Y124" s="221" t="n">
        <v>0.8653</v>
      </c>
      <c r="Z124" s="221" t="n">
        <v>0.8917</v>
      </c>
      <c r="AA124" s="221" t="n">
        <v>0.6484</v>
      </c>
      <c r="AB124" s="221" t="n">
        <v>0.7379</v>
      </c>
      <c r="AC124" s="221" t="n">
        <v>0.6524</v>
      </c>
      <c r="AD124" s="221" t="n">
        <v>0.9124</v>
      </c>
      <c r="AE124" s="221" t="n">
        <v>0.9013</v>
      </c>
      <c r="AF124" s="221" t="n">
        <v>0.8615</v>
      </c>
      <c r="AG124" s="221" t="n">
        <v>0.9018</v>
      </c>
      <c r="AH124" s="221" t="n">
        <v>0.8785</v>
      </c>
      <c r="AI124" s="221" t="n">
        <v>0.8737</v>
      </c>
      <c r="AJ124" s="221" t="n">
        <v>0.7783</v>
      </c>
      <c r="AK124" s="221" t="n">
        <v>0.7952</v>
      </c>
      <c r="AL124" s="221" t="n">
        <v>0.8048</v>
      </c>
      <c r="AM124" s="221" t="n">
        <v>0.761</v>
      </c>
      <c r="AN124" s="221" t="n">
        <v>0.8618</v>
      </c>
      <c r="AO124" s="221" t="n">
        <v>0.9047</v>
      </c>
      <c r="AP124" s="221" t="n">
        <v>0.7751</v>
      </c>
      <c r="AQ124" s="221" t="n">
        <v>0.8108</v>
      </c>
      <c r="AR124" s="221" t="n">
        <v>0.804</v>
      </c>
      <c r="AS124" s="221" t="n">
        <v>0.6774</v>
      </c>
      <c r="AT124" s="221" t="n">
        <v>0.7383</v>
      </c>
      <c r="AU124" s="221" t="n">
        <v>0.7773</v>
      </c>
      <c r="AV124" s="221" t="n">
        <v>0.71</v>
      </c>
      <c r="AW124" s="221" t="n">
        <v>0.8033</v>
      </c>
      <c r="AX124" s="221" t="n">
        <v>0.7404</v>
      </c>
      <c r="AY124" s="221" t="n">
        <v>0.6041</v>
      </c>
      <c r="AZ124" s="221" t="n">
        <v>0.6329</v>
      </c>
      <c r="BA124" s="221" t="n">
        <v>0.6058</v>
      </c>
      <c r="BB124" s="221" t="n">
        <v>0.5599</v>
      </c>
      <c r="BC124" s="221" t="n">
        <v>0.696</v>
      </c>
      <c r="BD124" s="221" t="n">
        <v>0.7049</v>
      </c>
      <c r="BE124" s="221" t="n">
        <v>0.7344</v>
      </c>
      <c r="BF124" s="221" t="n">
        <v>0.5263</v>
      </c>
      <c r="BG124" s="221" t="n">
        <v>0.7329</v>
      </c>
      <c r="BH124" s="221" t="n">
        <v>0.8099</v>
      </c>
      <c r="BI124" s="221" t="n">
        <v>0.8237</v>
      </c>
      <c r="BJ124" s="221" t="n">
        <v>0.8237</v>
      </c>
      <c r="BK124" s="221" t="n">
        <v>0.7865</v>
      </c>
      <c r="BL124" s="221" t="n">
        <v>0.829</v>
      </c>
      <c r="BM124" s="221" t="n">
        <v>0.7785</v>
      </c>
      <c r="BN124" s="221" t="n">
        <v>0.7804</v>
      </c>
      <c r="BO124" s="221" t="n">
        <v>0.9234</v>
      </c>
      <c r="BP124" s="221" t="n">
        <v>0.8818</v>
      </c>
      <c r="BQ124" s="221" t="n">
        <v>0.8962</v>
      </c>
      <c r="BR124" s="221" t="n">
        <v>0.9329</v>
      </c>
      <c r="BS124" s="221" t="n">
        <v>1.1139</v>
      </c>
      <c r="BT124" s="221" t="n">
        <v>1.075</v>
      </c>
      <c r="BU124" s="221" t="n">
        <v>1.0826</v>
      </c>
      <c r="BV124" s="221" t="n">
        <v>1.0281</v>
      </c>
      <c r="BW124" s="221" t="n">
        <v>1.2986</v>
      </c>
      <c r="BX124" s="221" t="n">
        <v>1.204</v>
      </c>
      <c r="BY124" s="221" t="n">
        <v>1.2483</v>
      </c>
      <c r="BZ124" s="221" t="n">
        <v>1.4243</v>
      </c>
      <c r="CA124" s="221" t="n">
        <v>1.1777</v>
      </c>
      <c r="CB124" s="221" t="n">
        <v>1.1913</v>
      </c>
      <c r="CC124" s="221" t="n">
        <v>1.1905</v>
      </c>
      <c r="CD124" s="221" t="n">
        <v>1.2248</v>
      </c>
      <c r="CE124" s="221" t="n">
        <v>1.3883</v>
      </c>
      <c r="CF124" s="221" t="n">
        <v>1.3348</v>
      </c>
      <c r="CG124" s="221" t="n">
        <v>1.2935</v>
      </c>
      <c r="CH124" s="221" t="n">
        <v>1.2961</v>
      </c>
      <c r="CI124" s="221" t="n">
        <v>1.4887</v>
      </c>
      <c r="CJ124" s="221" t="n">
        <v>1.4205</v>
      </c>
      <c r="CK124" s="221" t="n">
        <v>1.4217</v>
      </c>
      <c r="CL124" s="221" t="n">
        <v>1.5209</v>
      </c>
      <c r="CM124" s="221" t="n">
        <v>2.05</v>
      </c>
      <c r="CN124" s="221" t="n">
        <v>1.826</v>
      </c>
      <c r="CO124" s="221" t="n">
        <v>1.702</v>
      </c>
      <c r="CP124" s="221" t="n">
        <v>1.7281</v>
      </c>
      <c r="CQ124" s="221" t="n">
        <v>1.9294</v>
      </c>
      <c r="CR124" s="221" t="n">
        <v>1.9371</v>
      </c>
      <c r="CS124" s="222" t="n">
        <v>1.9161</v>
      </c>
      <c r="CT124" s="223"/>
      <c r="CU124" s="223"/>
      <c r="CV124" s="223"/>
      <c r="CW124" s="223"/>
      <c r="CX124" s="223"/>
      <c r="CY124" s="223"/>
      <c r="CZ124" s="223"/>
      <c r="DA124" s="223"/>
      <c r="DB124" s="223"/>
      <c r="DC124" s="223"/>
      <c r="DD124" s="223"/>
      <c r="DE124" s="223"/>
      <c r="DF124" s="223"/>
      <c r="DG124" s="223"/>
      <c r="DH124" s="223"/>
      <c r="DI124" s="223"/>
      <c r="DJ124" s="223"/>
      <c r="DK124" s="223"/>
      <c r="DL124" s="223"/>
      <c r="DM124" s="223"/>
      <c r="DN124" s="223"/>
      <c r="DO124" s="223"/>
      <c r="DP124" s="223"/>
      <c r="DQ124" s="223"/>
      <c r="DR124" s="223"/>
      <c r="DS124" s="223"/>
      <c r="DT124" s="223"/>
      <c r="DU124" s="223"/>
      <c r="DV124" s="223"/>
      <c r="DW124" s="223"/>
      <c r="DX124" s="223"/>
      <c r="DY124" s="223"/>
      <c r="DZ124" s="223"/>
      <c r="EA124" s="223"/>
      <c r="EB124" s="223"/>
      <c r="EC124" s="223"/>
      <c r="ED124" s="223"/>
      <c r="EE124" s="223"/>
      <c r="EF124" s="223"/>
      <c r="EG124" s="223"/>
      <c r="EH124" s="223"/>
      <c r="EI124" s="223"/>
      <c r="EJ124" s="223"/>
      <c r="EK124" s="223"/>
      <c r="EL124" s="223"/>
      <c r="EM124" s="223"/>
      <c r="EN124" s="223"/>
      <c r="EO124" s="223"/>
      <c r="EP124" s="223"/>
      <c r="EQ124" s="223"/>
      <c r="ER124" s="223"/>
      <c r="ES124" s="223"/>
      <c r="ET124" s="223"/>
      <c r="EU124" s="223"/>
      <c r="EV124" s="223"/>
      <c r="EW124" s="223"/>
      <c r="EX124" s="223"/>
      <c r="EY124" s="223"/>
      <c r="EZ124" s="223"/>
      <c r="FA124" s="223"/>
      <c r="FB124" s="223"/>
      <c r="FC124" s="223"/>
      <c r="FD124" s="223"/>
      <c r="FE124" s="223"/>
      <c r="FF124" s="223"/>
      <c r="FG124" s="223"/>
      <c r="FH124" s="223"/>
      <c r="FI124" s="223"/>
      <c r="FJ124" s="223"/>
      <c r="FK124" s="223"/>
      <c r="FL124" s="223"/>
      <c r="FM124" s="223"/>
      <c r="FN124" s="223"/>
      <c r="FO124" s="223"/>
      <c r="FP124" s="223"/>
      <c r="FQ124" s="223"/>
      <c r="FR124" s="223"/>
      <c r="FS124" s="223"/>
      <c r="FT124" s="223"/>
      <c r="FU124" s="223"/>
      <c r="FV124" s="223"/>
      <c r="FW124" s="223"/>
      <c r="FX124" s="223"/>
      <c r="FY124" s="223"/>
      <c r="FZ124" s="223"/>
      <c r="GA124" s="223"/>
      <c r="GB124" s="223"/>
      <c r="GC124" s="223"/>
      <c r="GD124" s="223"/>
      <c r="GE124" s="223"/>
      <c r="GF124" s="223"/>
      <c r="GG124" s="223"/>
      <c r="GH124" s="223"/>
      <c r="GI124" s="223"/>
      <c r="GJ124" s="223"/>
      <c r="GK124" s="223"/>
      <c r="GL124" s="223"/>
      <c r="GM124" s="223"/>
      <c r="GN124" s="223"/>
      <c r="GO124" s="223"/>
      <c r="GP124" s="223"/>
      <c r="GQ124" s="223"/>
      <c r="GR124" s="223"/>
      <c r="GS124" s="223"/>
      <c r="GT124" s="223"/>
      <c r="GU124" s="223"/>
      <c r="GV124" s="223"/>
      <c r="GW124" s="223"/>
      <c r="GX124" s="223"/>
    </row>
    <row r="125" customFormat="false" ht="20.15" hidden="false" customHeight="true" outlineLevel="0" collapsed="false">
      <c r="A125" s="229" t="s">
        <v>122</v>
      </c>
      <c r="B125" s="225" t="s">
        <v>143</v>
      </c>
      <c r="C125" s="221" t="n">
        <v>-0.262</v>
      </c>
      <c r="D125" s="221" t="n">
        <v>-0.2343</v>
      </c>
      <c r="E125" s="221" t="n">
        <v>-0.2592</v>
      </c>
      <c r="F125" s="221" t="n">
        <v>-0.269</v>
      </c>
      <c r="G125" s="221" t="n">
        <v>-0.2768</v>
      </c>
      <c r="H125" s="221" t="n">
        <v>-0.23</v>
      </c>
      <c r="I125" s="221" t="n">
        <v>-0.2423</v>
      </c>
      <c r="J125" s="221" t="n">
        <v>-0.221</v>
      </c>
      <c r="K125" s="221" t="n">
        <v>-0.2431</v>
      </c>
      <c r="L125" s="221" t="n">
        <v>-0.217</v>
      </c>
      <c r="M125" s="221" t="n">
        <v>-0.1979</v>
      </c>
      <c r="N125" s="221" t="n">
        <v>-0.2375</v>
      </c>
      <c r="O125" s="221" t="n">
        <v>-0.2641</v>
      </c>
      <c r="P125" s="221" t="n">
        <v>-0.1568</v>
      </c>
      <c r="Q125" s="221" t="n">
        <v>-0.1982</v>
      </c>
      <c r="R125" s="221" t="n">
        <v>-0.251</v>
      </c>
      <c r="S125" s="221" t="n">
        <v>-0.2417</v>
      </c>
      <c r="T125" s="221" t="n">
        <v>-0.2113</v>
      </c>
      <c r="U125" s="221" t="n">
        <v>-0.2205</v>
      </c>
      <c r="V125" s="221" t="n">
        <v>-0.2274</v>
      </c>
      <c r="W125" s="221" t="n">
        <v>-0.2282</v>
      </c>
      <c r="X125" s="221" t="n">
        <v>-0.1937</v>
      </c>
      <c r="Y125" s="221" t="n">
        <v>-0.2527</v>
      </c>
      <c r="Z125" s="221" t="n">
        <v>-0.2297</v>
      </c>
      <c r="AA125" s="221" t="n">
        <v>-0.2483</v>
      </c>
      <c r="AB125" s="221" t="n">
        <v>-0.2149</v>
      </c>
      <c r="AC125" s="221" t="n">
        <v>-0.2267</v>
      </c>
      <c r="AD125" s="221" t="n">
        <v>-0.2482</v>
      </c>
      <c r="AE125" s="221" t="n">
        <v>-0.2423</v>
      </c>
      <c r="AF125" s="221" t="n">
        <v>-0.2262</v>
      </c>
      <c r="AG125" s="221" t="n">
        <v>-0.1873</v>
      </c>
      <c r="AH125" s="221" t="n">
        <v>-0.2748</v>
      </c>
      <c r="AI125" s="221" t="n">
        <v>-0.3358</v>
      </c>
      <c r="AJ125" s="221" t="n">
        <v>-0.2524</v>
      </c>
      <c r="AK125" s="221" t="n">
        <v>-0.311</v>
      </c>
      <c r="AL125" s="221" t="n">
        <v>-0.2964</v>
      </c>
      <c r="AM125" s="221" t="n">
        <v>-0.2767</v>
      </c>
      <c r="AN125" s="221" t="n">
        <v>-0.2802</v>
      </c>
      <c r="AO125" s="221" t="n">
        <v>-0.3284</v>
      </c>
      <c r="AP125" s="221" t="n">
        <v>-0.3402</v>
      </c>
      <c r="AQ125" s="221" t="n">
        <v>-0.2938</v>
      </c>
      <c r="AR125" s="221" t="n">
        <v>-0.3035</v>
      </c>
      <c r="AS125" s="221" t="n">
        <v>-0.3508</v>
      </c>
      <c r="AT125" s="221" t="n">
        <v>-0.3486</v>
      </c>
      <c r="AU125" s="221" t="n">
        <v>-0.3293</v>
      </c>
      <c r="AV125" s="221" t="n">
        <v>-0.2586</v>
      </c>
      <c r="AW125" s="221" t="n">
        <v>-0.2884</v>
      </c>
      <c r="AX125" s="221" t="n">
        <v>-0.2942</v>
      </c>
      <c r="AY125" s="221" t="n">
        <v>-0.2924</v>
      </c>
      <c r="AZ125" s="221" t="n">
        <v>-0.2657</v>
      </c>
      <c r="BA125" s="221" t="n">
        <v>-0.2338</v>
      </c>
      <c r="BB125" s="221" t="n">
        <v>-0.2807</v>
      </c>
      <c r="BC125" s="221" t="n">
        <v>-0.256</v>
      </c>
      <c r="BD125" s="221" t="n">
        <v>-0.2185</v>
      </c>
      <c r="BE125" s="221" t="n">
        <v>-0.2329</v>
      </c>
      <c r="BF125" s="221" t="n">
        <v>-0.2404</v>
      </c>
      <c r="BG125" s="221" t="n">
        <v>-0.2569</v>
      </c>
      <c r="BH125" s="221" t="n">
        <v>-0.2443</v>
      </c>
      <c r="BI125" s="221" t="n">
        <v>-0.2488</v>
      </c>
      <c r="BJ125" s="221" t="n">
        <v>-0.2717</v>
      </c>
      <c r="BK125" s="221" t="n">
        <v>-0.269</v>
      </c>
      <c r="BL125" s="221" t="n">
        <v>-0.2579</v>
      </c>
      <c r="BM125" s="221" t="n">
        <v>-0.257</v>
      </c>
      <c r="BN125" s="221" t="n">
        <v>-0.2519</v>
      </c>
      <c r="BO125" s="221" t="n">
        <v>-0.2619</v>
      </c>
      <c r="BP125" s="221" t="n">
        <v>-0.2492</v>
      </c>
      <c r="BQ125" s="221" t="n">
        <v>-0.236</v>
      </c>
      <c r="BR125" s="221" t="n">
        <v>-0.2636</v>
      </c>
      <c r="BS125" s="221" t="n">
        <v>-0.252</v>
      </c>
      <c r="BT125" s="221" t="n">
        <v>-0.2339</v>
      </c>
      <c r="BU125" s="221" t="n">
        <v>-0.2482</v>
      </c>
      <c r="BV125" s="221" t="n">
        <v>-0.2466</v>
      </c>
      <c r="BW125" s="221" t="n">
        <v>-0.2705</v>
      </c>
      <c r="BX125" s="221" t="n">
        <v>-0.2619</v>
      </c>
      <c r="BY125" s="221" t="n">
        <v>-0.2332</v>
      </c>
      <c r="BZ125" s="221" t="n">
        <v>-0.2999</v>
      </c>
      <c r="CA125" s="221" t="n">
        <v>-0.2856</v>
      </c>
      <c r="CB125" s="221" t="n">
        <v>-0.2482</v>
      </c>
      <c r="CC125" s="221" t="n">
        <v>-0.2119</v>
      </c>
      <c r="CD125" s="221" t="n">
        <v>-0.2515</v>
      </c>
      <c r="CE125" s="221" t="n">
        <v>-0.2687</v>
      </c>
      <c r="CF125" s="221" t="n">
        <v>-0.2415</v>
      </c>
      <c r="CG125" s="221" t="n">
        <v>-0.1984</v>
      </c>
      <c r="CH125" s="221" t="n">
        <v>-0.1925</v>
      </c>
      <c r="CI125" s="221" t="n">
        <v>-0.1862</v>
      </c>
      <c r="CJ125" s="221" t="n">
        <v>-0.1466</v>
      </c>
      <c r="CK125" s="221" t="n">
        <v>-0.1141</v>
      </c>
      <c r="CL125" s="221" t="n">
        <v>-0.1633</v>
      </c>
      <c r="CM125" s="221" t="n">
        <v>-0.1349</v>
      </c>
      <c r="CN125" s="221" t="n">
        <v>-0.1049</v>
      </c>
      <c r="CO125" s="221" t="n">
        <v>-0.097</v>
      </c>
      <c r="CP125" s="221" t="n">
        <v>-0.1372</v>
      </c>
      <c r="CQ125" s="221" t="n">
        <v>-0.1401</v>
      </c>
      <c r="CR125" s="221" t="n">
        <v>-0.1537</v>
      </c>
      <c r="CS125" s="222" t="n">
        <v>-0.1671</v>
      </c>
      <c r="CT125" s="223"/>
      <c r="CU125" s="223"/>
      <c r="CV125" s="223"/>
      <c r="CW125" s="223"/>
      <c r="CX125" s="223"/>
      <c r="CY125" s="223"/>
      <c r="CZ125" s="223"/>
      <c r="DA125" s="223"/>
      <c r="DB125" s="223"/>
      <c r="DC125" s="223"/>
      <c r="DD125" s="223"/>
      <c r="DE125" s="223"/>
      <c r="DF125" s="223"/>
      <c r="DG125" s="223"/>
      <c r="DH125" s="223"/>
      <c r="DI125" s="223"/>
      <c r="DJ125" s="223"/>
      <c r="DK125" s="223"/>
      <c r="DL125" s="223"/>
      <c r="DM125" s="223"/>
      <c r="DN125" s="223"/>
      <c r="DO125" s="223"/>
      <c r="DP125" s="223"/>
      <c r="DQ125" s="223"/>
      <c r="DR125" s="223"/>
      <c r="DS125" s="223"/>
      <c r="DT125" s="223"/>
      <c r="DU125" s="223"/>
      <c r="DV125" s="223"/>
      <c r="DW125" s="223"/>
      <c r="DX125" s="223"/>
      <c r="DY125" s="223"/>
      <c r="DZ125" s="223"/>
      <c r="EA125" s="223"/>
      <c r="EB125" s="223"/>
      <c r="EC125" s="223"/>
      <c r="ED125" s="223"/>
      <c r="EE125" s="223"/>
      <c r="EF125" s="223"/>
      <c r="EG125" s="223"/>
      <c r="EH125" s="223"/>
      <c r="EI125" s="223"/>
      <c r="EJ125" s="223"/>
      <c r="EK125" s="223"/>
      <c r="EL125" s="223"/>
      <c r="EM125" s="223"/>
      <c r="EN125" s="223"/>
      <c r="EO125" s="223"/>
      <c r="EP125" s="223"/>
      <c r="EQ125" s="223"/>
      <c r="ER125" s="223"/>
      <c r="ES125" s="223"/>
      <c r="ET125" s="223"/>
      <c r="EU125" s="223"/>
      <c r="EV125" s="223"/>
      <c r="EW125" s="223"/>
      <c r="EX125" s="223"/>
      <c r="EY125" s="223"/>
      <c r="EZ125" s="223"/>
      <c r="FA125" s="223"/>
      <c r="FB125" s="223"/>
      <c r="FC125" s="223"/>
      <c r="FD125" s="223"/>
      <c r="FE125" s="223"/>
      <c r="FF125" s="223"/>
      <c r="FG125" s="223"/>
      <c r="FH125" s="223"/>
      <c r="FI125" s="223"/>
      <c r="FJ125" s="223"/>
      <c r="FK125" s="223"/>
      <c r="FL125" s="223"/>
      <c r="FM125" s="223"/>
      <c r="FN125" s="223"/>
      <c r="FO125" s="223"/>
      <c r="FP125" s="223"/>
      <c r="FQ125" s="223"/>
      <c r="FR125" s="223"/>
      <c r="FS125" s="223"/>
      <c r="FT125" s="223"/>
      <c r="FU125" s="223"/>
      <c r="FV125" s="223"/>
      <c r="FW125" s="223"/>
      <c r="FX125" s="223"/>
      <c r="FY125" s="223"/>
      <c r="FZ125" s="223"/>
      <c r="GA125" s="223"/>
      <c r="GB125" s="223"/>
      <c r="GC125" s="223"/>
      <c r="GD125" s="223"/>
      <c r="GE125" s="223"/>
      <c r="GF125" s="223"/>
      <c r="GG125" s="223"/>
      <c r="GH125" s="223"/>
      <c r="GI125" s="223"/>
      <c r="GJ125" s="223"/>
      <c r="GK125" s="223"/>
      <c r="GL125" s="223"/>
      <c r="GM125" s="223"/>
      <c r="GN125" s="223"/>
      <c r="GO125" s="223"/>
      <c r="GP125" s="223"/>
      <c r="GQ125" s="223"/>
      <c r="GR125" s="223"/>
      <c r="GS125" s="223"/>
      <c r="GT125" s="223"/>
      <c r="GU125" s="223"/>
      <c r="GV125" s="223"/>
      <c r="GW125" s="223"/>
      <c r="GX125" s="223"/>
    </row>
    <row r="126" customFormat="false" ht="20.15" hidden="false" customHeight="true" outlineLevel="0" collapsed="false">
      <c r="A126" s="229" t="s">
        <v>122</v>
      </c>
      <c r="B126" s="225" t="s">
        <v>117</v>
      </c>
      <c r="C126" s="221" t="n">
        <v>4.2141</v>
      </c>
      <c r="D126" s="221" t="n">
        <v>3.9784</v>
      </c>
      <c r="E126" s="221" t="n">
        <v>0.8469</v>
      </c>
      <c r="F126" s="221" t="n">
        <v>3.4287</v>
      </c>
      <c r="G126" s="221" t="n">
        <v>3.6215</v>
      </c>
      <c r="H126" s="221" t="n">
        <v>3.7084</v>
      </c>
      <c r="I126" s="221" t="n">
        <v>3.2944</v>
      </c>
      <c r="J126" s="221" t="n">
        <v>3.62</v>
      </c>
      <c r="K126" s="221" t="n">
        <v>3.2374</v>
      </c>
      <c r="L126" s="221" t="n">
        <v>3.7795</v>
      </c>
      <c r="M126" s="221" t="n">
        <v>3.7207</v>
      </c>
      <c r="N126" s="221" t="n">
        <v>3.4367</v>
      </c>
      <c r="O126" s="221" t="n">
        <v>3.2384</v>
      </c>
      <c r="P126" s="221" t="n">
        <v>2.6292</v>
      </c>
      <c r="Q126" s="221" t="n">
        <v>2.6416</v>
      </c>
      <c r="R126" s="221" t="n">
        <v>1.8901</v>
      </c>
      <c r="S126" s="221" t="n">
        <v>1.8233</v>
      </c>
      <c r="T126" s="221" t="n">
        <v>2.7762</v>
      </c>
      <c r="U126" s="221" t="n">
        <v>0.646</v>
      </c>
      <c r="V126" s="221" t="n">
        <v>3.1692</v>
      </c>
      <c r="W126" s="221" t="n">
        <v>0.7993</v>
      </c>
      <c r="X126" s="221" t="n">
        <v>0.3066</v>
      </c>
      <c r="Y126" s="221" t="n">
        <v>-0.2245</v>
      </c>
      <c r="Z126" s="221" t="n">
        <v>1.2789</v>
      </c>
      <c r="AA126" s="221" t="n">
        <v>1.2867</v>
      </c>
      <c r="AB126" s="221" t="n">
        <v>1.6857</v>
      </c>
      <c r="AC126" s="221" t="n">
        <v>2.0549</v>
      </c>
      <c r="AD126" s="221" t="n">
        <v>2.4624</v>
      </c>
      <c r="AE126" s="221" t="n">
        <v>1.3995</v>
      </c>
      <c r="AF126" s="221" t="n">
        <v>2.126</v>
      </c>
      <c r="AG126" s="221" t="n">
        <v>1.9413</v>
      </c>
      <c r="AH126" s="221" t="n">
        <v>2.8542</v>
      </c>
      <c r="AI126" s="221" t="n">
        <v>1.4012</v>
      </c>
      <c r="AJ126" s="221" t="n">
        <v>2.8646</v>
      </c>
      <c r="AK126" s="221" t="n">
        <v>1.6225</v>
      </c>
      <c r="AL126" s="221" t="n">
        <v>1.6286</v>
      </c>
      <c r="AM126" s="221" t="n">
        <v>1.1187</v>
      </c>
      <c r="AN126" s="221" t="n">
        <v>0.89</v>
      </c>
      <c r="AO126" s="221" t="n">
        <v>2.6645</v>
      </c>
      <c r="AP126" s="221" t="n">
        <v>0.5414</v>
      </c>
      <c r="AQ126" s="221" t="n">
        <v>2.4152</v>
      </c>
      <c r="AR126" s="221" t="n">
        <v>3.559</v>
      </c>
      <c r="AS126" s="221" t="n">
        <v>3.7163</v>
      </c>
      <c r="AT126" s="221" t="n">
        <v>1.3316</v>
      </c>
      <c r="AU126" s="221" t="n">
        <v>0.5657</v>
      </c>
      <c r="AV126" s="221" t="n">
        <v>2.7807</v>
      </c>
      <c r="AW126" s="221" t="n">
        <v>0.8115</v>
      </c>
      <c r="AX126" s="221" t="n">
        <v>-1.2972</v>
      </c>
      <c r="AY126" s="221" t="n">
        <v>-1.6912</v>
      </c>
      <c r="AZ126" s="221" t="n">
        <v>1.4182</v>
      </c>
      <c r="BA126" s="221" t="n">
        <v>2.7587</v>
      </c>
      <c r="BB126" s="221" t="n">
        <v>0.1758</v>
      </c>
      <c r="BC126" s="221" t="n">
        <v>1.0641</v>
      </c>
      <c r="BD126" s="221" t="n">
        <v>1.5294</v>
      </c>
      <c r="BE126" s="221" t="n">
        <v>2.359</v>
      </c>
      <c r="BF126" s="221" t="n">
        <v>1.2706</v>
      </c>
      <c r="BG126" s="221" t="n">
        <v>1.9877</v>
      </c>
      <c r="BH126" s="221" t="n">
        <v>3.1231</v>
      </c>
      <c r="BI126" s="221" t="n">
        <v>4.0565</v>
      </c>
      <c r="BJ126" s="221" t="n">
        <v>2.6966</v>
      </c>
      <c r="BK126" s="221" t="n">
        <v>2.8138</v>
      </c>
      <c r="BL126" s="221" t="n">
        <v>3.5639</v>
      </c>
      <c r="BM126" s="221" t="n">
        <v>4.6537</v>
      </c>
      <c r="BN126" s="221" t="n">
        <v>3.3995</v>
      </c>
      <c r="BO126" s="221" t="n">
        <v>4.8922</v>
      </c>
      <c r="BP126" s="221" t="n">
        <v>5.0762</v>
      </c>
      <c r="BQ126" s="221" t="n">
        <v>5.4325</v>
      </c>
      <c r="BR126" s="221" t="n">
        <v>5.1189</v>
      </c>
      <c r="BS126" s="221" t="n">
        <v>4.9599</v>
      </c>
      <c r="BT126" s="221" t="n">
        <v>5.601</v>
      </c>
      <c r="BU126" s="221" t="n">
        <v>5.9231</v>
      </c>
      <c r="BV126" s="221" t="n">
        <v>4.6216</v>
      </c>
      <c r="BW126" s="221" t="n">
        <v>6.0353</v>
      </c>
      <c r="BX126" s="221" t="n">
        <v>5.3573</v>
      </c>
      <c r="BY126" s="221" t="n">
        <v>4.7449</v>
      </c>
      <c r="BZ126" s="221" t="n">
        <v>1.6076</v>
      </c>
      <c r="CA126" s="221" t="n">
        <v>2.6067</v>
      </c>
      <c r="CB126" s="221" t="n">
        <v>5.2502</v>
      </c>
      <c r="CC126" s="221" t="n">
        <v>5.3013</v>
      </c>
      <c r="CD126" s="221" t="n">
        <v>1.6018</v>
      </c>
      <c r="CE126" s="221" t="n">
        <v>5.376</v>
      </c>
      <c r="CF126" s="221" t="n">
        <v>5.151</v>
      </c>
      <c r="CG126" s="221" t="n">
        <v>4.9284</v>
      </c>
      <c r="CH126" s="221" t="n">
        <v>3.6523</v>
      </c>
      <c r="CI126" s="221" t="n">
        <v>6.0496</v>
      </c>
      <c r="CJ126" s="221" t="n">
        <v>5.6236</v>
      </c>
      <c r="CK126" s="221" t="n">
        <v>4.4498</v>
      </c>
      <c r="CL126" s="221" t="n">
        <v>5.0474</v>
      </c>
      <c r="CM126" s="221" t="n">
        <v>5.8017</v>
      </c>
      <c r="CN126" s="221" t="n">
        <v>4.4611</v>
      </c>
      <c r="CO126" s="221" t="n">
        <v>2.3395</v>
      </c>
      <c r="CP126" s="221" t="n">
        <v>5.3076</v>
      </c>
      <c r="CQ126" s="221" t="n">
        <v>6.3113</v>
      </c>
      <c r="CR126" s="221" t="n">
        <v>6.0872</v>
      </c>
      <c r="CS126" s="222" t="n">
        <v>7.6478</v>
      </c>
      <c r="CT126" s="223"/>
      <c r="CU126" s="223"/>
      <c r="CV126" s="223"/>
      <c r="CW126" s="223"/>
      <c r="CX126" s="223"/>
      <c r="CY126" s="223"/>
      <c r="CZ126" s="223"/>
      <c r="DA126" s="223"/>
      <c r="DB126" s="223"/>
      <c r="DC126" s="223"/>
      <c r="DD126" s="223"/>
      <c r="DE126" s="223"/>
      <c r="DF126" s="223"/>
      <c r="DG126" s="223"/>
      <c r="DH126" s="223"/>
      <c r="DI126" s="223"/>
      <c r="DJ126" s="223"/>
      <c r="DK126" s="223"/>
      <c r="DL126" s="223"/>
      <c r="DM126" s="223"/>
      <c r="DN126" s="223"/>
      <c r="DO126" s="223"/>
      <c r="DP126" s="223"/>
      <c r="DQ126" s="223"/>
      <c r="DR126" s="223"/>
      <c r="DS126" s="223"/>
      <c r="DT126" s="223"/>
      <c r="DU126" s="223"/>
      <c r="DV126" s="223"/>
      <c r="DW126" s="223"/>
      <c r="DX126" s="223"/>
      <c r="DY126" s="223"/>
      <c r="DZ126" s="223"/>
      <c r="EA126" s="223"/>
      <c r="EB126" s="223"/>
      <c r="EC126" s="223"/>
      <c r="ED126" s="223"/>
      <c r="EE126" s="223"/>
      <c r="EF126" s="223"/>
      <c r="EG126" s="223"/>
      <c r="EH126" s="223"/>
      <c r="EI126" s="223"/>
      <c r="EJ126" s="223"/>
      <c r="EK126" s="223"/>
      <c r="EL126" s="223"/>
      <c r="EM126" s="223"/>
      <c r="EN126" s="223"/>
      <c r="EO126" s="223"/>
      <c r="EP126" s="223"/>
      <c r="EQ126" s="223"/>
      <c r="ER126" s="223"/>
      <c r="ES126" s="223"/>
      <c r="ET126" s="223"/>
      <c r="EU126" s="223"/>
      <c r="EV126" s="223"/>
      <c r="EW126" s="223"/>
      <c r="EX126" s="223"/>
      <c r="EY126" s="223"/>
      <c r="EZ126" s="223"/>
      <c r="FA126" s="223"/>
      <c r="FB126" s="223"/>
      <c r="FC126" s="223"/>
      <c r="FD126" s="223"/>
      <c r="FE126" s="223"/>
      <c r="FF126" s="223"/>
      <c r="FG126" s="223"/>
      <c r="FH126" s="223"/>
      <c r="FI126" s="223"/>
      <c r="FJ126" s="223"/>
      <c r="FK126" s="223"/>
      <c r="FL126" s="223"/>
      <c r="FM126" s="223"/>
      <c r="FN126" s="223"/>
      <c r="FO126" s="223"/>
      <c r="FP126" s="223"/>
      <c r="FQ126" s="223"/>
      <c r="FR126" s="223"/>
      <c r="FS126" s="223"/>
      <c r="FT126" s="223"/>
      <c r="FU126" s="223"/>
      <c r="FV126" s="223"/>
      <c r="FW126" s="223"/>
      <c r="FX126" s="223"/>
      <c r="FY126" s="223"/>
      <c r="FZ126" s="223"/>
      <c r="GA126" s="223"/>
      <c r="GB126" s="223"/>
      <c r="GC126" s="223"/>
      <c r="GD126" s="223"/>
      <c r="GE126" s="223"/>
      <c r="GF126" s="223"/>
      <c r="GG126" s="223"/>
      <c r="GH126" s="223"/>
      <c r="GI126" s="223"/>
      <c r="GJ126" s="223"/>
      <c r="GK126" s="223"/>
      <c r="GL126" s="223"/>
      <c r="GM126" s="223"/>
      <c r="GN126" s="223"/>
      <c r="GO126" s="223"/>
      <c r="GP126" s="223"/>
      <c r="GQ126" s="223"/>
      <c r="GR126" s="223"/>
      <c r="GS126" s="223"/>
      <c r="GT126" s="223"/>
      <c r="GU126" s="223"/>
      <c r="GV126" s="223"/>
      <c r="GW126" s="223"/>
      <c r="GX126" s="223"/>
    </row>
    <row r="127" s="227" customFormat="true" ht="20.15" hidden="false" customHeight="true" outlineLevel="0" collapsed="false">
      <c r="A127" s="229" t="s">
        <v>122</v>
      </c>
      <c r="B127" s="225" t="s">
        <v>127</v>
      </c>
      <c r="C127" s="221" t="n">
        <v>97.223</v>
      </c>
      <c r="D127" s="221" t="n">
        <v>83.0776</v>
      </c>
      <c r="E127" s="221" t="n">
        <v>79.1277</v>
      </c>
      <c r="F127" s="221" t="n">
        <v>95.7399</v>
      </c>
      <c r="G127" s="221" t="n">
        <v>98.9667</v>
      </c>
      <c r="H127" s="221" t="n">
        <v>84.1395</v>
      </c>
      <c r="I127" s="221" t="n">
        <v>81.4928</v>
      </c>
      <c r="J127" s="221" t="n">
        <v>97.3169</v>
      </c>
      <c r="K127" s="221" t="n">
        <v>101.3183</v>
      </c>
      <c r="L127" s="221" t="n">
        <v>87.5629</v>
      </c>
      <c r="M127" s="221" t="n">
        <v>83.7511</v>
      </c>
      <c r="N127" s="221" t="n">
        <v>98.8073</v>
      </c>
      <c r="O127" s="221" t="n">
        <v>104.7831</v>
      </c>
      <c r="P127" s="221" t="n">
        <v>88.054</v>
      </c>
      <c r="Q127" s="221" t="n">
        <v>83.6667</v>
      </c>
      <c r="R127" s="221" t="n">
        <v>98.0713</v>
      </c>
      <c r="S127" s="221" t="n">
        <v>102.8106</v>
      </c>
      <c r="T127" s="221" t="n">
        <v>87.735</v>
      </c>
      <c r="U127" s="221" t="n">
        <v>84.3892</v>
      </c>
      <c r="V127" s="221" t="n">
        <v>100.1387</v>
      </c>
      <c r="W127" s="221" t="n">
        <v>103.052</v>
      </c>
      <c r="X127" s="221" t="n">
        <v>88.2888</v>
      </c>
      <c r="Y127" s="221" t="n">
        <v>85.2427</v>
      </c>
      <c r="Z127" s="221" t="n">
        <v>102.1059</v>
      </c>
      <c r="AA127" s="221" t="n">
        <v>106.3609</v>
      </c>
      <c r="AB127" s="221" t="n">
        <v>84.7141</v>
      </c>
      <c r="AC127" s="221" t="n">
        <v>87.0454</v>
      </c>
      <c r="AD127" s="221" t="n">
        <v>102.7674</v>
      </c>
      <c r="AE127" s="221" t="n">
        <v>105.1246</v>
      </c>
      <c r="AF127" s="221" t="n">
        <v>90.4408</v>
      </c>
      <c r="AG127" s="221" t="n">
        <v>86.7755</v>
      </c>
      <c r="AH127" s="221" t="n">
        <v>102.7586</v>
      </c>
      <c r="AI127" s="221" t="n">
        <v>106.6363</v>
      </c>
      <c r="AJ127" s="221" t="n">
        <v>88.7071</v>
      </c>
      <c r="AK127" s="221" t="n">
        <v>86.4349</v>
      </c>
      <c r="AL127" s="221" t="n">
        <v>99.5996</v>
      </c>
      <c r="AM127" s="221" t="n">
        <v>102.6217</v>
      </c>
      <c r="AN127" s="221" t="n">
        <v>87.5405</v>
      </c>
      <c r="AO127" s="221" t="n">
        <v>86.0887</v>
      </c>
      <c r="AP127" s="221" t="n">
        <v>103.0281</v>
      </c>
      <c r="AQ127" s="221" t="n">
        <v>104.5022</v>
      </c>
      <c r="AR127" s="221" t="n">
        <v>88.7293</v>
      </c>
      <c r="AS127" s="221" t="n">
        <v>85.9196</v>
      </c>
      <c r="AT127" s="221" t="n">
        <v>99.0753</v>
      </c>
      <c r="AU127" s="221" t="n">
        <v>100.0565</v>
      </c>
      <c r="AV127" s="221" t="n">
        <v>83.0928</v>
      </c>
      <c r="AW127" s="221" t="n">
        <v>81.5834</v>
      </c>
      <c r="AX127" s="221" t="n">
        <v>93.468</v>
      </c>
      <c r="AY127" s="221" t="n">
        <v>100.6937</v>
      </c>
      <c r="AZ127" s="221" t="n">
        <v>83.4288</v>
      </c>
      <c r="BA127" s="221" t="n">
        <v>81.3624</v>
      </c>
      <c r="BB127" s="221" t="n">
        <v>98.9115</v>
      </c>
      <c r="BC127" s="221" t="n">
        <v>98.6295</v>
      </c>
      <c r="BD127" s="221" t="n">
        <v>81.8863</v>
      </c>
      <c r="BE127" s="221" t="n">
        <v>81.2566</v>
      </c>
      <c r="BF127" s="221" t="n">
        <v>92.1381</v>
      </c>
      <c r="BG127" s="221" t="n">
        <v>95.9879</v>
      </c>
      <c r="BH127" s="221" t="n">
        <v>83.2729</v>
      </c>
      <c r="BI127" s="221" t="n">
        <v>80.4311</v>
      </c>
      <c r="BJ127" s="221" t="n">
        <v>94.0844</v>
      </c>
      <c r="BK127" s="221" t="n">
        <v>98.1685</v>
      </c>
      <c r="BL127" s="221" t="n">
        <v>82.2205</v>
      </c>
      <c r="BM127" s="221" t="n">
        <v>79.0201</v>
      </c>
      <c r="BN127" s="221" t="n">
        <v>91.5262</v>
      </c>
      <c r="BO127" s="221" t="n">
        <v>92.7965</v>
      </c>
      <c r="BP127" s="221" t="n">
        <v>78.7718</v>
      </c>
      <c r="BQ127" s="221" t="n">
        <v>76.9945</v>
      </c>
      <c r="BR127" s="221" t="n">
        <v>89.689</v>
      </c>
      <c r="BS127" s="221" t="n">
        <v>94.8405</v>
      </c>
      <c r="BT127" s="221" t="n">
        <v>79.348</v>
      </c>
      <c r="BU127" s="221" t="n">
        <v>77.5878</v>
      </c>
      <c r="BV127" s="221" t="n">
        <v>87.8422</v>
      </c>
      <c r="BW127" s="221" t="n">
        <v>93.0485</v>
      </c>
      <c r="BX127" s="221" t="n">
        <v>78.8808</v>
      </c>
      <c r="BY127" s="221" t="n">
        <v>76.387</v>
      </c>
      <c r="BZ127" s="221" t="n">
        <v>89.3857</v>
      </c>
      <c r="CA127" s="221" t="n">
        <v>90.8951</v>
      </c>
      <c r="CB127" s="221" t="n">
        <v>77.6545</v>
      </c>
      <c r="CC127" s="221" t="n">
        <v>76.2431</v>
      </c>
      <c r="CD127" s="221" t="n">
        <v>88.8352</v>
      </c>
      <c r="CE127" s="221" t="n">
        <v>93.7798</v>
      </c>
      <c r="CF127" s="221" t="n">
        <v>77.5615</v>
      </c>
      <c r="CG127" s="221" t="n">
        <v>75.5763</v>
      </c>
      <c r="CH127" s="221" t="n">
        <v>86.4007</v>
      </c>
      <c r="CI127" s="221" t="n">
        <v>89.0087</v>
      </c>
      <c r="CJ127" s="221" t="n">
        <v>77.3094</v>
      </c>
      <c r="CK127" s="221" t="n">
        <v>74.7762</v>
      </c>
      <c r="CL127" s="221" t="n">
        <v>87.7491</v>
      </c>
      <c r="CM127" s="221" t="n">
        <v>88.9593</v>
      </c>
      <c r="CN127" s="221" t="n">
        <v>68.1104</v>
      </c>
      <c r="CO127" s="221" t="n">
        <v>72.281</v>
      </c>
      <c r="CP127" s="221" t="n">
        <v>85.6876</v>
      </c>
      <c r="CQ127" s="221" t="n">
        <v>85.8847</v>
      </c>
      <c r="CR127" s="221" t="n">
        <v>74.7244</v>
      </c>
      <c r="CS127" s="222" t="n">
        <v>71.5789</v>
      </c>
      <c r="CT127" s="223"/>
      <c r="CU127" s="223"/>
      <c r="CV127" s="223"/>
      <c r="CW127" s="223"/>
      <c r="CX127" s="223"/>
      <c r="CY127" s="223"/>
      <c r="CZ127" s="223"/>
      <c r="DA127" s="223"/>
      <c r="DB127" s="223"/>
      <c r="DC127" s="223"/>
      <c r="DD127" s="223"/>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223"/>
      <c r="EC127" s="223"/>
      <c r="ED127" s="223"/>
      <c r="EE127" s="223"/>
      <c r="EF127" s="223"/>
      <c r="EG127" s="223"/>
      <c r="EH127" s="223"/>
      <c r="EI127" s="223"/>
      <c r="EJ127" s="223"/>
      <c r="EK127" s="223"/>
      <c r="EL127" s="223"/>
      <c r="EM127" s="223"/>
      <c r="EN127" s="223"/>
      <c r="EO127" s="223"/>
      <c r="EP127" s="223"/>
      <c r="EQ127" s="223"/>
      <c r="ER127" s="223"/>
      <c r="ES127" s="223"/>
      <c r="ET127" s="223"/>
      <c r="EU127" s="223"/>
      <c r="EV127" s="223"/>
      <c r="EW127" s="223"/>
      <c r="EX127" s="223"/>
      <c r="EY127" s="223"/>
      <c r="EZ127" s="223"/>
      <c r="FA127" s="223"/>
      <c r="FB127" s="223"/>
      <c r="FC127" s="223"/>
      <c r="FD127" s="223"/>
      <c r="FE127" s="223"/>
      <c r="FF127" s="223"/>
      <c r="FG127" s="223"/>
      <c r="FH127" s="223"/>
      <c r="FI127" s="223"/>
      <c r="FJ127" s="223"/>
      <c r="FK127" s="223"/>
      <c r="FL127" s="223"/>
      <c r="FM127" s="223"/>
      <c r="FN127" s="223"/>
      <c r="FO127" s="223"/>
      <c r="FP127" s="223"/>
      <c r="FQ127" s="223"/>
      <c r="FR127" s="223"/>
      <c r="FS127" s="223"/>
      <c r="FT127" s="223"/>
      <c r="FU127" s="223"/>
      <c r="FV127" s="223"/>
      <c r="FW127" s="223"/>
      <c r="FX127" s="223"/>
      <c r="FY127" s="223"/>
      <c r="FZ127" s="223"/>
      <c r="GA127" s="223"/>
      <c r="GB127" s="223"/>
      <c r="GC127" s="223"/>
      <c r="GD127" s="223"/>
      <c r="GE127" s="223"/>
      <c r="GF127" s="223"/>
      <c r="GG127" s="223"/>
      <c r="GH127" s="223"/>
      <c r="GI127" s="223"/>
      <c r="GJ127" s="223"/>
      <c r="GK127" s="223"/>
      <c r="GL127" s="223"/>
      <c r="GM127" s="223"/>
      <c r="GN127" s="223"/>
      <c r="GO127" s="223"/>
      <c r="GP127" s="223"/>
      <c r="GQ127" s="223"/>
      <c r="GR127" s="223"/>
      <c r="GS127" s="223"/>
      <c r="GT127" s="223"/>
      <c r="GU127" s="223"/>
      <c r="GV127" s="223"/>
      <c r="GW127" s="223"/>
      <c r="GX127" s="223"/>
    </row>
    <row r="128" customFormat="false" ht="12.5" hidden="false" customHeight="false" outlineLevel="0" collapsed="false">
      <c r="C128" s="251"/>
      <c r="D128" s="251"/>
      <c r="E128" s="251"/>
      <c r="F128" s="251"/>
      <c r="G128" s="251"/>
      <c r="H128" s="251"/>
      <c r="I128" s="251"/>
      <c r="J128" s="251"/>
      <c r="K128" s="251"/>
      <c r="L128" s="251"/>
      <c r="M128" s="251"/>
      <c r="N128" s="251"/>
      <c r="BD128" s="252"/>
    </row>
    <row r="129" customFormat="false" ht="12.5" hidden="false" customHeight="false" outlineLevel="0" collapsed="false">
      <c r="B129" s="211"/>
      <c r="C129" s="253"/>
      <c r="D129" s="251"/>
      <c r="E129" s="251"/>
      <c r="F129" s="251"/>
      <c r="G129" s="253"/>
      <c r="H129" s="251"/>
      <c r="I129" s="251"/>
      <c r="J129" s="251"/>
      <c r="K129" s="253"/>
      <c r="L129" s="251"/>
      <c r="M129" s="251"/>
      <c r="N129" s="251"/>
      <c r="O129" s="253"/>
      <c r="S129" s="253"/>
      <c r="W129" s="253"/>
      <c r="AA129" s="253"/>
      <c r="AE129" s="253"/>
      <c r="AI129" s="253"/>
      <c r="AM129" s="253"/>
      <c r="AQ129" s="253"/>
      <c r="AU129" s="253"/>
      <c r="AV129" s="254"/>
      <c r="AY129" s="253"/>
      <c r="BC129" s="253"/>
      <c r="BD129" s="253"/>
      <c r="BG129" s="253"/>
      <c r="BK129" s="253"/>
      <c r="BO129" s="253"/>
      <c r="BP129" s="253"/>
      <c r="BQ129" s="253"/>
      <c r="BR129" s="253"/>
      <c r="BS129" s="253"/>
      <c r="BT129" s="253"/>
      <c r="BU129" s="253"/>
      <c r="BV129" s="253"/>
      <c r="BW129" s="253"/>
      <c r="BX129" s="253"/>
      <c r="BY129" s="253"/>
    </row>
    <row r="130" customFormat="false" ht="12.5" hidden="false" customHeight="false" outlineLevel="0" collapsed="false">
      <c r="C130" s="255"/>
      <c r="D130" s="255"/>
      <c r="E130" s="255"/>
      <c r="F130" s="255"/>
    </row>
    <row r="131" customFormat="false" ht="12.5" hidden="false" customHeight="false" outlineLevel="0" collapsed="false">
      <c r="C131" s="256"/>
      <c r="D131" s="256"/>
      <c r="E131" s="256"/>
      <c r="F131" s="256"/>
      <c r="G131" s="256"/>
      <c r="H131" s="256"/>
      <c r="I131" s="256"/>
      <c r="J131" s="256"/>
      <c r="K131" s="256"/>
      <c r="L131" s="256"/>
      <c r="M131" s="256"/>
      <c r="N131" s="256"/>
      <c r="O131" s="256"/>
      <c r="P131" s="256"/>
      <c r="Q131" s="256"/>
      <c r="R131" s="256"/>
      <c r="S131" s="256"/>
      <c r="T131" s="256"/>
      <c r="U131" s="256"/>
      <c r="V131" s="256"/>
      <c r="W131" s="256"/>
      <c r="X131" s="256"/>
      <c r="Y131" s="256"/>
      <c r="Z131" s="256"/>
      <c r="AA131" s="256"/>
      <c r="AB131" s="256"/>
      <c r="AC131" s="256"/>
      <c r="AD131" s="256"/>
      <c r="AE131" s="256"/>
      <c r="AF131" s="256"/>
      <c r="AG131" s="256"/>
      <c r="AH131" s="256"/>
      <c r="AI131" s="256"/>
      <c r="AJ131" s="256"/>
      <c r="AK131" s="256"/>
      <c r="AL131" s="256"/>
      <c r="BW131" s="257"/>
      <c r="BX131" s="257"/>
      <c r="BY131" s="257"/>
      <c r="BZ131" s="257"/>
      <c r="CA131" s="257"/>
      <c r="CB131" s="257"/>
      <c r="CC131" s="257"/>
      <c r="CD131" s="257"/>
      <c r="CE131" s="257"/>
      <c r="CF131" s="257"/>
      <c r="CG131" s="257"/>
      <c r="CH131" s="257"/>
      <c r="CI131" s="256"/>
      <c r="CJ131" s="256"/>
      <c r="CK131" s="256"/>
      <c r="CL131" s="256"/>
      <c r="CM131" s="256"/>
      <c r="CN131" s="256"/>
      <c r="CO131" s="256"/>
      <c r="CP131" s="256"/>
      <c r="CQ131" s="256"/>
      <c r="CR131" s="256"/>
    </row>
    <row r="132" customFormat="false" ht="12.5" hidden="false" customHeight="false" outlineLevel="0" collapsed="false">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c r="AE132" s="256"/>
      <c r="AF132" s="256"/>
      <c r="AG132" s="256"/>
      <c r="AH132" s="256"/>
      <c r="AI132" s="256"/>
      <c r="AJ132" s="256"/>
      <c r="AK132" s="256"/>
      <c r="AL132" s="256"/>
      <c r="AM132" s="256"/>
      <c r="AN132" s="256"/>
      <c r="AO132" s="256"/>
      <c r="AP132" s="256"/>
      <c r="AQ132" s="256"/>
      <c r="AR132" s="256"/>
      <c r="AS132" s="256"/>
      <c r="AT132" s="256"/>
      <c r="AU132" s="256"/>
      <c r="AV132" s="256"/>
      <c r="AW132" s="256"/>
      <c r="AX132" s="256"/>
      <c r="AY132" s="256"/>
      <c r="AZ132" s="256"/>
      <c r="BA132" s="256"/>
      <c r="BB132" s="256"/>
      <c r="BC132" s="256"/>
      <c r="BD132" s="256"/>
      <c r="BE132" s="256"/>
      <c r="BF132" s="256"/>
      <c r="BG132" s="256"/>
      <c r="BH132" s="256"/>
      <c r="BI132" s="256"/>
      <c r="BJ132" s="256"/>
      <c r="BK132" s="256"/>
      <c r="BL132" s="256"/>
      <c r="BM132" s="256"/>
      <c r="BN132" s="256"/>
      <c r="BO132" s="256"/>
      <c r="BP132" s="256"/>
      <c r="BQ132" s="256"/>
      <c r="BR132" s="256"/>
      <c r="BS132" s="256"/>
      <c r="BT132" s="256"/>
      <c r="BU132" s="256"/>
      <c r="BV132" s="256"/>
      <c r="BW132" s="256"/>
      <c r="BX132" s="256"/>
      <c r="BY132" s="256"/>
      <c r="BZ132" s="256"/>
      <c r="CA132" s="256"/>
      <c r="CB132" s="256"/>
      <c r="CC132" s="256"/>
      <c r="CD132" s="256"/>
      <c r="CE132" s="256"/>
      <c r="CF132" s="256"/>
      <c r="CG132" s="256"/>
      <c r="CH132" s="256"/>
      <c r="CI132" s="256"/>
      <c r="CJ132" s="256"/>
      <c r="CK132" s="256"/>
      <c r="CL132" s="256"/>
      <c r="CM132" s="256"/>
      <c r="CN132" s="256"/>
      <c r="CO132" s="256"/>
      <c r="CP132" s="256"/>
      <c r="CQ132" s="256"/>
      <c r="CR132" s="256"/>
    </row>
    <row r="133" customFormat="false" ht="12.5" hidden="false" customHeight="false" outlineLevel="0" collapsed="false">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c r="AE133" s="256"/>
      <c r="AF133" s="256"/>
      <c r="AG133" s="256"/>
      <c r="AH133" s="256"/>
      <c r="AI133" s="256"/>
      <c r="AJ133" s="256"/>
      <c r="AK133" s="256"/>
      <c r="AL133" s="256"/>
      <c r="AM133" s="256"/>
      <c r="AN133" s="256"/>
      <c r="AO133" s="256"/>
      <c r="AP133" s="256"/>
      <c r="AQ133" s="256"/>
      <c r="AR133" s="256"/>
      <c r="AS133" s="256"/>
      <c r="AT133" s="256"/>
      <c r="AU133" s="256"/>
      <c r="AV133" s="256"/>
      <c r="AW133" s="256"/>
      <c r="AX133" s="256"/>
      <c r="AY133" s="256"/>
      <c r="AZ133" s="256"/>
      <c r="BA133" s="256"/>
      <c r="BB133" s="256"/>
      <c r="BC133" s="256"/>
      <c r="BD133" s="256"/>
      <c r="BE133" s="256"/>
      <c r="BF133" s="256"/>
      <c r="BG133" s="256"/>
      <c r="BH133" s="256"/>
      <c r="BI133" s="256"/>
      <c r="BJ133" s="256"/>
      <c r="BK133" s="251"/>
      <c r="BL133" s="256"/>
      <c r="BM133" s="256"/>
      <c r="BN133" s="256"/>
      <c r="BO133" s="256"/>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row>
    <row r="134" customFormat="false" ht="12.5" hidden="false" customHeight="false" outlineLevel="0" collapsed="false">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c r="AE134" s="256"/>
      <c r="AF134" s="256"/>
      <c r="AG134" s="256"/>
      <c r="AH134" s="256"/>
      <c r="AI134" s="256"/>
      <c r="AJ134" s="256"/>
      <c r="AK134" s="256"/>
      <c r="AL134" s="256"/>
      <c r="BW134" s="257"/>
      <c r="BX134" s="257"/>
      <c r="BY134" s="257"/>
      <c r="BZ134" s="257"/>
      <c r="CA134" s="257"/>
      <c r="CB134" s="257"/>
      <c r="CC134" s="257"/>
      <c r="CD134" s="257"/>
      <c r="CE134" s="257"/>
      <c r="CF134" s="257"/>
      <c r="CG134" s="257"/>
      <c r="CH134" s="257"/>
      <c r="CI134" s="256"/>
      <c r="CJ134" s="256"/>
      <c r="CK134" s="256"/>
      <c r="CL134" s="256"/>
      <c r="CM134" s="256"/>
      <c r="CN134" s="256"/>
      <c r="CO134" s="256"/>
      <c r="CP134" s="256"/>
      <c r="CQ134" s="256"/>
      <c r="CR134" s="256"/>
    </row>
    <row r="135" customFormat="false" ht="12.5" hidden="false" customHeight="false" outlineLevel="0" collapsed="false">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c r="AE135" s="256"/>
      <c r="AF135" s="256"/>
      <c r="AG135" s="256"/>
      <c r="AH135" s="256"/>
      <c r="AI135" s="256"/>
      <c r="AJ135" s="256"/>
      <c r="AK135" s="256"/>
      <c r="AL135" s="256"/>
      <c r="BW135" s="257"/>
      <c r="BX135" s="257"/>
      <c r="BY135" s="257"/>
      <c r="BZ135" s="257"/>
      <c r="CA135" s="257"/>
      <c r="CB135" s="257"/>
      <c r="CC135" s="257"/>
      <c r="CD135" s="257"/>
      <c r="CE135" s="257"/>
      <c r="CF135" s="257"/>
      <c r="CG135" s="257"/>
      <c r="CH135" s="257"/>
      <c r="CI135" s="256"/>
      <c r="CJ135" s="256"/>
      <c r="CK135" s="256"/>
      <c r="CL135" s="256"/>
      <c r="CM135" s="256"/>
      <c r="CN135" s="256"/>
      <c r="CO135" s="256"/>
      <c r="CP135" s="256"/>
      <c r="CQ135" s="256"/>
      <c r="CR135" s="256"/>
    </row>
    <row r="136" customFormat="false" ht="12.5" hidden="false" customHeight="false" outlineLevel="0" collapsed="false">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c r="AA136" s="256"/>
      <c r="AB136" s="256"/>
      <c r="AC136" s="256"/>
      <c r="AD136" s="256"/>
      <c r="AE136" s="256"/>
      <c r="AF136" s="256"/>
      <c r="AG136" s="256"/>
      <c r="AH136" s="256"/>
      <c r="AI136" s="256"/>
      <c r="AJ136" s="256"/>
      <c r="AK136" s="256"/>
      <c r="AL136" s="256"/>
      <c r="BW136" s="257"/>
      <c r="BX136" s="257"/>
      <c r="BY136" s="257"/>
      <c r="BZ136" s="257"/>
      <c r="CA136" s="257"/>
      <c r="CB136" s="257"/>
      <c r="CC136" s="257"/>
      <c r="CD136" s="257"/>
      <c r="CE136" s="257"/>
      <c r="CF136" s="257"/>
      <c r="CG136" s="257"/>
      <c r="CH136" s="257"/>
      <c r="CI136" s="256"/>
      <c r="CJ136" s="256"/>
      <c r="CK136" s="256"/>
      <c r="CL136" s="256"/>
      <c r="CM136" s="256"/>
      <c r="CN136" s="256"/>
      <c r="CO136" s="256"/>
      <c r="CP136" s="256"/>
      <c r="CQ136" s="256"/>
      <c r="CR136" s="256"/>
    </row>
    <row r="137" customFormat="false" ht="12.5" hidden="false" customHeight="false" outlineLevel="0" collapsed="false">
      <c r="C137" s="256"/>
      <c r="D137" s="256"/>
      <c r="E137" s="256"/>
      <c r="F137" s="256"/>
      <c r="G137" s="256"/>
      <c r="H137" s="256"/>
      <c r="I137" s="256"/>
      <c r="J137" s="256"/>
      <c r="K137" s="256"/>
      <c r="L137" s="256"/>
      <c r="M137" s="256"/>
      <c r="N137" s="258"/>
      <c r="O137" s="256"/>
      <c r="P137" s="256"/>
      <c r="Q137" s="256"/>
      <c r="R137" s="256"/>
      <c r="S137" s="256"/>
      <c r="T137" s="256"/>
      <c r="U137" s="256"/>
      <c r="V137" s="256"/>
      <c r="W137" s="256"/>
      <c r="X137" s="256"/>
      <c r="Y137" s="256"/>
      <c r="Z137" s="256"/>
      <c r="AA137" s="256"/>
      <c r="AB137" s="256"/>
      <c r="AC137" s="256"/>
      <c r="AD137" s="256"/>
      <c r="AE137" s="256"/>
      <c r="AF137" s="256"/>
      <c r="AG137" s="256"/>
      <c r="AH137" s="256"/>
      <c r="AI137" s="256"/>
      <c r="AJ137" s="256"/>
      <c r="AK137" s="256"/>
      <c r="AL137" s="256"/>
      <c r="BW137" s="257"/>
      <c r="BX137" s="257"/>
      <c r="BY137" s="257"/>
      <c r="BZ137" s="257"/>
      <c r="CA137" s="257"/>
      <c r="CB137" s="257"/>
      <c r="CC137" s="257"/>
      <c r="CD137" s="257"/>
      <c r="CE137" s="257"/>
      <c r="CF137" s="257"/>
      <c r="CG137" s="257"/>
      <c r="CH137" s="257"/>
      <c r="CI137" s="256"/>
      <c r="CJ137" s="256"/>
      <c r="CK137" s="256"/>
      <c r="CL137" s="256"/>
      <c r="CM137" s="256"/>
      <c r="CN137" s="256"/>
      <c r="CO137" s="256"/>
      <c r="CP137" s="256"/>
      <c r="CQ137" s="256"/>
      <c r="CR137" s="256"/>
    </row>
    <row r="138" customFormat="false" ht="12.5" hidden="false" customHeight="false" outlineLevel="0" collapsed="false">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c r="AE138" s="256"/>
      <c r="AF138" s="256"/>
      <c r="AG138" s="256"/>
      <c r="AH138" s="256"/>
      <c r="AI138" s="256"/>
      <c r="AJ138" s="256"/>
      <c r="AK138" s="256"/>
      <c r="AL138" s="256"/>
      <c r="BW138" s="257"/>
      <c r="BX138" s="257"/>
      <c r="BY138" s="257"/>
      <c r="BZ138" s="257"/>
      <c r="CA138" s="257"/>
      <c r="CB138" s="257"/>
      <c r="CC138" s="257"/>
      <c r="CD138" s="257"/>
      <c r="CE138" s="257"/>
      <c r="CF138" s="257"/>
      <c r="CG138" s="257"/>
      <c r="CH138" s="257"/>
      <c r="CI138" s="256"/>
      <c r="CJ138" s="256"/>
      <c r="CK138" s="256"/>
      <c r="CL138" s="256"/>
      <c r="CM138" s="256"/>
      <c r="CN138" s="256"/>
      <c r="CO138" s="256"/>
      <c r="CP138" s="256"/>
      <c r="CQ138" s="256"/>
      <c r="CR138" s="256"/>
    </row>
    <row r="139" customFormat="false" ht="12.5" hidden="false" customHeight="false" outlineLevel="0" collapsed="false">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c r="AA139" s="256"/>
      <c r="AB139" s="256"/>
      <c r="AC139" s="256"/>
      <c r="AD139" s="256"/>
      <c r="AE139" s="256"/>
      <c r="AF139" s="256"/>
      <c r="AG139" s="256"/>
      <c r="AH139" s="256"/>
      <c r="AI139" s="256"/>
      <c r="AJ139" s="256"/>
      <c r="AK139" s="256"/>
      <c r="AL139" s="256"/>
      <c r="BW139" s="257"/>
      <c r="BX139" s="257"/>
      <c r="BY139" s="257"/>
      <c r="BZ139" s="257"/>
      <c r="CA139" s="257"/>
      <c r="CB139" s="257"/>
      <c r="CC139" s="257"/>
      <c r="CD139" s="257"/>
      <c r="CE139" s="257"/>
      <c r="CF139" s="257"/>
      <c r="CG139" s="257"/>
      <c r="CH139" s="257"/>
      <c r="CI139" s="256"/>
      <c r="CJ139" s="256"/>
      <c r="CK139" s="256"/>
      <c r="CL139" s="256"/>
      <c r="CM139" s="256"/>
      <c r="CN139" s="256"/>
      <c r="CO139" s="256"/>
      <c r="CP139" s="256"/>
      <c r="CQ139" s="256"/>
      <c r="CR139" s="256"/>
    </row>
    <row r="140" customFormat="false" ht="12.5" hidden="false" customHeight="false" outlineLevel="0" collapsed="false">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c r="AA140" s="256"/>
      <c r="AB140" s="256"/>
      <c r="AC140" s="256"/>
      <c r="AD140" s="256"/>
      <c r="AE140" s="256"/>
      <c r="AF140" s="256"/>
      <c r="AG140" s="256"/>
      <c r="AH140" s="256"/>
      <c r="AI140" s="256"/>
      <c r="AJ140" s="256"/>
      <c r="AK140" s="256"/>
      <c r="AL140" s="256"/>
      <c r="BW140" s="257"/>
      <c r="BX140" s="257"/>
      <c r="BY140" s="257"/>
      <c r="BZ140" s="257"/>
      <c r="CA140" s="257"/>
      <c r="CB140" s="257"/>
      <c r="CC140" s="257"/>
      <c r="CD140" s="257"/>
      <c r="CE140" s="257"/>
      <c r="CF140" s="257"/>
      <c r="CG140" s="257"/>
      <c r="CH140" s="257"/>
      <c r="CI140" s="256"/>
      <c r="CJ140" s="256"/>
      <c r="CK140" s="256"/>
      <c r="CL140" s="256"/>
      <c r="CM140" s="256"/>
      <c r="CN140" s="256"/>
      <c r="CO140" s="256"/>
      <c r="CP140" s="256"/>
      <c r="CQ140" s="256"/>
      <c r="CR140" s="256"/>
    </row>
    <row r="141" customFormat="false" ht="12.5" hidden="false" customHeight="false" outlineLevel="0" collapsed="false">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c r="AA141" s="256"/>
      <c r="AB141" s="256"/>
      <c r="AC141" s="256"/>
      <c r="AD141" s="256"/>
      <c r="AE141" s="256"/>
      <c r="AF141" s="256"/>
      <c r="AG141" s="256"/>
      <c r="AH141" s="256"/>
      <c r="AI141" s="256"/>
      <c r="AJ141" s="256"/>
      <c r="AK141" s="256"/>
      <c r="AL141" s="256"/>
      <c r="BW141" s="257"/>
      <c r="BX141" s="257"/>
      <c r="BY141" s="257"/>
      <c r="BZ141" s="257"/>
      <c r="CA141" s="257"/>
      <c r="CB141" s="257"/>
      <c r="CC141" s="257"/>
      <c r="CD141" s="257"/>
      <c r="CE141" s="257"/>
      <c r="CF141" s="257"/>
      <c r="CG141" s="257"/>
      <c r="CH141" s="257"/>
      <c r="CI141" s="256"/>
      <c r="CJ141" s="256"/>
      <c r="CK141" s="256"/>
      <c r="CL141" s="256"/>
      <c r="CM141" s="256"/>
      <c r="CN141" s="256"/>
      <c r="CO141" s="256"/>
      <c r="CP141" s="256"/>
      <c r="CQ141" s="256"/>
      <c r="CR141" s="256"/>
    </row>
    <row r="142" customFormat="false" ht="12.5" hidden="false" customHeight="false" outlineLevel="0" collapsed="false">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c r="AA142" s="256"/>
      <c r="AB142" s="256"/>
      <c r="AC142" s="256"/>
      <c r="AD142" s="256"/>
      <c r="AE142" s="256"/>
      <c r="AF142" s="256"/>
      <c r="AG142" s="256"/>
      <c r="AH142" s="256"/>
      <c r="AI142" s="256"/>
      <c r="AJ142" s="256"/>
      <c r="AK142" s="256"/>
      <c r="AL142" s="256"/>
      <c r="BW142" s="257"/>
      <c r="BX142" s="257"/>
      <c r="BY142" s="257"/>
      <c r="BZ142" s="257"/>
      <c r="CA142" s="257"/>
      <c r="CB142" s="257"/>
      <c r="CC142" s="257"/>
      <c r="CD142" s="257"/>
      <c r="CE142" s="257"/>
      <c r="CF142" s="257"/>
      <c r="CG142" s="257"/>
      <c r="CH142" s="257"/>
      <c r="CI142" s="256"/>
      <c r="CJ142" s="256"/>
      <c r="CK142" s="256"/>
      <c r="CL142" s="256"/>
      <c r="CM142" s="256"/>
      <c r="CN142" s="256"/>
      <c r="CO142" s="256"/>
      <c r="CP142" s="256"/>
      <c r="CQ142" s="256"/>
      <c r="CR142" s="256"/>
    </row>
    <row r="143" customFormat="false" ht="12.5" hidden="false" customHeight="false" outlineLevel="0" collapsed="false">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c r="AA143" s="256"/>
      <c r="AB143" s="256"/>
      <c r="AC143" s="256"/>
      <c r="AD143" s="256"/>
      <c r="AE143" s="256"/>
      <c r="AF143" s="256"/>
      <c r="AG143" s="256"/>
      <c r="AH143" s="256"/>
      <c r="AI143" s="256"/>
      <c r="AJ143" s="256"/>
      <c r="AK143" s="256"/>
      <c r="AL143" s="256"/>
      <c r="BW143" s="257"/>
      <c r="BX143" s="257"/>
      <c r="BY143" s="257"/>
      <c r="BZ143" s="257"/>
      <c r="CA143" s="257"/>
      <c r="CB143" s="257"/>
      <c r="CC143" s="257"/>
      <c r="CD143" s="257"/>
      <c r="CE143" s="257"/>
      <c r="CF143" s="257"/>
      <c r="CG143" s="257"/>
      <c r="CH143" s="257"/>
      <c r="CI143" s="256"/>
      <c r="CJ143" s="256"/>
      <c r="CK143" s="256"/>
      <c r="CL143" s="256"/>
      <c r="CM143" s="256"/>
      <c r="CN143" s="256"/>
      <c r="CO143" s="256"/>
      <c r="CP143" s="256"/>
      <c r="CQ143" s="256"/>
      <c r="CR143" s="256"/>
    </row>
    <row r="144" customFormat="false" ht="12.5" hidden="false" customHeight="false" outlineLevel="0" collapsed="false">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c r="AA144" s="256"/>
      <c r="AB144" s="256"/>
      <c r="AC144" s="256"/>
      <c r="AD144" s="256"/>
      <c r="AE144" s="256"/>
      <c r="AF144" s="256"/>
      <c r="AG144" s="256"/>
      <c r="AH144" s="256"/>
      <c r="AI144" s="256"/>
      <c r="AJ144" s="256"/>
      <c r="AK144" s="256"/>
      <c r="AL144" s="256"/>
      <c r="BW144" s="257"/>
      <c r="BX144" s="257"/>
      <c r="BY144" s="257"/>
      <c r="BZ144" s="257"/>
      <c r="CA144" s="257"/>
      <c r="CB144" s="257"/>
      <c r="CC144" s="257"/>
      <c r="CD144" s="257"/>
      <c r="CE144" s="257"/>
      <c r="CF144" s="257"/>
      <c r="CG144" s="257"/>
      <c r="CH144" s="257"/>
      <c r="CI144" s="256"/>
      <c r="CJ144" s="256"/>
      <c r="CK144" s="256"/>
      <c r="CL144" s="256"/>
      <c r="CM144" s="256"/>
      <c r="CN144" s="256"/>
      <c r="CO144" s="256"/>
      <c r="CP144" s="256"/>
      <c r="CQ144" s="256"/>
      <c r="CR144" s="256"/>
    </row>
    <row r="145" customFormat="false" ht="12.5" hidden="false" customHeight="false" outlineLevel="0" collapsed="false">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c r="AE145" s="256"/>
      <c r="AF145" s="256"/>
      <c r="AG145" s="256"/>
      <c r="AH145" s="256"/>
      <c r="AI145" s="256"/>
      <c r="AJ145" s="256"/>
      <c r="AK145" s="256"/>
      <c r="AL145" s="256"/>
      <c r="BW145" s="257"/>
      <c r="BX145" s="257"/>
      <c r="BY145" s="257"/>
      <c r="BZ145" s="257"/>
      <c r="CA145" s="257"/>
      <c r="CB145" s="257"/>
      <c r="CC145" s="257"/>
      <c r="CD145" s="257"/>
      <c r="CE145" s="257"/>
      <c r="CF145" s="257"/>
      <c r="CG145" s="257"/>
      <c r="CH145" s="257"/>
      <c r="CI145" s="256"/>
      <c r="CJ145" s="256"/>
      <c r="CK145" s="256"/>
      <c r="CL145" s="256"/>
      <c r="CM145" s="256"/>
      <c r="CN145" s="256"/>
      <c r="CO145" s="256"/>
      <c r="CP145" s="256"/>
      <c r="CQ145" s="256"/>
      <c r="CR145" s="256"/>
    </row>
    <row r="146" customFormat="false" ht="12.5" hidden="false" customHeight="false" outlineLevel="0" collapsed="false">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c r="AE146" s="256"/>
      <c r="AF146" s="256"/>
      <c r="AG146" s="256"/>
      <c r="AH146" s="256"/>
      <c r="AI146" s="256"/>
      <c r="AJ146" s="256"/>
      <c r="AK146" s="256"/>
      <c r="AL146" s="256"/>
      <c r="BW146" s="257"/>
      <c r="BX146" s="257"/>
      <c r="BY146" s="257"/>
      <c r="BZ146" s="257"/>
      <c r="CA146" s="257"/>
      <c r="CB146" s="257"/>
      <c r="CC146" s="257"/>
      <c r="CD146" s="257"/>
      <c r="CE146" s="257"/>
      <c r="CF146" s="257"/>
      <c r="CG146" s="257"/>
      <c r="CH146" s="257"/>
      <c r="CI146" s="256"/>
      <c r="CJ146" s="256"/>
      <c r="CK146" s="256"/>
      <c r="CL146" s="256"/>
      <c r="CM146" s="256"/>
      <c r="CN146" s="256"/>
      <c r="CO146" s="256"/>
      <c r="CP146" s="256"/>
      <c r="CQ146" s="256"/>
      <c r="CR146" s="256"/>
    </row>
    <row r="147" customFormat="false" ht="12.5" hidden="false" customHeight="false" outlineLevel="0" collapsed="false">
      <c r="BW147" s="257"/>
      <c r="BX147" s="257"/>
      <c r="BY147" s="257"/>
      <c r="BZ147" s="257"/>
      <c r="CA147" s="257"/>
      <c r="CB147" s="257"/>
      <c r="CC147" s="257"/>
      <c r="CD147" s="257"/>
      <c r="CE147" s="257"/>
      <c r="CF147" s="257"/>
      <c r="CG147" s="257"/>
      <c r="CH147" s="257"/>
      <c r="CI147" s="256"/>
      <c r="CJ147" s="256"/>
      <c r="CK147" s="256"/>
      <c r="CL147" s="256"/>
      <c r="CM147" s="256"/>
      <c r="CN147" s="256"/>
      <c r="CO147" s="256"/>
      <c r="CP147" s="256"/>
      <c r="CQ147" s="256"/>
      <c r="CR147" s="256"/>
    </row>
    <row r="148" customFormat="false" ht="12.5" hidden="false" customHeight="false" outlineLevel="0" collapsed="false">
      <c r="BW148" s="257"/>
      <c r="BX148" s="257"/>
      <c r="BY148" s="257"/>
      <c r="BZ148" s="257"/>
      <c r="CA148" s="257"/>
      <c r="CB148" s="257"/>
      <c r="CC148" s="257"/>
      <c r="CD148" s="257"/>
      <c r="CE148" s="257"/>
      <c r="CF148" s="257"/>
      <c r="CG148" s="257"/>
      <c r="CH148" s="257"/>
      <c r="CI148" s="256"/>
      <c r="CJ148" s="256"/>
      <c r="CK148" s="256"/>
      <c r="CL148" s="256"/>
      <c r="CM148" s="256"/>
      <c r="CN148" s="256"/>
      <c r="CO148" s="256"/>
      <c r="CP148" s="256"/>
      <c r="CQ148" s="256"/>
      <c r="CR148" s="256"/>
    </row>
    <row r="149" customFormat="false" ht="12.5" hidden="false" customHeight="false" outlineLevel="0" collapsed="false">
      <c r="BW149" s="257"/>
      <c r="BX149" s="257"/>
      <c r="BY149" s="257"/>
      <c r="BZ149" s="257"/>
      <c r="CA149" s="257"/>
      <c r="CB149" s="257"/>
      <c r="CC149" s="257"/>
      <c r="CD149" s="257"/>
      <c r="CE149" s="257"/>
      <c r="CF149" s="257"/>
      <c r="CG149" s="257"/>
      <c r="CH149" s="257"/>
      <c r="CI149" s="256"/>
      <c r="CJ149" s="256"/>
      <c r="CK149" s="256"/>
      <c r="CL149" s="256"/>
      <c r="CM149" s="256"/>
      <c r="CN149" s="256"/>
      <c r="CO149" s="256"/>
      <c r="CP149" s="256"/>
      <c r="CQ149" s="256"/>
      <c r="CR149" s="256"/>
    </row>
    <row r="150" customFormat="false" ht="12.5" hidden="false" customHeight="false" outlineLevel="0" collapsed="false">
      <c r="BW150" s="257"/>
      <c r="BX150" s="257"/>
      <c r="BY150" s="257"/>
      <c r="BZ150" s="257"/>
      <c r="CA150" s="257"/>
      <c r="CB150" s="257"/>
      <c r="CC150" s="257"/>
      <c r="CD150" s="257"/>
      <c r="CE150" s="257"/>
      <c r="CF150" s="257"/>
      <c r="CG150" s="257"/>
      <c r="CH150" s="257"/>
      <c r="CI150" s="256"/>
      <c r="CJ150" s="256"/>
      <c r="CK150" s="256"/>
      <c r="CL150" s="256"/>
      <c r="CM150" s="256"/>
      <c r="CN150" s="256"/>
      <c r="CO150" s="256"/>
      <c r="CP150" s="256"/>
      <c r="CQ150" s="256"/>
      <c r="CR150" s="256"/>
    </row>
    <row r="151" customFormat="false" ht="12.5" hidden="false" customHeight="false" outlineLevel="0" collapsed="false">
      <c r="BW151" s="257"/>
      <c r="BX151" s="257"/>
      <c r="BY151" s="257"/>
      <c r="BZ151" s="257"/>
      <c r="CA151" s="257"/>
      <c r="CB151" s="257"/>
      <c r="CC151" s="257"/>
      <c r="CD151" s="257"/>
      <c r="CE151" s="257"/>
      <c r="CF151" s="257"/>
      <c r="CG151" s="257"/>
      <c r="CH151" s="257"/>
      <c r="CI151" s="256"/>
      <c r="CJ151" s="256"/>
      <c r="CK151" s="256"/>
      <c r="CL151" s="256"/>
      <c r="CM151" s="256"/>
      <c r="CN151" s="256"/>
      <c r="CO151" s="256"/>
      <c r="CP151" s="256"/>
      <c r="CQ151" s="256"/>
      <c r="CR151" s="256"/>
    </row>
    <row r="152" customFormat="false" ht="12.5" hidden="false" customHeight="false" outlineLevel="0" collapsed="false">
      <c r="BW152" s="257"/>
      <c r="BX152" s="257"/>
      <c r="BY152" s="257"/>
      <c r="BZ152" s="257"/>
      <c r="CA152" s="257"/>
      <c r="CB152" s="257"/>
      <c r="CC152" s="257"/>
      <c r="CD152" s="257"/>
      <c r="CE152" s="257"/>
      <c r="CF152" s="257"/>
      <c r="CG152" s="257"/>
      <c r="CH152" s="257"/>
      <c r="CI152" s="256"/>
      <c r="CJ152" s="256"/>
      <c r="CK152" s="256"/>
      <c r="CL152" s="256"/>
      <c r="CM152" s="256"/>
      <c r="CN152" s="256"/>
      <c r="CO152" s="256"/>
      <c r="CP152" s="256"/>
      <c r="CQ152" s="256"/>
      <c r="CR152" s="256"/>
    </row>
    <row r="153" customFormat="false" ht="12.5" hidden="false" customHeight="false" outlineLevel="0" collapsed="false">
      <c r="BW153" s="257"/>
      <c r="BX153" s="257"/>
      <c r="BY153" s="257"/>
      <c r="BZ153" s="257"/>
      <c r="CA153" s="257"/>
      <c r="CB153" s="257"/>
      <c r="CC153" s="257"/>
      <c r="CD153" s="257"/>
      <c r="CE153" s="257"/>
      <c r="CF153" s="257"/>
      <c r="CG153" s="257"/>
      <c r="CH153" s="257"/>
      <c r="CI153" s="256"/>
      <c r="CJ153" s="256"/>
      <c r="CK153" s="256"/>
      <c r="CL153" s="256"/>
      <c r="CM153" s="256"/>
      <c r="CN153" s="256"/>
      <c r="CO153" s="256"/>
      <c r="CP153" s="256"/>
      <c r="CQ153" s="256"/>
      <c r="CR153" s="256"/>
    </row>
    <row r="154" customFormat="false" ht="12.5" hidden="false" customHeight="false" outlineLevel="0" collapsed="false">
      <c r="BW154" s="257"/>
      <c r="BX154" s="257"/>
      <c r="BY154" s="257"/>
      <c r="BZ154" s="257"/>
      <c r="CA154" s="257"/>
      <c r="CB154" s="257"/>
      <c r="CC154" s="257"/>
      <c r="CD154" s="257"/>
      <c r="CE154" s="257"/>
      <c r="CF154" s="257"/>
      <c r="CG154" s="257"/>
      <c r="CH154" s="257"/>
      <c r="CI154" s="256"/>
      <c r="CJ154" s="256"/>
      <c r="CK154" s="256"/>
      <c r="CL154" s="256"/>
      <c r="CM154" s="256"/>
      <c r="CN154" s="256"/>
      <c r="CO154" s="256"/>
      <c r="CP154" s="256"/>
      <c r="CQ154" s="256"/>
      <c r="CR154" s="256"/>
    </row>
    <row r="155" customFormat="false" ht="12.5" hidden="false" customHeight="false" outlineLevel="0" collapsed="false">
      <c r="BW155" s="257"/>
      <c r="BX155" s="257"/>
      <c r="BY155" s="257"/>
      <c r="BZ155" s="257"/>
      <c r="CA155" s="257"/>
      <c r="CB155" s="257"/>
      <c r="CC155" s="257"/>
      <c r="CD155" s="257"/>
      <c r="CE155" s="257"/>
      <c r="CF155" s="257"/>
      <c r="CG155" s="257"/>
      <c r="CH155" s="257"/>
      <c r="CI155" s="256"/>
      <c r="CJ155" s="256"/>
      <c r="CK155" s="256"/>
      <c r="CL155" s="256"/>
      <c r="CM155" s="256"/>
      <c r="CN155" s="256"/>
      <c r="CO155" s="256"/>
      <c r="CP155" s="256"/>
      <c r="CQ155" s="256"/>
      <c r="CR155" s="256"/>
    </row>
    <row r="156" customFormat="false" ht="12.5" hidden="false" customHeight="false" outlineLevel="0" collapsed="false">
      <c r="BW156" s="257"/>
      <c r="BX156" s="257"/>
      <c r="BY156" s="257"/>
      <c r="BZ156" s="257"/>
      <c r="CA156" s="257"/>
      <c r="CB156" s="257"/>
      <c r="CC156" s="257"/>
      <c r="CD156" s="257"/>
      <c r="CE156" s="257"/>
      <c r="CF156" s="257"/>
      <c r="CG156" s="257"/>
      <c r="CH156" s="257"/>
      <c r="CI156" s="256"/>
      <c r="CJ156" s="256"/>
      <c r="CK156" s="256"/>
      <c r="CL156" s="256"/>
      <c r="CM156" s="256"/>
      <c r="CN156" s="256"/>
      <c r="CO156" s="256"/>
      <c r="CP156" s="256"/>
      <c r="CQ156" s="256"/>
      <c r="CR156" s="256"/>
    </row>
    <row r="157" customFormat="false" ht="12.5" hidden="false" customHeight="false" outlineLevel="0" collapsed="false">
      <c r="BW157" s="257"/>
      <c r="BX157" s="257"/>
      <c r="BY157" s="257"/>
      <c r="BZ157" s="257"/>
      <c r="CA157" s="257"/>
      <c r="CB157" s="257"/>
      <c r="CC157" s="257"/>
      <c r="CD157" s="257"/>
      <c r="CE157" s="257"/>
      <c r="CF157" s="257"/>
      <c r="CG157" s="257"/>
      <c r="CH157" s="257"/>
      <c r="CI157" s="256"/>
      <c r="CJ157" s="256"/>
      <c r="CK157" s="256"/>
      <c r="CL157" s="256"/>
      <c r="CM157" s="256"/>
      <c r="CN157" s="256"/>
      <c r="CO157" s="256"/>
      <c r="CP157" s="256"/>
      <c r="CQ157" s="256"/>
      <c r="CR157" s="256"/>
    </row>
    <row r="158" customFormat="false" ht="12.5" hidden="false" customHeight="false" outlineLevel="0" collapsed="false">
      <c r="BW158" s="257"/>
      <c r="BX158" s="257"/>
      <c r="BY158" s="257"/>
      <c r="BZ158" s="257"/>
      <c r="CA158" s="257"/>
      <c r="CB158" s="257"/>
      <c r="CC158" s="257"/>
      <c r="CD158" s="257"/>
      <c r="CE158" s="257"/>
      <c r="CF158" s="257"/>
      <c r="CG158" s="257"/>
      <c r="CH158" s="257"/>
      <c r="CI158" s="256"/>
      <c r="CJ158" s="256"/>
      <c r="CK158" s="256"/>
      <c r="CL158" s="256"/>
      <c r="CM158" s="256"/>
      <c r="CN158" s="256"/>
      <c r="CO158" s="256"/>
      <c r="CP158" s="256"/>
      <c r="CQ158" s="256"/>
      <c r="CR158" s="256"/>
    </row>
    <row r="159" customFormat="false" ht="12.5" hidden="false" customHeight="false" outlineLevel="0" collapsed="false">
      <c r="BW159" s="257"/>
      <c r="BX159" s="257"/>
      <c r="BY159" s="257"/>
      <c r="BZ159" s="257"/>
      <c r="CA159" s="257"/>
      <c r="CB159" s="257"/>
      <c r="CC159" s="257"/>
      <c r="CD159" s="257"/>
      <c r="CE159" s="257"/>
      <c r="CF159" s="257"/>
      <c r="CG159" s="257"/>
      <c r="CH159" s="257"/>
      <c r="CI159" s="256"/>
      <c r="CJ159" s="256"/>
      <c r="CK159" s="256"/>
      <c r="CL159" s="256"/>
      <c r="CM159" s="256"/>
      <c r="CN159" s="256"/>
      <c r="CO159" s="256"/>
      <c r="CP159" s="256"/>
      <c r="CQ159" s="256"/>
      <c r="CR159" s="256"/>
    </row>
    <row r="160" customFormat="false" ht="12.5" hidden="false" customHeight="false" outlineLevel="0" collapsed="false">
      <c r="BW160" s="257"/>
      <c r="BX160" s="257"/>
      <c r="BY160" s="257"/>
      <c r="BZ160" s="257"/>
      <c r="CA160" s="257"/>
      <c r="CB160" s="257"/>
      <c r="CC160" s="257"/>
      <c r="CD160" s="257"/>
      <c r="CE160" s="257"/>
      <c r="CF160" s="257"/>
      <c r="CG160" s="257"/>
      <c r="CH160" s="257"/>
      <c r="CI160" s="256"/>
      <c r="CJ160" s="256"/>
      <c r="CK160" s="256"/>
      <c r="CL160" s="256"/>
      <c r="CM160" s="256"/>
      <c r="CN160" s="256"/>
      <c r="CO160" s="256"/>
      <c r="CP160" s="256"/>
      <c r="CQ160" s="256"/>
      <c r="CR160" s="256"/>
    </row>
    <row r="161" customFormat="false" ht="12.5" hidden="false" customHeight="false" outlineLevel="0" collapsed="false">
      <c r="BW161" s="257"/>
      <c r="BX161" s="257"/>
      <c r="BY161" s="257"/>
      <c r="BZ161" s="257"/>
      <c r="CA161" s="257"/>
      <c r="CB161" s="257"/>
      <c r="CC161" s="257"/>
      <c r="CD161" s="257"/>
      <c r="CE161" s="257"/>
      <c r="CF161" s="257"/>
      <c r="CG161" s="257"/>
      <c r="CH161" s="257"/>
      <c r="CI161" s="256"/>
      <c r="CJ161" s="256"/>
      <c r="CK161" s="256"/>
      <c r="CL161" s="256"/>
      <c r="CM161" s="256"/>
      <c r="CN161" s="256"/>
      <c r="CO161" s="256"/>
      <c r="CP161" s="256"/>
      <c r="CQ161" s="256"/>
      <c r="CR161" s="256"/>
    </row>
    <row r="162" customFormat="false" ht="12.5" hidden="false" customHeight="false" outlineLevel="0" collapsed="false">
      <c r="BW162" s="257"/>
      <c r="BX162" s="257"/>
      <c r="BY162" s="257"/>
      <c r="BZ162" s="257"/>
      <c r="CA162" s="257"/>
      <c r="CB162" s="257"/>
      <c r="CC162" s="257"/>
      <c r="CD162" s="257"/>
      <c r="CE162" s="257"/>
      <c r="CF162" s="257"/>
      <c r="CG162" s="257"/>
      <c r="CH162" s="257"/>
      <c r="CI162" s="256"/>
      <c r="CJ162" s="256"/>
      <c r="CK162" s="256"/>
      <c r="CL162" s="256"/>
      <c r="CM162" s="256"/>
      <c r="CN162" s="256"/>
      <c r="CO162" s="256"/>
      <c r="CP162" s="256"/>
      <c r="CQ162" s="256"/>
      <c r="CR162" s="256"/>
    </row>
    <row r="163" customFormat="false" ht="12.5" hidden="false" customHeight="false" outlineLevel="0" collapsed="false">
      <c r="BW163" s="257"/>
      <c r="BX163" s="257"/>
      <c r="BY163" s="257"/>
      <c r="BZ163" s="257"/>
      <c r="CA163" s="257"/>
      <c r="CB163" s="257"/>
      <c r="CC163" s="257"/>
      <c r="CD163" s="257"/>
      <c r="CE163" s="257"/>
      <c r="CF163" s="257"/>
      <c r="CG163" s="257"/>
      <c r="CH163" s="257"/>
      <c r="CI163" s="256"/>
      <c r="CJ163" s="256"/>
      <c r="CK163" s="256"/>
      <c r="CL163" s="256"/>
      <c r="CM163" s="256"/>
      <c r="CN163" s="256"/>
      <c r="CO163" s="256"/>
      <c r="CP163" s="256"/>
      <c r="CQ163" s="256"/>
      <c r="CR163" s="256"/>
    </row>
    <row r="164" customFormat="false" ht="12.5" hidden="false" customHeight="false" outlineLevel="0" collapsed="false">
      <c r="BW164" s="257"/>
      <c r="BX164" s="257"/>
      <c r="BY164" s="257"/>
      <c r="BZ164" s="257"/>
      <c r="CA164" s="257"/>
      <c r="CB164" s="257"/>
      <c r="CC164" s="257"/>
      <c r="CD164" s="257"/>
      <c r="CE164" s="257"/>
      <c r="CF164" s="257"/>
      <c r="CG164" s="257"/>
      <c r="CH164" s="257"/>
      <c r="CI164" s="256"/>
      <c r="CJ164" s="256"/>
      <c r="CK164" s="256"/>
      <c r="CL164" s="256"/>
      <c r="CM164" s="256"/>
      <c r="CN164" s="256"/>
      <c r="CO164" s="256"/>
      <c r="CP164" s="256"/>
      <c r="CQ164" s="256"/>
      <c r="CR164" s="256"/>
    </row>
    <row r="165" customFormat="false" ht="12.5" hidden="false" customHeight="false" outlineLevel="0" collapsed="false">
      <c r="BW165" s="257"/>
      <c r="BX165" s="257"/>
      <c r="BY165" s="257"/>
      <c r="BZ165" s="257"/>
      <c r="CA165" s="257"/>
      <c r="CB165" s="257"/>
      <c r="CC165" s="257"/>
      <c r="CD165" s="257"/>
      <c r="CE165" s="257"/>
      <c r="CF165" s="257"/>
      <c r="CG165" s="257"/>
      <c r="CH165" s="257"/>
      <c r="CI165" s="256"/>
      <c r="CJ165" s="256"/>
      <c r="CK165" s="256"/>
      <c r="CL165" s="256"/>
      <c r="CM165" s="256"/>
      <c r="CN165" s="256"/>
      <c r="CO165" s="256"/>
      <c r="CP165" s="256"/>
      <c r="CQ165" s="256"/>
      <c r="CR165" s="256"/>
    </row>
  </sheetData>
  <conditionalFormatting sqref="C130:F130">
    <cfRule type="cellIs" priority="2" operator="notEqual" aboveAverage="0" equalAverage="0" bottom="0" percent="0" rank="0" text="" dxfId="0">
      <formula>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6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Q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1" sqref="B75:D91 G11"/>
    </sheetView>
  </sheetViews>
  <sheetFormatPr defaultColWidth="8.8046875" defaultRowHeight="11.5" zeroHeight="false" outlineLevelRow="0" outlineLevelCol="0"/>
  <cols>
    <col collapsed="false" customWidth="false" hidden="false" outlineLevel="0" max="1" min="1" style="202" width="8.81"/>
    <col collapsed="false" customWidth="true" hidden="false" outlineLevel="0" max="2" min="2" style="202" width="12"/>
    <col collapsed="false" customWidth="true" hidden="false" outlineLevel="0" max="3" min="3" style="202" width="13.72"/>
    <col collapsed="false" customWidth="false" hidden="false" outlineLevel="0" max="4" min="4" style="202" width="8.81"/>
    <col collapsed="false" customWidth="true" hidden="false" outlineLevel="0" max="6" min="5" style="202" width="12.18"/>
    <col collapsed="false" customWidth="false" hidden="false" outlineLevel="0" max="7" min="7" style="202" width="8.81"/>
    <col collapsed="false" customWidth="true" hidden="false" outlineLevel="0" max="17" min="8" style="202" width="12.18"/>
    <col collapsed="false" customWidth="false" hidden="false" outlineLevel="0" max="257" min="18" style="202" width="8.81"/>
    <col collapsed="false" customWidth="true" hidden="false" outlineLevel="0" max="258" min="258" style="202" width="12"/>
    <col collapsed="false" customWidth="true" hidden="false" outlineLevel="0" max="259" min="259" style="202" width="13.72"/>
    <col collapsed="false" customWidth="false" hidden="false" outlineLevel="0" max="260" min="260" style="202" width="8.81"/>
    <col collapsed="false" customWidth="true" hidden="false" outlineLevel="0" max="262" min="261" style="202" width="12.18"/>
    <col collapsed="false" customWidth="false" hidden="false" outlineLevel="0" max="263" min="263" style="202" width="8.81"/>
    <col collapsed="false" customWidth="true" hidden="false" outlineLevel="0" max="273" min="264" style="202" width="12.18"/>
    <col collapsed="false" customWidth="false" hidden="false" outlineLevel="0" max="513" min="274" style="202" width="8.81"/>
    <col collapsed="false" customWidth="true" hidden="false" outlineLevel="0" max="514" min="514" style="202" width="12"/>
    <col collapsed="false" customWidth="true" hidden="false" outlineLevel="0" max="515" min="515" style="202" width="13.72"/>
    <col collapsed="false" customWidth="false" hidden="false" outlineLevel="0" max="516" min="516" style="202" width="8.81"/>
    <col collapsed="false" customWidth="true" hidden="false" outlineLevel="0" max="518" min="517" style="202" width="12.18"/>
    <col collapsed="false" customWidth="false" hidden="false" outlineLevel="0" max="519" min="519" style="202" width="8.81"/>
    <col collapsed="false" customWidth="true" hidden="false" outlineLevel="0" max="529" min="520" style="202" width="12.18"/>
    <col collapsed="false" customWidth="false" hidden="false" outlineLevel="0" max="769" min="530" style="202" width="8.81"/>
    <col collapsed="false" customWidth="true" hidden="false" outlineLevel="0" max="770" min="770" style="202" width="12"/>
    <col collapsed="false" customWidth="true" hidden="false" outlineLevel="0" max="771" min="771" style="202" width="13.72"/>
    <col collapsed="false" customWidth="false" hidden="false" outlineLevel="0" max="772" min="772" style="202" width="8.81"/>
    <col collapsed="false" customWidth="true" hidden="false" outlineLevel="0" max="774" min="773" style="202" width="12.18"/>
    <col collapsed="false" customWidth="false" hidden="false" outlineLevel="0" max="775" min="775" style="202" width="8.81"/>
    <col collapsed="false" customWidth="true" hidden="false" outlineLevel="0" max="785" min="776" style="202" width="12.18"/>
    <col collapsed="false" customWidth="false" hidden="false" outlineLevel="0" max="1024" min="786" style="202" width="8.81"/>
  </cols>
  <sheetData>
    <row r="2" customFormat="false" ht="12" hidden="false" customHeight="false" outlineLevel="0" collapsed="false"/>
    <row r="3" customFormat="false" ht="11.5" hidden="false" customHeight="false" outlineLevel="0" collapsed="false">
      <c r="B3" s="259" t="s">
        <v>274</v>
      </c>
      <c r="C3" s="260" t="s">
        <v>275</v>
      </c>
    </row>
    <row r="4" customFormat="false" ht="12" hidden="false" customHeight="false" outlineLevel="0" collapsed="false">
      <c r="B4" s="261" t="n">
        <v>2021</v>
      </c>
      <c r="C4" s="262" t="n">
        <v>3</v>
      </c>
      <c r="E4" s="202" t="s">
        <v>276</v>
      </c>
      <c r="H4" s="202" t="s">
        <v>277</v>
      </c>
    </row>
    <row r="5" customFormat="false" ht="11.5" hidden="false" customHeight="false" outlineLevel="0" collapsed="false">
      <c r="E5" s="263" t="n">
        <f aca="false">2+(B4-1998)-1</f>
        <v>24</v>
      </c>
      <c r="F5" s="202" t="n">
        <f aca="false">E5+1</f>
        <v>25</v>
      </c>
      <c r="H5" s="264" t="n">
        <f aca="false">2+(Calculation!B4-1998)*4-5</f>
        <v>89</v>
      </c>
      <c r="I5" s="265" t="n">
        <f aca="false">H5+1</f>
        <v>90</v>
      </c>
      <c r="J5" s="265" t="n">
        <f aca="false">I5+1</f>
        <v>91</v>
      </c>
      <c r="K5" s="265" t="n">
        <f aca="false">J5+1</f>
        <v>92</v>
      </c>
      <c r="L5" s="265" t="n">
        <f aca="false">K5+1</f>
        <v>93</v>
      </c>
      <c r="M5" s="265" t="n">
        <f aca="false">L5+1</f>
        <v>94</v>
      </c>
      <c r="N5" s="265" t="n">
        <f aca="false">M5+1</f>
        <v>95</v>
      </c>
      <c r="O5" s="265" t="n">
        <f aca="false">N5+1</f>
        <v>96</v>
      </c>
      <c r="P5" s="265" t="n">
        <f aca="false">O5+1</f>
        <v>97</v>
      </c>
      <c r="Q5" s="265" t="n">
        <f aca="false">P5+1</f>
        <v>98</v>
      </c>
    </row>
    <row r="6" customFormat="false" ht="11.5" hidden="false" customHeight="false" outlineLevel="0" collapsed="false">
      <c r="G6" s="202" t="n">
        <v>3</v>
      </c>
      <c r="H6" s="202" t="str">
        <f aca="false">$H$4&amp;"r"&amp;$G6&amp;"c"&amp;H$5</f>
        <v>Quarter!r3c89</v>
      </c>
      <c r="I6" s="202" t="str">
        <f aca="false">$H$4&amp;"r"&amp;$G6&amp;"c"&amp;I$5</f>
        <v>Quarter!r3c90</v>
      </c>
      <c r="J6" s="202" t="str">
        <f aca="false">$H$4&amp;"r"&amp;$G6&amp;"c"&amp;J$5</f>
        <v>Quarter!r3c91</v>
      </c>
      <c r="K6" s="202" t="str">
        <f aca="false">$H$4&amp;"r"&amp;$G6&amp;"c"&amp;K$5</f>
        <v>Quarter!r3c92</v>
      </c>
      <c r="L6" s="202" t="str">
        <f aca="false">$H$4&amp;"r"&amp;$G6&amp;"c"&amp;L$5</f>
        <v>Quarter!r3c93</v>
      </c>
      <c r="M6" s="202" t="str">
        <f aca="false">$H$4&amp;"r"&amp;$G6&amp;"c"&amp;M$5</f>
        <v>Quarter!r3c94</v>
      </c>
      <c r="N6" s="202" t="str">
        <f aca="false">$H$4&amp;"r"&amp;$G6&amp;"c"&amp;N$5</f>
        <v>Quarter!r3c95</v>
      </c>
      <c r="O6" s="202" t="str">
        <f aca="false">$H$4&amp;"r"&amp;$G6&amp;"c"&amp;O$5</f>
        <v>Quarter!r3c96</v>
      </c>
      <c r="P6" s="202" t="str">
        <f aca="false">$H$4&amp;"r"&amp;$G6&amp;"c"&amp;P$5</f>
        <v>Quarter!r3c97</v>
      </c>
      <c r="Q6" s="202" t="str">
        <f aca="false">$H$4&amp;"r"&amp;$G6&amp;"c"&amp;Q$5</f>
        <v>Quarter!r3c98</v>
      </c>
    </row>
    <row r="7" customFormat="false" ht="11.5" hidden="false" customHeight="false" outlineLevel="0" collapsed="false">
      <c r="G7" s="202" t="n">
        <v>4</v>
      </c>
      <c r="H7" s="202" t="str">
        <f aca="false">$H$4&amp;"r"&amp;$G7&amp;"c"&amp;H$5</f>
        <v>Quarter!r4c89</v>
      </c>
      <c r="I7" s="202" t="str">
        <f aca="false">$H$4&amp;"r"&amp;$G7&amp;"c"&amp;I$5</f>
        <v>Quarter!r4c90</v>
      </c>
      <c r="J7" s="202" t="str">
        <f aca="false">$H$4&amp;"r"&amp;$G7&amp;"c"&amp;J$5</f>
        <v>Quarter!r4c91</v>
      </c>
      <c r="K7" s="202" t="str">
        <f aca="false">$H$4&amp;"r"&amp;$G7&amp;"c"&amp;K$5</f>
        <v>Quarter!r4c92</v>
      </c>
      <c r="L7" s="202" t="str">
        <f aca="false">$H$4&amp;"r"&amp;$G7&amp;"c"&amp;L$5</f>
        <v>Quarter!r4c93</v>
      </c>
      <c r="M7" s="202" t="str">
        <f aca="false">$H$4&amp;"r"&amp;$G7&amp;"c"&amp;M$5</f>
        <v>Quarter!r4c94</v>
      </c>
      <c r="N7" s="202" t="str">
        <f aca="false">$H$4&amp;"r"&amp;$G7&amp;"c"&amp;N$5</f>
        <v>Quarter!r4c95</v>
      </c>
      <c r="O7" s="202" t="str">
        <f aca="false">$H$4&amp;"r"&amp;$G7&amp;"c"&amp;O$5</f>
        <v>Quarter!r4c96</v>
      </c>
      <c r="P7" s="202" t="str">
        <f aca="false">$H$4&amp;"r"&amp;$G7&amp;"c"&amp;P$5</f>
        <v>Quarter!r4c97</v>
      </c>
      <c r="Q7" s="202" t="str">
        <f aca="false">$H$4&amp;"r"&amp;$G7&amp;"c"&amp;Q$5</f>
        <v>Quarter!r4c98</v>
      </c>
    </row>
    <row r="8" customFormat="false" ht="11.5" hidden="false" customHeight="false" outlineLevel="0" collapsed="false">
      <c r="B8" s="266" t="s">
        <v>278</v>
      </c>
    </row>
    <row r="9" customFormat="false" ht="11.5" hidden="false" customHeight="false" outlineLevel="0" collapsed="false">
      <c r="B9" s="267" t="s">
        <v>102</v>
      </c>
    </row>
    <row r="10" customFormat="false" ht="11.5" hidden="false" customHeight="false" outlineLevel="0" collapsed="false">
      <c r="B10" s="268" t="s">
        <v>279</v>
      </c>
      <c r="D10" s="202" t="n">
        <v>7</v>
      </c>
      <c r="E10" s="202" t="str">
        <f aca="false">$E$4&amp;"r"&amp;$D10&amp;"c"&amp;E$5</f>
        <v>Annual!r7c24</v>
      </c>
      <c r="F10" s="202" t="str">
        <f aca="false">$E$4&amp;"r"&amp;$D10&amp;"c"&amp;F$5</f>
        <v>Annual!r7c25</v>
      </c>
      <c r="G10" s="202" t="n">
        <f aca="false">D10</f>
        <v>7</v>
      </c>
      <c r="H10" s="202" t="str">
        <f aca="false">$H$4&amp;"r"&amp;$G10&amp;"c"&amp;H$5</f>
        <v>Quarter!r7c89</v>
      </c>
      <c r="I10" s="202" t="str">
        <f aca="false">$H$4&amp;"r"&amp;$G10&amp;"c"&amp;I$5</f>
        <v>Quarter!r7c90</v>
      </c>
      <c r="J10" s="202" t="str">
        <f aca="false">$H$4&amp;"r"&amp;$G10&amp;"c"&amp;J$5</f>
        <v>Quarter!r7c91</v>
      </c>
      <c r="K10" s="202" t="str">
        <f aca="false">$H$4&amp;"r"&amp;$G10&amp;"c"&amp;K$5</f>
        <v>Quarter!r7c92</v>
      </c>
      <c r="L10" s="202" t="str">
        <f aca="false">$H$4&amp;"r"&amp;$G10&amp;"c"&amp;L$5</f>
        <v>Quarter!r7c93</v>
      </c>
      <c r="M10" s="202" t="str">
        <f aca="false">$H$4&amp;"r"&amp;$G10&amp;"c"&amp;M$5</f>
        <v>Quarter!r7c94</v>
      </c>
      <c r="N10" s="202" t="str">
        <f aca="false">$H$4&amp;"r"&amp;$G10&amp;"c"&amp;N$5</f>
        <v>Quarter!r7c95</v>
      </c>
      <c r="O10" s="202" t="str">
        <f aca="false">$H$4&amp;"r"&amp;$G10&amp;"c"&amp;O$5</f>
        <v>Quarter!r7c96</v>
      </c>
      <c r="P10" s="202" t="str">
        <f aca="false">$H$4&amp;"r"&amp;$G10&amp;"c"&amp;P$5</f>
        <v>Quarter!r7c97</v>
      </c>
      <c r="Q10" s="202" t="str">
        <f aca="false">$H$4&amp;"r"&amp;$G10&amp;"c"&amp;Q$5</f>
        <v>Quarter!r7c98</v>
      </c>
    </row>
    <row r="11" customFormat="false" ht="11.5" hidden="false" customHeight="false" outlineLevel="0" collapsed="false">
      <c r="B11" s="268" t="s">
        <v>280</v>
      </c>
      <c r="D11" s="202" t="n">
        <v>8</v>
      </c>
      <c r="E11" s="202" t="str">
        <f aca="false">$E$4&amp;"r"&amp;$D11&amp;"c"&amp;E$5</f>
        <v>Annual!r8c24</v>
      </c>
      <c r="F11" s="202" t="str">
        <f aca="false">$E$4&amp;"r"&amp;$D11&amp;"c"&amp;F$5</f>
        <v>Annual!r8c25</v>
      </c>
      <c r="G11" s="202" t="n">
        <f aca="false">D11</f>
        <v>8</v>
      </c>
      <c r="H11" s="202" t="str">
        <f aca="false">$H$4&amp;"r"&amp;$G11&amp;"c"&amp;H$5</f>
        <v>Quarter!r8c89</v>
      </c>
      <c r="I11" s="202" t="str">
        <f aca="false">$H$4&amp;"r"&amp;$G11&amp;"c"&amp;I$5</f>
        <v>Quarter!r8c90</v>
      </c>
      <c r="J11" s="202" t="str">
        <f aca="false">$H$4&amp;"r"&amp;$G11&amp;"c"&amp;J$5</f>
        <v>Quarter!r8c91</v>
      </c>
      <c r="K11" s="202" t="str">
        <f aca="false">$H$4&amp;"r"&amp;$G11&amp;"c"&amp;K$5</f>
        <v>Quarter!r8c92</v>
      </c>
      <c r="L11" s="202" t="str">
        <f aca="false">$H$4&amp;"r"&amp;$G11&amp;"c"&amp;L$5</f>
        <v>Quarter!r8c93</v>
      </c>
      <c r="M11" s="202" t="str">
        <f aca="false">$H$4&amp;"r"&amp;$G11&amp;"c"&amp;M$5</f>
        <v>Quarter!r8c94</v>
      </c>
      <c r="N11" s="202" t="str">
        <f aca="false">$H$4&amp;"r"&amp;$G11&amp;"c"&amp;N$5</f>
        <v>Quarter!r8c95</v>
      </c>
      <c r="O11" s="202" t="str">
        <f aca="false">$H$4&amp;"r"&amp;$G11&amp;"c"&amp;O$5</f>
        <v>Quarter!r8c96</v>
      </c>
      <c r="P11" s="202" t="str">
        <f aca="false">$H$4&amp;"r"&amp;$G11&amp;"c"&amp;P$5</f>
        <v>Quarter!r8c97</v>
      </c>
      <c r="Q11" s="202" t="str">
        <f aca="false">$H$4&amp;"r"&amp;$G11&amp;"c"&amp;Q$5</f>
        <v>Quarter!r8c98</v>
      </c>
    </row>
    <row r="12" customFormat="false" ht="11.5" hidden="false" customHeight="false" outlineLevel="0" collapsed="false">
      <c r="B12" s="268" t="s">
        <v>281</v>
      </c>
      <c r="D12" s="202" t="n">
        <v>9</v>
      </c>
      <c r="E12" s="202" t="str">
        <f aca="false">$E$4&amp;"r"&amp;$D12&amp;"c"&amp;E$5</f>
        <v>Annual!r9c24</v>
      </c>
      <c r="F12" s="202" t="str">
        <f aca="false">$E$4&amp;"r"&amp;$D12&amp;"c"&amp;F$5</f>
        <v>Annual!r9c25</v>
      </c>
      <c r="G12" s="202" t="n">
        <f aca="false">D12</f>
        <v>9</v>
      </c>
      <c r="H12" s="202" t="str">
        <f aca="false">$H$4&amp;"r"&amp;$G12&amp;"c"&amp;H$5</f>
        <v>Quarter!r9c89</v>
      </c>
      <c r="I12" s="202" t="str">
        <f aca="false">$H$4&amp;"r"&amp;$G12&amp;"c"&amp;I$5</f>
        <v>Quarter!r9c90</v>
      </c>
      <c r="J12" s="202" t="str">
        <f aca="false">$H$4&amp;"r"&amp;$G12&amp;"c"&amp;J$5</f>
        <v>Quarter!r9c91</v>
      </c>
      <c r="K12" s="202" t="str">
        <f aca="false">$H$4&amp;"r"&amp;$G12&amp;"c"&amp;K$5</f>
        <v>Quarter!r9c92</v>
      </c>
      <c r="L12" s="202" t="str">
        <f aca="false">$H$4&amp;"r"&amp;$G12&amp;"c"&amp;L$5</f>
        <v>Quarter!r9c93</v>
      </c>
      <c r="M12" s="202" t="str">
        <f aca="false">$H$4&amp;"r"&amp;$G12&amp;"c"&amp;M$5</f>
        <v>Quarter!r9c94</v>
      </c>
      <c r="N12" s="202" t="str">
        <f aca="false">$H$4&amp;"r"&amp;$G12&amp;"c"&amp;N$5</f>
        <v>Quarter!r9c95</v>
      </c>
      <c r="O12" s="202" t="str">
        <f aca="false">$H$4&amp;"r"&amp;$G12&amp;"c"&amp;O$5</f>
        <v>Quarter!r9c96</v>
      </c>
      <c r="P12" s="202" t="str">
        <f aca="false">$H$4&amp;"r"&amp;$G12&amp;"c"&amp;P$5</f>
        <v>Quarter!r9c97</v>
      </c>
      <c r="Q12" s="202" t="str">
        <f aca="false">$H$4&amp;"r"&amp;$G12&amp;"c"&amp;Q$5</f>
        <v>Quarter!r9c98</v>
      </c>
    </row>
    <row r="13" customFormat="false" ht="11.5" hidden="false" customHeight="false" outlineLevel="0" collapsed="false">
      <c r="B13" s="267" t="s">
        <v>106</v>
      </c>
    </row>
    <row r="14" customFormat="false" ht="11.5" hidden="false" customHeight="false" outlineLevel="0" collapsed="false">
      <c r="B14" s="268" t="s">
        <v>282</v>
      </c>
      <c r="D14" s="202" t="n">
        <v>10</v>
      </c>
      <c r="E14" s="202" t="str">
        <f aca="false">$E$4&amp;"r"&amp;$D14&amp;"c"&amp;E$5</f>
        <v>Annual!r10c24</v>
      </c>
      <c r="F14" s="202" t="str">
        <f aca="false">$E$4&amp;"r"&amp;$D14&amp;"c"&amp;F$5</f>
        <v>Annual!r10c25</v>
      </c>
      <c r="G14" s="202" t="n">
        <f aca="false">D14</f>
        <v>10</v>
      </c>
      <c r="H14" s="202" t="str">
        <f aca="false">$H$4&amp;"r"&amp;$G14&amp;"c"&amp;H$5</f>
        <v>Quarter!r10c89</v>
      </c>
      <c r="I14" s="202" t="str">
        <f aca="false">$H$4&amp;"r"&amp;$G14&amp;"c"&amp;I$5</f>
        <v>Quarter!r10c90</v>
      </c>
      <c r="J14" s="202" t="str">
        <f aca="false">$H$4&amp;"r"&amp;$G14&amp;"c"&amp;J$5</f>
        <v>Quarter!r10c91</v>
      </c>
      <c r="K14" s="202" t="str">
        <f aca="false">$H$4&amp;"r"&amp;$G14&amp;"c"&amp;K$5</f>
        <v>Quarter!r10c92</v>
      </c>
      <c r="L14" s="202" t="str">
        <f aca="false">$H$4&amp;"r"&amp;$G14&amp;"c"&amp;L$5</f>
        <v>Quarter!r10c93</v>
      </c>
      <c r="M14" s="202" t="str">
        <f aca="false">$H$4&amp;"r"&amp;$G14&amp;"c"&amp;M$5</f>
        <v>Quarter!r10c94</v>
      </c>
      <c r="N14" s="202" t="str">
        <f aca="false">$H$4&amp;"r"&amp;$G14&amp;"c"&amp;N$5</f>
        <v>Quarter!r10c95</v>
      </c>
      <c r="O14" s="202" t="str">
        <f aca="false">$H$4&amp;"r"&amp;$G14&amp;"c"&amp;O$5</f>
        <v>Quarter!r10c96</v>
      </c>
      <c r="P14" s="202" t="str">
        <f aca="false">$H$4&amp;"r"&amp;$G14&amp;"c"&amp;P$5</f>
        <v>Quarter!r10c97</v>
      </c>
      <c r="Q14" s="202" t="str">
        <f aca="false">$H$4&amp;"r"&amp;$G14&amp;"c"&amp;Q$5</f>
        <v>Quarter!r10c98</v>
      </c>
    </row>
    <row r="15" customFormat="false" ht="11.5" hidden="false" customHeight="false" outlineLevel="0" collapsed="false">
      <c r="B15" s="268" t="s">
        <v>283</v>
      </c>
      <c r="D15" s="202" t="n">
        <v>11</v>
      </c>
      <c r="E15" s="202" t="str">
        <f aca="false">$E$4&amp;"r"&amp;$D15&amp;"c"&amp;E$5</f>
        <v>Annual!r11c24</v>
      </c>
      <c r="F15" s="202" t="str">
        <f aca="false">$E$4&amp;"r"&amp;$D15&amp;"c"&amp;F$5</f>
        <v>Annual!r11c25</v>
      </c>
      <c r="G15" s="202" t="n">
        <f aca="false">D15</f>
        <v>11</v>
      </c>
      <c r="H15" s="202" t="str">
        <f aca="false">$H$4&amp;"r"&amp;$G15&amp;"c"&amp;H$5</f>
        <v>Quarter!r11c89</v>
      </c>
      <c r="I15" s="202" t="str">
        <f aca="false">$H$4&amp;"r"&amp;$G15&amp;"c"&amp;I$5</f>
        <v>Quarter!r11c90</v>
      </c>
      <c r="J15" s="202" t="str">
        <f aca="false">$H$4&amp;"r"&amp;$G15&amp;"c"&amp;J$5</f>
        <v>Quarter!r11c91</v>
      </c>
      <c r="K15" s="202" t="str">
        <f aca="false">$H$4&amp;"r"&amp;$G15&amp;"c"&amp;K$5</f>
        <v>Quarter!r11c92</v>
      </c>
      <c r="L15" s="202" t="str">
        <f aca="false">$H$4&amp;"r"&amp;$G15&amp;"c"&amp;L$5</f>
        <v>Quarter!r11c93</v>
      </c>
      <c r="M15" s="202" t="str">
        <f aca="false">$H$4&amp;"r"&amp;$G15&amp;"c"&amp;M$5</f>
        <v>Quarter!r11c94</v>
      </c>
      <c r="N15" s="202" t="str">
        <f aca="false">$H$4&amp;"r"&amp;$G15&amp;"c"&amp;N$5</f>
        <v>Quarter!r11c95</v>
      </c>
      <c r="O15" s="202" t="str">
        <f aca="false">$H$4&amp;"r"&amp;$G15&amp;"c"&amp;O$5</f>
        <v>Quarter!r11c96</v>
      </c>
      <c r="P15" s="202" t="str">
        <f aca="false">$H$4&amp;"r"&amp;$G15&amp;"c"&amp;P$5</f>
        <v>Quarter!r11c97</v>
      </c>
      <c r="Q15" s="202" t="str">
        <f aca="false">$H$4&amp;"r"&amp;$G15&amp;"c"&amp;Q$5</f>
        <v>Quarter!r11c98</v>
      </c>
    </row>
    <row r="16" customFormat="false" ht="11.5" hidden="false" customHeight="false" outlineLevel="0" collapsed="false">
      <c r="B16" s="268" t="s">
        <v>284</v>
      </c>
      <c r="D16" s="202" t="n">
        <v>12</v>
      </c>
      <c r="E16" s="202" t="str">
        <f aca="false">$E$4&amp;"r"&amp;$D16&amp;"c"&amp;E$5</f>
        <v>Annual!r12c24</v>
      </c>
      <c r="F16" s="202" t="str">
        <f aca="false">$E$4&amp;"r"&amp;$D16&amp;"c"&amp;F$5</f>
        <v>Annual!r12c25</v>
      </c>
      <c r="G16" s="202" t="n">
        <f aca="false">D16</f>
        <v>12</v>
      </c>
      <c r="H16" s="202" t="str">
        <f aca="false">$H$4&amp;"r"&amp;$G16&amp;"c"&amp;H$5</f>
        <v>Quarter!r12c89</v>
      </c>
      <c r="I16" s="202" t="str">
        <f aca="false">$H$4&amp;"r"&amp;$G16&amp;"c"&amp;I$5</f>
        <v>Quarter!r12c90</v>
      </c>
      <c r="J16" s="202" t="str">
        <f aca="false">$H$4&amp;"r"&amp;$G16&amp;"c"&amp;J$5</f>
        <v>Quarter!r12c91</v>
      </c>
      <c r="K16" s="202" t="str">
        <f aca="false">$H$4&amp;"r"&amp;$G16&amp;"c"&amp;K$5</f>
        <v>Quarter!r12c92</v>
      </c>
      <c r="L16" s="202" t="str">
        <f aca="false">$H$4&amp;"r"&amp;$G16&amp;"c"&amp;L$5</f>
        <v>Quarter!r12c93</v>
      </c>
      <c r="M16" s="202" t="str">
        <f aca="false">$H$4&amp;"r"&amp;$G16&amp;"c"&amp;M$5</f>
        <v>Quarter!r12c94</v>
      </c>
      <c r="N16" s="202" t="str">
        <f aca="false">$H$4&amp;"r"&amp;$G16&amp;"c"&amp;N$5</f>
        <v>Quarter!r12c95</v>
      </c>
      <c r="O16" s="202" t="str">
        <f aca="false">$H$4&amp;"r"&amp;$G16&amp;"c"&amp;O$5</f>
        <v>Quarter!r12c96</v>
      </c>
      <c r="P16" s="202" t="str">
        <f aca="false">$H$4&amp;"r"&amp;$G16&amp;"c"&amp;P$5</f>
        <v>Quarter!r12c97</v>
      </c>
      <c r="Q16" s="202" t="str">
        <f aca="false">$H$4&amp;"r"&amp;$G16&amp;"c"&amp;Q$5</f>
        <v>Quarter!r12c98</v>
      </c>
    </row>
    <row r="17" customFormat="false" ht="12" hidden="false" customHeight="false" outlineLevel="0" collapsed="false">
      <c r="B17" s="269"/>
    </row>
    <row r="18" customFormat="false" ht="11.5" hidden="false" customHeight="false" outlineLevel="0" collapsed="false">
      <c r="B18" s="267" t="s">
        <v>285</v>
      </c>
    </row>
    <row r="19" customFormat="false" ht="11.5" hidden="false" customHeight="false" outlineLevel="0" collapsed="false">
      <c r="B19" s="270" t="s">
        <v>108</v>
      </c>
      <c r="D19" s="202" t="n">
        <v>13</v>
      </c>
      <c r="E19" s="202" t="str">
        <f aca="false">$E$4&amp;"r"&amp;$D19&amp;"c"&amp;E$5</f>
        <v>Annual!r13c24</v>
      </c>
      <c r="F19" s="202" t="str">
        <f aca="false">$E$4&amp;"r"&amp;$D19&amp;"c"&amp;F$5</f>
        <v>Annual!r13c25</v>
      </c>
      <c r="G19" s="202" t="n">
        <f aca="false">D19</f>
        <v>13</v>
      </c>
      <c r="H19" s="202" t="str">
        <f aca="false">$H$4&amp;"r"&amp;$G19&amp;"c"&amp;H$5</f>
        <v>Quarter!r13c89</v>
      </c>
      <c r="I19" s="202" t="str">
        <f aca="false">$H$4&amp;"r"&amp;$G19&amp;"c"&amp;I$5</f>
        <v>Quarter!r13c90</v>
      </c>
      <c r="J19" s="202" t="str">
        <f aca="false">$H$4&amp;"r"&amp;$G19&amp;"c"&amp;J$5</f>
        <v>Quarter!r13c91</v>
      </c>
      <c r="K19" s="202" t="str">
        <f aca="false">$H$4&amp;"r"&amp;$G19&amp;"c"&amp;K$5</f>
        <v>Quarter!r13c92</v>
      </c>
      <c r="L19" s="202" t="str">
        <f aca="false">$H$4&amp;"r"&amp;$G19&amp;"c"&amp;L$5</f>
        <v>Quarter!r13c93</v>
      </c>
      <c r="M19" s="202" t="str">
        <f aca="false">$H$4&amp;"r"&amp;$G19&amp;"c"&amp;M$5</f>
        <v>Quarter!r13c94</v>
      </c>
      <c r="N19" s="202" t="str">
        <f aca="false">$H$4&amp;"r"&amp;$G19&amp;"c"&amp;N$5</f>
        <v>Quarter!r13c95</v>
      </c>
      <c r="O19" s="202" t="str">
        <f aca="false">$H$4&amp;"r"&amp;$G19&amp;"c"&amp;O$5</f>
        <v>Quarter!r13c96</v>
      </c>
      <c r="P19" s="202" t="str">
        <f aca="false">$H$4&amp;"r"&amp;$G19&amp;"c"&amp;P$5</f>
        <v>Quarter!r13c97</v>
      </c>
      <c r="Q19" s="202" t="str">
        <f aca="false">$H$4&amp;"r"&amp;$G19&amp;"c"&amp;Q$5</f>
        <v>Quarter!r13c98</v>
      </c>
    </row>
    <row r="20" customFormat="false" ht="11.5" hidden="false" customHeight="false" outlineLevel="0" collapsed="false">
      <c r="B20" s="270" t="s">
        <v>120</v>
      </c>
      <c r="D20" s="202" t="n">
        <v>14</v>
      </c>
      <c r="E20" s="202" t="str">
        <f aca="false">$E$4&amp;"r"&amp;$D20&amp;"c"&amp;E$5</f>
        <v>Annual!r14c24</v>
      </c>
      <c r="F20" s="202" t="str">
        <f aca="false">$E$4&amp;"r"&amp;$D20&amp;"c"&amp;F$5</f>
        <v>Annual!r14c25</v>
      </c>
      <c r="G20" s="202" t="n">
        <f aca="false">D20</f>
        <v>14</v>
      </c>
      <c r="H20" s="202" t="str">
        <f aca="false">$H$4&amp;"r"&amp;$G20&amp;"c"&amp;H$5</f>
        <v>Quarter!r14c89</v>
      </c>
      <c r="I20" s="202" t="str">
        <f aca="false">$H$4&amp;"r"&amp;$G20&amp;"c"&amp;I$5</f>
        <v>Quarter!r14c90</v>
      </c>
      <c r="J20" s="202" t="str">
        <f aca="false">$H$4&amp;"r"&amp;$G20&amp;"c"&amp;J$5</f>
        <v>Quarter!r14c91</v>
      </c>
      <c r="K20" s="202" t="str">
        <f aca="false">$H$4&amp;"r"&amp;$G20&amp;"c"&amp;K$5</f>
        <v>Quarter!r14c92</v>
      </c>
      <c r="L20" s="202" t="str">
        <f aca="false">$H$4&amp;"r"&amp;$G20&amp;"c"&amp;L$5</f>
        <v>Quarter!r14c93</v>
      </c>
      <c r="M20" s="202" t="str">
        <f aca="false">$H$4&amp;"r"&amp;$G20&amp;"c"&amp;M$5</f>
        <v>Quarter!r14c94</v>
      </c>
      <c r="N20" s="202" t="str">
        <f aca="false">$H$4&amp;"r"&amp;$G20&amp;"c"&amp;N$5</f>
        <v>Quarter!r14c95</v>
      </c>
      <c r="O20" s="202" t="str">
        <f aca="false">$H$4&amp;"r"&amp;$G20&amp;"c"&amp;O$5</f>
        <v>Quarter!r14c96</v>
      </c>
      <c r="P20" s="202" t="str">
        <f aca="false">$H$4&amp;"r"&amp;$G20&amp;"c"&amp;P$5</f>
        <v>Quarter!r14c97</v>
      </c>
      <c r="Q20" s="202" t="str">
        <f aca="false">$H$4&amp;"r"&amp;$G20&amp;"c"&amp;Q$5</f>
        <v>Quarter!r14c98</v>
      </c>
    </row>
    <row r="21" customFormat="false" ht="11.5" hidden="false" customHeight="false" outlineLevel="0" collapsed="false">
      <c r="B21" s="270" t="s">
        <v>110</v>
      </c>
      <c r="D21" s="202" t="n">
        <v>15</v>
      </c>
      <c r="E21" s="202" t="str">
        <f aca="false">$E$4&amp;"r"&amp;$D21&amp;"c"&amp;E$5</f>
        <v>Annual!r15c24</v>
      </c>
      <c r="F21" s="202" t="str">
        <f aca="false">$E$4&amp;"r"&amp;$D21&amp;"c"&amp;F$5</f>
        <v>Annual!r15c25</v>
      </c>
      <c r="G21" s="202" t="n">
        <f aca="false">D21</f>
        <v>15</v>
      </c>
      <c r="H21" s="202" t="str">
        <f aca="false">$H$4&amp;"r"&amp;$G21&amp;"c"&amp;H$5</f>
        <v>Quarter!r15c89</v>
      </c>
      <c r="I21" s="202" t="str">
        <f aca="false">$H$4&amp;"r"&amp;$G21&amp;"c"&amp;I$5</f>
        <v>Quarter!r15c90</v>
      </c>
      <c r="J21" s="202" t="str">
        <f aca="false">$H$4&amp;"r"&amp;$G21&amp;"c"&amp;J$5</f>
        <v>Quarter!r15c91</v>
      </c>
      <c r="K21" s="202" t="str">
        <f aca="false">$H$4&amp;"r"&amp;$G21&amp;"c"&amp;K$5</f>
        <v>Quarter!r15c92</v>
      </c>
      <c r="L21" s="202" t="str">
        <f aca="false">$H$4&amp;"r"&amp;$G21&amp;"c"&amp;L$5</f>
        <v>Quarter!r15c93</v>
      </c>
      <c r="M21" s="202" t="str">
        <f aca="false">$H$4&amp;"r"&amp;$G21&amp;"c"&amp;M$5</f>
        <v>Quarter!r15c94</v>
      </c>
      <c r="N21" s="202" t="str">
        <f aca="false">$H$4&amp;"r"&amp;$G21&amp;"c"&amp;N$5</f>
        <v>Quarter!r15c95</v>
      </c>
      <c r="O21" s="202" t="str">
        <f aca="false">$H$4&amp;"r"&amp;$G21&amp;"c"&amp;O$5</f>
        <v>Quarter!r15c96</v>
      </c>
      <c r="P21" s="202" t="str">
        <f aca="false">$H$4&amp;"r"&amp;$G21&amp;"c"&amp;P$5</f>
        <v>Quarter!r15c97</v>
      </c>
      <c r="Q21" s="202" t="str">
        <f aca="false">$H$4&amp;"r"&amp;$G21&amp;"c"&amp;Q$5</f>
        <v>Quarter!r15c98</v>
      </c>
    </row>
    <row r="22" customFormat="false" ht="11.5" hidden="false" customHeight="false" outlineLevel="0" collapsed="false">
      <c r="B22" s="270" t="s">
        <v>111</v>
      </c>
      <c r="D22" s="202" t="n">
        <v>16</v>
      </c>
      <c r="E22" s="202" t="str">
        <f aca="false">$E$4&amp;"r"&amp;$D22&amp;"c"&amp;E$5</f>
        <v>Annual!r16c24</v>
      </c>
      <c r="F22" s="202" t="str">
        <f aca="false">$E$4&amp;"r"&amp;$D22&amp;"c"&amp;F$5</f>
        <v>Annual!r16c25</v>
      </c>
      <c r="G22" s="202" t="n">
        <f aca="false">D22</f>
        <v>16</v>
      </c>
      <c r="H22" s="202" t="str">
        <f aca="false">$H$4&amp;"r"&amp;$G22&amp;"c"&amp;H$5</f>
        <v>Quarter!r16c89</v>
      </c>
      <c r="I22" s="202" t="str">
        <f aca="false">$H$4&amp;"r"&amp;$G22&amp;"c"&amp;I$5</f>
        <v>Quarter!r16c90</v>
      </c>
      <c r="J22" s="202" t="str">
        <f aca="false">$H$4&amp;"r"&amp;$G22&amp;"c"&amp;J$5</f>
        <v>Quarter!r16c91</v>
      </c>
      <c r="K22" s="202" t="str">
        <f aca="false">$H$4&amp;"r"&amp;$G22&amp;"c"&amp;K$5</f>
        <v>Quarter!r16c92</v>
      </c>
      <c r="L22" s="202" t="str">
        <f aca="false">$H$4&amp;"r"&amp;$G22&amp;"c"&amp;L$5</f>
        <v>Quarter!r16c93</v>
      </c>
      <c r="M22" s="202" t="str">
        <f aca="false">$H$4&amp;"r"&amp;$G22&amp;"c"&amp;M$5</f>
        <v>Quarter!r16c94</v>
      </c>
      <c r="N22" s="202" t="str">
        <f aca="false">$H$4&amp;"r"&amp;$G22&amp;"c"&amp;N$5</f>
        <v>Quarter!r16c95</v>
      </c>
      <c r="O22" s="202" t="str">
        <f aca="false">$H$4&amp;"r"&amp;$G22&amp;"c"&amp;O$5</f>
        <v>Quarter!r16c96</v>
      </c>
      <c r="P22" s="202" t="str">
        <f aca="false">$H$4&amp;"r"&amp;$G22&amp;"c"&amp;P$5</f>
        <v>Quarter!r16c97</v>
      </c>
      <c r="Q22" s="202" t="str">
        <f aca="false">$H$4&amp;"r"&amp;$G22&amp;"c"&amp;Q$5</f>
        <v>Quarter!r16c98</v>
      </c>
    </row>
    <row r="23" customFormat="false" ht="11.5" hidden="false" customHeight="false" outlineLevel="0" collapsed="false">
      <c r="B23" s="270" t="s">
        <v>172</v>
      </c>
      <c r="D23" s="202" t="n">
        <v>17</v>
      </c>
      <c r="E23" s="202" t="str">
        <f aca="false">$E$4&amp;"r"&amp;$D23&amp;"c"&amp;E$5</f>
        <v>Annual!r17c24</v>
      </c>
      <c r="F23" s="202" t="str">
        <f aca="false">$E$4&amp;"r"&amp;$D23&amp;"c"&amp;F$5</f>
        <v>Annual!r17c25</v>
      </c>
      <c r="G23" s="202" t="n">
        <f aca="false">D23</f>
        <v>17</v>
      </c>
      <c r="H23" s="202" t="str">
        <f aca="false">$H$4&amp;"r"&amp;$G23&amp;"c"&amp;H$5</f>
        <v>Quarter!r17c89</v>
      </c>
      <c r="I23" s="202" t="str">
        <f aca="false">$H$4&amp;"r"&amp;$G23&amp;"c"&amp;I$5</f>
        <v>Quarter!r17c90</v>
      </c>
      <c r="J23" s="202" t="str">
        <f aca="false">$H$4&amp;"r"&amp;$G23&amp;"c"&amp;J$5</f>
        <v>Quarter!r17c91</v>
      </c>
      <c r="K23" s="202" t="str">
        <f aca="false">$H$4&amp;"r"&amp;$G23&amp;"c"&amp;K$5</f>
        <v>Quarter!r17c92</v>
      </c>
      <c r="L23" s="202" t="str">
        <f aca="false">$H$4&amp;"r"&amp;$G23&amp;"c"&amp;L$5</f>
        <v>Quarter!r17c93</v>
      </c>
      <c r="M23" s="202" t="str">
        <f aca="false">$H$4&amp;"r"&amp;$G23&amp;"c"&amp;M$5</f>
        <v>Quarter!r17c94</v>
      </c>
      <c r="N23" s="202" t="str">
        <f aca="false">$H$4&amp;"r"&amp;$G23&amp;"c"&amp;N$5</f>
        <v>Quarter!r17c95</v>
      </c>
      <c r="O23" s="202" t="str">
        <f aca="false">$H$4&amp;"r"&amp;$G23&amp;"c"&amp;O$5</f>
        <v>Quarter!r17c96</v>
      </c>
      <c r="P23" s="202" t="str">
        <f aca="false">$H$4&amp;"r"&amp;$G23&amp;"c"&amp;P$5</f>
        <v>Quarter!r17c97</v>
      </c>
      <c r="Q23" s="202" t="str">
        <f aca="false">$H$4&amp;"r"&amp;$G23&amp;"c"&amp;Q$5</f>
        <v>Quarter!r17c98</v>
      </c>
    </row>
    <row r="24" customFormat="false" ht="11.5" hidden="false" customHeight="false" outlineLevel="0" collapsed="false">
      <c r="B24" s="270" t="s">
        <v>113</v>
      </c>
      <c r="D24" s="202" t="n">
        <v>18</v>
      </c>
      <c r="E24" s="202" t="str">
        <f aca="false">$E$4&amp;"r"&amp;$D24&amp;"c"&amp;E$5</f>
        <v>Annual!r18c24</v>
      </c>
      <c r="F24" s="202" t="str">
        <f aca="false">$E$4&amp;"r"&amp;$D24&amp;"c"&amp;F$5</f>
        <v>Annual!r18c25</v>
      </c>
      <c r="G24" s="202" t="n">
        <f aca="false">D24</f>
        <v>18</v>
      </c>
      <c r="H24" s="202" t="str">
        <f aca="false">$H$4&amp;"r"&amp;$G24&amp;"c"&amp;H$5</f>
        <v>Quarter!r18c89</v>
      </c>
      <c r="I24" s="202" t="str">
        <f aca="false">$H$4&amp;"r"&amp;$G24&amp;"c"&amp;I$5</f>
        <v>Quarter!r18c90</v>
      </c>
      <c r="J24" s="202" t="str">
        <f aca="false">$H$4&amp;"r"&amp;$G24&amp;"c"&amp;J$5</f>
        <v>Quarter!r18c91</v>
      </c>
      <c r="K24" s="202" t="str">
        <f aca="false">$H$4&amp;"r"&amp;$G24&amp;"c"&amp;K$5</f>
        <v>Quarter!r18c92</v>
      </c>
      <c r="L24" s="202" t="str">
        <f aca="false">$H$4&amp;"r"&amp;$G24&amp;"c"&amp;L$5</f>
        <v>Quarter!r18c93</v>
      </c>
      <c r="M24" s="202" t="str">
        <f aca="false">$H$4&amp;"r"&amp;$G24&amp;"c"&amp;M$5</f>
        <v>Quarter!r18c94</v>
      </c>
      <c r="N24" s="202" t="str">
        <f aca="false">$H$4&amp;"r"&amp;$G24&amp;"c"&amp;N$5</f>
        <v>Quarter!r18c95</v>
      </c>
      <c r="O24" s="202" t="str">
        <f aca="false">$H$4&amp;"r"&amp;$G24&amp;"c"&amp;O$5</f>
        <v>Quarter!r18c96</v>
      </c>
      <c r="P24" s="202" t="str">
        <f aca="false">$H$4&amp;"r"&amp;$G24&amp;"c"&amp;P$5</f>
        <v>Quarter!r18c97</v>
      </c>
      <c r="Q24" s="202" t="str">
        <f aca="false">$H$4&amp;"r"&amp;$G24&amp;"c"&amp;Q$5</f>
        <v>Quarter!r18c98</v>
      </c>
    </row>
    <row r="25" customFormat="false" ht="11.5" hidden="false" customHeight="false" outlineLevel="0" collapsed="false">
      <c r="B25" s="270" t="s">
        <v>114</v>
      </c>
      <c r="D25" s="202" t="n">
        <v>19</v>
      </c>
      <c r="E25" s="202" t="str">
        <f aca="false">$E$4&amp;"r"&amp;$D25&amp;"c"&amp;E$5</f>
        <v>Annual!r19c24</v>
      </c>
      <c r="F25" s="202" t="str">
        <f aca="false">$E$4&amp;"r"&amp;$D25&amp;"c"&amp;F$5</f>
        <v>Annual!r19c25</v>
      </c>
      <c r="G25" s="202" t="n">
        <f aca="false">D25</f>
        <v>19</v>
      </c>
      <c r="H25" s="202" t="str">
        <f aca="false">$H$4&amp;"r"&amp;$G25&amp;"c"&amp;H$5</f>
        <v>Quarter!r19c89</v>
      </c>
      <c r="I25" s="202" t="str">
        <f aca="false">$H$4&amp;"r"&amp;$G25&amp;"c"&amp;I$5</f>
        <v>Quarter!r19c90</v>
      </c>
      <c r="J25" s="202" t="str">
        <f aca="false">$H$4&amp;"r"&amp;$G25&amp;"c"&amp;J$5</f>
        <v>Quarter!r19c91</v>
      </c>
      <c r="K25" s="202" t="str">
        <f aca="false">$H$4&amp;"r"&amp;$G25&amp;"c"&amp;K$5</f>
        <v>Quarter!r19c92</v>
      </c>
      <c r="L25" s="202" t="str">
        <f aca="false">$H$4&amp;"r"&amp;$G25&amp;"c"&amp;L$5</f>
        <v>Quarter!r19c93</v>
      </c>
      <c r="M25" s="202" t="str">
        <f aca="false">$H$4&amp;"r"&amp;$G25&amp;"c"&amp;M$5</f>
        <v>Quarter!r19c94</v>
      </c>
      <c r="N25" s="202" t="str">
        <f aca="false">$H$4&amp;"r"&amp;$G25&amp;"c"&amp;N$5</f>
        <v>Quarter!r19c95</v>
      </c>
      <c r="O25" s="202" t="str">
        <f aca="false">$H$4&amp;"r"&amp;$G25&amp;"c"&amp;O$5</f>
        <v>Quarter!r19c96</v>
      </c>
      <c r="P25" s="202" t="str">
        <f aca="false">$H$4&amp;"r"&amp;$G25&amp;"c"&amp;P$5</f>
        <v>Quarter!r19c97</v>
      </c>
      <c r="Q25" s="202" t="str">
        <f aca="false">$H$4&amp;"r"&amp;$G25&amp;"c"&amp;Q$5</f>
        <v>Quarter!r19c98</v>
      </c>
    </row>
    <row r="26" customFormat="false" ht="11.5" hidden="false" customHeight="false" outlineLevel="0" collapsed="false">
      <c r="B26" s="270" t="s">
        <v>115</v>
      </c>
      <c r="D26" s="202" t="n">
        <v>20</v>
      </c>
      <c r="E26" s="202" t="str">
        <f aca="false">$E$4&amp;"r"&amp;$D26&amp;"c"&amp;E$5</f>
        <v>Annual!r20c24</v>
      </c>
      <c r="F26" s="202" t="str">
        <f aca="false">$E$4&amp;"r"&amp;$D26&amp;"c"&amp;F$5</f>
        <v>Annual!r20c25</v>
      </c>
      <c r="G26" s="202" t="n">
        <f aca="false">D26</f>
        <v>20</v>
      </c>
      <c r="H26" s="202" t="str">
        <f aca="false">$H$4&amp;"r"&amp;$G26&amp;"c"&amp;H$5</f>
        <v>Quarter!r20c89</v>
      </c>
      <c r="I26" s="202" t="str">
        <f aca="false">$H$4&amp;"r"&amp;$G26&amp;"c"&amp;I$5</f>
        <v>Quarter!r20c90</v>
      </c>
      <c r="J26" s="202" t="str">
        <f aca="false">$H$4&amp;"r"&amp;$G26&amp;"c"&amp;J$5</f>
        <v>Quarter!r20c91</v>
      </c>
      <c r="K26" s="202" t="str">
        <f aca="false">$H$4&amp;"r"&amp;$G26&amp;"c"&amp;K$5</f>
        <v>Quarter!r20c92</v>
      </c>
      <c r="L26" s="202" t="str">
        <f aca="false">$H$4&amp;"r"&amp;$G26&amp;"c"&amp;L$5</f>
        <v>Quarter!r20c93</v>
      </c>
      <c r="M26" s="202" t="str">
        <f aca="false">$H$4&amp;"r"&amp;$G26&amp;"c"&amp;M$5</f>
        <v>Quarter!r20c94</v>
      </c>
      <c r="N26" s="202" t="str">
        <f aca="false">$H$4&amp;"r"&amp;$G26&amp;"c"&amp;N$5</f>
        <v>Quarter!r20c95</v>
      </c>
      <c r="O26" s="202" t="str">
        <f aca="false">$H$4&amp;"r"&amp;$G26&amp;"c"&amp;O$5</f>
        <v>Quarter!r20c96</v>
      </c>
      <c r="P26" s="202" t="str">
        <f aca="false">$H$4&amp;"r"&amp;$G26&amp;"c"&amp;P$5</f>
        <v>Quarter!r20c97</v>
      </c>
      <c r="Q26" s="202" t="str">
        <f aca="false">$H$4&amp;"r"&amp;$G26&amp;"c"&amp;Q$5</f>
        <v>Quarter!r20c98</v>
      </c>
    </row>
    <row r="27" customFormat="false" ht="11.5" hidden="false" customHeight="false" outlineLevel="0" collapsed="false">
      <c r="B27" s="270" t="s">
        <v>116</v>
      </c>
      <c r="D27" s="202" t="n">
        <v>21</v>
      </c>
      <c r="E27" s="202" t="str">
        <f aca="false">$E$4&amp;"r"&amp;$D27&amp;"c"&amp;E$5</f>
        <v>Annual!r21c24</v>
      </c>
      <c r="F27" s="202" t="str">
        <f aca="false">$E$4&amp;"r"&amp;$D27&amp;"c"&amp;F$5</f>
        <v>Annual!r21c25</v>
      </c>
      <c r="G27" s="202" t="n">
        <f aca="false">D27</f>
        <v>21</v>
      </c>
      <c r="H27" s="202" t="str">
        <f aca="false">$H$4&amp;"r"&amp;$G27&amp;"c"&amp;H$5</f>
        <v>Quarter!r21c89</v>
      </c>
      <c r="I27" s="202" t="str">
        <f aca="false">$H$4&amp;"r"&amp;$G27&amp;"c"&amp;I$5</f>
        <v>Quarter!r21c90</v>
      </c>
      <c r="J27" s="202" t="str">
        <f aca="false">$H$4&amp;"r"&amp;$G27&amp;"c"&amp;J$5</f>
        <v>Quarter!r21c91</v>
      </c>
      <c r="K27" s="202" t="str">
        <f aca="false">$H$4&amp;"r"&amp;$G27&amp;"c"&amp;K$5</f>
        <v>Quarter!r21c92</v>
      </c>
      <c r="L27" s="202" t="str">
        <f aca="false">$H$4&amp;"r"&amp;$G27&amp;"c"&amp;L$5</f>
        <v>Quarter!r21c93</v>
      </c>
      <c r="M27" s="202" t="str">
        <f aca="false">$H$4&amp;"r"&amp;$G27&amp;"c"&amp;M$5</f>
        <v>Quarter!r21c94</v>
      </c>
      <c r="N27" s="202" t="str">
        <f aca="false">$H$4&amp;"r"&amp;$G27&amp;"c"&amp;N$5</f>
        <v>Quarter!r21c95</v>
      </c>
      <c r="O27" s="202" t="str">
        <f aca="false">$H$4&amp;"r"&amp;$G27&amp;"c"&amp;O$5</f>
        <v>Quarter!r21c96</v>
      </c>
      <c r="P27" s="202" t="str">
        <f aca="false">$H$4&amp;"r"&amp;$G27&amp;"c"&amp;P$5</f>
        <v>Quarter!r21c97</v>
      </c>
      <c r="Q27" s="202" t="str">
        <f aca="false">$H$4&amp;"r"&amp;$G27&amp;"c"&amp;Q$5</f>
        <v>Quarter!r21c98</v>
      </c>
    </row>
    <row r="28" customFormat="false" ht="11.5" hidden="false" customHeight="false" outlineLevel="0" collapsed="false">
      <c r="B28" s="270" t="s">
        <v>117</v>
      </c>
      <c r="D28" s="202" t="n">
        <v>22</v>
      </c>
      <c r="E28" s="202" t="str">
        <f aca="false">$E$4&amp;"r"&amp;$D28&amp;"c"&amp;E$5</f>
        <v>Annual!r22c24</v>
      </c>
      <c r="F28" s="202" t="str">
        <f aca="false">$E$4&amp;"r"&amp;$D28&amp;"c"&amp;F$5</f>
        <v>Annual!r22c25</v>
      </c>
      <c r="G28" s="202" t="n">
        <f aca="false">D28</f>
        <v>22</v>
      </c>
      <c r="H28" s="202" t="str">
        <f aca="false">$H$4&amp;"r"&amp;$G28&amp;"c"&amp;H$5</f>
        <v>Quarter!r22c89</v>
      </c>
      <c r="I28" s="202" t="str">
        <f aca="false">$H$4&amp;"r"&amp;$G28&amp;"c"&amp;I$5</f>
        <v>Quarter!r22c90</v>
      </c>
      <c r="J28" s="202" t="str">
        <f aca="false">$H$4&amp;"r"&amp;$G28&amp;"c"&amp;J$5</f>
        <v>Quarter!r22c91</v>
      </c>
      <c r="K28" s="202" t="str">
        <f aca="false">$H$4&amp;"r"&amp;$G28&amp;"c"&amp;K$5</f>
        <v>Quarter!r22c92</v>
      </c>
      <c r="L28" s="202" t="str">
        <f aca="false">$H$4&amp;"r"&amp;$G28&amp;"c"&amp;L$5</f>
        <v>Quarter!r22c93</v>
      </c>
      <c r="M28" s="202" t="str">
        <f aca="false">$H$4&amp;"r"&amp;$G28&amp;"c"&amp;M$5</f>
        <v>Quarter!r22c94</v>
      </c>
      <c r="N28" s="202" t="str">
        <f aca="false">$H$4&amp;"r"&amp;$G28&amp;"c"&amp;N$5</f>
        <v>Quarter!r22c95</v>
      </c>
      <c r="O28" s="202" t="str">
        <f aca="false">$H$4&amp;"r"&amp;$G28&amp;"c"&amp;O$5</f>
        <v>Quarter!r22c96</v>
      </c>
      <c r="P28" s="202" t="str">
        <f aca="false">$H$4&amp;"r"&amp;$G28&amp;"c"&amp;P$5</f>
        <v>Quarter!r22c97</v>
      </c>
      <c r="Q28" s="202" t="str">
        <f aca="false">$H$4&amp;"r"&amp;$G28&amp;"c"&amp;Q$5</f>
        <v>Quarter!r22c98</v>
      </c>
    </row>
    <row r="29" customFormat="false" ht="11.5" hidden="false" customHeight="false" outlineLevel="0" collapsed="false">
      <c r="B29" s="267" t="s">
        <v>118</v>
      </c>
      <c r="D29" s="202" t="n">
        <v>23</v>
      </c>
      <c r="E29" s="202" t="str">
        <f aca="false">$E$4&amp;"r"&amp;$D29&amp;"c"&amp;E$5</f>
        <v>Annual!r23c24</v>
      </c>
      <c r="F29" s="202" t="str">
        <f aca="false">$E$4&amp;"r"&amp;$D29&amp;"c"&amp;F$5</f>
        <v>Annual!r23c25</v>
      </c>
      <c r="G29" s="202" t="n">
        <f aca="false">D29</f>
        <v>23</v>
      </c>
      <c r="H29" s="202" t="str">
        <f aca="false">$H$4&amp;"r"&amp;$G29&amp;"c"&amp;H$5</f>
        <v>Quarter!r23c89</v>
      </c>
      <c r="I29" s="202" t="str">
        <f aca="false">$H$4&amp;"r"&amp;$G29&amp;"c"&amp;I$5</f>
        <v>Quarter!r23c90</v>
      </c>
      <c r="J29" s="202" t="str">
        <f aca="false">$H$4&amp;"r"&amp;$G29&amp;"c"&amp;J$5</f>
        <v>Quarter!r23c91</v>
      </c>
      <c r="K29" s="202" t="str">
        <f aca="false">$H$4&amp;"r"&amp;$G29&amp;"c"&amp;K$5</f>
        <v>Quarter!r23c92</v>
      </c>
      <c r="L29" s="202" t="str">
        <f aca="false">$H$4&amp;"r"&amp;$G29&amp;"c"&amp;L$5</f>
        <v>Quarter!r23c93</v>
      </c>
      <c r="M29" s="202" t="str">
        <f aca="false">$H$4&amp;"r"&amp;$G29&amp;"c"&amp;M$5</f>
        <v>Quarter!r23c94</v>
      </c>
      <c r="N29" s="202" t="str">
        <f aca="false">$H$4&amp;"r"&amp;$G29&amp;"c"&amp;N$5</f>
        <v>Quarter!r23c95</v>
      </c>
      <c r="O29" s="202" t="str">
        <f aca="false">$H$4&amp;"r"&amp;$G29&amp;"c"&amp;O$5</f>
        <v>Quarter!r23c96</v>
      </c>
      <c r="P29" s="202" t="str">
        <f aca="false">$H$4&amp;"r"&amp;$G29&amp;"c"&amp;P$5</f>
        <v>Quarter!r23c97</v>
      </c>
      <c r="Q29" s="202" t="str">
        <f aca="false">$H$4&amp;"r"&amp;$G29&amp;"c"&amp;Q$5</f>
        <v>Quarter!r23c98</v>
      </c>
    </row>
    <row r="30" customFormat="false" ht="11.5" hidden="false" customHeight="false" outlineLevel="0" collapsed="false">
      <c r="B30" s="267" t="s">
        <v>106</v>
      </c>
    </row>
    <row r="31" customFormat="false" ht="11.5" hidden="false" customHeight="false" outlineLevel="0" collapsed="false">
      <c r="B31" s="270" t="s">
        <v>119</v>
      </c>
      <c r="D31" s="202" t="n">
        <v>24</v>
      </c>
      <c r="E31" s="202" t="str">
        <f aca="false">$E$4&amp;"r"&amp;$D31&amp;"c"&amp;E$5</f>
        <v>Annual!r24c24</v>
      </c>
      <c r="F31" s="202" t="str">
        <f aca="false">$E$4&amp;"r"&amp;$D31&amp;"c"&amp;F$5</f>
        <v>Annual!r24c25</v>
      </c>
      <c r="G31" s="202" t="n">
        <f aca="false">D31</f>
        <v>24</v>
      </c>
      <c r="H31" s="202" t="str">
        <f aca="false">$H$4&amp;"r"&amp;$G31&amp;"c"&amp;H$5</f>
        <v>Quarter!r24c89</v>
      </c>
      <c r="I31" s="202" t="str">
        <f aca="false">$H$4&amp;"r"&amp;$G31&amp;"c"&amp;I$5</f>
        <v>Quarter!r24c90</v>
      </c>
      <c r="J31" s="202" t="str">
        <f aca="false">$H$4&amp;"r"&amp;$G31&amp;"c"&amp;J$5</f>
        <v>Quarter!r24c91</v>
      </c>
      <c r="K31" s="202" t="str">
        <f aca="false">$H$4&amp;"r"&amp;$G31&amp;"c"&amp;K$5</f>
        <v>Quarter!r24c92</v>
      </c>
      <c r="L31" s="202" t="str">
        <f aca="false">$H$4&amp;"r"&amp;$G31&amp;"c"&amp;L$5</f>
        <v>Quarter!r24c93</v>
      </c>
      <c r="M31" s="202" t="str">
        <f aca="false">$H$4&amp;"r"&amp;$G31&amp;"c"&amp;M$5</f>
        <v>Quarter!r24c94</v>
      </c>
      <c r="N31" s="202" t="str">
        <f aca="false">$H$4&amp;"r"&amp;$G31&amp;"c"&amp;N$5</f>
        <v>Quarter!r24c95</v>
      </c>
      <c r="O31" s="202" t="str">
        <f aca="false">$H$4&amp;"r"&amp;$G31&amp;"c"&amp;O$5</f>
        <v>Quarter!r24c96</v>
      </c>
      <c r="P31" s="202" t="str">
        <f aca="false">$H$4&amp;"r"&amp;$G31&amp;"c"&amp;P$5</f>
        <v>Quarter!r24c97</v>
      </c>
      <c r="Q31" s="202" t="str">
        <f aca="false">$H$4&amp;"r"&amp;$G31&amp;"c"&amp;Q$5</f>
        <v>Quarter!r24c98</v>
      </c>
    </row>
    <row r="32" customFormat="false" ht="11.5" hidden="false" customHeight="false" outlineLevel="0" collapsed="false">
      <c r="B32" s="270" t="s">
        <v>120</v>
      </c>
      <c r="D32" s="202" t="n">
        <v>25</v>
      </c>
      <c r="E32" s="202" t="str">
        <f aca="false">$E$4&amp;"r"&amp;$D32&amp;"c"&amp;E$5</f>
        <v>Annual!r25c24</v>
      </c>
      <c r="F32" s="202" t="str">
        <f aca="false">$E$4&amp;"r"&amp;$D32&amp;"c"&amp;F$5</f>
        <v>Annual!r25c25</v>
      </c>
      <c r="G32" s="202" t="n">
        <f aca="false">D32</f>
        <v>25</v>
      </c>
      <c r="H32" s="202" t="str">
        <f aca="false">$H$4&amp;"r"&amp;$G32&amp;"c"&amp;H$5</f>
        <v>Quarter!r25c89</v>
      </c>
      <c r="I32" s="202" t="str">
        <f aca="false">$H$4&amp;"r"&amp;$G32&amp;"c"&amp;I$5</f>
        <v>Quarter!r25c90</v>
      </c>
      <c r="J32" s="202" t="str">
        <f aca="false">$H$4&amp;"r"&amp;$G32&amp;"c"&amp;J$5</f>
        <v>Quarter!r25c91</v>
      </c>
      <c r="K32" s="202" t="str">
        <f aca="false">$H$4&amp;"r"&amp;$G32&amp;"c"&amp;K$5</f>
        <v>Quarter!r25c92</v>
      </c>
      <c r="L32" s="202" t="str">
        <f aca="false">$H$4&amp;"r"&amp;$G32&amp;"c"&amp;L$5</f>
        <v>Quarter!r25c93</v>
      </c>
      <c r="M32" s="202" t="str">
        <f aca="false">$H$4&amp;"r"&amp;$G32&amp;"c"&amp;M$5</f>
        <v>Quarter!r25c94</v>
      </c>
      <c r="N32" s="202" t="str">
        <f aca="false">$H$4&amp;"r"&amp;$G32&amp;"c"&amp;N$5</f>
        <v>Quarter!r25c95</v>
      </c>
      <c r="O32" s="202" t="str">
        <f aca="false">$H$4&amp;"r"&amp;$G32&amp;"c"&amp;O$5</f>
        <v>Quarter!r25c96</v>
      </c>
      <c r="P32" s="202" t="str">
        <f aca="false">$H$4&amp;"r"&amp;$G32&amp;"c"&amp;P$5</f>
        <v>Quarter!r25c97</v>
      </c>
      <c r="Q32" s="202" t="str">
        <f aca="false">$H$4&amp;"r"&amp;$G32&amp;"c"&amp;Q$5</f>
        <v>Quarter!r25c98</v>
      </c>
    </row>
    <row r="33" customFormat="false" ht="11.5" hidden="false" customHeight="false" outlineLevel="0" collapsed="false">
      <c r="B33" s="270" t="s">
        <v>110</v>
      </c>
      <c r="D33" s="202" t="n">
        <v>26</v>
      </c>
      <c r="E33" s="202" t="str">
        <f aca="false">$E$4&amp;"r"&amp;$D33&amp;"c"&amp;E$5</f>
        <v>Annual!r26c24</v>
      </c>
      <c r="F33" s="202" t="str">
        <f aca="false">$E$4&amp;"r"&amp;$D33&amp;"c"&amp;F$5</f>
        <v>Annual!r26c25</v>
      </c>
      <c r="G33" s="202" t="n">
        <f aca="false">D33</f>
        <v>26</v>
      </c>
      <c r="H33" s="202" t="str">
        <f aca="false">$H$4&amp;"r"&amp;$G33&amp;"c"&amp;H$5</f>
        <v>Quarter!r26c89</v>
      </c>
      <c r="I33" s="202" t="str">
        <f aca="false">$H$4&amp;"r"&amp;$G33&amp;"c"&amp;I$5</f>
        <v>Quarter!r26c90</v>
      </c>
      <c r="J33" s="202" t="str">
        <f aca="false">$H$4&amp;"r"&amp;$G33&amp;"c"&amp;J$5</f>
        <v>Quarter!r26c91</v>
      </c>
      <c r="K33" s="202" t="str">
        <f aca="false">$H$4&amp;"r"&amp;$G33&amp;"c"&amp;K$5</f>
        <v>Quarter!r26c92</v>
      </c>
      <c r="L33" s="202" t="str">
        <f aca="false">$H$4&amp;"r"&amp;$G33&amp;"c"&amp;L$5</f>
        <v>Quarter!r26c93</v>
      </c>
      <c r="M33" s="202" t="str">
        <f aca="false">$H$4&amp;"r"&amp;$G33&amp;"c"&amp;M$5</f>
        <v>Quarter!r26c94</v>
      </c>
      <c r="N33" s="202" t="str">
        <f aca="false">$H$4&amp;"r"&amp;$G33&amp;"c"&amp;N$5</f>
        <v>Quarter!r26c95</v>
      </c>
      <c r="O33" s="202" t="str">
        <f aca="false">$H$4&amp;"r"&amp;$G33&amp;"c"&amp;O$5</f>
        <v>Quarter!r26c96</v>
      </c>
      <c r="P33" s="202" t="str">
        <f aca="false">$H$4&amp;"r"&amp;$G33&amp;"c"&amp;P$5</f>
        <v>Quarter!r26c97</v>
      </c>
      <c r="Q33" s="202" t="str">
        <f aca="false">$H$4&amp;"r"&amp;$G33&amp;"c"&amp;Q$5</f>
        <v>Quarter!r26c98</v>
      </c>
    </row>
    <row r="34" customFormat="false" ht="11.5" hidden="false" customHeight="false" outlineLevel="0" collapsed="false">
      <c r="B34" s="270" t="s">
        <v>172</v>
      </c>
      <c r="D34" s="202" t="n">
        <v>27</v>
      </c>
      <c r="E34" s="202" t="str">
        <f aca="false">$E$4&amp;"r"&amp;$D34&amp;"c"&amp;E$5</f>
        <v>Annual!r27c24</v>
      </c>
      <c r="F34" s="202" t="str">
        <f aca="false">$E$4&amp;"r"&amp;$D34&amp;"c"&amp;F$5</f>
        <v>Annual!r27c25</v>
      </c>
      <c r="G34" s="202" t="n">
        <f aca="false">D34</f>
        <v>27</v>
      </c>
      <c r="H34" s="202" t="str">
        <f aca="false">$H$4&amp;"r"&amp;$G34&amp;"c"&amp;H$5</f>
        <v>Quarter!r27c89</v>
      </c>
      <c r="I34" s="202" t="str">
        <f aca="false">$H$4&amp;"r"&amp;$G34&amp;"c"&amp;I$5</f>
        <v>Quarter!r27c90</v>
      </c>
      <c r="J34" s="202" t="str">
        <f aca="false">$H$4&amp;"r"&amp;$G34&amp;"c"&amp;J$5</f>
        <v>Quarter!r27c91</v>
      </c>
      <c r="K34" s="202" t="str">
        <f aca="false">$H$4&amp;"r"&amp;$G34&amp;"c"&amp;K$5</f>
        <v>Quarter!r27c92</v>
      </c>
      <c r="L34" s="202" t="str">
        <f aca="false">$H$4&amp;"r"&amp;$G34&amp;"c"&amp;L$5</f>
        <v>Quarter!r27c93</v>
      </c>
      <c r="M34" s="202" t="str">
        <f aca="false">$H$4&amp;"r"&amp;$G34&amp;"c"&amp;M$5</f>
        <v>Quarter!r27c94</v>
      </c>
      <c r="N34" s="202" t="str">
        <f aca="false">$H$4&amp;"r"&amp;$G34&amp;"c"&amp;N$5</f>
        <v>Quarter!r27c95</v>
      </c>
      <c r="O34" s="202" t="str">
        <f aca="false">$H$4&amp;"r"&amp;$G34&amp;"c"&amp;O$5</f>
        <v>Quarter!r27c96</v>
      </c>
      <c r="P34" s="202" t="str">
        <f aca="false">$H$4&amp;"r"&amp;$G34&amp;"c"&amp;P$5</f>
        <v>Quarter!r27c97</v>
      </c>
      <c r="Q34" s="202" t="str">
        <f aca="false">$H$4&amp;"r"&amp;$G34&amp;"c"&amp;Q$5</f>
        <v>Quarter!r27c98</v>
      </c>
    </row>
    <row r="35" customFormat="false" ht="11.5" hidden="false" customHeight="false" outlineLevel="0" collapsed="false">
      <c r="B35" s="270" t="s">
        <v>113</v>
      </c>
      <c r="D35" s="202" t="n">
        <v>28</v>
      </c>
      <c r="E35" s="202" t="str">
        <f aca="false">$E$4&amp;"r"&amp;$D35&amp;"c"&amp;E$5</f>
        <v>Annual!r28c24</v>
      </c>
      <c r="F35" s="202" t="str">
        <f aca="false">$E$4&amp;"r"&amp;$D35&amp;"c"&amp;F$5</f>
        <v>Annual!r28c25</v>
      </c>
      <c r="G35" s="202" t="n">
        <f aca="false">D35</f>
        <v>28</v>
      </c>
      <c r="H35" s="202" t="str">
        <f aca="false">$H$4&amp;"r"&amp;$G35&amp;"c"&amp;H$5</f>
        <v>Quarter!r28c89</v>
      </c>
      <c r="I35" s="202" t="str">
        <f aca="false">$H$4&amp;"r"&amp;$G35&amp;"c"&amp;I$5</f>
        <v>Quarter!r28c90</v>
      </c>
      <c r="J35" s="202" t="str">
        <f aca="false">$H$4&amp;"r"&amp;$G35&amp;"c"&amp;J$5</f>
        <v>Quarter!r28c91</v>
      </c>
      <c r="K35" s="202" t="str">
        <f aca="false">$H$4&amp;"r"&amp;$G35&amp;"c"&amp;K$5</f>
        <v>Quarter!r28c92</v>
      </c>
      <c r="L35" s="202" t="str">
        <f aca="false">$H$4&amp;"r"&amp;$G35&amp;"c"&amp;L$5</f>
        <v>Quarter!r28c93</v>
      </c>
      <c r="M35" s="202" t="str">
        <f aca="false">$H$4&amp;"r"&amp;$G35&amp;"c"&amp;M$5</f>
        <v>Quarter!r28c94</v>
      </c>
      <c r="N35" s="202" t="str">
        <f aca="false">$H$4&amp;"r"&amp;$G35&amp;"c"&amp;N$5</f>
        <v>Quarter!r28c95</v>
      </c>
      <c r="O35" s="202" t="str">
        <f aca="false">$H$4&amp;"r"&amp;$G35&amp;"c"&amp;O$5</f>
        <v>Quarter!r28c96</v>
      </c>
      <c r="P35" s="202" t="str">
        <f aca="false">$H$4&amp;"r"&amp;$G35&amp;"c"&amp;P$5</f>
        <v>Quarter!r28c97</v>
      </c>
      <c r="Q35" s="202" t="str">
        <f aca="false">$H$4&amp;"r"&amp;$G35&amp;"c"&amp;Q$5</f>
        <v>Quarter!r28c98</v>
      </c>
    </row>
    <row r="36" customFormat="false" ht="11.5" hidden="false" customHeight="false" outlineLevel="0" collapsed="false">
      <c r="B36" s="270" t="s">
        <v>114</v>
      </c>
      <c r="D36" s="202" t="n">
        <v>29</v>
      </c>
      <c r="E36" s="202" t="str">
        <f aca="false">$E$4&amp;"r"&amp;$D36&amp;"c"&amp;E$5</f>
        <v>Annual!r29c24</v>
      </c>
      <c r="F36" s="202" t="str">
        <f aca="false">$E$4&amp;"r"&amp;$D36&amp;"c"&amp;F$5</f>
        <v>Annual!r29c25</v>
      </c>
      <c r="G36" s="202" t="n">
        <f aca="false">D36</f>
        <v>29</v>
      </c>
      <c r="H36" s="202" t="str">
        <f aca="false">$H$4&amp;"r"&amp;$G36&amp;"c"&amp;H$5</f>
        <v>Quarter!r29c89</v>
      </c>
      <c r="I36" s="202" t="str">
        <f aca="false">$H$4&amp;"r"&amp;$G36&amp;"c"&amp;I$5</f>
        <v>Quarter!r29c90</v>
      </c>
      <c r="J36" s="202" t="str">
        <f aca="false">$H$4&amp;"r"&amp;$G36&amp;"c"&amp;J$5</f>
        <v>Quarter!r29c91</v>
      </c>
      <c r="K36" s="202" t="str">
        <f aca="false">$H$4&amp;"r"&amp;$G36&amp;"c"&amp;K$5</f>
        <v>Quarter!r29c92</v>
      </c>
      <c r="L36" s="202" t="str">
        <f aca="false">$H$4&amp;"r"&amp;$G36&amp;"c"&amp;L$5</f>
        <v>Quarter!r29c93</v>
      </c>
      <c r="M36" s="202" t="str">
        <f aca="false">$H$4&amp;"r"&amp;$G36&amp;"c"&amp;M$5</f>
        <v>Quarter!r29c94</v>
      </c>
      <c r="N36" s="202" t="str">
        <f aca="false">$H$4&amp;"r"&amp;$G36&amp;"c"&amp;N$5</f>
        <v>Quarter!r29c95</v>
      </c>
      <c r="O36" s="202" t="str">
        <f aca="false">$H$4&amp;"r"&amp;$G36&amp;"c"&amp;O$5</f>
        <v>Quarter!r29c96</v>
      </c>
      <c r="P36" s="202" t="str">
        <f aca="false">$H$4&amp;"r"&amp;$G36&amp;"c"&amp;P$5</f>
        <v>Quarter!r29c97</v>
      </c>
      <c r="Q36" s="202" t="str">
        <f aca="false">$H$4&amp;"r"&amp;$G36&amp;"c"&amp;Q$5</f>
        <v>Quarter!r29c98</v>
      </c>
    </row>
    <row r="37" customFormat="false" ht="11.5" hidden="false" customHeight="false" outlineLevel="0" collapsed="false">
      <c r="B37" s="270" t="s">
        <v>115</v>
      </c>
      <c r="D37" s="202" t="n">
        <v>30</v>
      </c>
      <c r="E37" s="202" t="str">
        <f aca="false">$E$4&amp;"r"&amp;$D37&amp;"c"&amp;E$5</f>
        <v>Annual!r30c24</v>
      </c>
      <c r="F37" s="202" t="str">
        <f aca="false">$E$4&amp;"r"&amp;$D37&amp;"c"&amp;F$5</f>
        <v>Annual!r30c25</v>
      </c>
      <c r="G37" s="202" t="n">
        <f aca="false">D37</f>
        <v>30</v>
      </c>
      <c r="H37" s="202" t="str">
        <f aca="false">$H$4&amp;"r"&amp;$G37&amp;"c"&amp;H$5</f>
        <v>Quarter!r30c89</v>
      </c>
      <c r="I37" s="202" t="str">
        <f aca="false">$H$4&amp;"r"&amp;$G37&amp;"c"&amp;I$5</f>
        <v>Quarter!r30c90</v>
      </c>
      <c r="J37" s="202" t="str">
        <f aca="false">$H$4&amp;"r"&amp;$G37&amp;"c"&amp;J$5</f>
        <v>Quarter!r30c91</v>
      </c>
      <c r="K37" s="202" t="str">
        <f aca="false">$H$4&amp;"r"&amp;$G37&amp;"c"&amp;K$5</f>
        <v>Quarter!r30c92</v>
      </c>
      <c r="L37" s="202" t="str">
        <f aca="false">$H$4&amp;"r"&amp;$G37&amp;"c"&amp;L$5</f>
        <v>Quarter!r30c93</v>
      </c>
      <c r="M37" s="202" t="str">
        <f aca="false">$H$4&amp;"r"&amp;$G37&amp;"c"&amp;M$5</f>
        <v>Quarter!r30c94</v>
      </c>
      <c r="N37" s="202" t="str">
        <f aca="false">$H$4&amp;"r"&amp;$G37&amp;"c"&amp;N$5</f>
        <v>Quarter!r30c95</v>
      </c>
      <c r="O37" s="202" t="str">
        <f aca="false">$H$4&amp;"r"&amp;$G37&amp;"c"&amp;O$5</f>
        <v>Quarter!r30c96</v>
      </c>
      <c r="P37" s="202" t="str">
        <f aca="false">$H$4&amp;"r"&amp;$G37&amp;"c"&amp;P$5</f>
        <v>Quarter!r30c97</v>
      </c>
      <c r="Q37" s="202" t="str">
        <f aca="false">$H$4&amp;"r"&amp;$G37&amp;"c"&amp;Q$5</f>
        <v>Quarter!r30c98</v>
      </c>
    </row>
    <row r="38" customFormat="false" ht="11.5" hidden="false" customHeight="false" outlineLevel="0" collapsed="false">
      <c r="B38" s="270" t="s">
        <v>116</v>
      </c>
      <c r="D38" s="202" t="n">
        <v>31</v>
      </c>
      <c r="E38" s="202" t="str">
        <f aca="false">$E$4&amp;"r"&amp;$D38&amp;"c"&amp;E$5</f>
        <v>Annual!r31c24</v>
      </c>
      <c r="F38" s="202" t="str">
        <f aca="false">$E$4&amp;"r"&amp;$D38&amp;"c"&amp;F$5</f>
        <v>Annual!r31c25</v>
      </c>
      <c r="G38" s="202" t="n">
        <f aca="false">D38</f>
        <v>31</v>
      </c>
      <c r="H38" s="202" t="str">
        <f aca="false">$H$4&amp;"r"&amp;$G38&amp;"c"&amp;H$5</f>
        <v>Quarter!r31c89</v>
      </c>
      <c r="I38" s="202" t="str">
        <f aca="false">$H$4&amp;"r"&amp;$G38&amp;"c"&amp;I$5</f>
        <v>Quarter!r31c90</v>
      </c>
      <c r="J38" s="202" t="str">
        <f aca="false">$H$4&amp;"r"&amp;$G38&amp;"c"&amp;J$5</f>
        <v>Quarter!r31c91</v>
      </c>
      <c r="K38" s="202" t="str">
        <f aca="false">$H$4&amp;"r"&amp;$G38&amp;"c"&amp;K$5</f>
        <v>Quarter!r31c92</v>
      </c>
      <c r="L38" s="202" t="str">
        <f aca="false">$H$4&amp;"r"&amp;$G38&amp;"c"&amp;L$5</f>
        <v>Quarter!r31c93</v>
      </c>
      <c r="M38" s="202" t="str">
        <f aca="false">$H$4&amp;"r"&amp;$G38&amp;"c"&amp;M$5</f>
        <v>Quarter!r31c94</v>
      </c>
      <c r="N38" s="202" t="str">
        <f aca="false">$H$4&amp;"r"&amp;$G38&amp;"c"&amp;N$5</f>
        <v>Quarter!r31c95</v>
      </c>
      <c r="O38" s="202" t="str">
        <f aca="false">$H$4&amp;"r"&amp;$G38&amp;"c"&amp;O$5</f>
        <v>Quarter!r31c96</v>
      </c>
      <c r="P38" s="202" t="str">
        <f aca="false">$H$4&amp;"r"&amp;$G38&amp;"c"&amp;P$5</f>
        <v>Quarter!r31c97</v>
      </c>
      <c r="Q38" s="202" t="str">
        <f aca="false">$H$4&amp;"r"&amp;$G38&amp;"c"&amp;Q$5</f>
        <v>Quarter!r31c98</v>
      </c>
    </row>
    <row r="39" customFormat="false" ht="11.5" hidden="false" customHeight="false" outlineLevel="0" collapsed="false">
      <c r="B39" s="267" t="s">
        <v>121</v>
      </c>
      <c r="D39" s="202" t="n">
        <v>32</v>
      </c>
      <c r="E39" s="202" t="str">
        <f aca="false">$E$4&amp;"r"&amp;$D39&amp;"c"&amp;E$5</f>
        <v>Annual!r32c24</v>
      </c>
      <c r="F39" s="202" t="str">
        <f aca="false">$E$4&amp;"r"&amp;$D39&amp;"c"&amp;F$5</f>
        <v>Annual!r32c25</v>
      </c>
      <c r="G39" s="202" t="n">
        <f aca="false">D39</f>
        <v>32</v>
      </c>
      <c r="H39" s="202" t="str">
        <f aca="false">$H$4&amp;"r"&amp;$G39&amp;"c"&amp;H$5</f>
        <v>Quarter!r32c89</v>
      </c>
      <c r="I39" s="202" t="str">
        <f aca="false">$H$4&amp;"r"&amp;$G39&amp;"c"&amp;I$5</f>
        <v>Quarter!r32c90</v>
      </c>
      <c r="J39" s="202" t="str">
        <f aca="false">$H$4&amp;"r"&amp;$G39&amp;"c"&amp;J$5</f>
        <v>Quarter!r32c91</v>
      </c>
      <c r="K39" s="202" t="str">
        <f aca="false">$H$4&amp;"r"&amp;$G39&amp;"c"&amp;K$5</f>
        <v>Quarter!r32c92</v>
      </c>
      <c r="L39" s="202" t="str">
        <f aca="false">$H$4&amp;"r"&amp;$G39&amp;"c"&amp;L$5</f>
        <v>Quarter!r32c93</v>
      </c>
      <c r="M39" s="202" t="str">
        <f aca="false">$H$4&amp;"r"&amp;$G39&amp;"c"&amp;M$5</f>
        <v>Quarter!r32c94</v>
      </c>
      <c r="N39" s="202" t="str">
        <f aca="false">$H$4&amp;"r"&amp;$G39&amp;"c"&amp;N$5</f>
        <v>Quarter!r32c95</v>
      </c>
      <c r="O39" s="202" t="str">
        <f aca="false">$H$4&amp;"r"&amp;$G39&amp;"c"&amp;O$5</f>
        <v>Quarter!r32c96</v>
      </c>
      <c r="P39" s="202" t="str">
        <f aca="false">$H$4&amp;"r"&amp;$G39&amp;"c"&amp;P$5</f>
        <v>Quarter!r32c97</v>
      </c>
      <c r="Q39" s="202" t="str">
        <f aca="false">$H$4&amp;"r"&amp;$G39&amp;"c"&amp;Q$5</f>
        <v>Quarter!r32c98</v>
      </c>
    </row>
    <row r="40" customFormat="false" ht="11.5" hidden="false" customHeight="false" outlineLevel="0" collapsed="false">
      <c r="B40" s="267" t="s">
        <v>122</v>
      </c>
    </row>
    <row r="41" customFormat="false" ht="11.5" hidden="false" customHeight="false" outlineLevel="0" collapsed="false">
      <c r="B41" s="270" t="s">
        <v>119</v>
      </c>
      <c r="D41" s="202" t="n">
        <v>33</v>
      </c>
      <c r="E41" s="202" t="str">
        <f aca="false">$E$4&amp;"r"&amp;$D41&amp;"c"&amp;E$5</f>
        <v>Annual!r33c24</v>
      </c>
      <c r="F41" s="202" t="str">
        <f aca="false">$E$4&amp;"r"&amp;$D41&amp;"c"&amp;F$5</f>
        <v>Annual!r33c25</v>
      </c>
      <c r="G41" s="202" t="n">
        <f aca="false">D41</f>
        <v>33</v>
      </c>
      <c r="H41" s="202" t="str">
        <f aca="false">$H$4&amp;"r"&amp;$G41&amp;"c"&amp;H$5</f>
        <v>Quarter!r33c89</v>
      </c>
      <c r="I41" s="202" t="str">
        <f aca="false">$H$4&amp;"r"&amp;$G41&amp;"c"&amp;I$5</f>
        <v>Quarter!r33c90</v>
      </c>
      <c r="J41" s="202" t="str">
        <f aca="false">$H$4&amp;"r"&amp;$G41&amp;"c"&amp;J$5</f>
        <v>Quarter!r33c91</v>
      </c>
      <c r="K41" s="202" t="str">
        <f aca="false">$H$4&amp;"r"&amp;$G41&amp;"c"&amp;K$5</f>
        <v>Quarter!r33c92</v>
      </c>
      <c r="L41" s="202" t="str">
        <f aca="false">$H$4&amp;"r"&amp;$G41&amp;"c"&amp;L$5</f>
        <v>Quarter!r33c93</v>
      </c>
      <c r="M41" s="202" t="str">
        <f aca="false">$H$4&amp;"r"&amp;$G41&amp;"c"&amp;M$5</f>
        <v>Quarter!r33c94</v>
      </c>
      <c r="N41" s="202" t="str">
        <f aca="false">$H$4&amp;"r"&amp;$G41&amp;"c"&amp;N$5</f>
        <v>Quarter!r33c95</v>
      </c>
      <c r="O41" s="202" t="str">
        <f aca="false">$H$4&amp;"r"&amp;$G41&amp;"c"&amp;O$5</f>
        <v>Quarter!r33c96</v>
      </c>
      <c r="P41" s="202" t="str">
        <f aca="false">$H$4&amp;"r"&amp;$G41&amp;"c"&amp;P$5</f>
        <v>Quarter!r33c97</v>
      </c>
      <c r="Q41" s="202" t="str">
        <f aca="false">$H$4&amp;"r"&amp;$G41&amp;"c"&amp;Q$5</f>
        <v>Quarter!r33c98</v>
      </c>
    </row>
    <row r="42" customFormat="false" ht="11.5" hidden="false" customHeight="false" outlineLevel="0" collapsed="false">
      <c r="B42" s="270" t="s">
        <v>120</v>
      </c>
      <c r="D42" s="202" t="n">
        <v>34</v>
      </c>
      <c r="E42" s="202" t="str">
        <f aca="false">$E$4&amp;"r"&amp;$D42&amp;"c"&amp;E$5</f>
        <v>Annual!r34c24</v>
      </c>
      <c r="F42" s="202" t="str">
        <f aca="false">$E$4&amp;"r"&amp;$D42&amp;"c"&amp;F$5</f>
        <v>Annual!r34c25</v>
      </c>
      <c r="G42" s="202" t="n">
        <f aca="false">D42</f>
        <v>34</v>
      </c>
      <c r="H42" s="202" t="str">
        <f aca="false">$H$4&amp;"r"&amp;$G42&amp;"c"&amp;H$5</f>
        <v>Quarter!r34c89</v>
      </c>
      <c r="I42" s="202" t="str">
        <f aca="false">$H$4&amp;"r"&amp;$G42&amp;"c"&amp;I$5</f>
        <v>Quarter!r34c90</v>
      </c>
      <c r="J42" s="202" t="str">
        <f aca="false">$H$4&amp;"r"&amp;$G42&amp;"c"&amp;J$5</f>
        <v>Quarter!r34c91</v>
      </c>
      <c r="K42" s="202" t="str">
        <f aca="false">$H$4&amp;"r"&amp;$G42&amp;"c"&amp;K$5</f>
        <v>Quarter!r34c92</v>
      </c>
      <c r="L42" s="202" t="str">
        <f aca="false">$H$4&amp;"r"&amp;$G42&amp;"c"&amp;L$5</f>
        <v>Quarter!r34c93</v>
      </c>
      <c r="M42" s="202" t="str">
        <f aca="false">$H$4&amp;"r"&amp;$G42&amp;"c"&amp;M$5</f>
        <v>Quarter!r34c94</v>
      </c>
      <c r="N42" s="202" t="str">
        <f aca="false">$H$4&amp;"r"&amp;$G42&amp;"c"&amp;N$5</f>
        <v>Quarter!r34c95</v>
      </c>
      <c r="O42" s="202" t="str">
        <f aca="false">$H$4&amp;"r"&amp;$G42&amp;"c"&amp;O$5</f>
        <v>Quarter!r34c96</v>
      </c>
      <c r="P42" s="202" t="str">
        <f aca="false">$H$4&amp;"r"&amp;$G42&amp;"c"&amp;P$5</f>
        <v>Quarter!r34c97</v>
      </c>
      <c r="Q42" s="202" t="str">
        <f aca="false">$H$4&amp;"r"&amp;$G42&amp;"c"&amp;Q$5</f>
        <v>Quarter!r34c98</v>
      </c>
    </row>
    <row r="43" customFormat="false" ht="11.5" hidden="false" customHeight="false" outlineLevel="0" collapsed="false">
      <c r="B43" s="270" t="s">
        <v>110</v>
      </c>
      <c r="D43" s="202" t="n">
        <v>35</v>
      </c>
      <c r="E43" s="202" t="str">
        <f aca="false">$E$4&amp;"r"&amp;$D43&amp;"c"&amp;E$5</f>
        <v>Annual!r35c24</v>
      </c>
      <c r="F43" s="202" t="str">
        <f aca="false">$E$4&amp;"r"&amp;$D43&amp;"c"&amp;F$5</f>
        <v>Annual!r35c25</v>
      </c>
      <c r="G43" s="202" t="n">
        <f aca="false">D43</f>
        <v>35</v>
      </c>
      <c r="H43" s="202" t="str">
        <f aca="false">$H$4&amp;"r"&amp;$G43&amp;"c"&amp;H$5</f>
        <v>Quarter!r35c89</v>
      </c>
      <c r="I43" s="202" t="str">
        <f aca="false">$H$4&amp;"r"&amp;$G43&amp;"c"&amp;I$5</f>
        <v>Quarter!r35c90</v>
      </c>
      <c r="J43" s="202" t="str">
        <f aca="false">$H$4&amp;"r"&amp;$G43&amp;"c"&amp;J$5</f>
        <v>Quarter!r35c91</v>
      </c>
      <c r="K43" s="202" t="str">
        <f aca="false">$H$4&amp;"r"&amp;$G43&amp;"c"&amp;K$5</f>
        <v>Quarter!r35c92</v>
      </c>
      <c r="L43" s="202" t="str">
        <f aca="false">$H$4&amp;"r"&amp;$G43&amp;"c"&amp;L$5</f>
        <v>Quarter!r35c93</v>
      </c>
      <c r="M43" s="202" t="str">
        <f aca="false">$H$4&amp;"r"&amp;$G43&amp;"c"&amp;M$5</f>
        <v>Quarter!r35c94</v>
      </c>
      <c r="N43" s="202" t="str">
        <f aca="false">$H$4&amp;"r"&amp;$G43&amp;"c"&amp;N$5</f>
        <v>Quarter!r35c95</v>
      </c>
      <c r="O43" s="202" t="str">
        <f aca="false">$H$4&amp;"r"&amp;$G43&amp;"c"&amp;O$5</f>
        <v>Quarter!r35c96</v>
      </c>
      <c r="P43" s="202" t="str">
        <f aca="false">$H$4&amp;"r"&amp;$G43&amp;"c"&amp;P$5</f>
        <v>Quarter!r35c97</v>
      </c>
      <c r="Q43" s="202" t="str">
        <f aca="false">$H$4&amp;"r"&amp;$G43&amp;"c"&amp;Q$5</f>
        <v>Quarter!r35c98</v>
      </c>
    </row>
    <row r="44" customFormat="false" ht="11.5" hidden="false" customHeight="false" outlineLevel="0" collapsed="false">
      <c r="B44" s="270" t="s">
        <v>111</v>
      </c>
      <c r="D44" s="202" t="n">
        <v>36</v>
      </c>
      <c r="E44" s="202" t="str">
        <f aca="false">$E$4&amp;"r"&amp;$D44&amp;"c"&amp;E$5</f>
        <v>Annual!r36c24</v>
      </c>
      <c r="F44" s="202" t="str">
        <f aca="false">$E$4&amp;"r"&amp;$D44&amp;"c"&amp;F$5</f>
        <v>Annual!r36c25</v>
      </c>
      <c r="G44" s="202" t="n">
        <f aca="false">D44</f>
        <v>36</v>
      </c>
      <c r="H44" s="202" t="str">
        <f aca="false">$H$4&amp;"r"&amp;$G44&amp;"c"&amp;H$5</f>
        <v>Quarter!r36c89</v>
      </c>
      <c r="I44" s="202" t="str">
        <f aca="false">$H$4&amp;"r"&amp;$G44&amp;"c"&amp;I$5</f>
        <v>Quarter!r36c90</v>
      </c>
      <c r="J44" s="202" t="str">
        <f aca="false">$H$4&amp;"r"&amp;$G44&amp;"c"&amp;J$5</f>
        <v>Quarter!r36c91</v>
      </c>
      <c r="K44" s="202" t="str">
        <f aca="false">$H$4&amp;"r"&amp;$G44&amp;"c"&amp;K$5</f>
        <v>Quarter!r36c92</v>
      </c>
      <c r="L44" s="202" t="str">
        <f aca="false">$H$4&amp;"r"&amp;$G44&amp;"c"&amp;L$5</f>
        <v>Quarter!r36c93</v>
      </c>
      <c r="M44" s="202" t="str">
        <f aca="false">$H$4&amp;"r"&amp;$G44&amp;"c"&amp;M$5</f>
        <v>Quarter!r36c94</v>
      </c>
      <c r="N44" s="202" t="str">
        <f aca="false">$H$4&amp;"r"&amp;$G44&amp;"c"&amp;N$5</f>
        <v>Quarter!r36c95</v>
      </c>
      <c r="O44" s="202" t="str">
        <f aca="false">$H$4&amp;"r"&amp;$G44&amp;"c"&amp;O$5</f>
        <v>Quarter!r36c96</v>
      </c>
      <c r="P44" s="202" t="str">
        <f aca="false">$H$4&amp;"r"&amp;$G44&amp;"c"&amp;P$5</f>
        <v>Quarter!r36c97</v>
      </c>
      <c r="Q44" s="202" t="str">
        <f aca="false">$H$4&amp;"r"&amp;$G44&amp;"c"&amp;Q$5</f>
        <v>Quarter!r36c98</v>
      </c>
    </row>
    <row r="45" customFormat="false" ht="11.5" hidden="false" customHeight="false" outlineLevel="0" collapsed="false">
      <c r="B45" s="270" t="s">
        <v>172</v>
      </c>
      <c r="D45" s="202" t="n">
        <v>37</v>
      </c>
      <c r="E45" s="202" t="str">
        <f aca="false">$E$4&amp;"r"&amp;$D45&amp;"c"&amp;E$5</f>
        <v>Annual!r37c24</v>
      </c>
      <c r="F45" s="202" t="str">
        <f aca="false">$E$4&amp;"r"&amp;$D45&amp;"c"&amp;F$5</f>
        <v>Annual!r37c25</v>
      </c>
      <c r="G45" s="202" t="n">
        <f aca="false">D45</f>
        <v>37</v>
      </c>
      <c r="H45" s="202" t="str">
        <f aca="false">$H$4&amp;"r"&amp;$G45&amp;"c"&amp;H$5</f>
        <v>Quarter!r37c89</v>
      </c>
      <c r="I45" s="202" t="str">
        <f aca="false">$H$4&amp;"r"&amp;$G45&amp;"c"&amp;I$5</f>
        <v>Quarter!r37c90</v>
      </c>
      <c r="J45" s="202" t="str">
        <f aca="false">$H$4&amp;"r"&amp;$G45&amp;"c"&amp;J$5</f>
        <v>Quarter!r37c91</v>
      </c>
      <c r="K45" s="202" t="str">
        <f aca="false">$H$4&amp;"r"&amp;$G45&amp;"c"&amp;K$5</f>
        <v>Quarter!r37c92</v>
      </c>
      <c r="L45" s="202" t="str">
        <f aca="false">$H$4&amp;"r"&amp;$G45&amp;"c"&amp;L$5</f>
        <v>Quarter!r37c93</v>
      </c>
      <c r="M45" s="202" t="str">
        <f aca="false">$H$4&amp;"r"&amp;$G45&amp;"c"&amp;M$5</f>
        <v>Quarter!r37c94</v>
      </c>
      <c r="N45" s="202" t="str">
        <f aca="false">$H$4&amp;"r"&amp;$G45&amp;"c"&amp;N$5</f>
        <v>Quarter!r37c95</v>
      </c>
      <c r="O45" s="202" t="str">
        <f aca="false">$H$4&amp;"r"&amp;$G45&amp;"c"&amp;O$5</f>
        <v>Quarter!r37c96</v>
      </c>
      <c r="P45" s="202" t="str">
        <f aca="false">$H$4&amp;"r"&amp;$G45&amp;"c"&amp;P$5</f>
        <v>Quarter!r37c97</v>
      </c>
      <c r="Q45" s="202" t="str">
        <f aca="false">$H$4&amp;"r"&amp;$G45&amp;"c"&amp;Q$5</f>
        <v>Quarter!r37c98</v>
      </c>
    </row>
    <row r="46" customFormat="false" ht="11.5" hidden="false" customHeight="false" outlineLevel="0" collapsed="false">
      <c r="B46" s="270" t="s">
        <v>113</v>
      </c>
      <c r="D46" s="202" t="n">
        <v>38</v>
      </c>
      <c r="E46" s="202" t="str">
        <f aca="false">$E$4&amp;"r"&amp;$D46&amp;"c"&amp;E$5</f>
        <v>Annual!r38c24</v>
      </c>
      <c r="F46" s="202" t="str">
        <f aca="false">$E$4&amp;"r"&amp;$D46&amp;"c"&amp;F$5</f>
        <v>Annual!r38c25</v>
      </c>
      <c r="G46" s="202" t="n">
        <f aca="false">D46</f>
        <v>38</v>
      </c>
      <c r="H46" s="202" t="str">
        <f aca="false">$H$4&amp;"r"&amp;$G46&amp;"c"&amp;H$5</f>
        <v>Quarter!r38c89</v>
      </c>
      <c r="I46" s="202" t="str">
        <f aca="false">$H$4&amp;"r"&amp;$G46&amp;"c"&amp;I$5</f>
        <v>Quarter!r38c90</v>
      </c>
      <c r="J46" s="202" t="str">
        <f aca="false">$H$4&amp;"r"&amp;$G46&amp;"c"&amp;J$5</f>
        <v>Quarter!r38c91</v>
      </c>
      <c r="K46" s="202" t="str">
        <f aca="false">$H$4&amp;"r"&amp;$G46&amp;"c"&amp;K$5</f>
        <v>Quarter!r38c92</v>
      </c>
      <c r="L46" s="202" t="str">
        <f aca="false">$H$4&amp;"r"&amp;$G46&amp;"c"&amp;L$5</f>
        <v>Quarter!r38c93</v>
      </c>
      <c r="M46" s="202" t="str">
        <f aca="false">$H$4&amp;"r"&amp;$G46&amp;"c"&amp;M$5</f>
        <v>Quarter!r38c94</v>
      </c>
      <c r="N46" s="202" t="str">
        <f aca="false">$H$4&amp;"r"&amp;$G46&amp;"c"&amp;N$5</f>
        <v>Quarter!r38c95</v>
      </c>
      <c r="O46" s="202" t="str">
        <f aca="false">$H$4&amp;"r"&amp;$G46&amp;"c"&amp;O$5</f>
        <v>Quarter!r38c96</v>
      </c>
      <c r="P46" s="202" t="str">
        <f aca="false">$H$4&amp;"r"&amp;$G46&amp;"c"&amp;P$5</f>
        <v>Quarter!r38c97</v>
      </c>
      <c r="Q46" s="202" t="str">
        <f aca="false">$H$4&amp;"r"&amp;$G46&amp;"c"&amp;Q$5</f>
        <v>Quarter!r38c98</v>
      </c>
    </row>
    <row r="47" customFormat="false" ht="11.5" hidden="false" customHeight="false" outlineLevel="0" collapsed="false">
      <c r="B47" s="270" t="s">
        <v>114</v>
      </c>
      <c r="D47" s="202" t="n">
        <v>39</v>
      </c>
      <c r="E47" s="202" t="str">
        <f aca="false">$E$4&amp;"r"&amp;$D47&amp;"c"&amp;E$5</f>
        <v>Annual!r39c24</v>
      </c>
      <c r="F47" s="202" t="str">
        <f aca="false">$E$4&amp;"r"&amp;$D47&amp;"c"&amp;F$5</f>
        <v>Annual!r39c25</v>
      </c>
      <c r="G47" s="202" t="n">
        <f aca="false">D47</f>
        <v>39</v>
      </c>
      <c r="H47" s="202" t="str">
        <f aca="false">$H$4&amp;"r"&amp;$G47&amp;"c"&amp;H$5</f>
        <v>Quarter!r39c89</v>
      </c>
      <c r="I47" s="202" t="str">
        <f aca="false">$H$4&amp;"r"&amp;$G47&amp;"c"&amp;I$5</f>
        <v>Quarter!r39c90</v>
      </c>
      <c r="J47" s="202" t="str">
        <f aca="false">$H$4&amp;"r"&amp;$G47&amp;"c"&amp;J$5</f>
        <v>Quarter!r39c91</v>
      </c>
      <c r="K47" s="202" t="str">
        <f aca="false">$H$4&amp;"r"&amp;$G47&amp;"c"&amp;K$5</f>
        <v>Quarter!r39c92</v>
      </c>
      <c r="L47" s="202" t="str">
        <f aca="false">$H$4&amp;"r"&amp;$G47&amp;"c"&amp;L$5</f>
        <v>Quarter!r39c93</v>
      </c>
      <c r="M47" s="202" t="str">
        <f aca="false">$H$4&amp;"r"&amp;$G47&amp;"c"&amp;M$5</f>
        <v>Quarter!r39c94</v>
      </c>
      <c r="N47" s="202" t="str">
        <f aca="false">$H$4&amp;"r"&amp;$G47&amp;"c"&amp;N$5</f>
        <v>Quarter!r39c95</v>
      </c>
      <c r="O47" s="202" t="str">
        <f aca="false">$H$4&amp;"r"&amp;$G47&amp;"c"&amp;O$5</f>
        <v>Quarter!r39c96</v>
      </c>
      <c r="P47" s="202" t="str">
        <f aca="false">$H$4&amp;"r"&amp;$G47&amp;"c"&amp;P$5</f>
        <v>Quarter!r39c97</v>
      </c>
      <c r="Q47" s="202" t="str">
        <f aca="false">$H$4&amp;"r"&amp;$G47&amp;"c"&amp;Q$5</f>
        <v>Quarter!r39c98</v>
      </c>
    </row>
    <row r="48" customFormat="false" ht="11.5" hidden="false" customHeight="false" outlineLevel="0" collapsed="false">
      <c r="B48" s="270" t="s">
        <v>115</v>
      </c>
      <c r="D48" s="202" t="n">
        <v>40</v>
      </c>
      <c r="E48" s="202" t="str">
        <f aca="false">$E$4&amp;"r"&amp;$D48&amp;"c"&amp;E$5</f>
        <v>Annual!r40c24</v>
      </c>
      <c r="F48" s="202" t="str">
        <f aca="false">$E$4&amp;"r"&amp;$D48&amp;"c"&amp;F$5</f>
        <v>Annual!r40c25</v>
      </c>
      <c r="G48" s="202" t="n">
        <f aca="false">D48</f>
        <v>40</v>
      </c>
      <c r="H48" s="202" t="str">
        <f aca="false">$H$4&amp;"r"&amp;$G48&amp;"c"&amp;H$5</f>
        <v>Quarter!r40c89</v>
      </c>
      <c r="I48" s="202" t="str">
        <f aca="false">$H$4&amp;"r"&amp;$G48&amp;"c"&amp;I$5</f>
        <v>Quarter!r40c90</v>
      </c>
      <c r="J48" s="202" t="str">
        <f aca="false">$H$4&amp;"r"&amp;$G48&amp;"c"&amp;J$5</f>
        <v>Quarter!r40c91</v>
      </c>
      <c r="K48" s="202" t="str">
        <f aca="false">$H$4&amp;"r"&amp;$G48&amp;"c"&amp;K$5</f>
        <v>Quarter!r40c92</v>
      </c>
      <c r="L48" s="202" t="str">
        <f aca="false">$H$4&amp;"r"&amp;$G48&amp;"c"&amp;L$5</f>
        <v>Quarter!r40c93</v>
      </c>
      <c r="M48" s="202" t="str">
        <f aca="false">$H$4&amp;"r"&amp;$G48&amp;"c"&amp;M$5</f>
        <v>Quarter!r40c94</v>
      </c>
      <c r="N48" s="202" t="str">
        <f aca="false">$H$4&amp;"r"&amp;$G48&amp;"c"&amp;N$5</f>
        <v>Quarter!r40c95</v>
      </c>
      <c r="O48" s="202" t="str">
        <f aca="false">$H$4&amp;"r"&amp;$G48&amp;"c"&amp;O$5</f>
        <v>Quarter!r40c96</v>
      </c>
      <c r="P48" s="202" t="str">
        <f aca="false">$H$4&amp;"r"&amp;$G48&amp;"c"&amp;P$5</f>
        <v>Quarter!r40c97</v>
      </c>
      <c r="Q48" s="202" t="str">
        <f aca="false">$H$4&amp;"r"&amp;$G48&amp;"c"&amp;Q$5</f>
        <v>Quarter!r40c98</v>
      </c>
    </row>
    <row r="49" customFormat="false" ht="11.5" hidden="false" customHeight="false" outlineLevel="0" collapsed="false">
      <c r="B49" s="270" t="s">
        <v>116</v>
      </c>
      <c r="D49" s="202" t="n">
        <v>41</v>
      </c>
      <c r="E49" s="202" t="str">
        <f aca="false">$E$4&amp;"r"&amp;$D49&amp;"c"&amp;E$5</f>
        <v>Annual!r41c24</v>
      </c>
      <c r="F49" s="202" t="str">
        <f aca="false">$E$4&amp;"r"&amp;$D49&amp;"c"&amp;F$5</f>
        <v>Annual!r41c25</v>
      </c>
      <c r="G49" s="202" t="n">
        <f aca="false">D49</f>
        <v>41</v>
      </c>
      <c r="H49" s="202" t="str">
        <f aca="false">$H$4&amp;"r"&amp;$G49&amp;"c"&amp;H$5</f>
        <v>Quarter!r41c89</v>
      </c>
      <c r="I49" s="202" t="str">
        <f aca="false">$H$4&amp;"r"&amp;$G49&amp;"c"&amp;I$5</f>
        <v>Quarter!r41c90</v>
      </c>
      <c r="J49" s="202" t="str">
        <f aca="false">$H$4&amp;"r"&amp;$G49&amp;"c"&amp;J$5</f>
        <v>Quarter!r41c91</v>
      </c>
      <c r="K49" s="202" t="str">
        <f aca="false">$H$4&amp;"r"&amp;$G49&amp;"c"&amp;K$5</f>
        <v>Quarter!r41c92</v>
      </c>
      <c r="L49" s="202" t="str">
        <f aca="false">$H$4&amp;"r"&amp;$G49&amp;"c"&amp;L$5</f>
        <v>Quarter!r41c93</v>
      </c>
      <c r="M49" s="202" t="str">
        <f aca="false">$H$4&amp;"r"&amp;$G49&amp;"c"&amp;M$5</f>
        <v>Quarter!r41c94</v>
      </c>
      <c r="N49" s="202" t="str">
        <f aca="false">$H$4&amp;"r"&amp;$G49&amp;"c"&amp;N$5</f>
        <v>Quarter!r41c95</v>
      </c>
      <c r="O49" s="202" t="str">
        <f aca="false">$H$4&amp;"r"&amp;$G49&amp;"c"&amp;O$5</f>
        <v>Quarter!r41c96</v>
      </c>
      <c r="P49" s="202" t="str">
        <f aca="false">$H$4&amp;"r"&amp;$G49&amp;"c"&amp;P$5</f>
        <v>Quarter!r41c97</v>
      </c>
      <c r="Q49" s="202" t="str">
        <f aca="false">$H$4&amp;"r"&amp;$G49&amp;"c"&amp;Q$5</f>
        <v>Quarter!r41c98</v>
      </c>
    </row>
    <row r="50" customFormat="false" ht="11.5" hidden="false" customHeight="false" outlineLevel="0" collapsed="false">
      <c r="B50" s="270" t="s">
        <v>117</v>
      </c>
      <c r="D50" s="202" t="n">
        <v>42</v>
      </c>
      <c r="E50" s="202" t="str">
        <f aca="false">$E$4&amp;"r"&amp;$D50&amp;"c"&amp;E$5</f>
        <v>Annual!r42c24</v>
      </c>
      <c r="F50" s="202" t="str">
        <f aca="false">$E$4&amp;"r"&amp;$D50&amp;"c"&amp;F$5</f>
        <v>Annual!r42c25</v>
      </c>
      <c r="G50" s="202" t="n">
        <f aca="false">D50</f>
        <v>42</v>
      </c>
      <c r="H50" s="202" t="str">
        <f aca="false">$H$4&amp;"r"&amp;$G50&amp;"c"&amp;H$5</f>
        <v>Quarter!r42c89</v>
      </c>
      <c r="I50" s="202" t="str">
        <f aca="false">$H$4&amp;"r"&amp;$G50&amp;"c"&amp;I$5</f>
        <v>Quarter!r42c90</v>
      </c>
      <c r="J50" s="202" t="str">
        <f aca="false">$H$4&amp;"r"&amp;$G50&amp;"c"&amp;J$5</f>
        <v>Quarter!r42c91</v>
      </c>
      <c r="K50" s="202" t="str">
        <f aca="false">$H$4&amp;"r"&amp;$G50&amp;"c"&amp;K$5</f>
        <v>Quarter!r42c92</v>
      </c>
      <c r="L50" s="202" t="str">
        <f aca="false">$H$4&amp;"r"&amp;$G50&amp;"c"&amp;L$5</f>
        <v>Quarter!r42c93</v>
      </c>
      <c r="M50" s="202" t="str">
        <f aca="false">$H$4&amp;"r"&amp;$G50&amp;"c"&amp;M$5</f>
        <v>Quarter!r42c94</v>
      </c>
      <c r="N50" s="202" t="str">
        <f aca="false">$H$4&amp;"r"&amp;$G50&amp;"c"&amp;N$5</f>
        <v>Quarter!r42c95</v>
      </c>
      <c r="O50" s="202" t="str">
        <f aca="false">$H$4&amp;"r"&amp;$G50&amp;"c"&amp;O$5</f>
        <v>Quarter!r42c96</v>
      </c>
      <c r="P50" s="202" t="str">
        <f aca="false">$H$4&amp;"r"&amp;$G50&amp;"c"&amp;P$5</f>
        <v>Quarter!r42c97</v>
      </c>
      <c r="Q50" s="202" t="str">
        <f aca="false">$H$4&amp;"r"&amp;$G50&amp;"c"&amp;Q$5</f>
        <v>Quarter!r42c98</v>
      </c>
    </row>
    <row r="51" customFormat="false" ht="11.5" hidden="false" customHeight="false" outlineLevel="0" collapsed="false">
      <c r="B51" s="267" t="s">
        <v>127</v>
      </c>
      <c r="D51" s="202" t="n">
        <v>43</v>
      </c>
      <c r="E51" s="202" t="str">
        <f aca="false">$E$4&amp;"r"&amp;$D51&amp;"c"&amp;E$5</f>
        <v>Annual!r43c24</v>
      </c>
      <c r="F51" s="202" t="str">
        <f aca="false">$E$4&amp;"r"&amp;$D51&amp;"c"&amp;F$5</f>
        <v>Annual!r43c25</v>
      </c>
      <c r="G51" s="202" t="n">
        <f aca="false">D51</f>
        <v>43</v>
      </c>
      <c r="H51" s="202" t="str">
        <f aca="false">$H$4&amp;"r"&amp;$G51&amp;"c"&amp;H$5</f>
        <v>Quarter!r43c89</v>
      </c>
      <c r="I51" s="202" t="str">
        <f aca="false">$H$4&amp;"r"&amp;$G51&amp;"c"&amp;I$5</f>
        <v>Quarter!r43c90</v>
      </c>
      <c r="J51" s="202" t="str">
        <f aca="false">$H$4&amp;"r"&amp;$G51&amp;"c"&amp;J$5</f>
        <v>Quarter!r43c91</v>
      </c>
      <c r="K51" s="202" t="str">
        <f aca="false">$H$4&amp;"r"&amp;$G51&amp;"c"&amp;K$5</f>
        <v>Quarter!r43c92</v>
      </c>
      <c r="L51" s="202" t="str">
        <f aca="false">$H$4&amp;"r"&amp;$G51&amp;"c"&amp;L$5</f>
        <v>Quarter!r43c93</v>
      </c>
      <c r="M51" s="202" t="str">
        <f aca="false">$H$4&amp;"r"&amp;$G51&amp;"c"&amp;M$5</f>
        <v>Quarter!r43c94</v>
      </c>
      <c r="N51" s="202" t="str">
        <f aca="false">$H$4&amp;"r"&amp;$G51&amp;"c"&amp;N$5</f>
        <v>Quarter!r43c95</v>
      </c>
      <c r="O51" s="202" t="str">
        <f aca="false">$H$4&amp;"r"&amp;$G51&amp;"c"&amp;O$5</f>
        <v>Quarter!r43c96</v>
      </c>
      <c r="P51" s="202" t="str">
        <f aca="false">$H$4&amp;"r"&amp;$G51&amp;"c"&amp;P$5</f>
        <v>Quarter!r43c97</v>
      </c>
      <c r="Q51" s="202" t="str">
        <f aca="false">$H$4&amp;"r"&amp;$G51&amp;"c"&amp;Q$5</f>
        <v>Quarter!r43c98</v>
      </c>
    </row>
    <row r="52" customFormat="false" ht="11.5" hidden="false" customHeight="false" outlineLevel="0" collapsed="false">
      <c r="B52" s="267"/>
      <c r="D52" s="202" t="n">
        <v>44</v>
      </c>
      <c r="E52" s="202" t="str">
        <f aca="false">$E$4&amp;"r"&amp;$D52&amp;"c"&amp;E$5</f>
        <v>Annual!r44c24</v>
      </c>
      <c r="F52" s="202" t="str">
        <f aca="false">$E$4&amp;"r"&amp;$D52&amp;"c"&amp;F$5</f>
        <v>Annual!r44c25</v>
      </c>
      <c r="G52" s="202" t="n">
        <f aca="false">D52</f>
        <v>44</v>
      </c>
      <c r="H52" s="202" t="str">
        <f aca="false">$H$4&amp;"r"&amp;$G52&amp;"c"&amp;H$5</f>
        <v>Quarter!r44c89</v>
      </c>
      <c r="I52" s="202" t="str">
        <f aca="false">$H$4&amp;"r"&amp;$G52&amp;"c"&amp;I$5</f>
        <v>Quarter!r44c90</v>
      </c>
      <c r="J52" s="202" t="str">
        <f aca="false">$H$4&amp;"r"&amp;$G52&amp;"c"&amp;J$5</f>
        <v>Quarter!r44c91</v>
      </c>
      <c r="K52" s="202" t="str">
        <f aca="false">$H$4&amp;"r"&amp;$G52&amp;"c"&amp;K$5</f>
        <v>Quarter!r44c92</v>
      </c>
      <c r="L52" s="202" t="str">
        <f aca="false">$H$4&amp;"r"&amp;$G52&amp;"c"&amp;L$5</f>
        <v>Quarter!r44c93</v>
      </c>
      <c r="M52" s="202" t="str">
        <f aca="false">$H$4&amp;"r"&amp;$G52&amp;"c"&amp;M$5</f>
        <v>Quarter!r44c94</v>
      </c>
      <c r="N52" s="202" t="str">
        <f aca="false">$H$4&amp;"r"&amp;$G52&amp;"c"&amp;N$5</f>
        <v>Quarter!r44c95</v>
      </c>
      <c r="O52" s="202" t="str">
        <f aca="false">$H$4&amp;"r"&amp;$G52&amp;"c"&amp;O$5</f>
        <v>Quarter!r44c96</v>
      </c>
      <c r="P52" s="202" t="str">
        <f aca="false">$H$4&amp;"r"&amp;$G52&amp;"c"&amp;P$5</f>
        <v>Quarter!r44c97</v>
      </c>
      <c r="Q52" s="202" t="str">
        <f aca="false">$H$4&amp;"r"&amp;$G52&amp;"c"&amp;Q$5</f>
        <v>Quarter!r44c98</v>
      </c>
    </row>
    <row r="53" customFormat="false" ht="11.5" hidden="false" customHeight="false" outlineLevel="0" collapsed="false">
      <c r="B53" s="267" t="s">
        <v>286</v>
      </c>
      <c r="D53" s="202" t="n">
        <v>45</v>
      </c>
      <c r="E53" s="202" t="str">
        <f aca="false">$E$4&amp;"r"&amp;$D53&amp;"c"&amp;E$5</f>
        <v>Annual!r45c24</v>
      </c>
      <c r="F53" s="202" t="str">
        <f aca="false">$E$4&amp;"r"&amp;$D53&amp;"c"&amp;F$5</f>
        <v>Annual!r45c25</v>
      </c>
      <c r="G53" s="202" t="n">
        <f aca="false">D53</f>
        <v>45</v>
      </c>
      <c r="H53" s="202" t="str">
        <f aca="false">$H$4&amp;"r"&amp;$G53&amp;"c"&amp;H$5</f>
        <v>Quarter!r45c89</v>
      </c>
      <c r="I53" s="202" t="str">
        <f aca="false">$H$4&amp;"r"&amp;$G53&amp;"c"&amp;I$5</f>
        <v>Quarter!r45c90</v>
      </c>
      <c r="J53" s="202" t="str">
        <f aca="false">$H$4&amp;"r"&amp;$G53&amp;"c"&amp;J$5</f>
        <v>Quarter!r45c91</v>
      </c>
      <c r="K53" s="202" t="str">
        <f aca="false">$H$4&amp;"r"&amp;$G53&amp;"c"&amp;K$5</f>
        <v>Quarter!r45c92</v>
      </c>
      <c r="L53" s="202" t="str">
        <f aca="false">$H$4&amp;"r"&amp;$G53&amp;"c"&amp;L$5</f>
        <v>Quarter!r45c93</v>
      </c>
      <c r="M53" s="202" t="str">
        <f aca="false">$H$4&amp;"r"&amp;$G53&amp;"c"&amp;M$5</f>
        <v>Quarter!r45c94</v>
      </c>
      <c r="N53" s="202" t="str">
        <f aca="false">$H$4&amp;"r"&amp;$G53&amp;"c"&amp;N$5</f>
        <v>Quarter!r45c95</v>
      </c>
      <c r="O53" s="202" t="str">
        <f aca="false">$H$4&amp;"r"&amp;$G53&amp;"c"&amp;O$5</f>
        <v>Quarter!r45c96</v>
      </c>
      <c r="P53" s="202" t="str">
        <f aca="false">$H$4&amp;"r"&amp;$G53&amp;"c"&amp;P$5</f>
        <v>Quarter!r45c97</v>
      </c>
      <c r="Q53" s="202" t="str">
        <f aca="false">$H$4&amp;"r"&amp;$G53&amp;"c"&amp;Q$5</f>
        <v>Quarter!r45c98</v>
      </c>
    </row>
    <row r="54" customFormat="false" ht="11.5" hidden="false" customHeight="false" outlineLevel="0" collapsed="false">
      <c r="B54" s="267" t="s">
        <v>102</v>
      </c>
      <c r="D54" s="202" t="n">
        <v>45</v>
      </c>
      <c r="E54" s="202" t="str">
        <f aca="false">$E$4&amp;"r"&amp;$D54&amp;"c"&amp;E$5</f>
        <v>Annual!r45c24</v>
      </c>
      <c r="F54" s="202" t="str">
        <f aca="false">$E$4&amp;"r"&amp;$D54&amp;"c"&amp;F$5</f>
        <v>Annual!r45c25</v>
      </c>
      <c r="G54" s="202" t="n">
        <f aca="false">D54</f>
        <v>45</v>
      </c>
      <c r="H54" s="202" t="str">
        <f aca="false">$H$4&amp;"r"&amp;$G54&amp;"c"&amp;H$5</f>
        <v>Quarter!r45c89</v>
      </c>
      <c r="I54" s="202" t="str">
        <f aca="false">$H$4&amp;"r"&amp;$G54&amp;"c"&amp;I$5</f>
        <v>Quarter!r45c90</v>
      </c>
      <c r="J54" s="202" t="str">
        <f aca="false">$H$4&amp;"r"&amp;$G54&amp;"c"&amp;J$5</f>
        <v>Quarter!r45c91</v>
      </c>
      <c r="K54" s="202" t="str">
        <f aca="false">$H$4&amp;"r"&amp;$G54&amp;"c"&amp;K$5</f>
        <v>Quarter!r45c92</v>
      </c>
      <c r="L54" s="202" t="str">
        <f aca="false">$H$4&amp;"r"&amp;$G54&amp;"c"&amp;L$5</f>
        <v>Quarter!r45c93</v>
      </c>
      <c r="M54" s="202" t="str">
        <f aca="false">$H$4&amp;"r"&amp;$G54&amp;"c"&amp;M$5</f>
        <v>Quarter!r45c94</v>
      </c>
      <c r="N54" s="202" t="str">
        <f aca="false">$H$4&amp;"r"&amp;$G54&amp;"c"&amp;N$5</f>
        <v>Quarter!r45c95</v>
      </c>
      <c r="O54" s="202" t="str">
        <f aca="false">$H$4&amp;"r"&amp;$G54&amp;"c"&amp;O$5</f>
        <v>Quarter!r45c96</v>
      </c>
      <c r="P54" s="202" t="str">
        <f aca="false">$H$4&amp;"r"&amp;$G54&amp;"c"&amp;P$5</f>
        <v>Quarter!r45c97</v>
      </c>
      <c r="Q54" s="202" t="str">
        <f aca="false">$H$4&amp;"r"&amp;$G54&amp;"c"&amp;Q$5</f>
        <v>Quarter!r45c98</v>
      </c>
    </row>
    <row r="55" customFormat="false" ht="11.5" hidden="false" customHeight="false" outlineLevel="0" collapsed="false">
      <c r="B55" s="270" t="s">
        <v>108</v>
      </c>
      <c r="D55" s="202" t="n">
        <v>46</v>
      </c>
      <c r="E55" s="202" t="str">
        <f aca="false">$E$4&amp;"r"&amp;$D55&amp;"c"&amp;E$5</f>
        <v>Annual!r46c24</v>
      </c>
      <c r="F55" s="202" t="str">
        <f aca="false">$E$4&amp;"r"&amp;$D55&amp;"c"&amp;F$5</f>
        <v>Annual!r46c25</v>
      </c>
      <c r="G55" s="202" t="n">
        <f aca="false">D55</f>
        <v>46</v>
      </c>
      <c r="H55" s="202" t="str">
        <f aca="false">$H$4&amp;"r"&amp;$G55&amp;"c"&amp;H$5</f>
        <v>Quarter!r46c89</v>
      </c>
      <c r="I55" s="202" t="str">
        <f aca="false">$H$4&amp;"r"&amp;$G55&amp;"c"&amp;I$5</f>
        <v>Quarter!r46c90</v>
      </c>
      <c r="J55" s="202" t="str">
        <f aca="false">$H$4&amp;"r"&amp;$G55&amp;"c"&amp;J$5</f>
        <v>Quarter!r46c91</v>
      </c>
      <c r="K55" s="202" t="str">
        <f aca="false">$H$4&amp;"r"&amp;$G55&amp;"c"&amp;K$5</f>
        <v>Quarter!r46c92</v>
      </c>
      <c r="L55" s="202" t="str">
        <f aca="false">$H$4&amp;"r"&amp;$G55&amp;"c"&amp;L$5</f>
        <v>Quarter!r46c93</v>
      </c>
      <c r="M55" s="202" t="str">
        <f aca="false">$H$4&amp;"r"&amp;$G55&amp;"c"&amp;M$5</f>
        <v>Quarter!r46c94</v>
      </c>
      <c r="N55" s="202" t="str">
        <f aca="false">$H$4&amp;"r"&amp;$G55&amp;"c"&amp;N$5</f>
        <v>Quarter!r46c95</v>
      </c>
      <c r="O55" s="202" t="str">
        <f aca="false">$H$4&amp;"r"&amp;$G55&amp;"c"&amp;O$5</f>
        <v>Quarter!r46c96</v>
      </c>
      <c r="P55" s="202" t="str">
        <f aca="false">$H$4&amp;"r"&amp;$G55&amp;"c"&amp;P$5</f>
        <v>Quarter!r46c97</v>
      </c>
      <c r="Q55" s="202" t="str">
        <f aca="false">$H$4&amp;"r"&amp;$G55&amp;"c"&amp;Q$5</f>
        <v>Quarter!r46c98</v>
      </c>
    </row>
    <row r="56" customFormat="false" ht="11.5" hidden="false" customHeight="false" outlineLevel="0" collapsed="false">
      <c r="B56" s="270" t="s">
        <v>120</v>
      </c>
      <c r="D56" s="202" t="n">
        <v>47</v>
      </c>
      <c r="E56" s="202" t="str">
        <f aca="false">$E$4&amp;"r"&amp;$D56&amp;"c"&amp;E$5</f>
        <v>Annual!r47c24</v>
      </c>
      <c r="F56" s="202" t="str">
        <f aca="false">$E$4&amp;"r"&amp;$D56&amp;"c"&amp;F$5</f>
        <v>Annual!r47c25</v>
      </c>
      <c r="G56" s="202" t="n">
        <f aca="false">D56</f>
        <v>47</v>
      </c>
      <c r="H56" s="202" t="str">
        <f aca="false">$H$4&amp;"r"&amp;$G56&amp;"c"&amp;H$5</f>
        <v>Quarter!r47c89</v>
      </c>
      <c r="I56" s="202" t="str">
        <f aca="false">$H$4&amp;"r"&amp;$G56&amp;"c"&amp;I$5</f>
        <v>Quarter!r47c90</v>
      </c>
      <c r="J56" s="202" t="str">
        <f aca="false">$H$4&amp;"r"&amp;$G56&amp;"c"&amp;J$5</f>
        <v>Quarter!r47c91</v>
      </c>
      <c r="K56" s="202" t="str">
        <f aca="false">$H$4&amp;"r"&amp;$G56&amp;"c"&amp;K$5</f>
        <v>Quarter!r47c92</v>
      </c>
      <c r="L56" s="202" t="str">
        <f aca="false">$H$4&amp;"r"&amp;$G56&amp;"c"&amp;L$5</f>
        <v>Quarter!r47c93</v>
      </c>
      <c r="M56" s="202" t="str">
        <f aca="false">$H$4&amp;"r"&amp;$G56&amp;"c"&amp;M$5</f>
        <v>Quarter!r47c94</v>
      </c>
      <c r="N56" s="202" t="str">
        <f aca="false">$H$4&amp;"r"&amp;$G56&amp;"c"&amp;N$5</f>
        <v>Quarter!r47c95</v>
      </c>
      <c r="O56" s="202" t="str">
        <f aca="false">$H$4&amp;"r"&amp;$G56&amp;"c"&amp;O$5</f>
        <v>Quarter!r47c96</v>
      </c>
      <c r="P56" s="202" t="str">
        <f aca="false">$H$4&amp;"r"&amp;$G56&amp;"c"&amp;P$5</f>
        <v>Quarter!r47c97</v>
      </c>
      <c r="Q56" s="202" t="str">
        <f aca="false">$H$4&amp;"r"&amp;$G56&amp;"c"&amp;Q$5</f>
        <v>Quarter!r47c98</v>
      </c>
    </row>
    <row r="57" customFormat="false" ht="11.5" hidden="false" customHeight="false" outlineLevel="0" collapsed="false">
      <c r="B57" s="270" t="s">
        <v>110</v>
      </c>
      <c r="D57" s="202" t="n">
        <v>48</v>
      </c>
      <c r="E57" s="202" t="str">
        <f aca="false">$E$4&amp;"r"&amp;$D57&amp;"c"&amp;E$5</f>
        <v>Annual!r48c24</v>
      </c>
      <c r="F57" s="202" t="str">
        <f aca="false">$E$4&amp;"r"&amp;$D57&amp;"c"&amp;F$5</f>
        <v>Annual!r48c25</v>
      </c>
      <c r="G57" s="202" t="n">
        <f aca="false">D57</f>
        <v>48</v>
      </c>
      <c r="H57" s="202" t="str">
        <f aca="false">$H$4&amp;"r"&amp;$G57&amp;"c"&amp;H$5</f>
        <v>Quarter!r48c89</v>
      </c>
      <c r="I57" s="202" t="str">
        <f aca="false">$H$4&amp;"r"&amp;$G57&amp;"c"&amp;I$5</f>
        <v>Quarter!r48c90</v>
      </c>
      <c r="J57" s="202" t="str">
        <f aca="false">$H$4&amp;"r"&amp;$G57&amp;"c"&amp;J$5</f>
        <v>Quarter!r48c91</v>
      </c>
      <c r="K57" s="202" t="str">
        <f aca="false">$H$4&amp;"r"&amp;$G57&amp;"c"&amp;K$5</f>
        <v>Quarter!r48c92</v>
      </c>
      <c r="L57" s="202" t="str">
        <f aca="false">$H$4&amp;"r"&amp;$G57&amp;"c"&amp;L$5</f>
        <v>Quarter!r48c93</v>
      </c>
      <c r="M57" s="202" t="str">
        <f aca="false">$H$4&amp;"r"&amp;$G57&amp;"c"&amp;M$5</f>
        <v>Quarter!r48c94</v>
      </c>
      <c r="N57" s="202" t="str">
        <f aca="false">$H$4&amp;"r"&amp;$G57&amp;"c"&amp;N$5</f>
        <v>Quarter!r48c95</v>
      </c>
      <c r="O57" s="202" t="str">
        <f aca="false">$H$4&amp;"r"&amp;$G57&amp;"c"&amp;O$5</f>
        <v>Quarter!r48c96</v>
      </c>
      <c r="P57" s="202" t="str">
        <f aca="false">$H$4&amp;"r"&amp;$G57&amp;"c"&amp;P$5</f>
        <v>Quarter!r48c97</v>
      </c>
      <c r="Q57" s="202" t="str">
        <f aca="false">$H$4&amp;"r"&amp;$G57&amp;"c"&amp;Q$5</f>
        <v>Quarter!r48c98</v>
      </c>
    </row>
    <row r="58" customFormat="false" ht="11.5" hidden="false" customHeight="false" outlineLevel="0" collapsed="false">
      <c r="B58" s="270" t="s">
        <v>111</v>
      </c>
      <c r="D58" s="202" t="n">
        <v>49</v>
      </c>
      <c r="E58" s="202" t="str">
        <f aca="false">$E$4&amp;"r"&amp;$D58&amp;"c"&amp;E$5</f>
        <v>Annual!r49c24</v>
      </c>
      <c r="F58" s="202" t="str">
        <f aca="false">$E$4&amp;"r"&amp;$D58&amp;"c"&amp;F$5</f>
        <v>Annual!r49c25</v>
      </c>
      <c r="G58" s="202" t="n">
        <f aca="false">D58</f>
        <v>49</v>
      </c>
      <c r="H58" s="202" t="str">
        <f aca="false">$H$4&amp;"r"&amp;$G58&amp;"c"&amp;H$5</f>
        <v>Quarter!r49c89</v>
      </c>
      <c r="I58" s="202" t="str">
        <f aca="false">$H$4&amp;"r"&amp;$G58&amp;"c"&amp;I$5</f>
        <v>Quarter!r49c90</v>
      </c>
      <c r="J58" s="202" t="str">
        <f aca="false">$H$4&amp;"r"&amp;$G58&amp;"c"&amp;J$5</f>
        <v>Quarter!r49c91</v>
      </c>
      <c r="K58" s="202" t="str">
        <f aca="false">$H$4&amp;"r"&amp;$G58&amp;"c"&amp;K$5</f>
        <v>Quarter!r49c92</v>
      </c>
      <c r="L58" s="202" t="str">
        <f aca="false">$H$4&amp;"r"&amp;$G58&amp;"c"&amp;L$5</f>
        <v>Quarter!r49c93</v>
      </c>
      <c r="M58" s="202" t="str">
        <f aca="false">$H$4&amp;"r"&amp;$G58&amp;"c"&amp;M$5</f>
        <v>Quarter!r49c94</v>
      </c>
      <c r="N58" s="202" t="str">
        <f aca="false">$H$4&amp;"r"&amp;$G58&amp;"c"&amp;N$5</f>
        <v>Quarter!r49c95</v>
      </c>
      <c r="O58" s="202" t="str">
        <f aca="false">$H$4&amp;"r"&amp;$G58&amp;"c"&amp;O$5</f>
        <v>Quarter!r49c96</v>
      </c>
      <c r="P58" s="202" t="str">
        <f aca="false">$H$4&amp;"r"&amp;$G58&amp;"c"&amp;P$5</f>
        <v>Quarter!r49c97</v>
      </c>
      <c r="Q58" s="202" t="str">
        <f aca="false">$H$4&amp;"r"&amp;$G58&amp;"c"&amp;Q$5</f>
        <v>Quarter!r49c98</v>
      </c>
    </row>
    <row r="59" customFormat="false" ht="11.5" hidden="false" customHeight="false" outlineLevel="0" collapsed="false">
      <c r="B59" s="270" t="s">
        <v>172</v>
      </c>
      <c r="D59" s="202" t="n">
        <v>50</v>
      </c>
      <c r="E59" s="202" t="str">
        <f aca="false">$E$4&amp;"r"&amp;$D59&amp;"c"&amp;E$5</f>
        <v>Annual!r50c24</v>
      </c>
      <c r="F59" s="202" t="str">
        <f aca="false">$E$4&amp;"r"&amp;$D59&amp;"c"&amp;F$5</f>
        <v>Annual!r50c25</v>
      </c>
      <c r="G59" s="202" t="n">
        <f aca="false">D59</f>
        <v>50</v>
      </c>
      <c r="H59" s="202" t="str">
        <f aca="false">$H$4&amp;"r"&amp;$G59&amp;"c"&amp;H$5</f>
        <v>Quarter!r50c89</v>
      </c>
      <c r="I59" s="202" t="str">
        <f aca="false">$H$4&amp;"r"&amp;$G59&amp;"c"&amp;I$5</f>
        <v>Quarter!r50c90</v>
      </c>
      <c r="J59" s="202" t="str">
        <f aca="false">$H$4&amp;"r"&amp;$G59&amp;"c"&amp;J$5</f>
        <v>Quarter!r50c91</v>
      </c>
      <c r="K59" s="202" t="str">
        <f aca="false">$H$4&amp;"r"&amp;$G59&amp;"c"&amp;K$5</f>
        <v>Quarter!r50c92</v>
      </c>
      <c r="L59" s="202" t="str">
        <f aca="false">$H$4&amp;"r"&amp;$G59&amp;"c"&amp;L$5</f>
        <v>Quarter!r50c93</v>
      </c>
      <c r="M59" s="202" t="str">
        <f aca="false">$H$4&amp;"r"&amp;$G59&amp;"c"&amp;M$5</f>
        <v>Quarter!r50c94</v>
      </c>
      <c r="N59" s="202" t="str">
        <f aca="false">$H$4&amp;"r"&amp;$G59&amp;"c"&amp;N$5</f>
        <v>Quarter!r50c95</v>
      </c>
      <c r="O59" s="202" t="str">
        <f aca="false">$H$4&amp;"r"&amp;$G59&amp;"c"&amp;O$5</f>
        <v>Quarter!r50c96</v>
      </c>
      <c r="P59" s="202" t="str">
        <f aca="false">$H$4&amp;"r"&amp;$G59&amp;"c"&amp;P$5</f>
        <v>Quarter!r50c97</v>
      </c>
      <c r="Q59" s="202" t="str">
        <f aca="false">$H$4&amp;"r"&amp;$G59&amp;"c"&amp;Q$5</f>
        <v>Quarter!r50c98</v>
      </c>
    </row>
    <row r="60" customFormat="false" ht="11.5" hidden="false" customHeight="false" outlineLevel="0" collapsed="false">
      <c r="B60" s="270" t="s">
        <v>113</v>
      </c>
      <c r="D60" s="202" t="n">
        <v>51</v>
      </c>
      <c r="E60" s="202" t="str">
        <f aca="false">$E$4&amp;"r"&amp;$D60&amp;"c"&amp;E$5</f>
        <v>Annual!r51c24</v>
      </c>
      <c r="F60" s="202" t="str">
        <f aca="false">$E$4&amp;"r"&amp;$D60&amp;"c"&amp;F$5</f>
        <v>Annual!r51c25</v>
      </c>
      <c r="G60" s="202" t="n">
        <f aca="false">D60</f>
        <v>51</v>
      </c>
      <c r="H60" s="202" t="str">
        <f aca="false">$H$4&amp;"r"&amp;$G60&amp;"c"&amp;H$5</f>
        <v>Quarter!r51c89</v>
      </c>
      <c r="I60" s="202" t="str">
        <f aca="false">$H$4&amp;"r"&amp;$G60&amp;"c"&amp;I$5</f>
        <v>Quarter!r51c90</v>
      </c>
      <c r="J60" s="202" t="str">
        <f aca="false">$H$4&amp;"r"&amp;$G60&amp;"c"&amp;J$5</f>
        <v>Quarter!r51c91</v>
      </c>
      <c r="K60" s="202" t="str">
        <f aca="false">$H$4&amp;"r"&amp;$G60&amp;"c"&amp;K$5</f>
        <v>Quarter!r51c92</v>
      </c>
      <c r="L60" s="202" t="str">
        <f aca="false">$H$4&amp;"r"&amp;$G60&amp;"c"&amp;L$5</f>
        <v>Quarter!r51c93</v>
      </c>
      <c r="M60" s="202" t="str">
        <f aca="false">$H$4&amp;"r"&amp;$G60&amp;"c"&amp;M$5</f>
        <v>Quarter!r51c94</v>
      </c>
      <c r="N60" s="202" t="str">
        <f aca="false">$H$4&amp;"r"&amp;$G60&amp;"c"&amp;N$5</f>
        <v>Quarter!r51c95</v>
      </c>
      <c r="O60" s="202" t="str">
        <f aca="false">$H$4&amp;"r"&amp;$G60&amp;"c"&amp;O$5</f>
        <v>Quarter!r51c96</v>
      </c>
      <c r="P60" s="202" t="str">
        <f aca="false">$H$4&amp;"r"&amp;$G60&amp;"c"&amp;P$5</f>
        <v>Quarter!r51c97</v>
      </c>
      <c r="Q60" s="202" t="str">
        <f aca="false">$H$4&amp;"r"&amp;$G60&amp;"c"&amp;Q$5</f>
        <v>Quarter!r51c98</v>
      </c>
    </row>
    <row r="61" customFormat="false" ht="11.5" hidden="false" customHeight="false" outlineLevel="0" collapsed="false">
      <c r="B61" s="270" t="s">
        <v>287</v>
      </c>
      <c r="D61" s="202" t="n">
        <v>52</v>
      </c>
      <c r="E61" s="202" t="str">
        <f aca="false">$E$4&amp;"r"&amp;$D61&amp;"c"&amp;E$5</f>
        <v>Annual!r52c24</v>
      </c>
      <c r="F61" s="202" t="str">
        <f aca="false">$E$4&amp;"r"&amp;$D61&amp;"c"&amp;F$5</f>
        <v>Annual!r52c25</v>
      </c>
      <c r="G61" s="202" t="n">
        <f aca="false">D61</f>
        <v>52</v>
      </c>
      <c r="H61" s="202" t="str">
        <f aca="false">$H$4&amp;"r"&amp;$G61&amp;"c"&amp;H$5</f>
        <v>Quarter!r52c89</v>
      </c>
      <c r="I61" s="202" t="str">
        <f aca="false">$H$4&amp;"r"&amp;$G61&amp;"c"&amp;I$5</f>
        <v>Quarter!r52c90</v>
      </c>
      <c r="J61" s="202" t="str">
        <f aca="false">$H$4&amp;"r"&amp;$G61&amp;"c"&amp;J$5</f>
        <v>Quarter!r52c91</v>
      </c>
      <c r="K61" s="202" t="str">
        <f aca="false">$H$4&amp;"r"&amp;$G61&amp;"c"&amp;K$5</f>
        <v>Quarter!r52c92</v>
      </c>
      <c r="L61" s="202" t="str">
        <f aca="false">$H$4&amp;"r"&amp;$G61&amp;"c"&amp;L$5</f>
        <v>Quarter!r52c93</v>
      </c>
      <c r="M61" s="202" t="str">
        <f aca="false">$H$4&amp;"r"&amp;$G61&amp;"c"&amp;M$5</f>
        <v>Quarter!r52c94</v>
      </c>
      <c r="N61" s="202" t="str">
        <f aca="false">$H$4&amp;"r"&amp;$G61&amp;"c"&amp;N$5</f>
        <v>Quarter!r52c95</v>
      </c>
      <c r="O61" s="202" t="str">
        <f aca="false">$H$4&amp;"r"&amp;$G61&amp;"c"&amp;O$5</f>
        <v>Quarter!r52c96</v>
      </c>
      <c r="P61" s="202" t="str">
        <f aca="false">$H$4&amp;"r"&amp;$G61&amp;"c"&amp;P$5</f>
        <v>Quarter!r52c97</v>
      </c>
      <c r="Q61" s="202" t="str">
        <f aca="false">$H$4&amp;"r"&amp;$G61&amp;"c"&amp;Q$5</f>
        <v>Quarter!r52c98</v>
      </c>
    </row>
    <row r="62" customFormat="false" ht="11.5" hidden="false" customHeight="false" outlineLevel="0" collapsed="false">
      <c r="B62" s="270" t="s">
        <v>288</v>
      </c>
      <c r="D62" s="202" t="n">
        <v>53</v>
      </c>
      <c r="E62" s="202" t="str">
        <f aca="false">$E$4&amp;"r"&amp;$D62&amp;"c"&amp;E$5</f>
        <v>Annual!r53c24</v>
      </c>
      <c r="F62" s="202" t="str">
        <f aca="false">$E$4&amp;"r"&amp;$D62&amp;"c"&amp;F$5</f>
        <v>Annual!r53c25</v>
      </c>
      <c r="G62" s="202" t="n">
        <f aca="false">D62</f>
        <v>53</v>
      </c>
      <c r="H62" s="202" t="str">
        <f aca="false">$H$4&amp;"r"&amp;$G62&amp;"c"&amp;H$5</f>
        <v>Quarter!r53c89</v>
      </c>
      <c r="I62" s="202" t="str">
        <f aca="false">$H$4&amp;"r"&amp;$G62&amp;"c"&amp;I$5</f>
        <v>Quarter!r53c90</v>
      </c>
      <c r="J62" s="202" t="str">
        <f aca="false">$H$4&amp;"r"&amp;$G62&amp;"c"&amp;J$5</f>
        <v>Quarter!r53c91</v>
      </c>
      <c r="K62" s="202" t="str">
        <f aca="false">$H$4&amp;"r"&amp;$G62&amp;"c"&amp;K$5</f>
        <v>Quarter!r53c92</v>
      </c>
      <c r="L62" s="202" t="str">
        <f aca="false">$H$4&amp;"r"&amp;$G62&amp;"c"&amp;L$5</f>
        <v>Quarter!r53c93</v>
      </c>
      <c r="M62" s="202" t="str">
        <f aca="false">$H$4&amp;"r"&amp;$G62&amp;"c"&amp;M$5</f>
        <v>Quarter!r53c94</v>
      </c>
      <c r="N62" s="202" t="str">
        <f aca="false">$H$4&amp;"r"&amp;$G62&amp;"c"&amp;N$5</f>
        <v>Quarter!r53c95</v>
      </c>
      <c r="O62" s="202" t="str">
        <f aca="false">$H$4&amp;"r"&amp;$G62&amp;"c"&amp;O$5</f>
        <v>Quarter!r53c96</v>
      </c>
      <c r="P62" s="202" t="str">
        <f aca="false">$H$4&amp;"r"&amp;$G62&amp;"c"&amp;P$5</f>
        <v>Quarter!r53c97</v>
      </c>
      <c r="Q62" s="202" t="str">
        <f aca="false">$H$4&amp;"r"&amp;$G62&amp;"c"&amp;Q$5</f>
        <v>Quarter!r53c98</v>
      </c>
    </row>
    <row r="63" customFormat="false" ht="11.5" hidden="false" customHeight="false" outlineLevel="0" collapsed="false">
      <c r="B63" s="270" t="s">
        <v>114</v>
      </c>
      <c r="D63" s="202" t="n">
        <v>54</v>
      </c>
      <c r="E63" s="202" t="str">
        <f aca="false">$E$4&amp;"r"&amp;$D63&amp;"c"&amp;E$5</f>
        <v>Annual!r54c24</v>
      </c>
      <c r="F63" s="202" t="str">
        <f aca="false">$E$4&amp;"r"&amp;$D63&amp;"c"&amp;F$5</f>
        <v>Annual!r54c25</v>
      </c>
      <c r="G63" s="202" t="n">
        <f aca="false">D63</f>
        <v>54</v>
      </c>
      <c r="H63" s="202" t="str">
        <f aca="false">$H$4&amp;"r"&amp;$G63&amp;"c"&amp;H$5</f>
        <v>Quarter!r54c89</v>
      </c>
      <c r="I63" s="202" t="str">
        <f aca="false">$H$4&amp;"r"&amp;$G63&amp;"c"&amp;I$5</f>
        <v>Quarter!r54c90</v>
      </c>
      <c r="J63" s="202" t="str">
        <f aca="false">$H$4&amp;"r"&amp;$G63&amp;"c"&amp;J$5</f>
        <v>Quarter!r54c91</v>
      </c>
      <c r="K63" s="202" t="str">
        <f aca="false">$H$4&amp;"r"&amp;$G63&amp;"c"&amp;K$5</f>
        <v>Quarter!r54c92</v>
      </c>
      <c r="L63" s="202" t="str">
        <f aca="false">$H$4&amp;"r"&amp;$G63&amp;"c"&amp;L$5</f>
        <v>Quarter!r54c93</v>
      </c>
      <c r="M63" s="202" t="str">
        <f aca="false">$H$4&amp;"r"&amp;$G63&amp;"c"&amp;M$5</f>
        <v>Quarter!r54c94</v>
      </c>
      <c r="N63" s="202" t="str">
        <f aca="false">$H$4&amp;"r"&amp;$G63&amp;"c"&amp;N$5</f>
        <v>Quarter!r54c95</v>
      </c>
      <c r="O63" s="202" t="str">
        <f aca="false">$H$4&amp;"r"&amp;$G63&amp;"c"&amp;O$5</f>
        <v>Quarter!r54c96</v>
      </c>
      <c r="P63" s="202" t="str">
        <f aca="false">$H$4&amp;"r"&amp;$G63&amp;"c"&amp;P$5</f>
        <v>Quarter!r54c97</v>
      </c>
      <c r="Q63" s="202" t="str">
        <f aca="false">$H$4&amp;"r"&amp;$G63&amp;"c"&amp;Q$5</f>
        <v>Quarter!r54c98</v>
      </c>
    </row>
    <row r="64" customFormat="false" ht="11.5" hidden="false" customHeight="false" outlineLevel="0" collapsed="false">
      <c r="B64" s="270" t="s">
        <v>115</v>
      </c>
      <c r="D64" s="202" t="n">
        <v>55</v>
      </c>
      <c r="E64" s="202" t="str">
        <f aca="false">$E$4&amp;"r"&amp;$D64&amp;"c"&amp;E$5</f>
        <v>Annual!r55c24</v>
      </c>
      <c r="F64" s="202" t="str">
        <f aca="false">$E$4&amp;"r"&amp;$D64&amp;"c"&amp;F$5</f>
        <v>Annual!r55c25</v>
      </c>
      <c r="G64" s="202" t="n">
        <f aca="false">D64</f>
        <v>55</v>
      </c>
      <c r="H64" s="202" t="str">
        <f aca="false">$H$4&amp;"r"&amp;$G64&amp;"c"&amp;H$5</f>
        <v>Quarter!r55c89</v>
      </c>
      <c r="I64" s="202" t="str">
        <f aca="false">$H$4&amp;"r"&amp;$G64&amp;"c"&amp;I$5</f>
        <v>Quarter!r55c90</v>
      </c>
      <c r="J64" s="202" t="str">
        <f aca="false">$H$4&amp;"r"&amp;$G64&amp;"c"&amp;J$5</f>
        <v>Quarter!r55c91</v>
      </c>
      <c r="K64" s="202" t="str">
        <f aca="false">$H$4&amp;"r"&amp;$G64&amp;"c"&amp;K$5</f>
        <v>Quarter!r55c92</v>
      </c>
      <c r="L64" s="202" t="str">
        <f aca="false">$H$4&amp;"r"&amp;$G64&amp;"c"&amp;L$5</f>
        <v>Quarter!r55c93</v>
      </c>
      <c r="M64" s="202" t="str">
        <f aca="false">$H$4&amp;"r"&amp;$G64&amp;"c"&amp;M$5</f>
        <v>Quarter!r55c94</v>
      </c>
      <c r="N64" s="202" t="str">
        <f aca="false">$H$4&amp;"r"&amp;$G64&amp;"c"&amp;N$5</f>
        <v>Quarter!r55c95</v>
      </c>
      <c r="O64" s="202" t="str">
        <f aca="false">$H$4&amp;"r"&amp;$G64&amp;"c"&amp;O$5</f>
        <v>Quarter!r55c96</v>
      </c>
      <c r="P64" s="202" t="str">
        <f aca="false">$H$4&amp;"r"&amp;$G64&amp;"c"&amp;P$5</f>
        <v>Quarter!r55c97</v>
      </c>
      <c r="Q64" s="202" t="str">
        <f aca="false">$H$4&amp;"r"&amp;$G64&amp;"c"&amp;Q$5</f>
        <v>Quarter!r55c98</v>
      </c>
    </row>
    <row r="65" customFormat="false" ht="11.5" hidden="false" customHeight="false" outlineLevel="0" collapsed="false">
      <c r="B65" s="270" t="s">
        <v>116</v>
      </c>
      <c r="D65" s="202" t="n">
        <v>56</v>
      </c>
      <c r="E65" s="202" t="str">
        <f aca="false">$E$4&amp;"r"&amp;$D65&amp;"c"&amp;E$5</f>
        <v>Annual!r56c24</v>
      </c>
      <c r="F65" s="202" t="str">
        <f aca="false">$E$4&amp;"r"&amp;$D65&amp;"c"&amp;F$5</f>
        <v>Annual!r56c25</v>
      </c>
      <c r="G65" s="202" t="n">
        <f aca="false">D65</f>
        <v>56</v>
      </c>
      <c r="H65" s="202" t="str">
        <f aca="false">$H$4&amp;"r"&amp;$G65&amp;"c"&amp;H$5</f>
        <v>Quarter!r56c89</v>
      </c>
      <c r="I65" s="202" t="str">
        <f aca="false">$H$4&amp;"r"&amp;$G65&amp;"c"&amp;I$5</f>
        <v>Quarter!r56c90</v>
      </c>
      <c r="J65" s="202" t="str">
        <f aca="false">$H$4&amp;"r"&amp;$G65&amp;"c"&amp;J$5</f>
        <v>Quarter!r56c91</v>
      </c>
      <c r="K65" s="202" t="str">
        <f aca="false">$H$4&amp;"r"&amp;$G65&amp;"c"&amp;K$5</f>
        <v>Quarter!r56c92</v>
      </c>
      <c r="L65" s="202" t="str">
        <f aca="false">$H$4&amp;"r"&amp;$G65&amp;"c"&amp;L$5</f>
        <v>Quarter!r56c93</v>
      </c>
      <c r="M65" s="202" t="str">
        <f aca="false">$H$4&amp;"r"&amp;$G65&amp;"c"&amp;M$5</f>
        <v>Quarter!r56c94</v>
      </c>
      <c r="N65" s="202" t="str">
        <f aca="false">$H$4&amp;"r"&amp;$G65&amp;"c"&amp;N$5</f>
        <v>Quarter!r56c95</v>
      </c>
      <c r="O65" s="202" t="str">
        <f aca="false">$H$4&amp;"r"&amp;$G65&amp;"c"&amp;O$5</f>
        <v>Quarter!r56c96</v>
      </c>
      <c r="P65" s="202" t="str">
        <f aca="false">$H$4&amp;"r"&amp;$G65&amp;"c"&amp;P$5</f>
        <v>Quarter!r56c97</v>
      </c>
      <c r="Q65" s="202" t="str">
        <f aca="false">$H$4&amp;"r"&amp;$G65&amp;"c"&amp;Q$5</f>
        <v>Quarter!r56c98</v>
      </c>
    </row>
    <row r="66" customFormat="false" ht="11.5" hidden="false" customHeight="false" outlineLevel="0" collapsed="false">
      <c r="B66" s="270" t="s">
        <v>132</v>
      </c>
      <c r="D66" s="202" t="n">
        <v>57</v>
      </c>
      <c r="E66" s="202" t="str">
        <f aca="false">$E$4&amp;"r"&amp;$D66&amp;"c"&amp;E$5</f>
        <v>Annual!r57c24</v>
      </c>
      <c r="F66" s="202" t="str">
        <f aca="false">$E$4&amp;"r"&amp;$D66&amp;"c"&amp;F$5</f>
        <v>Annual!r57c25</v>
      </c>
      <c r="G66" s="202" t="n">
        <f aca="false">D66</f>
        <v>57</v>
      </c>
      <c r="H66" s="202" t="str">
        <f aca="false">$H$4&amp;"r"&amp;$G66&amp;"c"&amp;H$5</f>
        <v>Quarter!r57c89</v>
      </c>
      <c r="I66" s="202" t="str">
        <f aca="false">$H$4&amp;"r"&amp;$G66&amp;"c"&amp;I$5</f>
        <v>Quarter!r57c90</v>
      </c>
      <c r="J66" s="202" t="str">
        <f aca="false">$H$4&amp;"r"&amp;$G66&amp;"c"&amp;J$5</f>
        <v>Quarter!r57c91</v>
      </c>
      <c r="K66" s="202" t="str">
        <f aca="false">$H$4&amp;"r"&amp;$G66&amp;"c"&amp;K$5</f>
        <v>Quarter!r57c92</v>
      </c>
      <c r="L66" s="202" t="str">
        <f aca="false">$H$4&amp;"r"&amp;$G66&amp;"c"&amp;L$5</f>
        <v>Quarter!r57c93</v>
      </c>
      <c r="M66" s="202" t="str">
        <f aca="false">$H$4&amp;"r"&amp;$G66&amp;"c"&amp;M$5</f>
        <v>Quarter!r57c94</v>
      </c>
      <c r="N66" s="202" t="str">
        <f aca="false">$H$4&amp;"r"&amp;$G66&amp;"c"&amp;N$5</f>
        <v>Quarter!r57c95</v>
      </c>
      <c r="O66" s="202" t="str">
        <f aca="false">$H$4&amp;"r"&amp;$G66&amp;"c"&amp;O$5</f>
        <v>Quarter!r57c96</v>
      </c>
      <c r="P66" s="202" t="str">
        <f aca="false">$H$4&amp;"r"&amp;$G66&amp;"c"&amp;P$5</f>
        <v>Quarter!r57c97</v>
      </c>
      <c r="Q66" s="202" t="str">
        <f aca="false">$H$4&amp;"r"&amp;$G66&amp;"c"&amp;Q$5</f>
        <v>Quarter!r57c98</v>
      </c>
    </row>
    <row r="67" customFormat="false" ht="11.5" hidden="false" customHeight="false" outlineLevel="0" collapsed="false">
      <c r="B67" s="267" t="s">
        <v>118</v>
      </c>
      <c r="D67" s="202" t="n">
        <v>58</v>
      </c>
      <c r="E67" s="202" t="str">
        <f aca="false">$E$4&amp;"r"&amp;$D67&amp;"c"&amp;E$5</f>
        <v>Annual!r58c24</v>
      </c>
      <c r="F67" s="202" t="str">
        <f aca="false">$E$4&amp;"r"&amp;$D67&amp;"c"&amp;F$5</f>
        <v>Annual!r58c25</v>
      </c>
      <c r="G67" s="202" t="n">
        <f aca="false">D67</f>
        <v>58</v>
      </c>
      <c r="H67" s="202" t="str">
        <f aca="false">$H$4&amp;"r"&amp;$G67&amp;"c"&amp;H$5</f>
        <v>Quarter!r58c89</v>
      </c>
      <c r="I67" s="202" t="str">
        <f aca="false">$H$4&amp;"r"&amp;$G67&amp;"c"&amp;I$5</f>
        <v>Quarter!r58c90</v>
      </c>
      <c r="J67" s="202" t="str">
        <f aca="false">$H$4&amp;"r"&amp;$G67&amp;"c"&amp;J$5</f>
        <v>Quarter!r58c91</v>
      </c>
      <c r="K67" s="202" t="str">
        <f aca="false">$H$4&amp;"r"&amp;$G67&amp;"c"&amp;K$5</f>
        <v>Quarter!r58c92</v>
      </c>
      <c r="L67" s="202" t="str">
        <f aca="false">$H$4&amp;"r"&amp;$G67&amp;"c"&amp;L$5</f>
        <v>Quarter!r58c93</v>
      </c>
      <c r="M67" s="202" t="str">
        <f aca="false">$H$4&amp;"r"&amp;$G67&amp;"c"&amp;M$5</f>
        <v>Quarter!r58c94</v>
      </c>
      <c r="N67" s="202" t="str">
        <f aca="false">$H$4&amp;"r"&amp;$G67&amp;"c"&amp;N$5</f>
        <v>Quarter!r58c95</v>
      </c>
      <c r="O67" s="202" t="str">
        <f aca="false">$H$4&amp;"r"&amp;$G67&amp;"c"&amp;O$5</f>
        <v>Quarter!r58c96</v>
      </c>
      <c r="P67" s="202" t="str">
        <f aca="false">$H$4&amp;"r"&amp;$G67&amp;"c"&amp;P$5</f>
        <v>Quarter!r58c97</v>
      </c>
      <c r="Q67" s="202" t="str">
        <f aca="false">$H$4&amp;"r"&amp;$G67&amp;"c"&amp;Q$5</f>
        <v>Quarter!r58c98</v>
      </c>
    </row>
    <row r="68" customFormat="false" ht="11.5" hidden="false" customHeight="false" outlineLevel="0" collapsed="false">
      <c r="B68" s="267" t="s">
        <v>106</v>
      </c>
      <c r="D68" s="202" t="n">
        <v>59</v>
      </c>
      <c r="E68" s="202" t="str">
        <f aca="false">$E$4&amp;"r"&amp;$D68&amp;"c"&amp;E$5</f>
        <v>Annual!r59c24</v>
      </c>
      <c r="F68" s="202" t="str">
        <f aca="false">$E$4&amp;"r"&amp;$D68&amp;"c"&amp;F$5</f>
        <v>Annual!r59c25</v>
      </c>
      <c r="G68" s="202" t="n">
        <f aca="false">D68</f>
        <v>59</v>
      </c>
      <c r="H68" s="202" t="str">
        <f aca="false">$H$4&amp;"r"&amp;$G68&amp;"c"&amp;H$5</f>
        <v>Quarter!r59c89</v>
      </c>
      <c r="I68" s="202" t="str">
        <f aca="false">$H$4&amp;"r"&amp;$G68&amp;"c"&amp;I$5</f>
        <v>Quarter!r59c90</v>
      </c>
      <c r="J68" s="202" t="str">
        <f aca="false">$H$4&amp;"r"&amp;$G68&amp;"c"&amp;J$5</f>
        <v>Quarter!r59c91</v>
      </c>
      <c r="K68" s="202" t="str">
        <f aca="false">$H$4&amp;"r"&amp;$G68&amp;"c"&amp;K$5</f>
        <v>Quarter!r59c92</v>
      </c>
      <c r="L68" s="202" t="str">
        <f aca="false">$H$4&amp;"r"&amp;$G68&amp;"c"&amp;L$5</f>
        <v>Quarter!r59c93</v>
      </c>
      <c r="M68" s="202" t="str">
        <f aca="false">$H$4&amp;"r"&amp;$G68&amp;"c"&amp;M$5</f>
        <v>Quarter!r59c94</v>
      </c>
      <c r="N68" s="202" t="str">
        <f aca="false">$H$4&amp;"r"&amp;$G68&amp;"c"&amp;N$5</f>
        <v>Quarter!r59c95</v>
      </c>
      <c r="O68" s="202" t="str">
        <f aca="false">$H$4&amp;"r"&amp;$G68&amp;"c"&amp;O$5</f>
        <v>Quarter!r59c96</v>
      </c>
      <c r="P68" s="202" t="str">
        <f aca="false">$H$4&amp;"r"&amp;$G68&amp;"c"&amp;P$5</f>
        <v>Quarter!r59c97</v>
      </c>
      <c r="Q68" s="202" t="str">
        <f aca="false">$H$4&amp;"r"&amp;$G68&amp;"c"&amp;Q$5</f>
        <v>Quarter!r59c98</v>
      </c>
    </row>
    <row r="69" customFormat="false" ht="11.5" hidden="false" customHeight="false" outlineLevel="0" collapsed="false">
      <c r="B69" s="270" t="s">
        <v>119</v>
      </c>
      <c r="D69" s="202" t="n">
        <v>59</v>
      </c>
      <c r="E69" s="202" t="str">
        <f aca="false">$E$4&amp;"r"&amp;$D69&amp;"c"&amp;E$5</f>
        <v>Annual!r59c24</v>
      </c>
      <c r="F69" s="202" t="str">
        <f aca="false">$E$4&amp;"r"&amp;$D69&amp;"c"&amp;F$5</f>
        <v>Annual!r59c25</v>
      </c>
      <c r="G69" s="202" t="n">
        <f aca="false">D69</f>
        <v>59</v>
      </c>
      <c r="H69" s="202" t="str">
        <f aca="false">$H$4&amp;"r"&amp;$G69&amp;"c"&amp;H$5</f>
        <v>Quarter!r59c89</v>
      </c>
      <c r="I69" s="202" t="str">
        <f aca="false">$H$4&amp;"r"&amp;$G69&amp;"c"&amp;I$5</f>
        <v>Quarter!r59c90</v>
      </c>
      <c r="J69" s="202" t="str">
        <f aca="false">$H$4&amp;"r"&amp;$G69&amp;"c"&amp;J$5</f>
        <v>Quarter!r59c91</v>
      </c>
      <c r="K69" s="202" t="str">
        <f aca="false">$H$4&amp;"r"&amp;$G69&amp;"c"&amp;K$5</f>
        <v>Quarter!r59c92</v>
      </c>
      <c r="L69" s="202" t="str">
        <f aca="false">$H$4&amp;"r"&amp;$G69&amp;"c"&amp;L$5</f>
        <v>Quarter!r59c93</v>
      </c>
      <c r="M69" s="202" t="str">
        <f aca="false">$H$4&amp;"r"&amp;$G69&amp;"c"&amp;M$5</f>
        <v>Quarter!r59c94</v>
      </c>
      <c r="N69" s="202" t="str">
        <f aca="false">$H$4&amp;"r"&amp;$G69&amp;"c"&amp;N$5</f>
        <v>Quarter!r59c95</v>
      </c>
      <c r="O69" s="202" t="str">
        <f aca="false">$H$4&amp;"r"&amp;$G69&amp;"c"&amp;O$5</f>
        <v>Quarter!r59c96</v>
      </c>
      <c r="P69" s="202" t="str">
        <f aca="false">$H$4&amp;"r"&amp;$G69&amp;"c"&amp;P$5</f>
        <v>Quarter!r59c97</v>
      </c>
      <c r="Q69" s="202" t="str">
        <f aca="false">$H$4&amp;"r"&amp;$G69&amp;"c"&amp;Q$5</f>
        <v>Quarter!r59c98</v>
      </c>
    </row>
    <row r="70" customFormat="false" ht="11.5" hidden="false" customHeight="false" outlineLevel="0" collapsed="false">
      <c r="B70" s="270" t="s">
        <v>120</v>
      </c>
      <c r="D70" s="202" t="n">
        <v>60</v>
      </c>
      <c r="E70" s="202" t="str">
        <f aca="false">$E$4&amp;"r"&amp;$D70&amp;"c"&amp;E$5</f>
        <v>Annual!r60c24</v>
      </c>
      <c r="F70" s="202" t="str">
        <f aca="false">$E$4&amp;"r"&amp;$D70&amp;"c"&amp;F$5</f>
        <v>Annual!r60c25</v>
      </c>
      <c r="G70" s="202" t="n">
        <f aca="false">D70</f>
        <v>60</v>
      </c>
      <c r="H70" s="202" t="str">
        <f aca="false">$H$4&amp;"r"&amp;$G70&amp;"c"&amp;H$5</f>
        <v>Quarter!r60c89</v>
      </c>
      <c r="I70" s="202" t="str">
        <f aca="false">$H$4&amp;"r"&amp;$G70&amp;"c"&amp;I$5</f>
        <v>Quarter!r60c90</v>
      </c>
      <c r="J70" s="202" t="str">
        <f aca="false">$H$4&amp;"r"&amp;$G70&amp;"c"&amp;J$5</f>
        <v>Quarter!r60c91</v>
      </c>
      <c r="K70" s="202" t="str">
        <f aca="false">$H$4&amp;"r"&amp;$G70&amp;"c"&amp;K$5</f>
        <v>Quarter!r60c92</v>
      </c>
      <c r="L70" s="202" t="str">
        <f aca="false">$H$4&amp;"r"&amp;$G70&amp;"c"&amp;L$5</f>
        <v>Quarter!r60c93</v>
      </c>
      <c r="M70" s="202" t="str">
        <f aca="false">$H$4&amp;"r"&amp;$G70&amp;"c"&amp;M$5</f>
        <v>Quarter!r60c94</v>
      </c>
      <c r="N70" s="202" t="str">
        <f aca="false">$H$4&amp;"r"&amp;$G70&amp;"c"&amp;N$5</f>
        <v>Quarter!r60c95</v>
      </c>
      <c r="O70" s="202" t="str">
        <f aca="false">$H$4&amp;"r"&amp;$G70&amp;"c"&amp;O$5</f>
        <v>Quarter!r60c96</v>
      </c>
      <c r="P70" s="202" t="str">
        <f aca="false">$H$4&amp;"r"&amp;$G70&amp;"c"&amp;P$5</f>
        <v>Quarter!r60c97</v>
      </c>
      <c r="Q70" s="202" t="str">
        <f aca="false">$H$4&amp;"r"&amp;$G70&amp;"c"&amp;Q$5</f>
        <v>Quarter!r60c98</v>
      </c>
    </row>
    <row r="71" customFormat="false" ht="11.5" hidden="false" customHeight="false" outlineLevel="0" collapsed="false">
      <c r="B71" s="270" t="s">
        <v>110</v>
      </c>
      <c r="D71" s="202" t="n">
        <v>61</v>
      </c>
      <c r="E71" s="202" t="str">
        <f aca="false">$E$4&amp;"r"&amp;$D71&amp;"c"&amp;E$5</f>
        <v>Annual!r61c24</v>
      </c>
      <c r="F71" s="202" t="str">
        <f aca="false">$E$4&amp;"r"&amp;$D71&amp;"c"&amp;F$5</f>
        <v>Annual!r61c25</v>
      </c>
      <c r="G71" s="202" t="n">
        <f aca="false">D71</f>
        <v>61</v>
      </c>
      <c r="H71" s="202" t="str">
        <f aca="false">$H$4&amp;"r"&amp;$G71&amp;"c"&amp;H$5</f>
        <v>Quarter!r61c89</v>
      </c>
      <c r="I71" s="202" t="str">
        <f aca="false">$H$4&amp;"r"&amp;$G71&amp;"c"&amp;I$5</f>
        <v>Quarter!r61c90</v>
      </c>
      <c r="J71" s="202" t="str">
        <f aca="false">$H$4&amp;"r"&amp;$G71&amp;"c"&amp;J$5</f>
        <v>Quarter!r61c91</v>
      </c>
      <c r="K71" s="202" t="str">
        <f aca="false">$H$4&amp;"r"&amp;$G71&amp;"c"&amp;K$5</f>
        <v>Quarter!r61c92</v>
      </c>
      <c r="L71" s="202" t="str">
        <f aca="false">$H$4&amp;"r"&amp;$G71&amp;"c"&amp;L$5</f>
        <v>Quarter!r61c93</v>
      </c>
      <c r="M71" s="202" t="str">
        <f aca="false">$H$4&amp;"r"&amp;$G71&amp;"c"&amp;M$5</f>
        <v>Quarter!r61c94</v>
      </c>
      <c r="N71" s="202" t="str">
        <f aca="false">$H$4&amp;"r"&amp;$G71&amp;"c"&amp;N$5</f>
        <v>Quarter!r61c95</v>
      </c>
      <c r="O71" s="202" t="str">
        <f aca="false">$H$4&amp;"r"&amp;$G71&amp;"c"&amp;O$5</f>
        <v>Quarter!r61c96</v>
      </c>
      <c r="P71" s="202" t="str">
        <f aca="false">$H$4&amp;"r"&amp;$G71&amp;"c"&amp;P$5</f>
        <v>Quarter!r61c97</v>
      </c>
      <c r="Q71" s="202" t="str">
        <f aca="false">$H$4&amp;"r"&amp;$G71&amp;"c"&amp;Q$5</f>
        <v>Quarter!r61c98</v>
      </c>
    </row>
    <row r="72" customFormat="false" ht="11.5" hidden="false" customHeight="false" outlineLevel="0" collapsed="false">
      <c r="B72" s="270" t="s">
        <v>172</v>
      </c>
      <c r="D72" s="202" t="n">
        <v>62</v>
      </c>
      <c r="E72" s="202" t="str">
        <f aca="false">$E$4&amp;"r"&amp;$D72&amp;"c"&amp;E$5</f>
        <v>Annual!r62c24</v>
      </c>
      <c r="F72" s="202" t="str">
        <f aca="false">$E$4&amp;"r"&amp;$D72&amp;"c"&amp;F$5</f>
        <v>Annual!r62c25</v>
      </c>
      <c r="G72" s="202" t="n">
        <f aca="false">D72</f>
        <v>62</v>
      </c>
      <c r="H72" s="202" t="str">
        <f aca="false">$H$4&amp;"r"&amp;$G72&amp;"c"&amp;H$5</f>
        <v>Quarter!r62c89</v>
      </c>
      <c r="I72" s="202" t="str">
        <f aca="false">$H$4&amp;"r"&amp;$G72&amp;"c"&amp;I$5</f>
        <v>Quarter!r62c90</v>
      </c>
      <c r="J72" s="202" t="str">
        <f aca="false">$H$4&amp;"r"&amp;$G72&amp;"c"&amp;J$5</f>
        <v>Quarter!r62c91</v>
      </c>
      <c r="K72" s="202" t="str">
        <f aca="false">$H$4&amp;"r"&amp;$G72&amp;"c"&amp;K$5</f>
        <v>Quarter!r62c92</v>
      </c>
      <c r="L72" s="202" t="str">
        <f aca="false">$H$4&amp;"r"&amp;$G72&amp;"c"&amp;L$5</f>
        <v>Quarter!r62c93</v>
      </c>
      <c r="M72" s="202" t="str">
        <f aca="false">$H$4&amp;"r"&amp;$G72&amp;"c"&amp;M$5</f>
        <v>Quarter!r62c94</v>
      </c>
      <c r="N72" s="202" t="str">
        <f aca="false">$H$4&amp;"r"&amp;$G72&amp;"c"&amp;N$5</f>
        <v>Quarter!r62c95</v>
      </c>
      <c r="O72" s="202" t="str">
        <f aca="false">$H$4&amp;"r"&amp;$G72&amp;"c"&amp;O$5</f>
        <v>Quarter!r62c96</v>
      </c>
      <c r="P72" s="202" t="str">
        <f aca="false">$H$4&amp;"r"&amp;$G72&amp;"c"&amp;P$5</f>
        <v>Quarter!r62c97</v>
      </c>
      <c r="Q72" s="202" t="str">
        <f aca="false">$H$4&amp;"r"&amp;$G72&amp;"c"&amp;Q$5</f>
        <v>Quarter!r62c98</v>
      </c>
    </row>
    <row r="73" customFormat="false" ht="11.5" hidden="false" customHeight="false" outlineLevel="0" collapsed="false">
      <c r="B73" s="270" t="s">
        <v>113</v>
      </c>
      <c r="D73" s="202" t="n">
        <v>63</v>
      </c>
      <c r="E73" s="202" t="str">
        <f aca="false">$E$4&amp;"r"&amp;$D73&amp;"c"&amp;E$5</f>
        <v>Annual!r63c24</v>
      </c>
      <c r="F73" s="202" t="str">
        <f aca="false">$E$4&amp;"r"&amp;$D73&amp;"c"&amp;F$5</f>
        <v>Annual!r63c25</v>
      </c>
      <c r="G73" s="202" t="n">
        <f aca="false">D73</f>
        <v>63</v>
      </c>
      <c r="H73" s="202" t="str">
        <f aca="false">$H$4&amp;"r"&amp;$G73&amp;"c"&amp;H$5</f>
        <v>Quarter!r63c89</v>
      </c>
      <c r="I73" s="202" t="str">
        <f aca="false">$H$4&amp;"r"&amp;$G73&amp;"c"&amp;I$5</f>
        <v>Quarter!r63c90</v>
      </c>
      <c r="J73" s="202" t="str">
        <f aca="false">$H$4&amp;"r"&amp;$G73&amp;"c"&amp;J$5</f>
        <v>Quarter!r63c91</v>
      </c>
      <c r="K73" s="202" t="str">
        <f aca="false">$H$4&amp;"r"&amp;$G73&amp;"c"&amp;K$5</f>
        <v>Quarter!r63c92</v>
      </c>
      <c r="L73" s="202" t="str">
        <f aca="false">$H$4&amp;"r"&amp;$G73&amp;"c"&amp;L$5</f>
        <v>Quarter!r63c93</v>
      </c>
      <c r="M73" s="202" t="str">
        <f aca="false">$H$4&amp;"r"&amp;$G73&amp;"c"&amp;M$5</f>
        <v>Quarter!r63c94</v>
      </c>
      <c r="N73" s="202" t="str">
        <f aca="false">$H$4&amp;"r"&amp;$G73&amp;"c"&amp;N$5</f>
        <v>Quarter!r63c95</v>
      </c>
      <c r="O73" s="202" t="str">
        <f aca="false">$H$4&amp;"r"&amp;$G73&amp;"c"&amp;O$5</f>
        <v>Quarter!r63c96</v>
      </c>
      <c r="P73" s="202" t="str">
        <f aca="false">$H$4&amp;"r"&amp;$G73&amp;"c"&amp;P$5</f>
        <v>Quarter!r63c97</v>
      </c>
      <c r="Q73" s="202" t="str">
        <f aca="false">$H$4&amp;"r"&amp;$G73&amp;"c"&amp;Q$5</f>
        <v>Quarter!r63c98</v>
      </c>
    </row>
    <row r="74" customFormat="false" ht="11.5" hidden="false" customHeight="false" outlineLevel="0" collapsed="false">
      <c r="B74" s="270" t="s">
        <v>287</v>
      </c>
      <c r="D74" s="202" t="n">
        <v>64</v>
      </c>
      <c r="E74" s="202" t="str">
        <f aca="false">$E$4&amp;"r"&amp;$D74&amp;"c"&amp;E$5</f>
        <v>Annual!r64c24</v>
      </c>
      <c r="F74" s="202" t="str">
        <f aca="false">$E$4&amp;"r"&amp;$D74&amp;"c"&amp;F$5</f>
        <v>Annual!r64c25</v>
      </c>
      <c r="G74" s="202" t="n">
        <f aca="false">D74</f>
        <v>64</v>
      </c>
      <c r="H74" s="202" t="str">
        <f aca="false">$H$4&amp;"r"&amp;$G74&amp;"c"&amp;H$5</f>
        <v>Quarter!r64c89</v>
      </c>
      <c r="I74" s="202" t="str">
        <f aca="false">$H$4&amp;"r"&amp;$G74&amp;"c"&amp;I$5</f>
        <v>Quarter!r64c90</v>
      </c>
      <c r="J74" s="202" t="str">
        <f aca="false">$H$4&amp;"r"&amp;$G74&amp;"c"&amp;J$5</f>
        <v>Quarter!r64c91</v>
      </c>
      <c r="K74" s="202" t="str">
        <f aca="false">$H$4&amp;"r"&amp;$G74&amp;"c"&amp;K$5</f>
        <v>Quarter!r64c92</v>
      </c>
      <c r="L74" s="202" t="str">
        <f aca="false">$H$4&amp;"r"&amp;$G74&amp;"c"&amp;L$5</f>
        <v>Quarter!r64c93</v>
      </c>
      <c r="M74" s="202" t="str">
        <f aca="false">$H$4&amp;"r"&amp;$G74&amp;"c"&amp;M$5</f>
        <v>Quarter!r64c94</v>
      </c>
      <c r="N74" s="202" t="str">
        <f aca="false">$H$4&amp;"r"&amp;$G74&amp;"c"&amp;N$5</f>
        <v>Quarter!r64c95</v>
      </c>
      <c r="O74" s="202" t="str">
        <f aca="false">$H$4&amp;"r"&amp;$G74&amp;"c"&amp;O$5</f>
        <v>Quarter!r64c96</v>
      </c>
      <c r="P74" s="202" t="str">
        <f aca="false">$H$4&amp;"r"&amp;$G74&amp;"c"&amp;P$5</f>
        <v>Quarter!r64c97</v>
      </c>
      <c r="Q74" s="202" t="str">
        <f aca="false">$H$4&amp;"r"&amp;$G74&amp;"c"&amp;Q$5</f>
        <v>Quarter!r64c98</v>
      </c>
    </row>
    <row r="75" customFormat="false" ht="11.5" hidden="false" customHeight="false" outlineLevel="0" collapsed="false">
      <c r="B75" s="270" t="s">
        <v>288</v>
      </c>
      <c r="D75" s="202" t="n">
        <v>65</v>
      </c>
      <c r="E75" s="202" t="str">
        <f aca="false">$E$4&amp;"r"&amp;$D75&amp;"c"&amp;E$5</f>
        <v>Annual!r65c24</v>
      </c>
      <c r="F75" s="202" t="str">
        <f aca="false">$E$4&amp;"r"&amp;$D75&amp;"c"&amp;F$5</f>
        <v>Annual!r65c25</v>
      </c>
      <c r="G75" s="202" t="n">
        <f aca="false">D75</f>
        <v>65</v>
      </c>
      <c r="H75" s="202" t="str">
        <f aca="false">$H$4&amp;"r"&amp;$G75&amp;"c"&amp;H$5</f>
        <v>Quarter!r65c89</v>
      </c>
      <c r="I75" s="202" t="str">
        <f aca="false">$H$4&amp;"r"&amp;$G75&amp;"c"&amp;I$5</f>
        <v>Quarter!r65c90</v>
      </c>
      <c r="J75" s="202" t="str">
        <f aca="false">$H$4&amp;"r"&amp;$G75&amp;"c"&amp;J$5</f>
        <v>Quarter!r65c91</v>
      </c>
      <c r="K75" s="202" t="str">
        <f aca="false">$H$4&amp;"r"&amp;$G75&amp;"c"&amp;K$5</f>
        <v>Quarter!r65c92</v>
      </c>
      <c r="L75" s="202" t="str">
        <f aca="false">$H$4&amp;"r"&amp;$G75&amp;"c"&amp;L$5</f>
        <v>Quarter!r65c93</v>
      </c>
      <c r="M75" s="202" t="str">
        <f aca="false">$H$4&amp;"r"&amp;$G75&amp;"c"&amp;M$5</f>
        <v>Quarter!r65c94</v>
      </c>
      <c r="N75" s="202" t="str">
        <f aca="false">$H$4&amp;"r"&amp;$G75&amp;"c"&amp;N$5</f>
        <v>Quarter!r65c95</v>
      </c>
      <c r="O75" s="202" t="str">
        <f aca="false">$H$4&amp;"r"&amp;$G75&amp;"c"&amp;O$5</f>
        <v>Quarter!r65c96</v>
      </c>
      <c r="P75" s="202" t="str">
        <f aca="false">$H$4&amp;"r"&amp;$G75&amp;"c"&amp;P$5</f>
        <v>Quarter!r65c97</v>
      </c>
      <c r="Q75" s="202" t="str">
        <f aca="false">$H$4&amp;"r"&amp;$G75&amp;"c"&amp;Q$5</f>
        <v>Quarter!r65c98</v>
      </c>
    </row>
    <row r="76" customFormat="false" ht="12.5" hidden="false" customHeight="false" outlineLevel="0" collapsed="false">
      <c r="B76" s="271" t="s">
        <v>133</v>
      </c>
      <c r="D76" s="202" t="n">
        <v>66</v>
      </c>
      <c r="E76" s="202" t="str">
        <f aca="false">$E$4&amp;"r"&amp;$D76&amp;"c"&amp;E$5</f>
        <v>Annual!r66c24</v>
      </c>
      <c r="F76" s="202" t="str">
        <f aca="false">$E$4&amp;"r"&amp;$D76&amp;"c"&amp;F$5</f>
        <v>Annual!r66c25</v>
      </c>
      <c r="G76" s="202" t="n">
        <f aca="false">D76</f>
        <v>66</v>
      </c>
      <c r="H76" s="202" t="str">
        <f aca="false">$H$4&amp;"r"&amp;$G76&amp;"c"&amp;H$5</f>
        <v>Quarter!r66c89</v>
      </c>
      <c r="I76" s="202" t="str">
        <f aca="false">$H$4&amp;"r"&amp;$G76&amp;"c"&amp;I$5</f>
        <v>Quarter!r66c90</v>
      </c>
      <c r="J76" s="202" t="str">
        <f aca="false">$H$4&amp;"r"&amp;$G76&amp;"c"&amp;J$5</f>
        <v>Quarter!r66c91</v>
      </c>
      <c r="K76" s="202" t="str">
        <f aca="false">$H$4&amp;"r"&amp;$G76&amp;"c"&amp;K$5</f>
        <v>Quarter!r66c92</v>
      </c>
      <c r="L76" s="202" t="str">
        <f aca="false">$H$4&amp;"r"&amp;$G76&amp;"c"&amp;L$5</f>
        <v>Quarter!r66c93</v>
      </c>
      <c r="M76" s="202" t="str">
        <f aca="false">$H$4&amp;"r"&amp;$G76&amp;"c"&amp;M$5</f>
        <v>Quarter!r66c94</v>
      </c>
      <c r="N76" s="202" t="str">
        <f aca="false">$H$4&amp;"r"&amp;$G76&amp;"c"&amp;N$5</f>
        <v>Quarter!r66c95</v>
      </c>
      <c r="O76" s="202" t="str">
        <f aca="false">$H$4&amp;"r"&amp;$G76&amp;"c"&amp;O$5</f>
        <v>Quarter!r66c96</v>
      </c>
      <c r="P76" s="202" t="str">
        <f aca="false">$H$4&amp;"r"&amp;$G76&amp;"c"&amp;P$5</f>
        <v>Quarter!r66c97</v>
      </c>
      <c r="Q76" s="202" t="str">
        <f aca="false">$H$4&amp;"r"&amp;$G76&amp;"c"&amp;Q$5</f>
        <v>Quarter!r66c98</v>
      </c>
    </row>
    <row r="77" customFormat="false" ht="11.5" hidden="false" customHeight="false" outlineLevel="0" collapsed="false">
      <c r="B77" s="270" t="s">
        <v>114</v>
      </c>
      <c r="D77" s="202" t="n">
        <v>67</v>
      </c>
      <c r="E77" s="202" t="str">
        <f aca="false">$E$4&amp;"r"&amp;$D77&amp;"c"&amp;E$5</f>
        <v>Annual!r67c24</v>
      </c>
      <c r="F77" s="202" t="str">
        <f aca="false">$E$4&amp;"r"&amp;$D77&amp;"c"&amp;F$5</f>
        <v>Annual!r67c25</v>
      </c>
      <c r="G77" s="202" t="n">
        <f aca="false">D77</f>
        <v>67</v>
      </c>
      <c r="H77" s="202" t="str">
        <f aca="false">$H$4&amp;"r"&amp;$G77&amp;"c"&amp;H$5</f>
        <v>Quarter!r67c89</v>
      </c>
      <c r="I77" s="202" t="str">
        <f aca="false">$H$4&amp;"r"&amp;$G77&amp;"c"&amp;I$5</f>
        <v>Quarter!r67c90</v>
      </c>
      <c r="J77" s="202" t="str">
        <f aca="false">$H$4&amp;"r"&amp;$G77&amp;"c"&amp;J$5</f>
        <v>Quarter!r67c91</v>
      </c>
      <c r="K77" s="202" t="str">
        <f aca="false">$H$4&amp;"r"&amp;$G77&amp;"c"&amp;K$5</f>
        <v>Quarter!r67c92</v>
      </c>
      <c r="L77" s="202" t="str">
        <f aca="false">$H$4&amp;"r"&amp;$G77&amp;"c"&amp;L$5</f>
        <v>Quarter!r67c93</v>
      </c>
      <c r="M77" s="202" t="str">
        <f aca="false">$H$4&amp;"r"&amp;$G77&amp;"c"&amp;M$5</f>
        <v>Quarter!r67c94</v>
      </c>
      <c r="N77" s="202" t="str">
        <f aca="false">$H$4&amp;"r"&amp;$G77&amp;"c"&amp;N$5</f>
        <v>Quarter!r67c95</v>
      </c>
      <c r="O77" s="202" t="str">
        <f aca="false">$H$4&amp;"r"&amp;$G77&amp;"c"&amp;O$5</f>
        <v>Quarter!r67c96</v>
      </c>
      <c r="P77" s="202" t="str">
        <f aca="false">$H$4&amp;"r"&amp;$G77&amp;"c"&amp;P$5</f>
        <v>Quarter!r67c97</v>
      </c>
      <c r="Q77" s="202" t="str">
        <f aca="false">$H$4&amp;"r"&amp;$G77&amp;"c"&amp;Q$5</f>
        <v>Quarter!r67c98</v>
      </c>
    </row>
    <row r="78" customFormat="false" ht="11.5" hidden="false" customHeight="false" outlineLevel="0" collapsed="false">
      <c r="B78" s="270" t="s">
        <v>115</v>
      </c>
      <c r="D78" s="202" t="n">
        <v>68</v>
      </c>
      <c r="E78" s="202" t="str">
        <f aca="false">$E$4&amp;"r"&amp;$D78&amp;"c"&amp;E$5</f>
        <v>Annual!r68c24</v>
      </c>
      <c r="F78" s="202" t="str">
        <f aca="false">$E$4&amp;"r"&amp;$D78&amp;"c"&amp;F$5</f>
        <v>Annual!r68c25</v>
      </c>
      <c r="G78" s="202" t="n">
        <f aca="false">D78</f>
        <v>68</v>
      </c>
      <c r="H78" s="202" t="str">
        <f aca="false">$H$4&amp;"r"&amp;$G78&amp;"c"&amp;H$5</f>
        <v>Quarter!r68c89</v>
      </c>
      <c r="I78" s="202" t="str">
        <f aca="false">$H$4&amp;"r"&amp;$G78&amp;"c"&amp;I$5</f>
        <v>Quarter!r68c90</v>
      </c>
      <c r="J78" s="202" t="str">
        <f aca="false">$H$4&amp;"r"&amp;$G78&amp;"c"&amp;J$5</f>
        <v>Quarter!r68c91</v>
      </c>
      <c r="K78" s="202" t="str">
        <f aca="false">$H$4&amp;"r"&amp;$G78&amp;"c"&amp;K$5</f>
        <v>Quarter!r68c92</v>
      </c>
      <c r="L78" s="202" t="str">
        <f aca="false">$H$4&amp;"r"&amp;$G78&amp;"c"&amp;L$5</f>
        <v>Quarter!r68c93</v>
      </c>
      <c r="M78" s="202" t="str">
        <f aca="false">$H$4&amp;"r"&amp;$G78&amp;"c"&amp;M$5</f>
        <v>Quarter!r68c94</v>
      </c>
      <c r="N78" s="202" t="str">
        <f aca="false">$H$4&amp;"r"&amp;$G78&amp;"c"&amp;N$5</f>
        <v>Quarter!r68c95</v>
      </c>
      <c r="O78" s="202" t="str">
        <f aca="false">$H$4&amp;"r"&amp;$G78&amp;"c"&amp;O$5</f>
        <v>Quarter!r68c96</v>
      </c>
      <c r="P78" s="202" t="str">
        <f aca="false">$H$4&amp;"r"&amp;$G78&amp;"c"&amp;P$5</f>
        <v>Quarter!r68c97</v>
      </c>
      <c r="Q78" s="202" t="str">
        <f aca="false">$H$4&amp;"r"&amp;$G78&amp;"c"&amp;Q$5</f>
        <v>Quarter!r68c98</v>
      </c>
    </row>
    <row r="79" customFormat="false" ht="11.5" hidden="false" customHeight="false" outlineLevel="0" collapsed="false">
      <c r="B79" s="270" t="s">
        <v>116</v>
      </c>
      <c r="D79" s="202" t="n">
        <v>69</v>
      </c>
      <c r="E79" s="202" t="str">
        <f aca="false">$E$4&amp;"r"&amp;$D79&amp;"c"&amp;E$5</f>
        <v>Annual!r69c24</v>
      </c>
      <c r="F79" s="202" t="str">
        <f aca="false">$E$4&amp;"r"&amp;$D79&amp;"c"&amp;F$5</f>
        <v>Annual!r69c25</v>
      </c>
      <c r="G79" s="202" t="n">
        <f aca="false">D79</f>
        <v>69</v>
      </c>
      <c r="H79" s="202" t="str">
        <f aca="false">$H$4&amp;"r"&amp;$G79&amp;"c"&amp;H$5</f>
        <v>Quarter!r69c89</v>
      </c>
      <c r="I79" s="202" t="str">
        <f aca="false">$H$4&amp;"r"&amp;$G79&amp;"c"&amp;I$5</f>
        <v>Quarter!r69c90</v>
      </c>
      <c r="J79" s="202" t="str">
        <f aca="false">$H$4&amp;"r"&amp;$G79&amp;"c"&amp;J$5</f>
        <v>Quarter!r69c91</v>
      </c>
      <c r="K79" s="202" t="str">
        <f aca="false">$H$4&amp;"r"&amp;$G79&amp;"c"&amp;K$5</f>
        <v>Quarter!r69c92</v>
      </c>
      <c r="L79" s="202" t="str">
        <f aca="false">$H$4&amp;"r"&amp;$G79&amp;"c"&amp;L$5</f>
        <v>Quarter!r69c93</v>
      </c>
      <c r="M79" s="202" t="str">
        <f aca="false">$H$4&amp;"r"&amp;$G79&amp;"c"&amp;M$5</f>
        <v>Quarter!r69c94</v>
      </c>
      <c r="N79" s="202" t="str">
        <f aca="false">$H$4&amp;"r"&amp;$G79&amp;"c"&amp;N$5</f>
        <v>Quarter!r69c95</v>
      </c>
      <c r="O79" s="202" t="str">
        <f aca="false">$H$4&amp;"r"&amp;$G79&amp;"c"&amp;O$5</f>
        <v>Quarter!r69c96</v>
      </c>
      <c r="P79" s="202" t="str">
        <f aca="false">$H$4&amp;"r"&amp;$G79&amp;"c"&amp;P$5</f>
        <v>Quarter!r69c97</v>
      </c>
      <c r="Q79" s="202" t="str">
        <f aca="false">$H$4&amp;"r"&amp;$G79&amp;"c"&amp;Q$5</f>
        <v>Quarter!r69c98</v>
      </c>
    </row>
    <row r="80" customFormat="false" ht="11.5" hidden="false" customHeight="false" outlineLevel="0" collapsed="false">
      <c r="B80" s="267" t="s">
        <v>121</v>
      </c>
      <c r="D80" s="202" t="n">
        <v>70</v>
      </c>
      <c r="E80" s="202" t="str">
        <f aca="false">$E$4&amp;"r"&amp;$D80&amp;"c"&amp;E$5</f>
        <v>Annual!r70c24</v>
      </c>
      <c r="F80" s="202" t="str">
        <f aca="false">$E$4&amp;"r"&amp;$D80&amp;"c"&amp;F$5</f>
        <v>Annual!r70c25</v>
      </c>
      <c r="G80" s="202" t="n">
        <f aca="false">D80</f>
        <v>70</v>
      </c>
      <c r="H80" s="202" t="str">
        <f aca="false">$H$4&amp;"r"&amp;$G80&amp;"c"&amp;H$5</f>
        <v>Quarter!r70c89</v>
      </c>
      <c r="I80" s="202" t="str">
        <f aca="false">$H$4&amp;"r"&amp;$G80&amp;"c"&amp;I$5</f>
        <v>Quarter!r70c90</v>
      </c>
      <c r="J80" s="202" t="str">
        <f aca="false">$H$4&amp;"r"&amp;$G80&amp;"c"&amp;J$5</f>
        <v>Quarter!r70c91</v>
      </c>
      <c r="K80" s="202" t="str">
        <f aca="false">$H$4&amp;"r"&amp;$G80&amp;"c"&amp;K$5</f>
        <v>Quarter!r70c92</v>
      </c>
      <c r="L80" s="202" t="str">
        <f aca="false">$H$4&amp;"r"&amp;$G80&amp;"c"&amp;L$5</f>
        <v>Quarter!r70c93</v>
      </c>
      <c r="M80" s="202" t="str">
        <f aca="false">$H$4&amp;"r"&amp;$G80&amp;"c"&amp;M$5</f>
        <v>Quarter!r70c94</v>
      </c>
      <c r="N80" s="202" t="str">
        <f aca="false">$H$4&amp;"r"&amp;$G80&amp;"c"&amp;N$5</f>
        <v>Quarter!r70c95</v>
      </c>
      <c r="O80" s="202" t="str">
        <f aca="false">$H$4&amp;"r"&amp;$G80&amp;"c"&amp;O$5</f>
        <v>Quarter!r70c96</v>
      </c>
      <c r="P80" s="202" t="str">
        <f aca="false">$H$4&amp;"r"&amp;$G80&amp;"c"&amp;P$5</f>
        <v>Quarter!r70c97</v>
      </c>
      <c r="Q80" s="202" t="str">
        <f aca="false">$H$4&amp;"r"&amp;$G80&amp;"c"&amp;Q$5</f>
        <v>Quarter!r70c98</v>
      </c>
    </row>
    <row r="81" customFormat="false" ht="11.5" hidden="false" customHeight="false" outlineLevel="0" collapsed="false">
      <c r="B81" s="267" t="s">
        <v>122</v>
      </c>
      <c r="D81" s="202" t="n">
        <v>71</v>
      </c>
      <c r="E81" s="202" t="str">
        <f aca="false">$E$4&amp;"r"&amp;$D81&amp;"c"&amp;E$5</f>
        <v>Annual!r71c24</v>
      </c>
      <c r="F81" s="202" t="str">
        <f aca="false">$E$4&amp;"r"&amp;$D81&amp;"c"&amp;F$5</f>
        <v>Annual!r71c25</v>
      </c>
      <c r="G81" s="202" t="n">
        <f aca="false">D81</f>
        <v>71</v>
      </c>
      <c r="H81" s="202" t="str">
        <f aca="false">$H$4&amp;"r"&amp;$G81&amp;"c"&amp;H$5</f>
        <v>Quarter!r71c89</v>
      </c>
      <c r="I81" s="202" t="str">
        <f aca="false">$H$4&amp;"r"&amp;$G81&amp;"c"&amp;I$5</f>
        <v>Quarter!r71c90</v>
      </c>
      <c r="J81" s="202" t="str">
        <f aca="false">$H$4&amp;"r"&amp;$G81&amp;"c"&amp;J$5</f>
        <v>Quarter!r71c91</v>
      </c>
      <c r="K81" s="202" t="str">
        <f aca="false">$H$4&amp;"r"&amp;$G81&amp;"c"&amp;K$5</f>
        <v>Quarter!r71c92</v>
      </c>
      <c r="L81" s="202" t="str">
        <f aca="false">$H$4&amp;"r"&amp;$G81&amp;"c"&amp;L$5</f>
        <v>Quarter!r71c93</v>
      </c>
      <c r="M81" s="202" t="str">
        <f aca="false">$H$4&amp;"r"&amp;$G81&amp;"c"&amp;M$5</f>
        <v>Quarter!r71c94</v>
      </c>
      <c r="N81" s="202" t="str">
        <f aca="false">$H$4&amp;"r"&amp;$G81&amp;"c"&amp;N$5</f>
        <v>Quarter!r71c95</v>
      </c>
      <c r="O81" s="202" t="str">
        <f aca="false">$H$4&amp;"r"&amp;$G81&amp;"c"&amp;O$5</f>
        <v>Quarter!r71c96</v>
      </c>
      <c r="P81" s="202" t="str">
        <f aca="false">$H$4&amp;"r"&amp;$G81&amp;"c"&amp;P$5</f>
        <v>Quarter!r71c97</v>
      </c>
      <c r="Q81" s="202" t="str">
        <f aca="false">$H$4&amp;"r"&amp;$G81&amp;"c"&amp;Q$5</f>
        <v>Quarter!r71c98</v>
      </c>
    </row>
    <row r="82" customFormat="false" ht="11.5" hidden="false" customHeight="false" outlineLevel="0" collapsed="false">
      <c r="B82" s="270" t="s">
        <v>119</v>
      </c>
      <c r="D82" s="202" t="n">
        <v>71</v>
      </c>
      <c r="E82" s="202" t="str">
        <f aca="false">$E$4&amp;"r"&amp;$D82&amp;"c"&amp;E$5</f>
        <v>Annual!r71c24</v>
      </c>
      <c r="F82" s="202" t="str">
        <f aca="false">$E$4&amp;"r"&amp;$D82&amp;"c"&amp;F$5</f>
        <v>Annual!r71c25</v>
      </c>
      <c r="G82" s="202" t="n">
        <f aca="false">D82</f>
        <v>71</v>
      </c>
      <c r="H82" s="202" t="str">
        <f aca="false">$H$4&amp;"r"&amp;$G82&amp;"c"&amp;H$5</f>
        <v>Quarter!r71c89</v>
      </c>
      <c r="I82" s="202" t="str">
        <f aca="false">$H$4&amp;"r"&amp;$G82&amp;"c"&amp;I$5</f>
        <v>Quarter!r71c90</v>
      </c>
      <c r="J82" s="202" t="str">
        <f aca="false">$H$4&amp;"r"&amp;$G82&amp;"c"&amp;J$5</f>
        <v>Quarter!r71c91</v>
      </c>
      <c r="K82" s="202" t="str">
        <f aca="false">$H$4&amp;"r"&amp;$G82&amp;"c"&amp;K$5</f>
        <v>Quarter!r71c92</v>
      </c>
      <c r="L82" s="202" t="str">
        <f aca="false">$H$4&amp;"r"&amp;$G82&amp;"c"&amp;L$5</f>
        <v>Quarter!r71c93</v>
      </c>
      <c r="M82" s="202" t="str">
        <f aca="false">$H$4&amp;"r"&amp;$G82&amp;"c"&amp;M$5</f>
        <v>Quarter!r71c94</v>
      </c>
      <c r="N82" s="202" t="str">
        <f aca="false">$H$4&amp;"r"&amp;$G82&amp;"c"&amp;N$5</f>
        <v>Quarter!r71c95</v>
      </c>
      <c r="O82" s="202" t="str">
        <f aca="false">$H$4&amp;"r"&amp;$G82&amp;"c"&amp;O$5</f>
        <v>Quarter!r71c96</v>
      </c>
      <c r="P82" s="202" t="str">
        <f aca="false">$H$4&amp;"r"&amp;$G82&amp;"c"&amp;P$5</f>
        <v>Quarter!r71c97</v>
      </c>
      <c r="Q82" s="202" t="str">
        <f aca="false">$H$4&amp;"r"&amp;$G82&amp;"c"&amp;Q$5</f>
        <v>Quarter!r71c98</v>
      </c>
    </row>
    <row r="83" customFormat="false" ht="11.5" hidden="false" customHeight="false" outlineLevel="0" collapsed="false">
      <c r="B83" s="270" t="s">
        <v>120</v>
      </c>
      <c r="D83" s="202" t="n">
        <v>72</v>
      </c>
      <c r="E83" s="202" t="str">
        <f aca="false">$E$4&amp;"r"&amp;$D83&amp;"c"&amp;E$5</f>
        <v>Annual!r72c24</v>
      </c>
      <c r="F83" s="202" t="str">
        <f aca="false">$E$4&amp;"r"&amp;$D83&amp;"c"&amp;F$5</f>
        <v>Annual!r72c25</v>
      </c>
      <c r="G83" s="202" t="n">
        <f aca="false">D83</f>
        <v>72</v>
      </c>
      <c r="H83" s="202" t="str">
        <f aca="false">$H$4&amp;"r"&amp;$G83&amp;"c"&amp;H$5</f>
        <v>Quarter!r72c89</v>
      </c>
      <c r="I83" s="202" t="str">
        <f aca="false">$H$4&amp;"r"&amp;$G83&amp;"c"&amp;I$5</f>
        <v>Quarter!r72c90</v>
      </c>
      <c r="J83" s="202" t="str">
        <f aca="false">$H$4&amp;"r"&amp;$G83&amp;"c"&amp;J$5</f>
        <v>Quarter!r72c91</v>
      </c>
      <c r="K83" s="202" t="str">
        <f aca="false">$H$4&amp;"r"&amp;$G83&amp;"c"&amp;K$5</f>
        <v>Quarter!r72c92</v>
      </c>
      <c r="L83" s="202" t="str">
        <f aca="false">$H$4&amp;"r"&amp;$G83&amp;"c"&amp;L$5</f>
        <v>Quarter!r72c93</v>
      </c>
      <c r="M83" s="202" t="str">
        <f aca="false">$H$4&amp;"r"&amp;$G83&amp;"c"&amp;M$5</f>
        <v>Quarter!r72c94</v>
      </c>
      <c r="N83" s="202" t="str">
        <f aca="false">$H$4&amp;"r"&amp;$G83&amp;"c"&amp;N$5</f>
        <v>Quarter!r72c95</v>
      </c>
      <c r="O83" s="202" t="str">
        <f aca="false">$H$4&amp;"r"&amp;$G83&amp;"c"&amp;O$5</f>
        <v>Quarter!r72c96</v>
      </c>
      <c r="P83" s="202" t="str">
        <f aca="false">$H$4&amp;"r"&amp;$G83&amp;"c"&amp;P$5</f>
        <v>Quarter!r72c97</v>
      </c>
      <c r="Q83" s="202" t="str">
        <f aca="false">$H$4&amp;"r"&amp;$G83&amp;"c"&amp;Q$5</f>
        <v>Quarter!r72c98</v>
      </c>
    </row>
    <row r="84" customFormat="false" ht="11.5" hidden="false" customHeight="false" outlineLevel="0" collapsed="false">
      <c r="B84" s="270" t="s">
        <v>110</v>
      </c>
      <c r="D84" s="202" t="n">
        <v>73</v>
      </c>
      <c r="E84" s="202" t="str">
        <f aca="false">$E$4&amp;"r"&amp;$D84&amp;"c"&amp;E$5</f>
        <v>Annual!r73c24</v>
      </c>
      <c r="F84" s="202" t="str">
        <f aca="false">$E$4&amp;"r"&amp;$D84&amp;"c"&amp;F$5</f>
        <v>Annual!r73c25</v>
      </c>
      <c r="G84" s="202" t="n">
        <f aca="false">D84</f>
        <v>73</v>
      </c>
      <c r="H84" s="202" t="str">
        <f aca="false">$H$4&amp;"r"&amp;$G84&amp;"c"&amp;H$5</f>
        <v>Quarter!r73c89</v>
      </c>
      <c r="I84" s="202" t="str">
        <f aca="false">$H$4&amp;"r"&amp;$G84&amp;"c"&amp;I$5</f>
        <v>Quarter!r73c90</v>
      </c>
      <c r="J84" s="202" t="str">
        <f aca="false">$H$4&amp;"r"&amp;$G84&amp;"c"&amp;J$5</f>
        <v>Quarter!r73c91</v>
      </c>
      <c r="K84" s="202" t="str">
        <f aca="false">$H$4&amp;"r"&amp;$G84&amp;"c"&amp;K$5</f>
        <v>Quarter!r73c92</v>
      </c>
      <c r="L84" s="202" t="str">
        <f aca="false">$H$4&amp;"r"&amp;$G84&amp;"c"&amp;L$5</f>
        <v>Quarter!r73c93</v>
      </c>
      <c r="M84" s="202" t="str">
        <f aca="false">$H$4&amp;"r"&amp;$G84&amp;"c"&amp;M$5</f>
        <v>Quarter!r73c94</v>
      </c>
      <c r="N84" s="202" t="str">
        <f aca="false">$H$4&amp;"r"&amp;$G84&amp;"c"&amp;N$5</f>
        <v>Quarter!r73c95</v>
      </c>
      <c r="O84" s="202" t="str">
        <f aca="false">$H$4&amp;"r"&amp;$G84&amp;"c"&amp;O$5</f>
        <v>Quarter!r73c96</v>
      </c>
      <c r="P84" s="202" t="str">
        <f aca="false">$H$4&amp;"r"&amp;$G84&amp;"c"&amp;P$5</f>
        <v>Quarter!r73c97</v>
      </c>
      <c r="Q84" s="202" t="str">
        <f aca="false">$H$4&amp;"r"&amp;$G84&amp;"c"&amp;Q$5</f>
        <v>Quarter!r73c98</v>
      </c>
    </row>
    <row r="85" customFormat="false" ht="11.5" hidden="false" customHeight="false" outlineLevel="0" collapsed="false">
      <c r="B85" s="270" t="s">
        <v>111</v>
      </c>
      <c r="D85" s="202" t="n">
        <v>74</v>
      </c>
      <c r="E85" s="202" t="str">
        <f aca="false">$E$4&amp;"r"&amp;$D85&amp;"c"&amp;E$5</f>
        <v>Annual!r74c24</v>
      </c>
      <c r="F85" s="202" t="str">
        <f aca="false">$E$4&amp;"r"&amp;$D85&amp;"c"&amp;F$5</f>
        <v>Annual!r74c25</v>
      </c>
      <c r="G85" s="202" t="n">
        <f aca="false">D85</f>
        <v>74</v>
      </c>
      <c r="H85" s="202" t="str">
        <f aca="false">$H$4&amp;"r"&amp;$G85&amp;"c"&amp;H$5</f>
        <v>Quarter!r74c89</v>
      </c>
      <c r="I85" s="202" t="str">
        <f aca="false">$H$4&amp;"r"&amp;$G85&amp;"c"&amp;I$5</f>
        <v>Quarter!r74c90</v>
      </c>
      <c r="J85" s="202" t="str">
        <f aca="false">$H$4&amp;"r"&amp;$G85&amp;"c"&amp;J$5</f>
        <v>Quarter!r74c91</v>
      </c>
      <c r="K85" s="202" t="str">
        <f aca="false">$H$4&amp;"r"&amp;$G85&amp;"c"&amp;K$5</f>
        <v>Quarter!r74c92</v>
      </c>
      <c r="L85" s="202" t="str">
        <f aca="false">$H$4&amp;"r"&amp;$G85&amp;"c"&amp;L$5</f>
        <v>Quarter!r74c93</v>
      </c>
      <c r="M85" s="202" t="str">
        <f aca="false">$H$4&amp;"r"&amp;$G85&amp;"c"&amp;M$5</f>
        <v>Quarter!r74c94</v>
      </c>
      <c r="N85" s="202" t="str">
        <f aca="false">$H$4&amp;"r"&amp;$G85&amp;"c"&amp;N$5</f>
        <v>Quarter!r74c95</v>
      </c>
      <c r="O85" s="202" t="str">
        <f aca="false">$H$4&amp;"r"&amp;$G85&amp;"c"&amp;O$5</f>
        <v>Quarter!r74c96</v>
      </c>
      <c r="P85" s="202" t="str">
        <f aca="false">$H$4&amp;"r"&amp;$G85&amp;"c"&amp;P$5</f>
        <v>Quarter!r74c97</v>
      </c>
      <c r="Q85" s="202" t="str">
        <f aca="false">$H$4&amp;"r"&amp;$G85&amp;"c"&amp;Q$5</f>
        <v>Quarter!r74c98</v>
      </c>
    </row>
    <row r="86" customFormat="false" ht="11.5" hidden="false" customHeight="false" outlineLevel="0" collapsed="false">
      <c r="B86" s="270" t="s">
        <v>172</v>
      </c>
      <c r="D86" s="202" t="n">
        <v>75</v>
      </c>
      <c r="E86" s="202" t="str">
        <f aca="false">$E$4&amp;"r"&amp;$D86&amp;"c"&amp;E$5</f>
        <v>Annual!r75c24</v>
      </c>
      <c r="F86" s="202" t="str">
        <f aca="false">$E$4&amp;"r"&amp;$D86&amp;"c"&amp;F$5</f>
        <v>Annual!r75c25</v>
      </c>
      <c r="G86" s="202" t="n">
        <f aca="false">D86</f>
        <v>75</v>
      </c>
      <c r="H86" s="202" t="str">
        <f aca="false">$H$4&amp;"r"&amp;$G86&amp;"c"&amp;H$5</f>
        <v>Quarter!r75c89</v>
      </c>
      <c r="I86" s="202" t="str">
        <f aca="false">$H$4&amp;"r"&amp;$G86&amp;"c"&amp;I$5</f>
        <v>Quarter!r75c90</v>
      </c>
      <c r="J86" s="202" t="str">
        <f aca="false">$H$4&amp;"r"&amp;$G86&amp;"c"&amp;J$5</f>
        <v>Quarter!r75c91</v>
      </c>
      <c r="K86" s="202" t="str">
        <f aca="false">$H$4&amp;"r"&amp;$G86&amp;"c"&amp;K$5</f>
        <v>Quarter!r75c92</v>
      </c>
      <c r="L86" s="202" t="str">
        <f aca="false">$H$4&amp;"r"&amp;$G86&amp;"c"&amp;L$5</f>
        <v>Quarter!r75c93</v>
      </c>
      <c r="M86" s="202" t="str">
        <f aca="false">$H$4&amp;"r"&amp;$G86&amp;"c"&amp;M$5</f>
        <v>Quarter!r75c94</v>
      </c>
      <c r="N86" s="202" t="str">
        <f aca="false">$H$4&amp;"r"&amp;$G86&amp;"c"&amp;N$5</f>
        <v>Quarter!r75c95</v>
      </c>
      <c r="O86" s="202" t="str">
        <f aca="false">$H$4&amp;"r"&amp;$G86&amp;"c"&amp;O$5</f>
        <v>Quarter!r75c96</v>
      </c>
      <c r="P86" s="202" t="str">
        <f aca="false">$H$4&amp;"r"&amp;$G86&amp;"c"&amp;P$5</f>
        <v>Quarter!r75c97</v>
      </c>
      <c r="Q86" s="202" t="str">
        <f aca="false">$H$4&amp;"r"&amp;$G86&amp;"c"&amp;Q$5</f>
        <v>Quarter!r75c98</v>
      </c>
    </row>
    <row r="87" customFormat="false" ht="11.5" hidden="false" customHeight="false" outlineLevel="0" collapsed="false">
      <c r="B87" s="270" t="s">
        <v>113</v>
      </c>
      <c r="D87" s="202" t="n">
        <v>76</v>
      </c>
      <c r="E87" s="202" t="str">
        <f aca="false">$E$4&amp;"r"&amp;$D87&amp;"c"&amp;E$5</f>
        <v>Annual!r76c24</v>
      </c>
      <c r="F87" s="202" t="str">
        <f aca="false">$E$4&amp;"r"&amp;$D87&amp;"c"&amp;F$5</f>
        <v>Annual!r76c25</v>
      </c>
      <c r="G87" s="202" t="n">
        <f aca="false">D87</f>
        <v>76</v>
      </c>
      <c r="H87" s="202" t="str">
        <f aca="false">$H$4&amp;"r"&amp;$G87&amp;"c"&amp;H$5</f>
        <v>Quarter!r76c89</v>
      </c>
      <c r="I87" s="202" t="str">
        <f aca="false">$H$4&amp;"r"&amp;$G87&amp;"c"&amp;I$5</f>
        <v>Quarter!r76c90</v>
      </c>
      <c r="J87" s="202" t="str">
        <f aca="false">$H$4&amp;"r"&amp;$G87&amp;"c"&amp;J$5</f>
        <v>Quarter!r76c91</v>
      </c>
      <c r="K87" s="202" t="str">
        <f aca="false">$H$4&amp;"r"&amp;$G87&amp;"c"&amp;K$5</f>
        <v>Quarter!r76c92</v>
      </c>
      <c r="L87" s="202" t="str">
        <f aca="false">$H$4&amp;"r"&amp;$G87&amp;"c"&amp;L$5</f>
        <v>Quarter!r76c93</v>
      </c>
      <c r="M87" s="202" t="str">
        <f aca="false">$H$4&amp;"r"&amp;$G87&amp;"c"&amp;M$5</f>
        <v>Quarter!r76c94</v>
      </c>
      <c r="N87" s="202" t="str">
        <f aca="false">$H$4&amp;"r"&amp;$G87&amp;"c"&amp;N$5</f>
        <v>Quarter!r76c95</v>
      </c>
      <c r="O87" s="202" t="str">
        <f aca="false">$H$4&amp;"r"&amp;$G87&amp;"c"&amp;O$5</f>
        <v>Quarter!r76c96</v>
      </c>
      <c r="P87" s="202" t="str">
        <f aca="false">$H$4&amp;"r"&amp;$G87&amp;"c"&amp;P$5</f>
        <v>Quarter!r76c97</v>
      </c>
      <c r="Q87" s="202" t="str">
        <f aca="false">$H$4&amp;"r"&amp;$G87&amp;"c"&amp;Q$5</f>
        <v>Quarter!r76c98</v>
      </c>
    </row>
    <row r="88" customFormat="false" ht="11.5" hidden="false" customHeight="false" outlineLevel="0" collapsed="false">
      <c r="B88" s="270" t="s">
        <v>287</v>
      </c>
      <c r="D88" s="202" t="n">
        <v>77</v>
      </c>
      <c r="E88" s="202" t="str">
        <f aca="false">$E$4&amp;"r"&amp;$D88&amp;"c"&amp;E$5</f>
        <v>Annual!r77c24</v>
      </c>
      <c r="F88" s="202" t="str">
        <f aca="false">$E$4&amp;"r"&amp;$D88&amp;"c"&amp;F$5</f>
        <v>Annual!r77c25</v>
      </c>
      <c r="G88" s="202" t="n">
        <f aca="false">D88</f>
        <v>77</v>
      </c>
      <c r="H88" s="202" t="str">
        <f aca="false">$H$4&amp;"r"&amp;$G88&amp;"c"&amp;H$5</f>
        <v>Quarter!r77c89</v>
      </c>
      <c r="I88" s="202" t="str">
        <f aca="false">$H$4&amp;"r"&amp;$G88&amp;"c"&amp;I$5</f>
        <v>Quarter!r77c90</v>
      </c>
      <c r="J88" s="202" t="str">
        <f aca="false">$H$4&amp;"r"&amp;$G88&amp;"c"&amp;J$5</f>
        <v>Quarter!r77c91</v>
      </c>
      <c r="K88" s="202" t="str">
        <f aca="false">$H$4&amp;"r"&amp;$G88&amp;"c"&amp;K$5</f>
        <v>Quarter!r77c92</v>
      </c>
      <c r="L88" s="202" t="str">
        <f aca="false">$H$4&amp;"r"&amp;$G88&amp;"c"&amp;L$5</f>
        <v>Quarter!r77c93</v>
      </c>
      <c r="M88" s="202" t="str">
        <f aca="false">$H$4&amp;"r"&amp;$G88&amp;"c"&amp;M$5</f>
        <v>Quarter!r77c94</v>
      </c>
      <c r="N88" s="202" t="str">
        <f aca="false">$H$4&amp;"r"&amp;$G88&amp;"c"&amp;N$5</f>
        <v>Quarter!r77c95</v>
      </c>
      <c r="O88" s="202" t="str">
        <f aca="false">$H$4&amp;"r"&amp;$G88&amp;"c"&amp;O$5</f>
        <v>Quarter!r77c96</v>
      </c>
      <c r="P88" s="202" t="str">
        <f aca="false">$H$4&amp;"r"&amp;$G88&amp;"c"&amp;P$5</f>
        <v>Quarter!r77c97</v>
      </c>
      <c r="Q88" s="202" t="str">
        <f aca="false">$H$4&amp;"r"&amp;$G88&amp;"c"&amp;Q$5</f>
        <v>Quarter!r77c98</v>
      </c>
    </row>
    <row r="89" customFormat="false" ht="11.5" hidden="false" customHeight="false" outlineLevel="0" collapsed="false">
      <c r="B89" s="270" t="s">
        <v>288</v>
      </c>
      <c r="D89" s="202" t="n">
        <v>78</v>
      </c>
      <c r="E89" s="202" t="str">
        <f aca="false">$E$4&amp;"r"&amp;$D89&amp;"c"&amp;E$5</f>
        <v>Annual!r78c24</v>
      </c>
      <c r="F89" s="202" t="str">
        <f aca="false">$E$4&amp;"r"&amp;$D89&amp;"c"&amp;F$5</f>
        <v>Annual!r78c25</v>
      </c>
      <c r="G89" s="202" t="n">
        <f aca="false">D89</f>
        <v>78</v>
      </c>
      <c r="H89" s="202" t="str">
        <f aca="false">$H$4&amp;"r"&amp;$G89&amp;"c"&amp;H$5</f>
        <v>Quarter!r78c89</v>
      </c>
      <c r="I89" s="202" t="str">
        <f aca="false">$H$4&amp;"r"&amp;$G89&amp;"c"&amp;I$5</f>
        <v>Quarter!r78c90</v>
      </c>
      <c r="J89" s="202" t="str">
        <f aca="false">$H$4&amp;"r"&amp;$G89&amp;"c"&amp;J$5</f>
        <v>Quarter!r78c91</v>
      </c>
      <c r="K89" s="202" t="str">
        <f aca="false">$H$4&amp;"r"&amp;$G89&amp;"c"&amp;K$5</f>
        <v>Quarter!r78c92</v>
      </c>
      <c r="L89" s="202" t="str">
        <f aca="false">$H$4&amp;"r"&amp;$G89&amp;"c"&amp;L$5</f>
        <v>Quarter!r78c93</v>
      </c>
      <c r="M89" s="202" t="str">
        <f aca="false">$H$4&amp;"r"&amp;$G89&amp;"c"&amp;M$5</f>
        <v>Quarter!r78c94</v>
      </c>
      <c r="N89" s="202" t="str">
        <f aca="false">$H$4&amp;"r"&amp;$G89&amp;"c"&amp;N$5</f>
        <v>Quarter!r78c95</v>
      </c>
      <c r="O89" s="202" t="str">
        <f aca="false">$H$4&amp;"r"&amp;$G89&amp;"c"&amp;O$5</f>
        <v>Quarter!r78c96</v>
      </c>
      <c r="P89" s="202" t="str">
        <f aca="false">$H$4&amp;"r"&amp;$G89&amp;"c"&amp;P$5</f>
        <v>Quarter!r78c97</v>
      </c>
      <c r="Q89" s="202" t="str">
        <f aca="false">$H$4&amp;"r"&amp;$G89&amp;"c"&amp;Q$5</f>
        <v>Quarter!r78c98</v>
      </c>
    </row>
    <row r="90" customFormat="false" ht="12.5" hidden="false" customHeight="false" outlineLevel="0" collapsed="false">
      <c r="B90" s="271" t="s">
        <v>133</v>
      </c>
      <c r="D90" s="202" t="n">
        <v>79</v>
      </c>
      <c r="E90" s="202" t="str">
        <f aca="false">$E$4&amp;"r"&amp;$D90&amp;"c"&amp;E$5</f>
        <v>Annual!r79c24</v>
      </c>
      <c r="F90" s="202" t="str">
        <f aca="false">$E$4&amp;"r"&amp;$D90&amp;"c"&amp;F$5</f>
        <v>Annual!r79c25</v>
      </c>
      <c r="G90" s="202" t="n">
        <f aca="false">D90</f>
        <v>79</v>
      </c>
      <c r="H90" s="202" t="str">
        <f aca="false">$H$4&amp;"r"&amp;$G90&amp;"c"&amp;H$5</f>
        <v>Quarter!r79c89</v>
      </c>
      <c r="I90" s="202" t="str">
        <f aca="false">$H$4&amp;"r"&amp;$G90&amp;"c"&amp;I$5</f>
        <v>Quarter!r79c90</v>
      </c>
      <c r="J90" s="202" t="str">
        <f aca="false">$H$4&amp;"r"&amp;$G90&amp;"c"&amp;J$5</f>
        <v>Quarter!r79c91</v>
      </c>
      <c r="K90" s="202" t="str">
        <f aca="false">$H$4&amp;"r"&amp;$G90&amp;"c"&amp;K$5</f>
        <v>Quarter!r79c92</v>
      </c>
      <c r="L90" s="202" t="str">
        <f aca="false">$H$4&amp;"r"&amp;$G90&amp;"c"&amp;L$5</f>
        <v>Quarter!r79c93</v>
      </c>
      <c r="M90" s="202" t="str">
        <f aca="false">$H$4&amp;"r"&amp;$G90&amp;"c"&amp;M$5</f>
        <v>Quarter!r79c94</v>
      </c>
      <c r="N90" s="202" t="str">
        <f aca="false">$H$4&amp;"r"&amp;$G90&amp;"c"&amp;N$5</f>
        <v>Quarter!r79c95</v>
      </c>
      <c r="O90" s="202" t="str">
        <f aca="false">$H$4&amp;"r"&amp;$G90&amp;"c"&amp;O$5</f>
        <v>Quarter!r79c96</v>
      </c>
      <c r="P90" s="202" t="str">
        <f aca="false">$H$4&amp;"r"&amp;$G90&amp;"c"&amp;P$5</f>
        <v>Quarter!r79c97</v>
      </c>
      <c r="Q90" s="202" t="str">
        <f aca="false">$H$4&amp;"r"&amp;$G90&amp;"c"&amp;Q$5</f>
        <v>Quarter!r79c98</v>
      </c>
    </row>
    <row r="91" customFormat="false" ht="11.5" hidden="false" customHeight="false" outlineLevel="0" collapsed="false">
      <c r="B91" s="270" t="s">
        <v>114</v>
      </c>
      <c r="D91" s="202" t="n">
        <v>80</v>
      </c>
      <c r="E91" s="202" t="str">
        <f aca="false">$E$4&amp;"r"&amp;$D91&amp;"c"&amp;E$5</f>
        <v>Annual!r80c24</v>
      </c>
      <c r="F91" s="202" t="str">
        <f aca="false">$E$4&amp;"r"&amp;$D91&amp;"c"&amp;F$5</f>
        <v>Annual!r80c25</v>
      </c>
      <c r="G91" s="202" t="n">
        <f aca="false">D91</f>
        <v>80</v>
      </c>
      <c r="H91" s="202" t="str">
        <f aca="false">$H$4&amp;"r"&amp;$G91&amp;"c"&amp;H$5</f>
        <v>Quarter!r80c89</v>
      </c>
      <c r="I91" s="202" t="str">
        <f aca="false">$H$4&amp;"r"&amp;$G91&amp;"c"&amp;I$5</f>
        <v>Quarter!r80c90</v>
      </c>
      <c r="J91" s="202" t="str">
        <f aca="false">$H$4&amp;"r"&amp;$G91&amp;"c"&amp;J$5</f>
        <v>Quarter!r80c91</v>
      </c>
      <c r="K91" s="202" t="str">
        <f aca="false">$H$4&amp;"r"&amp;$G91&amp;"c"&amp;K$5</f>
        <v>Quarter!r80c92</v>
      </c>
      <c r="L91" s="202" t="str">
        <f aca="false">$H$4&amp;"r"&amp;$G91&amp;"c"&amp;L$5</f>
        <v>Quarter!r80c93</v>
      </c>
      <c r="M91" s="202" t="str">
        <f aca="false">$H$4&amp;"r"&amp;$G91&amp;"c"&amp;M$5</f>
        <v>Quarter!r80c94</v>
      </c>
      <c r="N91" s="202" t="str">
        <f aca="false">$H$4&amp;"r"&amp;$G91&amp;"c"&amp;N$5</f>
        <v>Quarter!r80c95</v>
      </c>
      <c r="O91" s="202" t="str">
        <f aca="false">$H$4&amp;"r"&amp;$G91&amp;"c"&amp;O$5</f>
        <v>Quarter!r80c96</v>
      </c>
      <c r="P91" s="202" t="str">
        <f aca="false">$H$4&amp;"r"&amp;$G91&amp;"c"&amp;P$5</f>
        <v>Quarter!r80c97</v>
      </c>
      <c r="Q91" s="202" t="str">
        <f aca="false">$H$4&amp;"r"&amp;$G91&amp;"c"&amp;Q$5</f>
        <v>Quarter!r80c98</v>
      </c>
    </row>
    <row r="92" customFormat="false" ht="11.5" hidden="false" customHeight="false" outlineLevel="0" collapsed="false">
      <c r="B92" s="270" t="s">
        <v>115</v>
      </c>
      <c r="D92" s="202" t="n">
        <v>81</v>
      </c>
      <c r="E92" s="202" t="str">
        <f aca="false">$E$4&amp;"r"&amp;$D92&amp;"c"&amp;E$5</f>
        <v>Annual!r81c24</v>
      </c>
      <c r="F92" s="202" t="str">
        <f aca="false">$E$4&amp;"r"&amp;$D92&amp;"c"&amp;F$5</f>
        <v>Annual!r81c25</v>
      </c>
      <c r="G92" s="202" t="n">
        <f aca="false">D92</f>
        <v>81</v>
      </c>
      <c r="H92" s="202" t="str">
        <f aca="false">$H$4&amp;"r"&amp;$G92&amp;"c"&amp;H$5</f>
        <v>Quarter!r81c89</v>
      </c>
      <c r="I92" s="202" t="str">
        <f aca="false">$H$4&amp;"r"&amp;$G92&amp;"c"&amp;I$5</f>
        <v>Quarter!r81c90</v>
      </c>
      <c r="J92" s="202" t="str">
        <f aca="false">$H$4&amp;"r"&amp;$G92&amp;"c"&amp;J$5</f>
        <v>Quarter!r81c91</v>
      </c>
      <c r="K92" s="202" t="str">
        <f aca="false">$H$4&amp;"r"&amp;$G92&amp;"c"&amp;K$5</f>
        <v>Quarter!r81c92</v>
      </c>
      <c r="L92" s="202" t="str">
        <f aca="false">$H$4&amp;"r"&amp;$G92&amp;"c"&amp;L$5</f>
        <v>Quarter!r81c93</v>
      </c>
      <c r="M92" s="202" t="str">
        <f aca="false">$H$4&amp;"r"&amp;$G92&amp;"c"&amp;M$5</f>
        <v>Quarter!r81c94</v>
      </c>
      <c r="N92" s="202" t="str">
        <f aca="false">$H$4&amp;"r"&amp;$G92&amp;"c"&amp;N$5</f>
        <v>Quarter!r81c95</v>
      </c>
      <c r="O92" s="202" t="str">
        <f aca="false">$H$4&amp;"r"&amp;$G92&amp;"c"&amp;O$5</f>
        <v>Quarter!r81c96</v>
      </c>
      <c r="P92" s="202" t="str">
        <f aca="false">$H$4&amp;"r"&amp;$G92&amp;"c"&amp;P$5</f>
        <v>Quarter!r81c97</v>
      </c>
      <c r="Q92" s="202" t="str">
        <f aca="false">$H$4&amp;"r"&amp;$G92&amp;"c"&amp;Q$5</f>
        <v>Quarter!r81c98</v>
      </c>
    </row>
    <row r="93" customFormat="false" ht="11.5" hidden="false" customHeight="false" outlineLevel="0" collapsed="false">
      <c r="B93" s="270" t="s">
        <v>116</v>
      </c>
      <c r="D93" s="202" t="n">
        <v>82</v>
      </c>
      <c r="E93" s="202" t="str">
        <f aca="false">$E$4&amp;"r"&amp;$D93&amp;"c"&amp;E$5</f>
        <v>Annual!r82c24</v>
      </c>
      <c r="F93" s="202" t="str">
        <f aca="false">$E$4&amp;"r"&amp;$D93&amp;"c"&amp;F$5</f>
        <v>Annual!r82c25</v>
      </c>
      <c r="G93" s="202" t="n">
        <f aca="false">D93</f>
        <v>82</v>
      </c>
      <c r="H93" s="202" t="str">
        <f aca="false">$H$4&amp;"r"&amp;$G93&amp;"c"&amp;H$5</f>
        <v>Quarter!r82c89</v>
      </c>
      <c r="I93" s="202" t="str">
        <f aca="false">$H$4&amp;"r"&amp;$G93&amp;"c"&amp;I$5</f>
        <v>Quarter!r82c90</v>
      </c>
      <c r="J93" s="202" t="str">
        <f aca="false">$H$4&amp;"r"&amp;$G93&amp;"c"&amp;J$5</f>
        <v>Quarter!r82c91</v>
      </c>
      <c r="K93" s="202" t="str">
        <f aca="false">$H$4&amp;"r"&amp;$G93&amp;"c"&amp;K$5</f>
        <v>Quarter!r82c92</v>
      </c>
      <c r="L93" s="202" t="str">
        <f aca="false">$H$4&amp;"r"&amp;$G93&amp;"c"&amp;L$5</f>
        <v>Quarter!r82c93</v>
      </c>
      <c r="M93" s="202" t="str">
        <f aca="false">$H$4&amp;"r"&amp;$G93&amp;"c"&amp;M$5</f>
        <v>Quarter!r82c94</v>
      </c>
      <c r="N93" s="202" t="str">
        <f aca="false">$H$4&amp;"r"&amp;$G93&amp;"c"&amp;N$5</f>
        <v>Quarter!r82c95</v>
      </c>
      <c r="O93" s="202" t="str">
        <f aca="false">$H$4&amp;"r"&amp;$G93&amp;"c"&amp;O$5</f>
        <v>Quarter!r82c96</v>
      </c>
      <c r="P93" s="202" t="str">
        <f aca="false">$H$4&amp;"r"&amp;$G93&amp;"c"&amp;P$5</f>
        <v>Quarter!r82c97</v>
      </c>
      <c r="Q93" s="202" t="str">
        <f aca="false">$H$4&amp;"r"&amp;$G93&amp;"c"&amp;Q$5</f>
        <v>Quarter!r82c98</v>
      </c>
    </row>
    <row r="94" customFormat="false" ht="11.5" hidden="false" customHeight="false" outlineLevel="0" collapsed="false">
      <c r="B94" s="270" t="s">
        <v>132</v>
      </c>
      <c r="D94" s="202" t="n">
        <v>83</v>
      </c>
      <c r="E94" s="202" t="str">
        <f aca="false">$E$4&amp;"r"&amp;$D94&amp;"c"&amp;E$5</f>
        <v>Annual!r83c24</v>
      </c>
      <c r="F94" s="202" t="str">
        <f aca="false">$E$4&amp;"r"&amp;$D94&amp;"c"&amp;F$5</f>
        <v>Annual!r83c25</v>
      </c>
      <c r="G94" s="202" t="n">
        <f aca="false">D94</f>
        <v>83</v>
      </c>
      <c r="H94" s="202" t="str">
        <f aca="false">$H$4&amp;"r"&amp;$G94&amp;"c"&amp;H$5</f>
        <v>Quarter!r83c89</v>
      </c>
      <c r="I94" s="202" t="str">
        <f aca="false">$H$4&amp;"r"&amp;$G94&amp;"c"&amp;I$5</f>
        <v>Quarter!r83c90</v>
      </c>
      <c r="J94" s="202" t="str">
        <f aca="false">$H$4&amp;"r"&amp;$G94&amp;"c"&amp;J$5</f>
        <v>Quarter!r83c91</v>
      </c>
      <c r="K94" s="202" t="str">
        <f aca="false">$H$4&amp;"r"&amp;$G94&amp;"c"&amp;K$5</f>
        <v>Quarter!r83c92</v>
      </c>
      <c r="L94" s="202" t="str">
        <f aca="false">$H$4&amp;"r"&amp;$G94&amp;"c"&amp;L$5</f>
        <v>Quarter!r83c93</v>
      </c>
      <c r="M94" s="202" t="str">
        <f aca="false">$H$4&amp;"r"&amp;$G94&amp;"c"&amp;M$5</f>
        <v>Quarter!r83c94</v>
      </c>
      <c r="N94" s="202" t="str">
        <f aca="false">$H$4&amp;"r"&amp;$G94&amp;"c"&amp;N$5</f>
        <v>Quarter!r83c95</v>
      </c>
      <c r="O94" s="202" t="str">
        <f aca="false">$H$4&amp;"r"&amp;$G94&amp;"c"&amp;O$5</f>
        <v>Quarter!r83c96</v>
      </c>
      <c r="P94" s="202" t="str">
        <f aca="false">$H$4&amp;"r"&amp;$G94&amp;"c"&amp;P$5</f>
        <v>Quarter!r83c97</v>
      </c>
      <c r="Q94" s="202" t="str">
        <f aca="false">$H$4&amp;"r"&amp;$G94&amp;"c"&amp;Q$5</f>
        <v>Quarter!r83c98</v>
      </c>
    </row>
    <row r="95" customFormat="false" ht="11.5" hidden="false" customHeight="false" outlineLevel="0" collapsed="false">
      <c r="B95" s="267" t="s">
        <v>127</v>
      </c>
      <c r="D95" s="202" t="n">
        <v>84</v>
      </c>
      <c r="E95" s="202" t="str">
        <f aca="false">$E$4&amp;"r"&amp;$D95&amp;"c"&amp;E$5</f>
        <v>Annual!r84c24</v>
      </c>
      <c r="F95" s="202" t="str">
        <f aca="false">$E$4&amp;"r"&amp;$D95&amp;"c"&amp;F$5</f>
        <v>Annual!r84c25</v>
      </c>
      <c r="G95" s="202" t="n">
        <f aca="false">D95</f>
        <v>84</v>
      </c>
      <c r="H95" s="202" t="str">
        <f aca="false">$H$4&amp;"r"&amp;$G95&amp;"c"&amp;H$5</f>
        <v>Quarter!r84c89</v>
      </c>
      <c r="I95" s="202" t="str">
        <f aca="false">$H$4&amp;"r"&amp;$G95&amp;"c"&amp;I$5</f>
        <v>Quarter!r84c90</v>
      </c>
      <c r="J95" s="202" t="str">
        <f aca="false">$H$4&amp;"r"&amp;$G95&amp;"c"&amp;J$5</f>
        <v>Quarter!r84c91</v>
      </c>
      <c r="K95" s="202" t="str">
        <f aca="false">$H$4&amp;"r"&amp;$G95&amp;"c"&amp;K$5</f>
        <v>Quarter!r84c92</v>
      </c>
      <c r="L95" s="202" t="str">
        <f aca="false">$H$4&amp;"r"&amp;$G95&amp;"c"&amp;L$5</f>
        <v>Quarter!r84c93</v>
      </c>
      <c r="M95" s="202" t="str">
        <f aca="false">$H$4&amp;"r"&amp;$G95&amp;"c"&amp;M$5</f>
        <v>Quarter!r84c94</v>
      </c>
      <c r="N95" s="202" t="str">
        <f aca="false">$H$4&amp;"r"&amp;$G95&amp;"c"&amp;N$5</f>
        <v>Quarter!r84c95</v>
      </c>
      <c r="O95" s="202" t="str">
        <f aca="false">$H$4&amp;"r"&amp;$G95&amp;"c"&amp;O$5</f>
        <v>Quarter!r84c96</v>
      </c>
      <c r="P95" s="202" t="str">
        <f aca="false">$H$4&amp;"r"&amp;$G95&amp;"c"&amp;P$5</f>
        <v>Quarter!r84c97</v>
      </c>
      <c r="Q95" s="202" t="str">
        <f aca="false">$H$4&amp;"r"&amp;$G95&amp;"c"&amp;Q$5</f>
        <v>Quarter!r84c98</v>
      </c>
    </row>
    <row r="96" customFormat="false" ht="11.5" hidden="false" customHeight="false" outlineLevel="0" collapsed="false">
      <c r="B96" s="267"/>
      <c r="G96" s="202" t="n">
        <f aca="false">D96</f>
        <v>0</v>
      </c>
      <c r="H96" s="202" t="str">
        <f aca="false">$H$4&amp;"r"&amp;$G96&amp;"c"&amp;H$5</f>
        <v>Quarter!r0c89</v>
      </c>
      <c r="I96" s="202" t="str">
        <f aca="false">$H$4&amp;"r"&amp;$G96&amp;"c"&amp;I$5</f>
        <v>Quarter!r0c90</v>
      </c>
      <c r="J96" s="202" t="str">
        <f aca="false">$H$4&amp;"r"&amp;$G96&amp;"c"&amp;J$5</f>
        <v>Quarter!r0c91</v>
      </c>
      <c r="K96" s="202" t="str">
        <f aca="false">$H$4&amp;"r"&amp;$G96&amp;"c"&amp;K$5</f>
        <v>Quarter!r0c92</v>
      </c>
      <c r="L96" s="202" t="str">
        <f aca="false">$H$4&amp;"r"&amp;$G96&amp;"c"&amp;L$5</f>
        <v>Quarter!r0c93</v>
      </c>
      <c r="M96" s="202" t="str">
        <f aca="false">$H$4&amp;"r"&amp;$G96&amp;"c"&amp;M$5</f>
        <v>Quarter!r0c94</v>
      </c>
      <c r="N96" s="202" t="str">
        <f aca="false">$H$4&amp;"r"&amp;$G96&amp;"c"&amp;N$5</f>
        <v>Quarter!r0c95</v>
      </c>
      <c r="O96" s="202" t="str">
        <f aca="false">$H$4&amp;"r"&amp;$G96&amp;"c"&amp;O$5</f>
        <v>Quarter!r0c96</v>
      </c>
      <c r="P96" s="202" t="str">
        <f aca="false">$H$4&amp;"r"&amp;$G96&amp;"c"&amp;P$5</f>
        <v>Quarter!r0c97</v>
      </c>
      <c r="Q96" s="202" t="str">
        <f aca="false">$H$4&amp;"r"&amp;$G96&amp;"c"&amp;Q$5</f>
        <v>Quarter!r0c98</v>
      </c>
    </row>
    <row r="97" customFormat="false" ht="11.5" hidden="false" customHeight="false" outlineLevel="0" collapsed="false">
      <c r="B97" s="266" t="s">
        <v>289</v>
      </c>
      <c r="D97" s="202" t="n">
        <v>85</v>
      </c>
      <c r="E97" s="202" t="str">
        <f aca="false">$E$4&amp;"r"&amp;$D97&amp;"c"&amp;E$5</f>
        <v>Annual!r85c24</v>
      </c>
      <c r="F97" s="202" t="str">
        <f aca="false">$E$4&amp;"r"&amp;$D97&amp;"c"&amp;F$5</f>
        <v>Annual!r85c25</v>
      </c>
      <c r="G97" s="202" t="n">
        <f aca="false">D97</f>
        <v>85</v>
      </c>
      <c r="H97" s="202" t="str">
        <f aca="false">$H$4&amp;"r"&amp;$G97&amp;"c"&amp;H$5</f>
        <v>Quarter!r85c89</v>
      </c>
      <c r="I97" s="202" t="str">
        <f aca="false">$H$4&amp;"r"&amp;$G97&amp;"c"&amp;I$5</f>
        <v>Quarter!r85c90</v>
      </c>
      <c r="J97" s="202" t="str">
        <f aca="false">$H$4&amp;"r"&amp;$G97&amp;"c"&amp;J$5</f>
        <v>Quarter!r85c91</v>
      </c>
      <c r="K97" s="202" t="str">
        <f aca="false">$H$4&amp;"r"&amp;$G97&amp;"c"&amp;K$5</f>
        <v>Quarter!r85c92</v>
      </c>
      <c r="L97" s="202" t="str">
        <f aca="false">$H$4&amp;"r"&amp;$G97&amp;"c"&amp;L$5</f>
        <v>Quarter!r85c93</v>
      </c>
      <c r="M97" s="202" t="str">
        <f aca="false">$H$4&amp;"r"&amp;$G97&amp;"c"&amp;M$5</f>
        <v>Quarter!r85c94</v>
      </c>
      <c r="N97" s="202" t="str">
        <f aca="false">$H$4&amp;"r"&amp;$G97&amp;"c"&amp;N$5</f>
        <v>Quarter!r85c95</v>
      </c>
      <c r="O97" s="202" t="str">
        <f aca="false">$H$4&amp;"r"&amp;$G97&amp;"c"&amp;O$5</f>
        <v>Quarter!r85c96</v>
      </c>
      <c r="P97" s="202" t="str">
        <f aca="false">$H$4&amp;"r"&amp;$G97&amp;"c"&amp;P$5</f>
        <v>Quarter!r85c97</v>
      </c>
      <c r="Q97" s="202" t="str">
        <f aca="false">$H$4&amp;"r"&amp;$G97&amp;"c"&amp;Q$5</f>
        <v>Quarter!r85c98</v>
      </c>
    </row>
    <row r="98" customFormat="false" ht="11.5" hidden="false" customHeight="false" outlineLevel="0" collapsed="false">
      <c r="B98" s="202" t="s">
        <v>102</v>
      </c>
      <c r="D98" s="202" t="n">
        <v>86</v>
      </c>
      <c r="E98" s="202" t="str">
        <f aca="false">$E$4&amp;"r"&amp;$D98&amp;"c"&amp;E$5</f>
        <v>Annual!r86c24</v>
      </c>
      <c r="F98" s="202" t="str">
        <f aca="false">$E$4&amp;"r"&amp;$D98&amp;"c"&amp;F$5</f>
        <v>Annual!r86c25</v>
      </c>
      <c r="G98" s="202" t="n">
        <f aca="false">D98</f>
        <v>86</v>
      </c>
      <c r="H98" s="202" t="str">
        <f aca="false">$H$4&amp;"r"&amp;$G98&amp;"c"&amp;H$5</f>
        <v>Quarter!r86c89</v>
      </c>
      <c r="I98" s="202" t="str">
        <f aca="false">$H$4&amp;"r"&amp;$G98&amp;"c"&amp;I$5</f>
        <v>Quarter!r86c90</v>
      </c>
      <c r="J98" s="202" t="str">
        <f aca="false">$H$4&amp;"r"&amp;$G98&amp;"c"&amp;J$5</f>
        <v>Quarter!r86c91</v>
      </c>
      <c r="K98" s="202" t="str">
        <f aca="false">$H$4&amp;"r"&amp;$G98&amp;"c"&amp;K$5</f>
        <v>Quarter!r86c92</v>
      </c>
      <c r="L98" s="202" t="str">
        <f aca="false">$H$4&amp;"r"&amp;$G98&amp;"c"&amp;L$5</f>
        <v>Quarter!r86c93</v>
      </c>
      <c r="M98" s="202" t="str">
        <f aca="false">$H$4&amp;"r"&amp;$G98&amp;"c"&amp;M$5</f>
        <v>Quarter!r86c94</v>
      </c>
      <c r="N98" s="202" t="str">
        <f aca="false">$H$4&amp;"r"&amp;$G98&amp;"c"&amp;N$5</f>
        <v>Quarter!r86c95</v>
      </c>
      <c r="O98" s="202" t="str">
        <f aca="false">$H$4&amp;"r"&amp;$G98&amp;"c"&amp;O$5</f>
        <v>Quarter!r86c96</v>
      </c>
      <c r="P98" s="202" t="str">
        <f aca="false">$H$4&amp;"r"&amp;$G98&amp;"c"&amp;P$5</f>
        <v>Quarter!r86c97</v>
      </c>
      <c r="Q98" s="202" t="str">
        <f aca="false">$H$4&amp;"r"&amp;$G98&amp;"c"&amp;Q$5</f>
        <v>Quarter!r86c98</v>
      </c>
    </row>
    <row r="99" customFormat="false" ht="11.5" hidden="false" customHeight="false" outlineLevel="0" collapsed="false">
      <c r="B99" s="202" t="s">
        <v>119</v>
      </c>
      <c r="D99" s="202" t="n">
        <v>87</v>
      </c>
      <c r="E99" s="202" t="str">
        <f aca="false">$E$4&amp;"r"&amp;$D99&amp;"c"&amp;E$5</f>
        <v>Annual!r87c24</v>
      </c>
      <c r="F99" s="202" t="str">
        <f aca="false">$E$4&amp;"r"&amp;$D99&amp;"c"&amp;F$5</f>
        <v>Annual!r87c25</v>
      </c>
      <c r="G99" s="202" t="n">
        <f aca="false">D99</f>
        <v>87</v>
      </c>
      <c r="H99" s="202" t="str">
        <f aca="false">$H$4&amp;"r"&amp;$G99&amp;"c"&amp;H$5</f>
        <v>Quarter!r87c89</v>
      </c>
      <c r="I99" s="202" t="str">
        <f aca="false">$H$4&amp;"r"&amp;$G99&amp;"c"&amp;I$5</f>
        <v>Quarter!r87c90</v>
      </c>
      <c r="J99" s="202" t="str">
        <f aca="false">$H$4&amp;"r"&amp;$G99&amp;"c"&amp;J$5</f>
        <v>Quarter!r87c91</v>
      </c>
      <c r="K99" s="202" t="str">
        <f aca="false">$H$4&amp;"r"&amp;$G99&amp;"c"&amp;K$5</f>
        <v>Quarter!r87c92</v>
      </c>
      <c r="L99" s="202" t="str">
        <f aca="false">$H$4&amp;"r"&amp;$G99&amp;"c"&amp;L$5</f>
        <v>Quarter!r87c93</v>
      </c>
      <c r="M99" s="202" t="str">
        <f aca="false">$H$4&amp;"r"&amp;$G99&amp;"c"&amp;M$5</f>
        <v>Quarter!r87c94</v>
      </c>
      <c r="N99" s="202" t="str">
        <f aca="false">$H$4&amp;"r"&amp;$G99&amp;"c"&amp;N$5</f>
        <v>Quarter!r87c95</v>
      </c>
      <c r="O99" s="202" t="str">
        <f aca="false">$H$4&amp;"r"&amp;$G99&amp;"c"&amp;O$5</f>
        <v>Quarter!r87c96</v>
      </c>
      <c r="P99" s="202" t="str">
        <f aca="false">$H$4&amp;"r"&amp;$G99&amp;"c"&amp;P$5</f>
        <v>Quarter!r87c97</v>
      </c>
      <c r="Q99" s="202" t="str">
        <f aca="false">$H$4&amp;"r"&amp;$G99&amp;"c"&amp;Q$5</f>
        <v>Quarter!r87c98</v>
      </c>
    </row>
    <row r="100" customFormat="false" ht="11.5" hidden="false" customHeight="false" outlineLevel="0" collapsed="false">
      <c r="B100" s="202" t="s">
        <v>120</v>
      </c>
      <c r="D100" s="202" t="n">
        <v>88</v>
      </c>
      <c r="E100" s="202" t="str">
        <f aca="false">$E$4&amp;"r"&amp;$D100&amp;"c"&amp;E$5</f>
        <v>Annual!r88c24</v>
      </c>
      <c r="F100" s="202" t="str">
        <f aca="false">$E$4&amp;"r"&amp;$D100&amp;"c"&amp;F$5</f>
        <v>Annual!r88c25</v>
      </c>
      <c r="G100" s="202" t="n">
        <f aca="false">D100</f>
        <v>88</v>
      </c>
      <c r="H100" s="202" t="str">
        <f aca="false">$H$4&amp;"r"&amp;$G100&amp;"c"&amp;H$5</f>
        <v>Quarter!r88c89</v>
      </c>
      <c r="I100" s="202" t="str">
        <f aca="false">$H$4&amp;"r"&amp;$G100&amp;"c"&amp;I$5</f>
        <v>Quarter!r88c90</v>
      </c>
      <c r="J100" s="202" t="str">
        <f aca="false">$H$4&amp;"r"&amp;$G100&amp;"c"&amp;J$5</f>
        <v>Quarter!r88c91</v>
      </c>
      <c r="K100" s="202" t="str">
        <f aca="false">$H$4&amp;"r"&amp;$G100&amp;"c"&amp;K$5</f>
        <v>Quarter!r88c92</v>
      </c>
      <c r="L100" s="202" t="str">
        <f aca="false">$H$4&amp;"r"&amp;$G100&amp;"c"&amp;L$5</f>
        <v>Quarter!r88c93</v>
      </c>
      <c r="M100" s="202" t="str">
        <f aca="false">$H$4&amp;"r"&amp;$G100&amp;"c"&amp;M$5</f>
        <v>Quarter!r88c94</v>
      </c>
      <c r="N100" s="202" t="str">
        <f aca="false">$H$4&amp;"r"&amp;$G100&amp;"c"&amp;N$5</f>
        <v>Quarter!r88c95</v>
      </c>
      <c r="O100" s="202" t="str">
        <f aca="false">$H$4&amp;"r"&amp;$G100&amp;"c"&amp;O$5</f>
        <v>Quarter!r88c96</v>
      </c>
      <c r="P100" s="202" t="str">
        <f aca="false">$H$4&amp;"r"&amp;$G100&amp;"c"&amp;P$5</f>
        <v>Quarter!r88c97</v>
      </c>
      <c r="Q100" s="202" t="str">
        <f aca="false">$H$4&amp;"r"&amp;$G100&amp;"c"&amp;Q$5</f>
        <v>Quarter!r88c98</v>
      </c>
    </row>
    <row r="101" customFormat="false" ht="11.5" hidden="false" customHeight="false" outlineLevel="0" collapsed="false">
      <c r="B101" s="202" t="s">
        <v>110</v>
      </c>
      <c r="D101" s="202" t="n">
        <v>89</v>
      </c>
      <c r="E101" s="202" t="str">
        <f aca="false">$E$4&amp;"r"&amp;$D101&amp;"c"&amp;E$5</f>
        <v>Annual!r89c24</v>
      </c>
      <c r="F101" s="202" t="str">
        <f aca="false">$E$4&amp;"r"&amp;$D101&amp;"c"&amp;F$5</f>
        <v>Annual!r89c25</v>
      </c>
      <c r="G101" s="202" t="n">
        <f aca="false">D101</f>
        <v>89</v>
      </c>
      <c r="H101" s="202" t="str">
        <f aca="false">$H$4&amp;"r"&amp;$G101&amp;"c"&amp;H$5</f>
        <v>Quarter!r89c89</v>
      </c>
      <c r="I101" s="202" t="str">
        <f aca="false">$H$4&amp;"r"&amp;$G101&amp;"c"&amp;I$5</f>
        <v>Quarter!r89c90</v>
      </c>
      <c r="J101" s="202" t="str">
        <f aca="false">$H$4&amp;"r"&amp;$G101&amp;"c"&amp;J$5</f>
        <v>Quarter!r89c91</v>
      </c>
      <c r="K101" s="202" t="str">
        <f aca="false">$H$4&amp;"r"&amp;$G101&amp;"c"&amp;K$5</f>
        <v>Quarter!r89c92</v>
      </c>
      <c r="L101" s="202" t="str">
        <f aca="false">$H$4&amp;"r"&amp;$G101&amp;"c"&amp;L$5</f>
        <v>Quarter!r89c93</v>
      </c>
      <c r="M101" s="202" t="str">
        <f aca="false">$H$4&amp;"r"&amp;$G101&amp;"c"&amp;M$5</f>
        <v>Quarter!r89c94</v>
      </c>
      <c r="N101" s="202" t="str">
        <f aca="false">$H$4&amp;"r"&amp;$G101&amp;"c"&amp;N$5</f>
        <v>Quarter!r89c95</v>
      </c>
      <c r="O101" s="202" t="str">
        <f aca="false">$H$4&amp;"r"&amp;$G101&amp;"c"&amp;O$5</f>
        <v>Quarter!r89c96</v>
      </c>
      <c r="P101" s="202" t="str">
        <f aca="false">$H$4&amp;"r"&amp;$G101&amp;"c"&amp;P$5</f>
        <v>Quarter!r89c97</v>
      </c>
      <c r="Q101" s="202" t="str">
        <f aca="false">$H$4&amp;"r"&amp;$G101&amp;"c"&amp;Q$5</f>
        <v>Quarter!r89c98</v>
      </c>
    </row>
    <row r="102" customFormat="false" ht="11.5" hidden="false" customHeight="false" outlineLevel="0" collapsed="false">
      <c r="B102" s="202" t="s">
        <v>111</v>
      </c>
      <c r="D102" s="202" t="n">
        <v>90</v>
      </c>
      <c r="E102" s="202" t="str">
        <f aca="false">$E$4&amp;"r"&amp;$D102&amp;"c"&amp;E$5</f>
        <v>Annual!r90c24</v>
      </c>
      <c r="F102" s="202" t="str">
        <f aca="false">$E$4&amp;"r"&amp;$D102&amp;"c"&amp;F$5</f>
        <v>Annual!r90c25</v>
      </c>
      <c r="G102" s="202" t="n">
        <f aca="false">D102</f>
        <v>90</v>
      </c>
      <c r="H102" s="202" t="str">
        <f aca="false">$H$4&amp;"r"&amp;$G102&amp;"c"&amp;H$5</f>
        <v>Quarter!r90c89</v>
      </c>
      <c r="I102" s="202" t="str">
        <f aca="false">$H$4&amp;"r"&amp;$G102&amp;"c"&amp;I$5</f>
        <v>Quarter!r90c90</v>
      </c>
      <c r="J102" s="202" t="str">
        <f aca="false">$H$4&amp;"r"&amp;$G102&amp;"c"&amp;J$5</f>
        <v>Quarter!r90c91</v>
      </c>
      <c r="K102" s="202" t="str">
        <f aca="false">$H$4&amp;"r"&amp;$G102&amp;"c"&amp;K$5</f>
        <v>Quarter!r90c92</v>
      </c>
      <c r="L102" s="202" t="str">
        <f aca="false">$H$4&amp;"r"&amp;$G102&amp;"c"&amp;L$5</f>
        <v>Quarter!r90c93</v>
      </c>
      <c r="M102" s="202" t="str">
        <f aca="false">$H$4&amp;"r"&amp;$G102&amp;"c"&amp;M$5</f>
        <v>Quarter!r90c94</v>
      </c>
      <c r="N102" s="202" t="str">
        <f aca="false">$H$4&amp;"r"&amp;$G102&amp;"c"&amp;N$5</f>
        <v>Quarter!r90c95</v>
      </c>
      <c r="O102" s="202" t="str">
        <f aca="false">$H$4&amp;"r"&amp;$G102&amp;"c"&amp;O$5</f>
        <v>Quarter!r90c96</v>
      </c>
      <c r="P102" s="202" t="str">
        <f aca="false">$H$4&amp;"r"&amp;$G102&amp;"c"&amp;P$5</f>
        <v>Quarter!r90c97</v>
      </c>
      <c r="Q102" s="202" t="str">
        <f aca="false">$H$4&amp;"r"&amp;$G102&amp;"c"&amp;Q$5</f>
        <v>Quarter!r90c98</v>
      </c>
    </row>
    <row r="103" customFormat="false" ht="11.5" hidden="false" customHeight="false" outlineLevel="0" collapsed="false">
      <c r="B103" s="272" t="s">
        <v>170</v>
      </c>
      <c r="D103" s="202" t="n">
        <v>91</v>
      </c>
      <c r="E103" s="202" t="str">
        <f aca="false">$E$4&amp;"r"&amp;$D103&amp;"c"&amp;E$5</f>
        <v>Annual!r91c24</v>
      </c>
      <c r="F103" s="202" t="str">
        <f aca="false">$E$4&amp;"r"&amp;$D103&amp;"c"&amp;F$5</f>
        <v>Annual!r91c25</v>
      </c>
      <c r="G103" s="202" t="n">
        <f aca="false">D103</f>
        <v>91</v>
      </c>
      <c r="H103" s="202" t="str">
        <f aca="false">$H$4&amp;"r"&amp;$G103&amp;"c"&amp;H$5</f>
        <v>Quarter!r91c89</v>
      </c>
      <c r="I103" s="202" t="str">
        <f aca="false">$H$4&amp;"r"&amp;$G103&amp;"c"&amp;I$5</f>
        <v>Quarter!r91c90</v>
      </c>
      <c r="J103" s="202" t="str">
        <f aca="false">$H$4&amp;"r"&amp;$G103&amp;"c"&amp;J$5</f>
        <v>Quarter!r91c91</v>
      </c>
      <c r="K103" s="202" t="str">
        <f aca="false">$H$4&amp;"r"&amp;$G103&amp;"c"&amp;K$5</f>
        <v>Quarter!r91c92</v>
      </c>
      <c r="L103" s="202" t="str">
        <f aca="false">$H$4&amp;"r"&amp;$G103&amp;"c"&amp;L$5</f>
        <v>Quarter!r91c93</v>
      </c>
      <c r="M103" s="202" t="str">
        <f aca="false">$H$4&amp;"r"&amp;$G103&amp;"c"&amp;M$5</f>
        <v>Quarter!r91c94</v>
      </c>
      <c r="N103" s="202" t="str">
        <f aca="false">$H$4&amp;"r"&amp;$G103&amp;"c"&amp;N$5</f>
        <v>Quarter!r91c95</v>
      </c>
      <c r="O103" s="202" t="str">
        <f aca="false">$H$4&amp;"r"&amp;$G103&amp;"c"&amp;O$5</f>
        <v>Quarter!r91c96</v>
      </c>
      <c r="P103" s="202" t="str">
        <f aca="false">$H$4&amp;"r"&amp;$G103&amp;"c"&amp;P$5</f>
        <v>Quarter!r91c97</v>
      </c>
      <c r="Q103" s="202" t="str">
        <f aca="false">$H$4&amp;"r"&amp;$G103&amp;"c"&amp;Q$5</f>
        <v>Quarter!r91c98</v>
      </c>
    </row>
    <row r="104" customFormat="false" ht="11.5" hidden="false" customHeight="false" outlineLevel="0" collapsed="false">
      <c r="B104" s="273" t="s">
        <v>113</v>
      </c>
      <c r="D104" s="202" t="n">
        <v>92</v>
      </c>
      <c r="E104" s="202" t="str">
        <f aca="false">$E$4&amp;"r"&amp;$D104&amp;"c"&amp;E$5</f>
        <v>Annual!r92c24</v>
      </c>
      <c r="F104" s="202" t="str">
        <f aca="false">$E$4&amp;"r"&amp;$D104&amp;"c"&amp;F$5</f>
        <v>Annual!r92c25</v>
      </c>
      <c r="G104" s="202" t="n">
        <f aca="false">D104</f>
        <v>92</v>
      </c>
      <c r="H104" s="202" t="str">
        <f aca="false">$H$4&amp;"r"&amp;$G104&amp;"c"&amp;H$5</f>
        <v>Quarter!r92c89</v>
      </c>
      <c r="I104" s="202" t="str">
        <f aca="false">$H$4&amp;"r"&amp;$G104&amp;"c"&amp;I$5</f>
        <v>Quarter!r92c90</v>
      </c>
      <c r="J104" s="202" t="str">
        <f aca="false">$H$4&amp;"r"&amp;$G104&amp;"c"&amp;J$5</f>
        <v>Quarter!r92c91</v>
      </c>
      <c r="K104" s="202" t="str">
        <f aca="false">$H$4&amp;"r"&amp;$G104&amp;"c"&amp;K$5</f>
        <v>Quarter!r92c92</v>
      </c>
      <c r="L104" s="202" t="str">
        <f aca="false">$H$4&amp;"r"&amp;$G104&amp;"c"&amp;L$5</f>
        <v>Quarter!r92c93</v>
      </c>
      <c r="M104" s="202" t="str">
        <f aca="false">$H$4&amp;"r"&amp;$G104&amp;"c"&amp;M$5</f>
        <v>Quarter!r92c94</v>
      </c>
      <c r="N104" s="202" t="str">
        <f aca="false">$H$4&amp;"r"&amp;$G104&amp;"c"&amp;N$5</f>
        <v>Quarter!r92c95</v>
      </c>
      <c r="O104" s="202" t="str">
        <f aca="false">$H$4&amp;"r"&amp;$G104&amp;"c"&amp;O$5</f>
        <v>Quarter!r92c96</v>
      </c>
      <c r="P104" s="202" t="str">
        <f aca="false">$H$4&amp;"r"&amp;$G104&amp;"c"&amp;P$5</f>
        <v>Quarter!r92c97</v>
      </c>
      <c r="Q104" s="202" t="str">
        <f aca="false">$H$4&amp;"r"&amp;$G104&amp;"c"&amp;Q$5</f>
        <v>Quarter!r92c98</v>
      </c>
    </row>
    <row r="105" customFormat="false" ht="11.5" hidden="false" customHeight="false" outlineLevel="0" collapsed="false">
      <c r="B105" s="272" t="s">
        <v>287</v>
      </c>
      <c r="D105" s="202" t="n">
        <v>93</v>
      </c>
      <c r="E105" s="202" t="str">
        <f aca="false">$E$4&amp;"r"&amp;$D105&amp;"c"&amp;E$5</f>
        <v>Annual!r93c24</v>
      </c>
      <c r="F105" s="202" t="str">
        <f aca="false">$E$4&amp;"r"&amp;$D105&amp;"c"&amp;F$5</f>
        <v>Annual!r93c25</v>
      </c>
      <c r="G105" s="202" t="n">
        <f aca="false">D105</f>
        <v>93</v>
      </c>
      <c r="H105" s="202" t="str">
        <f aca="false">$H$4&amp;"r"&amp;$G105&amp;"c"&amp;H$5</f>
        <v>Quarter!r93c89</v>
      </c>
      <c r="I105" s="202" t="str">
        <f aca="false">$H$4&amp;"r"&amp;$G105&amp;"c"&amp;I$5</f>
        <v>Quarter!r93c90</v>
      </c>
      <c r="J105" s="202" t="str">
        <f aca="false">$H$4&amp;"r"&amp;$G105&amp;"c"&amp;J$5</f>
        <v>Quarter!r93c91</v>
      </c>
      <c r="K105" s="202" t="str">
        <f aca="false">$H$4&amp;"r"&amp;$G105&amp;"c"&amp;K$5</f>
        <v>Quarter!r93c92</v>
      </c>
      <c r="L105" s="202" t="str">
        <f aca="false">$H$4&amp;"r"&amp;$G105&amp;"c"&amp;L$5</f>
        <v>Quarter!r93c93</v>
      </c>
      <c r="M105" s="202" t="str">
        <f aca="false">$H$4&amp;"r"&amp;$G105&amp;"c"&amp;M$5</f>
        <v>Quarter!r93c94</v>
      </c>
      <c r="N105" s="202" t="str">
        <f aca="false">$H$4&amp;"r"&amp;$G105&amp;"c"&amp;N$5</f>
        <v>Quarter!r93c95</v>
      </c>
      <c r="O105" s="202" t="str">
        <f aca="false">$H$4&amp;"r"&amp;$G105&amp;"c"&amp;O$5</f>
        <v>Quarter!r93c96</v>
      </c>
      <c r="P105" s="202" t="str">
        <f aca="false">$H$4&amp;"r"&amp;$G105&amp;"c"&amp;P$5</f>
        <v>Quarter!r93c97</v>
      </c>
      <c r="Q105" s="202" t="str">
        <f aca="false">$H$4&amp;"r"&amp;$G105&amp;"c"&amp;Q$5</f>
        <v>Quarter!r93c98</v>
      </c>
    </row>
    <row r="106" customFormat="false" ht="11.5" hidden="false" customHeight="false" outlineLevel="0" collapsed="false">
      <c r="B106" s="270" t="s">
        <v>288</v>
      </c>
      <c r="D106" s="202" t="n">
        <v>94</v>
      </c>
      <c r="E106" s="202" t="str">
        <f aca="false">$E$4&amp;"r"&amp;$D106&amp;"c"&amp;E$5</f>
        <v>Annual!r94c24</v>
      </c>
      <c r="F106" s="202" t="str">
        <f aca="false">$E$4&amp;"r"&amp;$D106&amp;"c"&amp;F$5</f>
        <v>Annual!r94c25</v>
      </c>
      <c r="G106" s="202" t="n">
        <f aca="false">D106</f>
        <v>94</v>
      </c>
      <c r="H106" s="202" t="str">
        <f aca="false">$H$4&amp;"r"&amp;$G106&amp;"c"&amp;H$5</f>
        <v>Quarter!r94c89</v>
      </c>
      <c r="I106" s="202" t="str">
        <f aca="false">$H$4&amp;"r"&amp;$G106&amp;"c"&amp;I$5</f>
        <v>Quarter!r94c90</v>
      </c>
      <c r="J106" s="202" t="str">
        <f aca="false">$H$4&amp;"r"&amp;$G106&amp;"c"&amp;J$5</f>
        <v>Quarter!r94c91</v>
      </c>
      <c r="K106" s="202" t="str">
        <f aca="false">$H$4&amp;"r"&amp;$G106&amp;"c"&amp;K$5</f>
        <v>Quarter!r94c92</v>
      </c>
      <c r="L106" s="202" t="str">
        <f aca="false">$H$4&amp;"r"&amp;$G106&amp;"c"&amp;L$5</f>
        <v>Quarter!r94c93</v>
      </c>
      <c r="M106" s="202" t="str">
        <f aca="false">$H$4&amp;"r"&amp;$G106&amp;"c"&amp;M$5</f>
        <v>Quarter!r94c94</v>
      </c>
      <c r="N106" s="202" t="str">
        <f aca="false">$H$4&amp;"r"&amp;$G106&amp;"c"&amp;N$5</f>
        <v>Quarter!r94c95</v>
      </c>
      <c r="O106" s="202" t="str">
        <f aca="false">$H$4&amp;"r"&amp;$G106&amp;"c"&amp;O$5</f>
        <v>Quarter!r94c96</v>
      </c>
      <c r="P106" s="202" t="str">
        <f aca="false">$H$4&amp;"r"&amp;$G106&amp;"c"&amp;P$5</f>
        <v>Quarter!r94c97</v>
      </c>
      <c r="Q106" s="202" t="str">
        <f aca="false">$H$4&amp;"r"&amp;$G106&amp;"c"&amp;Q$5</f>
        <v>Quarter!r94c98</v>
      </c>
    </row>
    <row r="107" customFormat="false" ht="11.5" hidden="false" customHeight="false" outlineLevel="0" collapsed="false">
      <c r="B107" s="270" t="s">
        <v>114</v>
      </c>
      <c r="D107" s="202" t="n">
        <v>95</v>
      </c>
      <c r="E107" s="202" t="str">
        <f aca="false">$E$4&amp;"r"&amp;$D107&amp;"c"&amp;E$5</f>
        <v>Annual!r95c24</v>
      </c>
      <c r="F107" s="202" t="str">
        <f aca="false">$E$4&amp;"r"&amp;$D107&amp;"c"&amp;F$5</f>
        <v>Annual!r95c25</v>
      </c>
      <c r="G107" s="202" t="n">
        <f aca="false">D107</f>
        <v>95</v>
      </c>
      <c r="H107" s="202" t="str">
        <f aca="false">$H$4&amp;"r"&amp;$G107&amp;"c"&amp;H$5</f>
        <v>Quarter!r95c89</v>
      </c>
      <c r="I107" s="202" t="str">
        <f aca="false">$H$4&amp;"r"&amp;$G107&amp;"c"&amp;I$5</f>
        <v>Quarter!r95c90</v>
      </c>
      <c r="J107" s="202" t="str">
        <f aca="false">$H$4&amp;"r"&amp;$G107&amp;"c"&amp;J$5</f>
        <v>Quarter!r95c91</v>
      </c>
      <c r="K107" s="202" t="str">
        <f aca="false">$H$4&amp;"r"&amp;$G107&amp;"c"&amp;K$5</f>
        <v>Quarter!r95c92</v>
      </c>
      <c r="L107" s="202" t="str">
        <f aca="false">$H$4&amp;"r"&amp;$G107&amp;"c"&amp;L$5</f>
        <v>Quarter!r95c93</v>
      </c>
      <c r="M107" s="202" t="str">
        <f aca="false">$H$4&amp;"r"&amp;$G107&amp;"c"&amp;M$5</f>
        <v>Quarter!r95c94</v>
      </c>
      <c r="N107" s="202" t="str">
        <f aca="false">$H$4&amp;"r"&amp;$G107&amp;"c"&amp;N$5</f>
        <v>Quarter!r95c95</v>
      </c>
      <c r="O107" s="202" t="str">
        <f aca="false">$H$4&amp;"r"&amp;$G107&amp;"c"&amp;O$5</f>
        <v>Quarter!r95c96</v>
      </c>
      <c r="P107" s="202" t="str">
        <f aca="false">$H$4&amp;"r"&amp;$G107&amp;"c"&amp;P$5</f>
        <v>Quarter!r95c97</v>
      </c>
      <c r="Q107" s="202" t="str">
        <f aca="false">$H$4&amp;"r"&amp;$G107&amp;"c"&amp;Q$5</f>
        <v>Quarter!r95c98</v>
      </c>
    </row>
    <row r="108" customFormat="false" ht="11.5" hidden="false" customHeight="false" outlineLevel="0" collapsed="false">
      <c r="B108" s="270" t="s">
        <v>115</v>
      </c>
      <c r="D108" s="202" t="n">
        <v>96</v>
      </c>
      <c r="E108" s="202" t="str">
        <f aca="false">$E$4&amp;"r"&amp;$D108&amp;"c"&amp;E$5</f>
        <v>Annual!r96c24</v>
      </c>
      <c r="F108" s="202" t="str">
        <f aca="false">$E$4&amp;"r"&amp;$D108&amp;"c"&amp;F$5</f>
        <v>Annual!r96c25</v>
      </c>
      <c r="G108" s="202" t="n">
        <f aca="false">D108</f>
        <v>96</v>
      </c>
      <c r="H108" s="202" t="str">
        <f aca="false">$H$4&amp;"r"&amp;$G108&amp;"c"&amp;H$5</f>
        <v>Quarter!r96c89</v>
      </c>
      <c r="I108" s="202" t="str">
        <f aca="false">$H$4&amp;"r"&amp;$G108&amp;"c"&amp;I$5</f>
        <v>Quarter!r96c90</v>
      </c>
      <c r="J108" s="202" t="str">
        <f aca="false">$H$4&amp;"r"&amp;$G108&amp;"c"&amp;J$5</f>
        <v>Quarter!r96c91</v>
      </c>
      <c r="K108" s="202" t="str">
        <f aca="false">$H$4&amp;"r"&amp;$G108&amp;"c"&amp;K$5</f>
        <v>Quarter!r96c92</v>
      </c>
      <c r="L108" s="202" t="str">
        <f aca="false">$H$4&amp;"r"&amp;$G108&amp;"c"&amp;L$5</f>
        <v>Quarter!r96c93</v>
      </c>
      <c r="M108" s="202" t="str">
        <f aca="false">$H$4&amp;"r"&amp;$G108&amp;"c"&amp;M$5</f>
        <v>Quarter!r96c94</v>
      </c>
      <c r="N108" s="202" t="str">
        <f aca="false">$H$4&amp;"r"&amp;$G108&amp;"c"&amp;N$5</f>
        <v>Quarter!r96c95</v>
      </c>
      <c r="O108" s="202" t="str">
        <f aca="false">$H$4&amp;"r"&amp;$G108&amp;"c"&amp;O$5</f>
        <v>Quarter!r96c96</v>
      </c>
      <c r="P108" s="202" t="str">
        <f aca="false">$H$4&amp;"r"&amp;$G108&amp;"c"&amp;P$5</f>
        <v>Quarter!r96c97</v>
      </c>
      <c r="Q108" s="202" t="str">
        <f aca="false">$H$4&amp;"r"&amp;$G108&amp;"c"&amp;Q$5</f>
        <v>Quarter!r96c98</v>
      </c>
    </row>
    <row r="109" customFormat="false" ht="11.5" hidden="false" customHeight="false" outlineLevel="0" collapsed="false">
      <c r="B109" s="270" t="s">
        <v>116</v>
      </c>
      <c r="D109" s="202" t="n">
        <v>97</v>
      </c>
      <c r="E109" s="202" t="str">
        <f aca="false">$E$4&amp;"r"&amp;$D109&amp;"c"&amp;E$5</f>
        <v>Annual!r97c24</v>
      </c>
      <c r="F109" s="202" t="str">
        <f aca="false">$E$4&amp;"r"&amp;$D109&amp;"c"&amp;F$5</f>
        <v>Annual!r97c25</v>
      </c>
      <c r="G109" s="202" t="n">
        <f aca="false">D109</f>
        <v>97</v>
      </c>
      <c r="H109" s="202" t="str">
        <f aca="false">$H$4&amp;"r"&amp;$G109&amp;"c"&amp;H$5</f>
        <v>Quarter!r97c89</v>
      </c>
      <c r="I109" s="202" t="str">
        <f aca="false">$H$4&amp;"r"&amp;$G109&amp;"c"&amp;I$5</f>
        <v>Quarter!r97c90</v>
      </c>
      <c r="J109" s="202" t="str">
        <f aca="false">$H$4&amp;"r"&amp;$G109&amp;"c"&amp;J$5</f>
        <v>Quarter!r97c91</v>
      </c>
      <c r="K109" s="202" t="str">
        <f aca="false">$H$4&amp;"r"&amp;$G109&amp;"c"&amp;K$5</f>
        <v>Quarter!r97c92</v>
      </c>
      <c r="L109" s="202" t="str">
        <f aca="false">$H$4&amp;"r"&amp;$G109&amp;"c"&amp;L$5</f>
        <v>Quarter!r97c93</v>
      </c>
      <c r="M109" s="202" t="str">
        <f aca="false">$H$4&amp;"r"&amp;$G109&amp;"c"&amp;M$5</f>
        <v>Quarter!r97c94</v>
      </c>
      <c r="N109" s="202" t="str">
        <f aca="false">$H$4&amp;"r"&amp;$G109&amp;"c"&amp;N$5</f>
        <v>Quarter!r97c95</v>
      </c>
      <c r="O109" s="202" t="str">
        <f aca="false">$H$4&amp;"r"&amp;$G109&amp;"c"&amp;O$5</f>
        <v>Quarter!r97c96</v>
      </c>
      <c r="P109" s="202" t="str">
        <f aca="false">$H$4&amp;"r"&amp;$G109&amp;"c"&amp;P$5</f>
        <v>Quarter!r97c97</v>
      </c>
      <c r="Q109" s="202" t="str">
        <f aca="false">$H$4&amp;"r"&amp;$G109&amp;"c"&amp;Q$5</f>
        <v>Quarter!r97c98</v>
      </c>
    </row>
    <row r="110" customFormat="false" ht="11.5" hidden="false" customHeight="false" outlineLevel="0" collapsed="false">
      <c r="B110" s="202" t="s">
        <v>143</v>
      </c>
      <c r="D110" s="202" t="n">
        <v>98</v>
      </c>
      <c r="E110" s="202" t="str">
        <f aca="false">$E$4&amp;"r"&amp;$D110&amp;"c"&amp;E$5</f>
        <v>Annual!r98c24</v>
      </c>
      <c r="F110" s="202" t="str">
        <f aca="false">$E$4&amp;"r"&amp;$D110&amp;"c"&amp;F$5</f>
        <v>Annual!r98c25</v>
      </c>
      <c r="G110" s="202" t="n">
        <f aca="false">D110</f>
        <v>98</v>
      </c>
      <c r="H110" s="202" t="str">
        <f aca="false">$H$4&amp;"r"&amp;$G110&amp;"c"&amp;H$5</f>
        <v>Quarter!r98c89</v>
      </c>
      <c r="I110" s="202" t="str">
        <f aca="false">$H$4&amp;"r"&amp;$G110&amp;"c"&amp;I$5</f>
        <v>Quarter!r98c90</v>
      </c>
      <c r="J110" s="202" t="str">
        <f aca="false">$H$4&amp;"r"&amp;$G110&amp;"c"&amp;J$5</f>
        <v>Quarter!r98c91</v>
      </c>
      <c r="K110" s="202" t="str">
        <f aca="false">$H$4&amp;"r"&amp;$G110&amp;"c"&amp;K$5</f>
        <v>Quarter!r98c92</v>
      </c>
      <c r="L110" s="202" t="str">
        <f aca="false">$H$4&amp;"r"&amp;$G110&amp;"c"&amp;L$5</f>
        <v>Quarter!r98c93</v>
      </c>
      <c r="M110" s="202" t="str">
        <f aca="false">$H$4&amp;"r"&amp;$G110&amp;"c"&amp;M$5</f>
        <v>Quarter!r98c94</v>
      </c>
      <c r="N110" s="202" t="str">
        <f aca="false">$H$4&amp;"r"&amp;$G110&amp;"c"&amp;N$5</f>
        <v>Quarter!r98c95</v>
      </c>
      <c r="O110" s="202" t="str">
        <f aca="false">$H$4&amp;"r"&amp;$G110&amp;"c"&amp;O$5</f>
        <v>Quarter!r98c96</v>
      </c>
      <c r="P110" s="202" t="str">
        <f aca="false">$H$4&amp;"r"&amp;$G110&amp;"c"&amp;P$5</f>
        <v>Quarter!r98c97</v>
      </c>
      <c r="Q110" s="202" t="str">
        <f aca="false">$H$4&amp;"r"&amp;$G110&amp;"c"&amp;Q$5</f>
        <v>Quarter!r98c98</v>
      </c>
    </row>
    <row r="111" customFormat="false" ht="11.5" hidden="false" customHeight="false" outlineLevel="0" collapsed="false">
      <c r="B111" s="202" t="s">
        <v>117</v>
      </c>
      <c r="D111" s="202" t="n">
        <v>99</v>
      </c>
      <c r="E111" s="202" t="str">
        <f aca="false">$E$4&amp;"r"&amp;$D111&amp;"c"&amp;E$5</f>
        <v>Annual!r99c24</v>
      </c>
      <c r="F111" s="202" t="str">
        <f aca="false">$E$4&amp;"r"&amp;$D111&amp;"c"&amp;F$5</f>
        <v>Annual!r99c25</v>
      </c>
      <c r="G111" s="202" t="n">
        <f aca="false">D111</f>
        <v>99</v>
      </c>
      <c r="H111" s="202" t="str">
        <f aca="false">$H$4&amp;"r"&amp;$G111&amp;"c"&amp;H$5</f>
        <v>Quarter!r99c89</v>
      </c>
      <c r="I111" s="202" t="str">
        <f aca="false">$H$4&amp;"r"&amp;$G111&amp;"c"&amp;I$5</f>
        <v>Quarter!r99c90</v>
      </c>
      <c r="J111" s="202" t="str">
        <f aca="false">$H$4&amp;"r"&amp;$G111&amp;"c"&amp;J$5</f>
        <v>Quarter!r99c91</v>
      </c>
      <c r="K111" s="202" t="str">
        <f aca="false">$H$4&amp;"r"&amp;$G111&amp;"c"&amp;K$5</f>
        <v>Quarter!r99c92</v>
      </c>
      <c r="L111" s="202" t="str">
        <f aca="false">$H$4&amp;"r"&amp;$G111&amp;"c"&amp;L$5</f>
        <v>Quarter!r99c93</v>
      </c>
      <c r="M111" s="202" t="str">
        <f aca="false">$H$4&amp;"r"&amp;$G111&amp;"c"&amp;M$5</f>
        <v>Quarter!r99c94</v>
      </c>
      <c r="N111" s="202" t="str">
        <f aca="false">$H$4&amp;"r"&amp;$G111&amp;"c"&amp;N$5</f>
        <v>Quarter!r99c95</v>
      </c>
      <c r="O111" s="202" t="str">
        <f aca="false">$H$4&amp;"r"&amp;$G111&amp;"c"&amp;O$5</f>
        <v>Quarter!r99c96</v>
      </c>
      <c r="P111" s="202" t="str">
        <f aca="false">$H$4&amp;"r"&amp;$G111&amp;"c"&amp;P$5</f>
        <v>Quarter!r99c97</v>
      </c>
      <c r="Q111" s="202" t="str">
        <f aca="false">$H$4&amp;"r"&amp;$G111&amp;"c"&amp;Q$5</f>
        <v>Quarter!r99c98</v>
      </c>
    </row>
    <row r="112" customFormat="false" ht="11.5" hidden="false" customHeight="false" outlineLevel="0" collapsed="false">
      <c r="B112" s="266" t="s">
        <v>118</v>
      </c>
      <c r="D112" s="202" t="n">
        <v>100</v>
      </c>
      <c r="E112" s="202" t="str">
        <f aca="false">$E$4&amp;"r"&amp;$D112&amp;"c"&amp;E$5</f>
        <v>Annual!r100c24</v>
      </c>
      <c r="F112" s="202" t="str">
        <f aca="false">$E$4&amp;"r"&amp;$D112&amp;"c"&amp;F$5</f>
        <v>Annual!r100c25</v>
      </c>
      <c r="G112" s="202" t="n">
        <f aca="false">D112</f>
        <v>100</v>
      </c>
      <c r="H112" s="202" t="str">
        <f aca="false">$H$4&amp;"r"&amp;$G112&amp;"c"&amp;H$5</f>
        <v>Quarter!r100c89</v>
      </c>
      <c r="I112" s="202" t="str">
        <f aca="false">$H$4&amp;"r"&amp;$G112&amp;"c"&amp;I$5</f>
        <v>Quarter!r100c90</v>
      </c>
      <c r="J112" s="202" t="str">
        <f aca="false">$H$4&amp;"r"&amp;$G112&amp;"c"&amp;J$5</f>
        <v>Quarter!r100c91</v>
      </c>
      <c r="K112" s="202" t="str">
        <f aca="false">$H$4&amp;"r"&amp;$G112&amp;"c"&amp;K$5</f>
        <v>Quarter!r100c92</v>
      </c>
      <c r="L112" s="202" t="str">
        <f aca="false">$H$4&amp;"r"&amp;$G112&amp;"c"&amp;L$5</f>
        <v>Quarter!r100c93</v>
      </c>
      <c r="M112" s="202" t="str">
        <f aca="false">$H$4&amp;"r"&amp;$G112&amp;"c"&amp;M$5</f>
        <v>Quarter!r100c94</v>
      </c>
      <c r="N112" s="202" t="str">
        <f aca="false">$H$4&amp;"r"&amp;$G112&amp;"c"&amp;N$5</f>
        <v>Quarter!r100c95</v>
      </c>
      <c r="O112" s="202" t="str">
        <f aca="false">$H$4&amp;"r"&amp;$G112&amp;"c"&amp;O$5</f>
        <v>Quarter!r100c96</v>
      </c>
      <c r="P112" s="202" t="str">
        <f aca="false">$H$4&amp;"r"&amp;$G112&amp;"c"&amp;P$5</f>
        <v>Quarter!r100c97</v>
      </c>
      <c r="Q112" s="202" t="str">
        <f aca="false">$H$4&amp;"r"&amp;$G112&amp;"c"&amp;Q$5</f>
        <v>Quarter!r100c98</v>
      </c>
    </row>
    <row r="113" customFormat="false" ht="11.5" hidden="false" customHeight="false" outlineLevel="0" collapsed="false">
      <c r="B113" s="267" t="s">
        <v>106</v>
      </c>
    </row>
    <row r="114" customFormat="false" ht="11.5" hidden="false" customHeight="false" outlineLevel="0" collapsed="false">
      <c r="B114" s="270" t="s">
        <v>119</v>
      </c>
      <c r="D114" s="202" t="n">
        <v>101</v>
      </c>
      <c r="E114" s="202" t="str">
        <f aca="false">$E$4&amp;"r"&amp;$D114&amp;"c"&amp;E$5</f>
        <v>Annual!r101c24</v>
      </c>
      <c r="F114" s="202" t="str">
        <f aca="false">$E$4&amp;"r"&amp;$D114&amp;"c"&amp;F$5</f>
        <v>Annual!r101c25</v>
      </c>
      <c r="G114" s="202" t="n">
        <f aca="false">D114</f>
        <v>101</v>
      </c>
      <c r="H114" s="202" t="str">
        <f aca="false">$H$4&amp;"r"&amp;$G114&amp;"c"&amp;H$5</f>
        <v>Quarter!r101c89</v>
      </c>
      <c r="I114" s="202" t="str">
        <f aca="false">$H$4&amp;"r"&amp;$G114&amp;"c"&amp;I$5</f>
        <v>Quarter!r101c90</v>
      </c>
      <c r="J114" s="202" t="str">
        <f aca="false">$H$4&amp;"r"&amp;$G114&amp;"c"&amp;J$5</f>
        <v>Quarter!r101c91</v>
      </c>
      <c r="K114" s="202" t="str">
        <f aca="false">$H$4&amp;"r"&amp;$G114&amp;"c"&amp;K$5</f>
        <v>Quarter!r101c92</v>
      </c>
      <c r="L114" s="202" t="str">
        <f aca="false">$H$4&amp;"r"&amp;$G114&amp;"c"&amp;L$5</f>
        <v>Quarter!r101c93</v>
      </c>
      <c r="M114" s="202" t="str">
        <f aca="false">$H$4&amp;"r"&amp;$G114&amp;"c"&amp;M$5</f>
        <v>Quarter!r101c94</v>
      </c>
      <c r="N114" s="202" t="str">
        <f aca="false">$H$4&amp;"r"&amp;$G114&amp;"c"&amp;N$5</f>
        <v>Quarter!r101c95</v>
      </c>
      <c r="O114" s="202" t="str">
        <f aca="false">$H$4&amp;"r"&amp;$G114&amp;"c"&amp;O$5</f>
        <v>Quarter!r101c96</v>
      </c>
      <c r="P114" s="202" t="str">
        <f aca="false">$H$4&amp;"r"&amp;$G114&amp;"c"&amp;P$5</f>
        <v>Quarter!r101c97</v>
      </c>
      <c r="Q114" s="202" t="str">
        <f aca="false">$H$4&amp;"r"&amp;$G114&amp;"c"&amp;Q$5</f>
        <v>Quarter!r101c98</v>
      </c>
    </row>
    <row r="115" customFormat="false" ht="11.5" hidden="false" customHeight="false" outlineLevel="0" collapsed="false">
      <c r="B115" s="270" t="s">
        <v>120</v>
      </c>
      <c r="D115" s="202" t="n">
        <v>102</v>
      </c>
      <c r="E115" s="202" t="str">
        <f aca="false">$E$4&amp;"r"&amp;$D115&amp;"c"&amp;E$5</f>
        <v>Annual!r102c24</v>
      </c>
      <c r="F115" s="202" t="str">
        <f aca="false">$E$4&amp;"r"&amp;$D115&amp;"c"&amp;F$5</f>
        <v>Annual!r102c25</v>
      </c>
      <c r="G115" s="202" t="n">
        <f aca="false">D115</f>
        <v>102</v>
      </c>
      <c r="H115" s="202" t="str">
        <f aca="false">$H$4&amp;"r"&amp;$G115&amp;"c"&amp;H$5</f>
        <v>Quarter!r102c89</v>
      </c>
      <c r="I115" s="202" t="str">
        <f aca="false">$H$4&amp;"r"&amp;$G115&amp;"c"&amp;I$5</f>
        <v>Quarter!r102c90</v>
      </c>
      <c r="J115" s="202" t="str">
        <f aca="false">$H$4&amp;"r"&amp;$G115&amp;"c"&amp;J$5</f>
        <v>Quarter!r102c91</v>
      </c>
      <c r="K115" s="202" t="str">
        <f aca="false">$H$4&amp;"r"&amp;$G115&amp;"c"&amp;K$5</f>
        <v>Quarter!r102c92</v>
      </c>
      <c r="L115" s="202" t="str">
        <f aca="false">$H$4&amp;"r"&amp;$G115&amp;"c"&amp;L$5</f>
        <v>Quarter!r102c93</v>
      </c>
      <c r="M115" s="202" t="str">
        <f aca="false">$H$4&amp;"r"&amp;$G115&amp;"c"&amp;M$5</f>
        <v>Quarter!r102c94</v>
      </c>
      <c r="N115" s="202" t="str">
        <f aca="false">$H$4&amp;"r"&amp;$G115&amp;"c"&amp;N$5</f>
        <v>Quarter!r102c95</v>
      </c>
      <c r="O115" s="202" t="str">
        <f aca="false">$H$4&amp;"r"&amp;$G115&amp;"c"&amp;O$5</f>
        <v>Quarter!r102c96</v>
      </c>
      <c r="P115" s="202" t="str">
        <f aca="false">$H$4&amp;"r"&amp;$G115&amp;"c"&amp;P$5</f>
        <v>Quarter!r102c97</v>
      </c>
      <c r="Q115" s="202" t="str">
        <f aca="false">$H$4&amp;"r"&amp;$G115&amp;"c"&amp;Q$5</f>
        <v>Quarter!r102c98</v>
      </c>
    </row>
    <row r="116" customFormat="false" ht="11.5" hidden="false" customHeight="false" outlineLevel="0" collapsed="false">
      <c r="B116" s="270" t="s">
        <v>110</v>
      </c>
      <c r="D116" s="202" t="n">
        <v>103</v>
      </c>
      <c r="E116" s="202" t="str">
        <f aca="false">$E$4&amp;"r"&amp;$D116&amp;"c"&amp;E$5</f>
        <v>Annual!r103c24</v>
      </c>
      <c r="F116" s="202" t="str">
        <f aca="false">$E$4&amp;"r"&amp;$D116&amp;"c"&amp;F$5</f>
        <v>Annual!r103c25</v>
      </c>
      <c r="G116" s="202" t="n">
        <f aca="false">D116</f>
        <v>103</v>
      </c>
      <c r="H116" s="202" t="str">
        <f aca="false">$H$4&amp;"r"&amp;$G116&amp;"c"&amp;H$5</f>
        <v>Quarter!r103c89</v>
      </c>
      <c r="I116" s="202" t="str">
        <f aca="false">$H$4&amp;"r"&amp;$G116&amp;"c"&amp;I$5</f>
        <v>Quarter!r103c90</v>
      </c>
      <c r="J116" s="202" t="str">
        <f aca="false">$H$4&amp;"r"&amp;$G116&amp;"c"&amp;J$5</f>
        <v>Quarter!r103c91</v>
      </c>
      <c r="K116" s="202" t="str">
        <f aca="false">$H$4&amp;"r"&amp;$G116&amp;"c"&amp;K$5</f>
        <v>Quarter!r103c92</v>
      </c>
      <c r="L116" s="202" t="str">
        <f aca="false">$H$4&amp;"r"&amp;$G116&amp;"c"&amp;L$5</f>
        <v>Quarter!r103c93</v>
      </c>
      <c r="M116" s="202" t="str">
        <f aca="false">$H$4&amp;"r"&amp;$G116&amp;"c"&amp;M$5</f>
        <v>Quarter!r103c94</v>
      </c>
      <c r="N116" s="202" t="str">
        <f aca="false">$H$4&amp;"r"&amp;$G116&amp;"c"&amp;N$5</f>
        <v>Quarter!r103c95</v>
      </c>
      <c r="O116" s="202" t="str">
        <f aca="false">$H$4&amp;"r"&amp;$G116&amp;"c"&amp;O$5</f>
        <v>Quarter!r103c96</v>
      </c>
      <c r="P116" s="202" t="str">
        <f aca="false">$H$4&amp;"r"&amp;$G116&amp;"c"&amp;P$5</f>
        <v>Quarter!r103c97</v>
      </c>
      <c r="Q116" s="202" t="str">
        <f aca="false">$H$4&amp;"r"&amp;$G116&amp;"c"&amp;Q$5</f>
        <v>Quarter!r103c98</v>
      </c>
    </row>
    <row r="117" customFormat="false" ht="11.5" hidden="false" customHeight="false" outlineLevel="0" collapsed="false">
      <c r="B117" s="270" t="s">
        <v>172</v>
      </c>
      <c r="D117" s="202" t="n">
        <v>104</v>
      </c>
      <c r="E117" s="202" t="str">
        <f aca="false">$E$4&amp;"r"&amp;$D117&amp;"c"&amp;E$5</f>
        <v>Annual!r104c24</v>
      </c>
      <c r="F117" s="202" t="str">
        <f aca="false">$E$4&amp;"r"&amp;$D117&amp;"c"&amp;F$5</f>
        <v>Annual!r104c25</v>
      </c>
      <c r="G117" s="202" t="n">
        <f aca="false">D117</f>
        <v>104</v>
      </c>
      <c r="H117" s="202" t="str">
        <f aca="false">$H$4&amp;"r"&amp;$G117&amp;"c"&amp;H$5</f>
        <v>Quarter!r104c89</v>
      </c>
      <c r="I117" s="202" t="str">
        <f aca="false">$H$4&amp;"r"&amp;$G117&amp;"c"&amp;I$5</f>
        <v>Quarter!r104c90</v>
      </c>
      <c r="J117" s="202" t="str">
        <f aca="false">$H$4&amp;"r"&amp;$G117&amp;"c"&amp;J$5</f>
        <v>Quarter!r104c91</v>
      </c>
      <c r="K117" s="202" t="str">
        <f aca="false">$H$4&amp;"r"&amp;$G117&amp;"c"&amp;K$5</f>
        <v>Quarter!r104c92</v>
      </c>
      <c r="L117" s="202" t="str">
        <f aca="false">$H$4&amp;"r"&amp;$G117&amp;"c"&amp;L$5</f>
        <v>Quarter!r104c93</v>
      </c>
      <c r="M117" s="202" t="str">
        <f aca="false">$H$4&amp;"r"&amp;$G117&amp;"c"&amp;M$5</f>
        <v>Quarter!r104c94</v>
      </c>
      <c r="N117" s="202" t="str">
        <f aca="false">$H$4&amp;"r"&amp;$G117&amp;"c"&amp;N$5</f>
        <v>Quarter!r104c95</v>
      </c>
      <c r="O117" s="202" t="str">
        <f aca="false">$H$4&amp;"r"&amp;$G117&amp;"c"&amp;O$5</f>
        <v>Quarter!r104c96</v>
      </c>
      <c r="P117" s="202" t="str">
        <f aca="false">$H$4&amp;"r"&amp;$G117&amp;"c"&amp;P$5</f>
        <v>Quarter!r104c97</v>
      </c>
      <c r="Q117" s="202" t="str">
        <f aca="false">$H$4&amp;"r"&amp;$G117&amp;"c"&amp;Q$5</f>
        <v>Quarter!r104c98</v>
      </c>
    </row>
    <row r="118" customFormat="false" ht="11.5" hidden="false" customHeight="false" outlineLevel="0" collapsed="false">
      <c r="B118" s="273" t="s">
        <v>113</v>
      </c>
      <c r="D118" s="202" t="n">
        <v>105</v>
      </c>
      <c r="E118" s="202" t="str">
        <f aca="false">$E$4&amp;"r"&amp;$D118&amp;"c"&amp;E$5</f>
        <v>Annual!r105c24</v>
      </c>
      <c r="F118" s="202" t="str">
        <f aca="false">$E$4&amp;"r"&amp;$D118&amp;"c"&amp;F$5</f>
        <v>Annual!r105c25</v>
      </c>
      <c r="G118" s="202" t="n">
        <f aca="false">D118</f>
        <v>105</v>
      </c>
      <c r="H118" s="202" t="str">
        <f aca="false">$H$4&amp;"r"&amp;$G118&amp;"c"&amp;H$5</f>
        <v>Quarter!r105c89</v>
      </c>
      <c r="I118" s="202" t="str">
        <f aca="false">$H$4&amp;"r"&amp;$G118&amp;"c"&amp;I$5</f>
        <v>Quarter!r105c90</v>
      </c>
      <c r="J118" s="202" t="str">
        <f aca="false">$H$4&amp;"r"&amp;$G118&amp;"c"&amp;J$5</f>
        <v>Quarter!r105c91</v>
      </c>
      <c r="K118" s="202" t="str">
        <f aca="false">$H$4&amp;"r"&amp;$G118&amp;"c"&amp;K$5</f>
        <v>Quarter!r105c92</v>
      </c>
      <c r="L118" s="202" t="str">
        <f aca="false">$H$4&amp;"r"&amp;$G118&amp;"c"&amp;L$5</f>
        <v>Quarter!r105c93</v>
      </c>
      <c r="M118" s="202" t="str">
        <f aca="false">$H$4&amp;"r"&amp;$G118&amp;"c"&amp;M$5</f>
        <v>Quarter!r105c94</v>
      </c>
      <c r="N118" s="202" t="str">
        <f aca="false">$H$4&amp;"r"&amp;$G118&amp;"c"&amp;N$5</f>
        <v>Quarter!r105c95</v>
      </c>
      <c r="O118" s="202" t="str">
        <f aca="false">$H$4&amp;"r"&amp;$G118&amp;"c"&amp;O$5</f>
        <v>Quarter!r105c96</v>
      </c>
      <c r="P118" s="202" t="str">
        <f aca="false">$H$4&amp;"r"&amp;$G118&amp;"c"&amp;P$5</f>
        <v>Quarter!r105c97</v>
      </c>
      <c r="Q118" s="202" t="str">
        <f aca="false">$H$4&amp;"r"&amp;$G118&amp;"c"&amp;Q$5</f>
        <v>Quarter!r105c98</v>
      </c>
    </row>
    <row r="119" customFormat="false" ht="11.5" hidden="false" customHeight="false" outlineLevel="0" collapsed="false">
      <c r="B119" s="272" t="s">
        <v>287</v>
      </c>
      <c r="D119" s="202" t="n">
        <v>106</v>
      </c>
      <c r="E119" s="202" t="str">
        <f aca="false">$E$4&amp;"r"&amp;$D119&amp;"c"&amp;E$5</f>
        <v>Annual!r106c24</v>
      </c>
      <c r="F119" s="202" t="str">
        <f aca="false">$E$4&amp;"r"&amp;$D119&amp;"c"&amp;F$5</f>
        <v>Annual!r106c25</v>
      </c>
      <c r="G119" s="202" t="n">
        <f aca="false">D119</f>
        <v>106</v>
      </c>
      <c r="H119" s="202" t="str">
        <f aca="false">$H$4&amp;"r"&amp;$G119&amp;"c"&amp;H$5</f>
        <v>Quarter!r106c89</v>
      </c>
      <c r="I119" s="202" t="str">
        <f aca="false">$H$4&amp;"r"&amp;$G119&amp;"c"&amp;I$5</f>
        <v>Quarter!r106c90</v>
      </c>
      <c r="J119" s="202" t="str">
        <f aca="false">$H$4&amp;"r"&amp;$G119&amp;"c"&amp;J$5</f>
        <v>Quarter!r106c91</v>
      </c>
      <c r="K119" s="202" t="str">
        <f aca="false">$H$4&amp;"r"&amp;$G119&amp;"c"&amp;K$5</f>
        <v>Quarter!r106c92</v>
      </c>
      <c r="L119" s="202" t="str">
        <f aca="false">$H$4&amp;"r"&amp;$G119&amp;"c"&amp;L$5</f>
        <v>Quarter!r106c93</v>
      </c>
      <c r="M119" s="202" t="str">
        <f aca="false">$H$4&amp;"r"&amp;$G119&amp;"c"&amp;M$5</f>
        <v>Quarter!r106c94</v>
      </c>
      <c r="N119" s="202" t="str">
        <f aca="false">$H$4&amp;"r"&amp;$G119&amp;"c"&amp;N$5</f>
        <v>Quarter!r106c95</v>
      </c>
      <c r="O119" s="202" t="str">
        <f aca="false">$H$4&amp;"r"&amp;$G119&amp;"c"&amp;O$5</f>
        <v>Quarter!r106c96</v>
      </c>
      <c r="P119" s="202" t="str">
        <f aca="false">$H$4&amp;"r"&amp;$G119&amp;"c"&amp;P$5</f>
        <v>Quarter!r106c97</v>
      </c>
      <c r="Q119" s="202" t="str">
        <f aca="false">$H$4&amp;"r"&amp;$G119&amp;"c"&amp;Q$5</f>
        <v>Quarter!r106c98</v>
      </c>
    </row>
    <row r="120" customFormat="false" ht="11.5" hidden="false" customHeight="false" outlineLevel="0" collapsed="false">
      <c r="B120" s="270" t="s">
        <v>288</v>
      </c>
      <c r="D120" s="202" t="n">
        <v>107</v>
      </c>
      <c r="E120" s="202" t="str">
        <f aca="false">$E$4&amp;"r"&amp;$D120&amp;"c"&amp;E$5</f>
        <v>Annual!r107c24</v>
      </c>
      <c r="F120" s="202" t="str">
        <f aca="false">$E$4&amp;"r"&amp;$D120&amp;"c"&amp;F$5</f>
        <v>Annual!r107c25</v>
      </c>
      <c r="G120" s="202" t="n">
        <f aca="false">D120</f>
        <v>107</v>
      </c>
      <c r="H120" s="202" t="str">
        <f aca="false">$H$4&amp;"r"&amp;$G120&amp;"c"&amp;H$5</f>
        <v>Quarter!r107c89</v>
      </c>
      <c r="I120" s="202" t="str">
        <f aca="false">$H$4&amp;"r"&amp;$G120&amp;"c"&amp;I$5</f>
        <v>Quarter!r107c90</v>
      </c>
      <c r="J120" s="202" t="str">
        <f aca="false">$H$4&amp;"r"&amp;$G120&amp;"c"&amp;J$5</f>
        <v>Quarter!r107c91</v>
      </c>
      <c r="K120" s="202" t="str">
        <f aca="false">$H$4&amp;"r"&amp;$G120&amp;"c"&amp;K$5</f>
        <v>Quarter!r107c92</v>
      </c>
      <c r="L120" s="202" t="str">
        <f aca="false">$H$4&amp;"r"&amp;$G120&amp;"c"&amp;L$5</f>
        <v>Quarter!r107c93</v>
      </c>
      <c r="M120" s="202" t="str">
        <f aca="false">$H$4&amp;"r"&amp;$G120&amp;"c"&amp;M$5</f>
        <v>Quarter!r107c94</v>
      </c>
      <c r="N120" s="202" t="str">
        <f aca="false">$H$4&amp;"r"&amp;$G120&amp;"c"&amp;N$5</f>
        <v>Quarter!r107c95</v>
      </c>
      <c r="O120" s="202" t="str">
        <f aca="false">$H$4&amp;"r"&amp;$G120&amp;"c"&amp;O$5</f>
        <v>Quarter!r107c96</v>
      </c>
      <c r="P120" s="202" t="str">
        <f aca="false">$H$4&amp;"r"&amp;$G120&amp;"c"&amp;P$5</f>
        <v>Quarter!r107c97</v>
      </c>
      <c r="Q120" s="202" t="str">
        <f aca="false">$H$4&amp;"r"&amp;$G120&amp;"c"&amp;Q$5</f>
        <v>Quarter!r107c98</v>
      </c>
    </row>
    <row r="121" customFormat="false" ht="12.5" hidden="false" customHeight="false" outlineLevel="0" collapsed="false">
      <c r="B121" s="271" t="s">
        <v>133</v>
      </c>
      <c r="D121" s="202" t="n">
        <v>108</v>
      </c>
      <c r="E121" s="202" t="str">
        <f aca="false">$E$4&amp;"r"&amp;$D121&amp;"c"&amp;E$5</f>
        <v>Annual!r108c24</v>
      </c>
      <c r="F121" s="202" t="str">
        <f aca="false">$E$4&amp;"r"&amp;$D121&amp;"c"&amp;F$5</f>
        <v>Annual!r108c25</v>
      </c>
      <c r="G121" s="202" t="n">
        <f aca="false">D121</f>
        <v>108</v>
      </c>
      <c r="H121" s="202" t="str">
        <f aca="false">$H$4&amp;"r"&amp;$G121&amp;"c"&amp;H$5</f>
        <v>Quarter!r108c89</v>
      </c>
      <c r="I121" s="202" t="str">
        <f aca="false">$H$4&amp;"r"&amp;$G121&amp;"c"&amp;I$5</f>
        <v>Quarter!r108c90</v>
      </c>
      <c r="J121" s="202" t="str">
        <f aca="false">$H$4&amp;"r"&amp;$G121&amp;"c"&amp;J$5</f>
        <v>Quarter!r108c91</v>
      </c>
      <c r="K121" s="202" t="str">
        <f aca="false">$H$4&amp;"r"&amp;$G121&amp;"c"&amp;K$5</f>
        <v>Quarter!r108c92</v>
      </c>
      <c r="L121" s="202" t="str">
        <f aca="false">$H$4&amp;"r"&amp;$G121&amp;"c"&amp;L$5</f>
        <v>Quarter!r108c93</v>
      </c>
      <c r="M121" s="202" t="str">
        <f aca="false">$H$4&amp;"r"&amp;$G121&amp;"c"&amp;M$5</f>
        <v>Quarter!r108c94</v>
      </c>
      <c r="N121" s="202" t="str">
        <f aca="false">$H$4&amp;"r"&amp;$G121&amp;"c"&amp;N$5</f>
        <v>Quarter!r108c95</v>
      </c>
      <c r="O121" s="202" t="str">
        <f aca="false">$H$4&amp;"r"&amp;$G121&amp;"c"&amp;O$5</f>
        <v>Quarter!r108c96</v>
      </c>
      <c r="P121" s="202" t="str">
        <f aca="false">$H$4&amp;"r"&amp;$G121&amp;"c"&amp;P$5</f>
        <v>Quarter!r108c97</v>
      </c>
      <c r="Q121" s="202" t="str">
        <f aca="false">$H$4&amp;"r"&amp;$G121&amp;"c"&amp;Q$5</f>
        <v>Quarter!r108c98</v>
      </c>
    </row>
    <row r="122" customFormat="false" ht="11.5" hidden="false" customHeight="false" outlineLevel="0" collapsed="false">
      <c r="B122" s="270" t="s">
        <v>114</v>
      </c>
      <c r="D122" s="202" t="n">
        <v>109</v>
      </c>
      <c r="E122" s="202" t="str">
        <f aca="false">$E$4&amp;"r"&amp;$D122&amp;"c"&amp;E$5</f>
        <v>Annual!r109c24</v>
      </c>
      <c r="F122" s="202" t="str">
        <f aca="false">$E$4&amp;"r"&amp;$D122&amp;"c"&amp;F$5</f>
        <v>Annual!r109c25</v>
      </c>
      <c r="G122" s="202" t="n">
        <f aca="false">D122</f>
        <v>109</v>
      </c>
      <c r="H122" s="202" t="str">
        <f aca="false">$H$4&amp;"r"&amp;$G122&amp;"c"&amp;H$5</f>
        <v>Quarter!r109c89</v>
      </c>
      <c r="I122" s="202" t="str">
        <f aca="false">$H$4&amp;"r"&amp;$G122&amp;"c"&amp;I$5</f>
        <v>Quarter!r109c90</v>
      </c>
      <c r="J122" s="202" t="str">
        <f aca="false">$H$4&amp;"r"&amp;$G122&amp;"c"&amp;J$5</f>
        <v>Quarter!r109c91</v>
      </c>
      <c r="K122" s="202" t="str">
        <f aca="false">$H$4&amp;"r"&amp;$G122&amp;"c"&amp;K$5</f>
        <v>Quarter!r109c92</v>
      </c>
      <c r="L122" s="202" t="str">
        <f aca="false">$H$4&amp;"r"&amp;$G122&amp;"c"&amp;L$5</f>
        <v>Quarter!r109c93</v>
      </c>
      <c r="M122" s="202" t="str">
        <f aca="false">$H$4&amp;"r"&amp;$G122&amp;"c"&amp;M$5</f>
        <v>Quarter!r109c94</v>
      </c>
      <c r="N122" s="202" t="str">
        <f aca="false">$H$4&amp;"r"&amp;$G122&amp;"c"&amp;N$5</f>
        <v>Quarter!r109c95</v>
      </c>
      <c r="O122" s="202" t="str">
        <f aca="false">$H$4&amp;"r"&amp;$G122&amp;"c"&amp;O$5</f>
        <v>Quarter!r109c96</v>
      </c>
      <c r="P122" s="202" t="str">
        <f aca="false">$H$4&amp;"r"&amp;$G122&amp;"c"&amp;P$5</f>
        <v>Quarter!r109c97</v>
      </c>
      <c r="Q122" s="202" t="str">
        <f aca="false">$H$4&amp;"r"&amp;$G122&amp;"c"&amp;Q$5</f>
        <v>Quarter!r109c98</v>
      </c>
    </row>
    <row r="123" customFormat="false" ht="11.5" hidden="false" customHeight="false" outlineLevel="0" collapsed="false">
      <c r="B123" s="270" t="s">
        <v>115</v>
      </c>
      <c r="D123" s="202" t="n">
        <v>110</v>
      </c>
      <c r="E123" s="202" t="str">
        <f aca="false">$E$4&amp;"r"&amp;$D123&amp;"c"&amp;E$5</f>
        <v>Annual!r110c24</v>
      </c>
      <c r="F123" s="202" t="str">
        <f aca="false">$E$4&amp;"r"&amp;$D123&amp;"c"&amp;F$5</f>
        <v>Annual!r110c25</v>
      </c>
      <c r="G123" s="202" t="n">
        <f aca="false">D123</f>
        <v>110</v>
      </c>
      <c r="H123" s="202" t="str">
        <f aca="false">$H$4&amp;"r"&amp;$G123&amp;"c"&amp;H$5</f>
        <v>Quarter!r110c89</v>
      </c>
      <c r="I123" s="202" t="str">
        <f aca="false">$H$4&amp;"r"&amp;$G123&amp;"c"&amp;I$5</f>
        <v>Quarter!r110c90</v>
      </c>
      <c r="J123" s="202" t="str">
        <f aca="false">$H$4&amp;"r"&amp;$G123&amp;"c"&amp;J$5</f>
        <v>Quarter!r110c91</v>
      </c>
      <c r="K123" s="202" t="str">
        <f aca="false">$H$4&amp;"r"&amp;$G123&amp;"c"&amp;K$5</f>
        <v>Quarter!r110c92</v>
      </c>
      <c r="L123" s="202" t="str">
        <f aca="false">$H$4&amp;"r"&amp;$G123&amp;"c"&amp;L$5</f>
        <v>Quarter!r110c93</v>
      </c>
      <c r="M123" s="202" t="str">
        <f aca="false">$H$4&amp;"r"&amp;$G123&amp;"c"&amp;M$5</f>
        <v>Quarter!r110c94</v>
      </c>
      <c r="N123" s="202" t="str">
        <f aca="false">$H$4&amp;"r"&amp;$G123&amp;"c"&amp;N$5</f>
        <v>Quarter!r110c95</v>
      </c>
      <c r="O123" s="202" t="str">
        <f aca="false">$H$4&amp;"r"&amp;$G123&amp;"c"&amp;O$5</f>
        <v>Quarter!r110c96</v>
      </c>
      <c r="P123" s="202" t="str">
        <f aca="false">$H$4&amp;"r"&amp;$G123&amp;"c"&amp;P$5</f>
        <v>Quarter!r110c97</v>
      </c>
      <c r="Q123" s="202" t="str">
        <f aca="false">$H$4&amp;"r"&amp;$G123&amp;"c"&amp;Q$5</f>
        <v>Quarter!r110c98</v>
      </c>
    </row>
    <row r="124" customFormat="false" ht="11.5" hidden="false" customHeight="false" outlineLevel="0" collapsed="false">
      <c r="B124" s="270" t="s">
        <v>116</v>
      </c>
      <c r="D124" s="202" t="n">
        <v>111</v>
      </c>
      <c r="E124" s="202" t="str">
        <f aca="false">$E$4&amp;"r"&amp;$D124&amp;"c"&amp;E$5</f>
        <v>Annual!r111c24</v>
      </c>
      <c r="F124" s="202" t="str">
        <f aca="false">$E$4&amp;"r"&amp;$D124&amp;"c"&amp;F$5</f>
        <v>Annual!r111c25</v>
      </c>
      <c r="G124" s="202" t="n">
        <f aca="false">D124</f>
        <v>111</v>
      </c>
      <c r="H124" s="202" t="str">
        <f aca="false">$H$4&amp;"r"&amp;$G124&amp;"c"&amp;H$5</f>
        <v>Quarter!r111c89</v>
      </c>
      <c r="I124" s="202" t="str">
        <f aca="false">$H$4&amp;"r"&amp;$G124&amp;"c"&amp;I$5</f>
        <v>Quarter!r111c90</v>
      </c>
      <c r="J124" s="202" t="str">
        <f aca="false">$H$4&amp;"r"&amp;$G124&amp;"c"&amp;J$5</f>
        <v>Quarter!r111c91</v>
      </c>
      <c r="K124" s="202" t="str">
        <f aca="false">$H$4&amp;"r"&amp;$G124&amp;"c"&amp;K$5</f>
        <v>Quarter!r111c92</v>
      </c>
      <c r="L124" s="202" t="str">
        <f aca="false">$H$4&amp;"r"&amp;$G124&amp;"c"&amp;L$5</f>
        <v>Quarter!r111c93</v>
      </c>
      <c r="M124" s="202" t="str">
        <f aca="false">$H$4&amp;"r"&amp;$G124&amp;"c"&amp;M$5</f>
        <v>Quarter!r111c94</v>
      </c>
      <c r="N124" s="202" t="str">
        <f aca="false">$H$4&amp;"r"&amp;$G124&amp;"c"&amp;N$5</f>
        <v>Quarter!r111c95</v>
      </c>
      <c r="O124" s="202" t="str">
        <f aca="false">$H$4&amp;"r"&amp;$G124&amp;"c"&amp;O$5</f>
        <v>Quarter!r111c96</v>
      </c>
      <c r="P124" s="202" t="str">
        <f aca="false">$H$4&amp;"r"&amp;$G124&amp;"c"&amp;P$5</f>
        <v>Quarter!r111c97</v>
      </c>
      <c r="Q124" s="202" t="str">
        <f aca="false">$H$4&amp;"r"&amp;$G124&amp;"c"&amp;Q$5</f>
        <v>Quarter!r111c98</v>
      </c>
    </row>
    <row r="125" customFormat="false" ht="11.5" hidden="false" customHeight="false" outlineLevel="0" collapsed="false">
      <c r="B125" s="266" t="s">
        <v>121</v>
      </c>
      <c r="D125" s="202" t="n">
        <v>112</v>
      </c>
      <c r="E125" s="202" t="str">
        <f aca="false">$E$4&amp;"r"&amp;$D125&amp;"c"&amp;E$5</f>
        <v>Annual!r112c24</v>
      </c>
      <c r="F125" s="202" t="str">
        <f aca="false">$E$4&amp;"r"&amp;$D125&amp;"c"&amp;F$5</f>
        <v>Annual!r112c25</v>
      </c>
      <c r="G125" s="202" t="n">
        <f aca="false">D125</f>
        <v>112</v>
      </c>
      <c r="H125" s="202" t="str">
        <f aca="false">$H$4&amp;"r"&amp;$G125&amp;"c"&amp;H$5</f>
        <v>Quarter!r112c89</v>
      </c>
      <c r="I125" s="202" t="str">
        <f aca="false">$H$4&amp;"r"&amp;$G125&amp;"c"&amp;I$5</f>
        <v>Quarter!r112c90</v>
      </c>
      <c r="J125" s="202" t="str">
        <f aca="false">$H$4&amp;"r"&amp;$G125&amp;"c"&amp;J$5</f>
        <v>Quarter!r112c91</v>
      </c>
      <c r="K125" s="202" t="str">
        <f aca="false">$H$4&amp;"r"&amp;$G125&amp;"c"&amp;K$5</f>
        <v>Quarter!r112c92</v>
      </c>
      <c r="L125" s="202" t="str">
        <f aca="false">$H$4&amp;"r"&amp;$G125&amp;"c"&amp;L$5</f>
        <v>Quarter!r112c93</v>
      </c>
      <c r="M125" s="202" t="str">
        <f aca="false">$H$4&amp;"r"&amp;$G125&amp;"c"&amp;M$5</f>
        <v>Quarter!r112c94</v>
      </c>
      <c r="N125" s="202" t="str">
        <f aca="false">$H$4&amp;"r"&amp;$G125&amp;"c"&amp;N$5</f>
        <v>Quarter!r112c95</v>
      </c>
      <c r="O125" s="202" t="str">
        <f aca="false">$H$4&amp;"r"&amp;$G125&amp;"c"&amp;O$5</f>
        <v>Quarter!r112c96</v>
      </c>
      <c r="P125" s="202" t="str">
        <f aca="false">$H$4&amp;"r"&amp;$G125&amp;"c"&amp;P$5</f>
        <v>Quarter!r112c97</v>
      </c>
      <c r="Q125" s="202" t="str">
        <f aca="false">$H$4&amp;"r"&amp;$G125&amp;"c"&amp;Q$5</f>
        <v>Quarter!r112c98</v>
      </c>
    </row>
    <row r="126" customFormat="false" ht="11.5" hidden="false" customHeight="false" outlineLevel="0" collapsed="false">
      <c r="B126" s="267" t="s">
        <v>122</v>
      </c>
    </row>
    <row r="127" customFormat="false" ht="11.5" hidden="false" customHeight="false" outlineLevel="0" collapsed="false">
      <c r="B127" s="270" t="s">
        <v>119</v>
      </c>
      <c r="D127" s="202" t="n">
        <v>113</v>
      </c>
      <c r="E127" s="202" t="str">
        <f aca="false">$E$4&amp;"r"&amp;$D127&amp;"c"&amp;E$5</f>
        <v>Annual!r113c24</v>
      </c>
      <c r="F127" s="202" t="str">
        <f aca="false">$E$4&amp;"r"&amp;$D127&amp;"c"&amp;F$5</f>
        <v>Annual!r113c25</v>
      </c>
      <c r="G127" s="202" t="n">
        <f aca="false">D127</f>
        <v>113</v>
      </c>
      <c r="H127" s="202" t="str">
        <f aca="false">$H$4&amp;"r"&amp;$G127&amp;"c"&amp;H$5</f>
        <v>Quarter!r113c89</v>
      </c>
      <c r="I127" s="202" t="str">
        <f aca="false">$H$4&amp;"r"&amp;$G127&amp;"c"&amp;I$5</f>
        <v>Quarter!r113c90</v>
      </c>
      <c r="J127" s="202" t="str">
        <f aca="false">$H$4&amp;"r"&amp;$G127&amp;"c"&amp;J$5</f>
        <v>Quarter!r113c91</v>
      </c>
      <c r="K127" s="202" t="str">
        <f aca="false">$H$4&amp;"r"&amp;$G127&amp;"c"&amp;K$5</f>
        <v>Quarter!r113c92</v>
      </c>
      <c r="L127" s="202" t="str">
        <f aca="false">$H$4&amp;"r"&amp;$G127&amp;"c"&amp;L$5</f>
        <v>Quarter!r113c93</v>
      </c>
      <c r="M127" s="202" t="str">
        <f aca="false">$H$4&amp;"r"&amp;$G127&amp;"c"&amp;M$5</f>
        <v>Quarter!r113c94</v>
      </c>
      <c r="N127" s="202" t="str">
        <f aca="false">$H$4&amp;"r"&amp;$G127&amp;"c"&amp;N$5</f>
        <v>Quarter!r113c95</v>
      </c>
      <c r="O127" s="202" t="str">
        <f aca="false">$H$4&amp;"r"&amp;$G127&amp;"c"&amp;O$5</f>
        <v>Quarter!r113c96</v>
      </c>
      <c r="P127" s="202" t="str">
        <f aca="false">$H$4&amp;"r"&amp;$G127&amp;"c"&amp;P$5</f>
        <v>Quarter!r113c97</v>
      </c>
      <c r="Q127" s="202" t="str">
        <f aca="false">$H$4&amp;"r"&amp;$G127&amp;"c"&amp;Q$5</f>
        <v>Quarter!r113c98</v>
      </c>
    </row>
    <row r="128" customFormat="false" ht="11.5" hidden="false" customHeight="false" outlineLevel="0" collapsed="false">
      <c r="B128" s="270" t="s">
        <v>120</v>
      </c>
      <c r="D128" s="202" t="n">
        <v>114</v>
      </c>
      <c r="E128" s="202" t="str">
        <f aca="false">$E$4&amp;"r"&amp;$D128&amp;"c"&amp;E$5</f>
        <v>Annual!r114c24</v>
      </c>
      <c r="F128" s="202" t="str">
        <f aca="false">$E$4&amp;"r"&amp;$D128&amp;"c"&amp;F$5</f>
        <v>Annual!r114c25</v>
      </c>
      <c r="G128" s="202" t="n">
        <f aca="false">D128</f>
        <v>114</v>
      </c>
      <c r="H128" s="202" t="str">
        <f aca="false">$H$4&amp;"r"&amp;$G128&amp;"c"&amp;H$5</f>
        <v>Quarter!r114c89</v>
      </c>
      <c r="I128" s="202" t="str">
        <f aca="false">$H$4&amp;"r"&amp;$G128&amp;"c"&amp;I$5</f>
        <v>Quarter!r114c90</v>
      </c>
      <c r="J128" s="202" t="str">
        <f aca="false">$H$4&amp;"r"&amp;$G128&amp;"c"&amp;J$5</f>
        <v>Quarter!r114c91</v>
      </c>
      <c r="K128" s="202" t="str">
        <f aca="false">$H$4&amp;"r"&amp;$G128&amp;"c"&amp;K$5</f>
        <v>Quarter!r114c92</v>
      </c>
      <c r="L128" s="202" t="str">
        <f aca="false">$H$4&amp;"r"&amp;$G128&amp;"c"&amp;L$5</f>
        <v>Quarter!r114c93</v>
      </c>
      <c r="M128" s="202" t="str">
        <f aca="false">$H$4&amp;"r"&amp;$G128&amp;"c"&amp;M$5</f>
        <v>Quarter!r114c94</v>
      </c>
      <c r="N128" s="202" t="str">
        <f aca="false">$H$4&amp;"r"&amp;$G128&amp;"c"&amp;N$5</f>
        <v>Quarter!r114c95</v>
      </c>
      <c r="O128" s="202" t="str">
        <f aca="false">$H$4&amp;"r"&amp;$G128&amp;"c"&amp;O$5</f>
        <v>Quarter!r114c96</v>
      </c>
      <c r="P128" s="202" t="str">
        <f aca="false">$H$4&amp;"r"&amp;$G128&amp;"c"&amp;P$5</f>
        <v>Quarter!r114c97</v>
      </c>
      <c r="Q128" s="202" t="str">
        <f aca="false">$H$4&amp;"r"&amp;$G128&amp;"c"&amp;Q$5</f>
        <v>Quarter!r114c98</v>
      </c>
    </row>
    <row r="129" customFormat="false" ht="11.5" hidden="false" customHeight="false" outlineLevel="0" collapsed="false">
      <c r="B129" s="270" t="s">
        <v>110</v>
      </c>
      <c r="D129" s="202" t="n">
        <v>115</v>
      </c>
      <c r="E129" s="202" t="str">
        <f aca="false">$E$4&amp;"r"&amp;$D129&amp;"c"&amp;E$5</f>
        <v>Annual!r115c24</v>
      </c>
      <c r="F129" s="202" t="str">
        <f aca="false">$E$4&amp;"r"&amp;$D129&amp;"c"&amp;F$5</f>
        <v>Annual!r115c25</v>
      </c>
      <c r="G129" s="202" t="n">
        <f aca="false">D129</f>
        <v>115</v>
      </c>
      <c r="H129" s="202" t="str">
        <f aca="false">$H$4&amp;"r"&amp;$G129&amp;"c"&amp;H$5</f>
        <v>Quarter!r115c89</v>
      </c>
      <c r="I129" s="202" t="str">
        <f aca="false">$H$4&amp;"r"&amp;$G129&amp;"c"&amp;I$5</f>
        <v>Quarter!r115c90</v>
      </c>
      <c r="J129" s="202" t="str">
        <f aca="false">$H$4&amp;"r"&amp;$G129&amp;"c"&amp;J$5</f>
        <v>Quarter!r115c91</v>
      </c>
      <c r="K129" s="202" t="str">
        <f aca="false">$H$4&amp;"r"&amp;$G129&amp;"c"&amp;K$5</f>
        <v>Quarter!r115c92</v>
      </c>
      <c r="L129" s="202" t="str">
        <f aca="false">$H$4&amp;"r"&amp;$G129&amp;"c"&amp;L$5</f>
        <v>Quarter!r115c93</v>
      </c>
      <c r="M129" s="202" t="str">
        <f aca="false">$H$4&amp;"r"&amp;$G129&amp;"c"&amp;M$5</f>
        <v>Quarter!r115c94</v>
      </c>
      <c r="N129" s="202" t="str">
        <f aca="false">$H$4&amp;"r"&amp;$G129&amp;"c"&amp;N$5</f>
        <v>Quarter!r115c95</v>
      </c>
      <c r="O129" s="202" t="str">
        <f aca="false">$H$4&amp;"r"&amp;$G129&amp;"c"&amp;O$5</f>
        <v>Quarter!r115c96</v>
      </c>
      <c r="P129" s="202" t="str">
        <f aca="false">$H$4&amp;"r"&amp;$G129&amp;"c"&amp;P$5</f>
        <v>Quarter!r115c97</v>
      </c>
      <c r="Q129" s="202" t="str">
        <f aca="false">$H$4&amp;"r"&amp;$G129&amp;"c"&amp;Q$5</f>
        <v>Quarter!r115c98</v>
      </c>
    </row>
    <row r="130" customFormat="false" ht="11.5" hidden="false" customHeight="false" outlineLevel="0" collapsed="false">
      <c r="B130" s="270" t="s">
        <v>111</v>
      </c>
      <c r="D130" s="202" t="n">
        <v>116</v>
      </c>
      <c r="E130" s="202" t="str">
        <f aca="false">$E$4&amp;"r"&amp;$D130&amp;"c"&amp;E$5</f>
        <v>Annual!r116c24</v>
      </c>
      <c r="F130" s="202" t="str">
        <f aca="false">$E$4&amp;"r"&amp;$D130&amp;"c"&amp;F$5</f>
        <v>Annual!r116c25</v>
      </c>
      <c r="G130" s="202" t="n">
        <f aca="false">D130</f>
        <v>116</v>
      </c>
      <c r="H130" s="202" t="str">
        <f aca="false">$H$4&amp;"r"&amp;$G130&amp;"c"&amp;H$5</f>
        <v>Quarter!r116c89</v>
      </c>
      <c r="I130" s="202" t="str">
        <f aca="false">$H$4&amp;"r"&amp;$G130&amp;"c"&amp;I$5</f>
        <v>Quarter!r116c90</v>
      </c>
      <c r="J130" s="202" t="str">
        <f aca="false">$H$4&amp;"r"&amp;$G130&amp;"c"&amp;J$5</f>
        <v>Quarter!r116c91</v>
      </c>
      <c r="K130" s="202" t="str">
        <f aca="false">$H$4&amp;"r"&amp;$G130&amp;"c"&amp;K$5</f>
        <v>Quarter!r116c92</v>
      </c>
      <c r="L130" s="202" t="str">
        <f aca="false">$H$4&amp;"r"&amp;$G130&amp;"c"&amp;L$5</f>
        <v>Quarter!r116c93</v>
      </c>
      <c r="M130" s="202" t="str">
        <f aca="false">$H$4&amp;"r"&amp;$G130&amp;"c"&amp;M$5</f>
        <v>Quarter!r116c94</v>
      </c>
      <c r="N130" s="202" t="str">
        <f aca="false">$H$4&amp;"r"&amp;$G130&amp;"c"&amp;N$5</f>
        <v>Quarter!r116c95</v>
      </c>
      <c r="O130" s="202" t="str">
        <f aca="false">$H$4&amp;"r"&amp;$G130&amp;"c"&amp;O$5</f>
        <v>Quarter!r116c96</v>
      </c>
      <c r="P130" s="202" t="str">
        <f aca="false">$H$4&amp;"r"&amp;$G130&amp;"c"&amp;P$5</f>
        <v>Quarter!r116c97</v>
      </c>
      <c r="Q130" s="202" t="str">
        <f aca="false">$H$4&amp;"r"&amp;$G130&amp;"c"&amp;Q$5</f>
        <v>Quarter!r116c98</v>
      </c>
    </row>
    <row r="131" customFormat="false" ht="11.5" hidden="false" customHeight="false" outlineLevel="0" collapsed="false">
      <c r="B131" s="270" t="s">
        <v>172</v>
      </c>
      <c r="D131" s="202" t="n">
        <v>117</v>
      </c>
      <c r="E131" s="202" t="str">
        <f aca="false">$E$4&amp;"r"&amp;$D131&amp;"c"&amp;E$5</f>
        <v>Annual!r117c24</v>
      </c>
      <c r="F131" s="202" t="str">
        <f aca="false">$E$4&amp;"r"&amp;$D131&amp;"c"&amp;F$5</f>
        <v>Annual!r117c25</v>
      </c>
      <c r="G131" s="202" t="n">
        <f aca="false">D131</f>
        <v>117</v>
      </c>
      <c r="H131" s="202" t="str">
        <f aca="false">$H$4&amp;"r"&amp;$G131&amp;"c"&amp;H$5</f>
        <v>Quarter!r117c89</v>
      </c>
      <c r="I131" s="202" t="str">
        <f aca="false">$H$4&amp;"r"&amp;$G131&amp;"c"&amp;I$5</f>
        <v>Quarter!r117c90</v>
      </c>
      <c r="J131" s="202" t="str">
        <f aca="false">$H$4&amp;"r"&amp;$G131&amp;"c"&amp;J$5</f>
        <v>Quarter!r117c91</v>
      </c>
      <c r="K131" s="202" t="str">
        <f aca="false">$H$4&amp;"r"&amp;$G131&amp;"c"&amp;K$5</f>
        <v>Quarter!r117c92</v>
      </c>
      <c r="L131" s="202" t="str">
        <f aca="false">$H$4&amp;"r"&amp;$G131&amp;"c"&amp;L$5</f>
        <v>Quarter!r117c93</v>
      </c>
      <c r="M131" s="202" t="str">
        <f aca="false">$H$4&amp;"r"&amp;$G131&amp;"c"&amp;M$5</f>
        <v>Quarter!r117c94</v>
      </c>
      <c r="N131" s="202" t="str">
        <f aca="false">$H$4&amp;"r"&amp;$G131&amp;"c"&amp;N$5</f>
        <v>Quarter!r117c95</v>
      </c>
      <c r="O131" s="202" t="str">
        <f aca="false">$H$4&amp;"r"&amp;$G131&amp;"c"&amp;O$5</f>
        <v>Quarter!r117c96</v>
      </c>
      <c r="P131" s="202" t="str">
        <f aca="false">$H$4&amp;"r"&amp;$G131&amp;"c"&amp;P$5</f>
        <v>Quarter!r117c97</v>
      </c>
      <c r="Q131" s="202" t="str">
        <f aca="false">$H$4&amp;"r"&amp;$G131&amp;"c"&amp;Q$5</f>
        <v>Quarter!r117c98</v>
      </c>
    </row>
    <row r="132" customFormat="false" ht="11.5" hidden="false" customHeight="false" outlineLevel="0" collapsed="false">
      <c r="B132" s="270" t="s">
        <v>113</v>
      </c>
      <c r="D132" s="202" t="n">
        <v>118</v>
      </c>
      <c r="E132" s="202" t="str">
        <f aca="false">$E$4&amp;"r"&amp;$D132&amp;"c"&amp;E$5</f>
        <v>Annual!r118c24</v>
      </c>
      <c r="F132" s="202" t="str">
        <f aca="false">$E$4&amp;"r"&amp;$D132&amp;"c"&amp;F$5</f>
        <v>Annual!r118c25</v>
      </c>
      <c r="G132" s="202" t="n">
        <f aca="false">D132</f>
        <v>118</v>
      </c>
      <c r="H132" s="202" t="str">
        <f aca="false">$H$4&amp;"r"&amp;$G132&amp;"c"&amp;H$5</f>
        <v>Quarter!r118c89</v>
      </c>
      <c r="I132" s="202" t="str">
        <f aca="false">$H$4&amp;"r"&amp;$G132&amp;"c"&amp;I$5</f>
        <v>Quarter!r118c90</v>
      </c>
      <c r="J132" s="202" t="str">
        <f aca="false">$H$4&amp;"r"&amp;$G132&amp;"c"&amp;J$5</f>
        <v>Quarter!r118c91</v>
      </c>
      <c r="K132" s="202" t="str">
        <f aca="false">$H$4&amp;"r"&amp;$G132&amp;"c"&amp;K$5</f>
        <v>Quarter!r118c92</v>
      </c>
      <c r="L132" s="202" t="str">
        <f aca="false">$H$4&amp;"r"&amp;$G132&amp;"c"&amp;L$5</f>
        <v>Quarter!r118c93</v>
      </c>
      <c r="M132" s="202" t="str">
        <f aca="false">$H$4&amp;"r"&amp;$G132&amp;"c"&amp;M$5</f>
        <v>Quarter!r118c94</v>
      </c>
      <c r="N132" s="202" t="str">
        <f aca="false">$H$4&amp;"r"&amp;$G132&amp;"c"&amp;N$5</f>
        <v>Quarter!r118c95</v>
      </c>
      <c r="O132" s="202" t="str">
        <f aca="false">$H$4&amp;"r"&amp;$G132&amp;"c"&amp;O$5</f>
        <v>Quarter!r118c96</v>
      </c>
      <c r="P132" s="202" t="str">
        <f aca="false">$H$4&amp;"r"&amp;$G132&amp;"c"&amp;P$5</f>
        <v>Quarter!r118c97</v>
      </c>
      <c r="Q132" s="202" t="str">
        <f aca="false">$H$4&amp;"r"&amp;$G132&amp;"c"&amp;Q$5</f>
        <v>Quarter!r118c98</v>
      </c>
    </row>
    <row r="133" customFormat="false" ht="11.5" hidden="false" customHeight="false" outlineLevel="0" collapsed="false">
      <c r="B133" s="270" t="s">
        <v>287</v>
      </c>
      <c r="D133" s="202" t="n">
        <v>119</v>
      </c>
      <c r="E133" s="202" t="str">
        <f aca="false">$E$4&amp;"r"&amp;$D133&amp;"c"&amp;E$5</f>
        <v>Annual!r119c24</v>
      </c>
      <c r="F133" s="202" t="str">
        <f aca="false">$E$4&amp;"r"&amp;$D133&amp;"c"&amp;F$5</f>
        <v>Annual!r119c25</v>
      </c>
      <c r="G133" s="202" t="n">
        <f aca="false">D133</f>
        <v>119</v>
      </c>
      <c r="H133" s="202" t="str">
        <f aca="false">$H$4&amp;"r"&amp;$G133&amp;"c"&amp;H$5</f>
        <v>Quarter!r119c89</v>
      </c>
      <c r="I133" s="202" t="str">
        <f aca="false">$H$4&amp;"r"&amp;$G133&amp;"c"&amp;I$5</f>
        <v>Quarter!r119c90</v>
      </c>
      <c r="J133" s="202" t="str">
        <f aca="false">$H$4&amp;"r"&amp;$G133&amp;"c"&amp;J$5</f>
        <v>Quarter!r119c91</v>
      </c>
      <c r="K133" s="202" t="str">
        <f aca="false">$H$4&amp;"r"&amp;$G133&amp;"c"&amp;K$5</f>
        <v>Quarter!r119c92</v>
      </c>
      <c r="L133" s="202" t="str">
        <f aca="false">$H$4&amp;"r"&amp;$G133&amp;"c"&amp;L$5</f>
        <v>Quarter!r119c93</v>
      </c>
      <c r="M133" s="202" t="str">
        <f aca="false">$H$4&amp;"r"&amp;$G133&amp;"c"&amp;M$5</f>
        <v>Quarter!r119c94</v>
      </c>
      <c r="N133" s="202" t="str">
        <f aca="false">$H$4&amp;"r"&amp;$G133&amp;"c"&amp;N$5</f>
        <v>Quarter!r119c95</v>
      </c>
      <c r="O133" s="202" t="str">
        <f aca="false">$H$4&amp;"r"&amp;$G133&amp;"c"&amp;O$5</f>
        <v>Quarter!r119c96</v>
      </c>
      <c r="P133" s="202" t="str">
        <f aca="false">$H$4&amp;"r"&amp;$G133&amp;"c"&amp;P$5</f>
        <v>Quarter!r119c97</v>
      </c>
      <c r="Q133" s="202" t="str">
        <f aca="false">$H$4&amp;"r"&amp;$G133&amp;"c"&amp;Q$5</f>
        <v>Quarter!r119c98</v>
      </c>
    </row>
    <row r="134" customFormat="false" ht="11.5" hidden="false" customHeight="false" outlineLevel="0" collapsed="false">
      <c r="B134" s="270" t="s">
        <v>288</v>
      </c>
      <c r="D134" s="202" t="n">
        <v>120</v>
      </c>
      <c r="E134" s="202" t="str">
        <f aca="false">$E$4&amp;"r"&amp;$D134&amp;"c"&amp;E$5</f>
        <v>Annual!r120c24</v>
      </c>
      <c r="F134" s="202" t="str">
        <f aca="false">$E$4&amp;"r"&amp;$D134&amp;"c"&amp;F$5</f>
        <v>Annual!r120c25</v>
      </c>
      <c r="G134" s="202" t="n">
        <f aca="false">D134</f>
        <v>120</v>
      </c>
      <c r="H134" s="202" t="str">
        <f aca="false">$H$4&amp;"r"&amp;$G134&amp;"c"&amp;H$5</f>
        <v>Quarter!r120c89</v>
      </c>
      <c r="I134" s="202" t="str">
        <f aca="false">$H$4&amp;"r"&amp;$G134&amp;"c"&amp;I$5</f>
        <v>Quarter!r120c90</v>
      </c>
      <c r="J134" s="202" t="str">
        <f aca="false">$H$4&amp;"r"&amp;$G134&amp;"c"&amp;J$5</f>
        <v>Quarter!r120c91</v>
      </c>
      <c r="K134" s="202" t="str">
        <f aca="false">$H$4&amp;"r"&amp;$G134&amp;"c"&amp;K$5</f>
        <v>Quarter!r120c92</v>
      </c>
      <c r="L134" s="202" t="str">
        <f aca="false">$H$4&amp;"r"&amp;$G134&amp;"c"&amp;L$5</f>
        <v>Quarter!r120c93</v>
      </c>
      <c r="M134" s="202" t="str">
        <f aca="false">$H$4&amp;"r"&amp;$G134&amp;"c"&amp;M$5</f>
        <v>Quarter!r120c94</v>
      </c>
      <c r="N134" s="202" t="str">
        <f aca="false">$H$4&amp;"r"&amp;$G134&amp;"c"&amp;N$5</f>
        <v>Quarter!r120c95</v>
      </c>
      <c r="O134" s="202" t="str">
        <f aca="false">$H$4&amp;"r"&amp;$G134&amp;"c"&amp;O$5</f>
        <v>Quarter!r120c96</v>
      </c>
      <c r="P134" s="202" t="str">
        <f aca="false">$H$4&amp;"r"&amp;$G134&amp;"c"&amp;P$5</f>
        <v>Quarter!r120c97</v>
      </c>
      <c r="Q134" s="202" t="str">
        <f aca="false">$H$4&amp;"r"&amp;$G134&amp;"c"&amp;Q$5</f>
        <v>Quarter!r120c98</v>
      </c>
    </row>
    <row r="135" customFormat="false" ht="12.5" hidden="false" customHeight="false" outlineLevel="0" collapsed="false">
      <c r="B135" s="271" t="s">
        <v>133</v>
      </c>
      <c r="D135" s="202" t="n">
        <v>121</v>
      </c>
      <c r="E135" s="202" t="str">
        <f aca="false">$E$4&amp;"r"&amp;$D135&amp;"c"&amp;E$5</f>
        <v>Annual!r121c24</v>
      </c>
      <c r="F135" s="202" t="str">
        <f aca="false">$E$4&amp;"r"&amp;$D135&amp;"c"&amp;F$5</f>
        <v>Annual!r121c25</v>
      </c>
      <c r="G135" s="202" t="n">
        <f aca="false">D135</f>
        <v>121</v>
      </c>
      <c r="H135" s="202" t="str">
        <f aca="false">$H$4&amp;"r"&amp;$G135&amp;"c"&amp;H$5</f>
        <v>Quarter!r121c89</v>
      </c>
      <c r="I135" s="202" t="str">
        <f aca="false">$H$4&amp;"r"&amp;$G135&amp;"c"&amp;I$5</f>
        <v>Quarter!r121c90</v>
      </c>
      <c r="J135" s="202" t="str">
        <f aca="false">$H$4&amp;"r"&amp;$G135&amp;"c"&amp;J$5</f>
        <v>Quarter!r121c91</v>
      </c>
      <c r="K135" s="202" t="str">
        <f aca="false">$H$4&amp;"r"&amp;$G135&amp;"c"&amp;K$5</f>
        <v>Quarter!r121c92</v>
      </c>
      <c r="L135" s="202" t="str">
        <f aca="false">$H$4&amp;"r"&amp;$G135&amp;"c"&amp;L$5</f>
        <v>Quarter!r121c93</v>
      </c>
      <c r="M135" s="202" t="str">
        <f aca="false">$H$4&amp;"r"&amp;$G135&amp;"c"&amp;M$5</f>
        <v>Quarter!r121c94</v>
      </c>
      <c r="N135" s="202" t="str">
        <f aca="false">$H$4&amp;"r"&amp;$G135&amp;"c"&amp;N$5</f>
        <v>Quarter!r121c95</v>
      </c>
      <c r="O135" s="202" t="str">
        <f aca="false">$H$4&amp;"r"&amp;$G135&amp;"c"&amp;O$5</f>
        <v>Quarter!r121c96</v>
      </c>
      <c r="P135" s="202" t="str">
        <f aca="false">$H$4&amp;"r"&amp;$G135&amp;"c"&amp;P$5</f>
        <v>Quarter!r121c97</v>
      </c>
      <c r="Q135" s="202" t="str">
        <f aca="false">$H$4&amp;"r"&amp;$G135&amp;"c"&amp;Q$5</f>
        <v>Quarter!r121c98</v>
      </c>
    </row>
    <row r="136" customFormat="false" ht="11.5" hidden="false" customHeight="false" outlineLevel="0" collapsed="false">
      <c r="B136" s="270" t="s">
        <v>114</v>
      </c>
      <c r="D136" s="202" t="n">
        <v>122</v>
      </c>
      <c r="E136" s="202" t="str">
        <f aca="false">$E$4&amp;"r"&amp;$D136&amp;"c"&amp;E$5</f>
        <v>Annual!r122c24</v>
      </c>
      <c r="F136" s="202" t="str">
        <f aca="false">$E$4&amp;"r"&amp;$D136&amp;"c"&amp;F$5</f>
        <v>Annual!r122c25</v>
      </c>
      <c r="G136" s="202" t="n">
        <f aca="false">D136</f>
        <v>122</v>
      </c>
      <c r="H136" s="202" t="str">
        <f aca="false">$H$4&amp;"r"&amp;$G136&amp;"c"&amp;H$5</f>
        <v>Quarter!r122c89</v>
      </c>
      <c r="I136" s="202" t="str">
        <f aca="false">$H$4&amp;"r"&amp;$G136&amp;"c"&amp;I$5</f>
        <v>Quarter!r122c90</v>
      </c>
      <c r="J136" s="202" t="str">
        <f aca="false">$H$4&amp;"r"&amp;$G136&amp;"c"&amp;J$5</f>
        <v>Quarter!r122c91</v>
      </c>
      <c r="K136" s="202" t="str">
        <f aca="false">$H$4&amp;"r"&amp;$G136&amp;"c"&amp;K$5</f>
        <v>Quarter!r122c92</v>
      </c>
      <c r="L136" s="202" t="str">
        <f aca="false">$H$4&amp;"r"&amp;$G136&amp;"c"&amp;L$5</f>
        <v>Quarter!r122c93</v>
      </c>
      <c r="M136" s="202" t="str">
        <f aca="false">$H$4&amp;"r"&amp;$G136&amp;"c"&amp;M$5</f>
        <v>Quarter!r122c94</v>
      </c>
      <c r="N136" s="202" t="str">
        <f aca="false">$H$4&amp;"r"&amp;$G136&amp;"c"&amp;N$5</f>
        <v>Quarter!r122c95</v>
      </c>
      <c r="O136" s="202" t="str">
        <f aca="false">$H$4&amp;"r"&amp;$G136&amp;"c"&amp;O$5</f>
        <v>Quarter!r122c96</v>
      </c>
      <c r="P136" s="202" t="str">
        <f aca="false">$H$4&amp;"r"&amp;$G136&amp;"c"&amp;P$5</f>
        <v>Quarter!r122c97</v>
      </c>
      <c r="Q136" s="202" t="str">
        <f aca="false">$H$4&amp;"r"&amp;$G136&amp;"c"&amp;Q$5</f>
        <v>Quarter!r122c98</v>
      </c>
    </row>
    <row r="137" customFormat="false" ht="11.5" hidden="false" customHeight="false" outlineLevel="0" collapsed="false">
      <c r="B137" s="270" t="s">
        <v>115</v>
      </c>
      <c r="D137" s="202" t="n">
        <v>123</v>
      </c>
      <c r="E137" s="202" t="str">
        <f aca="false">$E$4&amp;"r"&amp;$D137&amp;"c"&amp;E$5</f>
        <v>Annual!r123c24</v>
      </c>
      <c r="F137" s="202" t="str">
        <f aca="false">$E$4&amp;"r"&amp;$D137&amp;"c"&amp;F$5</f>
        <v>Annual!r123c25</v>
      </c>
      <c r="G137" s="202" t="n">
        <f aca="false">D137</f>
        <v>123</v>
      </c>
      <c r="H137" s="202" t="str">
        <f aca="false">$H$4&amp;"r"&amp;$G137&amp;"c"&amp;H$5</f>
        <v>Quarter!r123c89</v>
      </c>
      <c r="I137" s="202" t="str">
        <f aca="false">$H$4&amp;"r"&amp;$G137&amp;"c"&amp;I$5</f>
        <v>Quarter!r123c90</v>
      </c>
      <c r="J137" s="202" t="str">
        <f aca="false">$H$4&amp;"r"&amp;$G137&amp;"c"&amp;J$5</f>
        <v>Quarter!r123c91</v>
      </c>
      <c r="K137" s="202" t="str">
        <f aca="false">$H$4&amp;"r"&amp;$G137&amp;"c"&amp;K$5</f>
        <v>Quarter!r123c92</v>
      </c>
      <c r="L137" s="202" t="str">
        <f aca="false">$H$4&amp;"r"&amp;$G137&amp;"c"&amp;L$5</f>
        <v>Quarter!r123c93</v>
      </c>
      <c r="M137" s="202" t="str">
        <f aca="false">$H$4&amp;"r"&amp;$G137&amp;"c"&amp;M$5</f>
        <v>Quarter!r123c94</v>
      </c>
      <c r="N137" s="202" t="str">
        <f aca="false">$H$4&amp;"r"&amp;$G137&amp;"c"&amp;N$5</f>
        <v>Quarter!r123c95</v>
      </c>
      <c r="O137" s="202" t="str">
        <f aca="false">$H$4&amp;"r"&amp;$G137&amp;"c"&amp;O$5</f>
        <v>Quarter!r123c96</v>
      </c>
      <c r="P137" s="202" t="str">
        <f aca="false">$H$4&amp;"r"&amp;$G137&amp;"c"&amp;P$5</f>
        <v>Quarter!r123c97</v>
      </c>
      <c r="Q137" s="202" t="str">
        <f aca="false">$H$4&amp;"r"&amp;$G137&amp;"c"&amp;Q$5</f>
        <v>Quarter!r123c98</v>
      </c>
    </row>
    <row r="138" customFormat="false" ht="11.5" hidden="false" customHeight="false" outlineLevel="0" collapsed="false">
      <c r="B138" s="270" t="s">
        <v>116</v>
      </c>
      <c r="D138" s="202" t="n">
        <v>124</v>
      </c>
      <c r="E138" s="202" t="str">
        <f aca="false">$E$4&amp;"r"&amp;$D138&amp;"c"&amp;E$5</f>
        <v>Annual!r124c24</v>
      </c>
      <c r="F138" s="202" t="str">
        <f aca="false">$E$4&amp;"r"&amp;$D138&amp;"c"&amp;F$5</f>
        <v>Annual!r124c25</v>
      </c>
      <c r="G138" s="202" t="n">
        <f aca="false">D138</f>
        <v>124</v>
      </c>
      <c r="H138" s="202" t="str">
        <f aca="false">$H$4&amp;"r"&amp;$G138&amp;"c"&amp;H$5</f>
        <v>Quarter!r124c89</v>
      </c>
      <c r="I138" s="202" t="str">
        <f aca="false">$H$4&amp;"r"&amp;$G138&amp;"c"&amp;I$5</f>
        <v>Quarter!r124c90</v>
      </c>
      <c r="J138" s="202" t="str">
        <f aca="false">$H$4&amp;"r"&amp;$G138&amp;"c"&amp;J$5</f>
        <v>Quarter!r124c91</v>
      </c>
      <c r="K138" s="202" t="str">
        <f aca="false">$H$4&amp;"r"&amp;$G138&amp;"c"&amp;K$5</f>
        <v>Quarter!r124c92</v>
      </c>
      <c r="L138" s="202" t="str">
        <f aca="false">$H$4&amp;"r"&amp;$G138&amp;"c"&amp;L$5</f>
        <v>Quarter!r124c93</v>
      </c>
      <c r="M138" s="202" t="str">
        <f aca="false">$H$4&amp;"r"&amp;$G138&amp;"c"&amp;M$5</f>
        <v>Quarter!r124c94</v>
      </c>
      <c r="N138" s="202" t="str">
        <f aca="false">$H$4&amp;"r"&amp;$G138&amp;"c"&amp;N$5</f>
        <v>Quarter!r124c95</v>
      </c>
      <c r="O138" s="202" t="str">
        <f aca="false">$H$4&amp;"r"&amp;$G138&amp;"c"&amp;O$5</f>
        <v>Quarter!r124c96</v>
      </c>
      <c r="P138" s="202" t="str">
        <f aca="false">$H$4&amp;"r"&amp;$G138&amp;"c"&amp;P$5</f>
        <v>Quarter!r124c97</v>
      </c>
      <c r="Q138" s="202" t="str">
        <f aca="false">$H$4&amp;"r"&amp;$G138&amp;"c"&amp;Q$5</f>
        <v>Quarter!r124c98</v>
      </c>
    </row>
    <row r="139" customFormat="false" ht="11.5" hidden="false" customHeight="false" outlineLevel="0" collapsed="false">
      <c r="B139" s="270" t="s">
        <v>143</v>
      </c>
      <c r="D139" s="202" t="n">
        <v>125</v>
      </c>
      <c r="E139" s="202" t="str">
        <f aca="false">$E$4&amp;"r"&amp;$D139&amp;"c"&amp;E$5</f>
        <v>Annual!r125c24</v>
      </c>
      <c r="F139" s="202" t="str">
        <f aca="false">$E$4&amp;"r"&amp;$D139&amp;"c"&amp;F$5</f>
        <v>Annual!r125c25</v>
      </c>
      <c r="G139" s="202" t="n">
        <f aca="false">D139</f>
        <v>125</v>
      </c>
      <c r="H139" s="202" t="str">
        <f aca="false">$H$4&amp;"r"&amp;$G139&amp;"c"&amp;H$5</f>
        <v>Quarter!r125c89</v>
      </c>
      <c r="I139" s="202" t="str">
        <f aca="false">$H$4&amp;"r"&amp;$G139&amp;"c"&amp;I$5</f>
        <v>Quarter!r125c90</v>
      </c>
      <c r="J139" s="202" t="str">
        <f aca="false">$H$4&amp;"r"&amp;$G139&amp;"c"&amp;J$5</f>
        <v>Quarter!r125c91</v>
      </c>
      <c r="K139" s="202" t="str">
        <f aca="false">$H$4&amp;"r"&amp;$G139&amp;"c"&amp;K$5</f>
        <v>Quarter!r125c92</v>
      </c>
      <c r="L139" s="202" t="str">
        <f aca="false">$H$4&amp;"r"&amp;$G139&amp;"c"&amp;L$5</f>
        <v>Quarter!r125c93</v>
      </c>
      <c r="M139" s="202" t="str">
        <f aca="false">$H$4&amp;"r"&amp;$G139&amp;"c"&amp;M$5</f>
        <v>Quarter!r125c94</v>
      </c>
      <c r="N139" s="202" t="str">
        <f aca="false">$H$4&amp;"r"&amp;$G139&amp;"c"&amp;N$5</f>
        <v>Quarter!r125c95</v>
      </c>
      <c r="O139" s="202" t="str">
        <f aca="false">$H$4&amp;"r"&amp;$G139&amp;"c"&amp;O$5</f>
        <v>Quarter!r125c96</v>
      </c>
      <c r="P139" s="202" t="str">
        <f aca="false">$H$4&amp;"r"&amp;$G139&amp;"c"&amp;P$5</f>
        <v>Quarter!r125c97</v>
      </c>
      <c r="Q139" s="202" t="str">
        <f aca="false">$H$4&amp;"r"&amp;$G139&amp;"c"&amp;Q$5</f>
        <v>Quarter!r125c98</v>
      </c>
    </row>
    <row r="140" customFormat="false" ht="11.5" hidden="false" customHeight="false" outlineLevel="0" collapsed="false">
      <c r="B140" s="270" t="s">
        <v>117</v>
      </c>
      <c r="D140" s="202" t="n">
        <v>126</v>
      </c>
      <c r="E140" s="202" t="str">
        <f aca="false">$E$4&amp;"r"&amp;$D140&amp;"c"&amp;E$5</f>
        <v>Annual!r126c24</v>
      </c>
      <c r="F140" s="202" t="str">
        <f aca="false">$E$4&amp;"r"&amp;$D140&amp;"c"&amp;F$5</f>
        <v>Annual!r126c25</v>
      </c>
      <c r="G140" s="202" t="n">
        <f aca="false">D140</f>
        <v>126</v>
      </c>
      <c r="H140" s="202" t="str">
        <f aca="false">$H$4&amp;"r"&amp;$G140&amp;"c"&amp;H$5</f>
        <v>Quarter!r126c89</v>
      </c>
      <c r="I140" s="202" t="str">
        <f aca="false">$H$4&amp;"r"&amp;$G140&amp;"c"&amp;I$5</f>
        <v>Quarter!r126c90</v>
      </c>
      <c r="J140" s="202" t="str">
        <f aca="false">$H$4&amp;"r"&amp;$G140&amp;"c"&amp;J$5</f>
        <v>Quarter!r126c91</v>
      </c>
      <c r="K140" s="202" t="str">
        <f aca="false">$H$4&amp;"r"&amp;$G140&amp;"c"&amp;K$5</f>
        <v>Quarter!r126c92</v>
      </c>
      <c r="L140" s="202" t="str">
        <f aca="false">$H$4&amp;"r"&amp;$G140&amp;"c"&amp;L$5</f>
        <v>Quarter!r126c93</v>
      </c>
      <c r="M140" s="202" t="str">
        <f aca="false">$H$4&amp;"r"&amp;$G140&amp;"c"&amp;M$5</f>
        <v>Quarter!r126c94</v>
      </c>
      <c r="N140" s="202" t="str">
        <f aca="false">$H$4&amp;"r"&amp;$G140&amp;"c"&amp;N$5</f>
        <v>Quarter!r126c95</v>
      </c>
      <c r="O140" s="202" t="str">
        <f aca="false">$H$4&amp;"r"&amp;$G140&amp;"c"&amp;O$5</f>
        <v>Quarter!r126c96</v>
      </c>
      <c r="P140" s="202" t="str">
        <f aca="false">$H$4&amp;"r"&amp;$G140&amp;"c"&amp;P$5</f>
        <v>Quarter!r126c97</v>
      </c>
      <c r="Q140" s="202" t="str">
        <f aca="false">$H$4&amp;"r"&amp;$G140&amp;"c"&amp;Q$5</f>
        <v>Quarter!r126c98</v>
      </c>
    </row>
    <row r="141" customFormat="false" ht="11.5" hidden="false" customHeight="false" outlineLevel="0" collapsed="false">
      <c r="B141" s="266" t="s">
        <v>127</v>
      </c>
      <c r="D141" s="202" t="n">
        <v>127</v>
      </c>
      <c r="E141" s="202" t="str">
        <f aca="false">$E$4&amp;"r"&amp;$D141&amp;"c"&amp;E$5</f>
        <v>Annual!r127c24</v>
      </c>
      <c r="F141" s="202" t="str">
        <f aca="false">$E$4&amp;"r"&amp;$D141&amp;"c"&amp;F$5</f>
        <v>Annual!r127c25</v>
      </c>
      <c r="G141" s="202" t="n">
        <f aca="false">D141</f>
        <v>127</v>
      </c>
      <c r="H141" s="202" t="str">
        <f aca="false">$H$4&amp;"r"&amp;$G141&amp;"c"&amp;H$5</f>
        <v>Quarter!r127c89</v>
      </c>
      <c r="I141" s="202" t="str">
        <f aca="false">$H$4&amp;"r"&amp;$G141&amp;"c"&amp;I$5</f>
        <v>Quarter!r127c90</v>
      </c>
      <c r="J141" s="202" t="str">
        <f aca="false">$H$4&amp;"r"&amp;$G141&amp;"c"&amp;J$5</f>
        <v>Quarter!r127c91</v>
      </c>
      <c r="K141" s="202" t="str">
        <f aca="false">$H$4&amp;"r"&amp;$G141&amp;"c"&amp;K$5</f>
        <v>Quarter!r127c92</v>
      </c>
      <c r="L141" s="202" t="str">
        <f aca="false">$H$4&amp;"r"&amp;$G141&amp;"c"&amp;L$5</f>
        <v>Quarter!r127c93</v>
      </c>
      <c r="M141" s="202" t="str">
        <f aca="false">$H$4&amp;"r"&amp;$G141&amp;"c"&amp;M$5</f>
        <v>Quarter!r127c94</v>
      </c>
      <c r="N141" s="202" t="str">
        <f aca="false">$H$4&amp;"r"&amp;$G141&amp;"c"&amp;N$5</f>
        <v>Quarter!r127c95</v>
      </c>
      <c r="O141" s="202" t="str">
        <f aca="false">$H$4&amp;"r"&amp;$G141&amp;"c"&amp;O$5</f>
        <v>Quarter!r127c96</v>
      </c>
      <c r="P141" s="202" t="str">
        <f aca="false">$H$4&amp;"r"&amp;$G141&amp;"c"&amp;P$5</f>
        <v>Quarter!r127c97</v>
      </c>
      <c r="Q141" s="202" t="str">
        <f aca="false">$H$4&amp;"r"&amp;$G141&amp;"c"&amp;Q$5</f>
        <v>Quarter!r127c98</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2021-09-28T13:04:37Z</dcterms:created>
  <dc:creator>energy.stats@beis.gov.uk</dc:creator>
  <dc:description/>
  <cp:keywords>electricity electricity generation supplied</cp:keywords>
  <dc:language>en-GB</dc:language>
  <cp:lastModifiedBy/>
  <dcterms:modified xsi:type="dcterms:W3CDTF">2022-03-19T17:09:13Z</dcterms:modified>
  <cp:revision>1</cp:revision>
  <dc:subject/>
  <dc:title>Fuel used in electricity generation and electricity supplied</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ActionId">
    <vt:lpwstr>07037795-feb3-4a27-9327-fe5c44639683</vt:lpwstr>
  </property>
  <property fmtid="{D5CDD505-2E9C-101B-9397-08002B2CF9AE}" pid="3" name="MSIP_Label_ba62f585-b40f-4ab9-bafe-39150f03d124_ContentBits">
    <vt:lpwstr>0</vt:lpwstr>
  </property>
  <property fmtid="{D5CDD505-2E9C-101B-9397-08002B2CF9AE}" pid="4" name="MSIP_Label_ba62f585-b40f-4ab9-bafe-39150f03d124_Enabled">
    <vt:lpwstr>true</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etDate">
    <vt:lpwstr>2021-09-29T15:50:42Z</vt:lpwstr>
  </property>
  <property fmtid="{D5CDD505-2E9C-101B-9397-08002B2CF9AE}" pid="8" name="MSIP_Label_ba62f585-b40f-4ab9-bafe-39150f03d124_SiteId">
    <vt:lpwstr>cbac7005-02c1-43eb-b497-e6492d1b2dd8</vt:lpwstr>
  </property>
</Properties>
</file>