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prefilter" sheetId="3" r:id="rId5"/>
    <sheet state="visible" name="Sheet3" sheetId="4" r:id="rId6"/>
    <sheet state="visible" name="Sheet5" sheetId="5" r:id="rId7"/>
  </sheets>
  <definedNames/>
  <calcPr/>
</workbook>
</file>

<file path=xl/sharedStrings.xml><?xml version="1.0" encoding="utf-8"?>
<sst xmlns="http://schemas.openxmlformats.org/spreadsheetml/2006/main" count="373" uniqueCount="89">
  <si>
    <t>Dataset_0</t>
  </si>
  <si>
    <t>Compare different model</t>
  </si>
  <si>
    <t>alpha</t>
  </si>
  <si>
    <t>l1_ratio</t>
  </si>
  <si>
    <t>hidden_dim</t>
  </si>
  <si>
    <t>epoch</t>
  </si>
  <si>
    <t>batch_size</t>
  </si>
  <si>
    <t>test size</t>
  </si>
  <si>
    <t>sample size</t>
  </si>
  <si>
    <t>features</t>
  </si>
  <si>
    <t>MAE</t>
  </si>
  <si>
    <t>after_normal_PCA_correlation0.5</t>
  </si>
  <si>
    <t>after_normal_kernel_PCA_1334cpg</t>
  </si>
  <si>
    <t>correlation_0.3</t>
  </si>
  <si>
    <t>average</t>
  </si>
  <si>
    <t>Aliferi et al. 16</t>
  </si>
  <si>
    <t>all cpgs 473034</t>
  </si>
  <si>
    <t xml:space="preserve">all cpgs 473034 (LASSO =1) </t>
  </si>
  <si>
    <t>Horvath 353</t>
  </si>
  <si>
    <t>PhenoAge 513</t>
  </si>
  <si>
    <t>Hannum 71</t>
  </si>
  <si>
    <t>two_hidden_layer</t>
  </si>
  <si>
    <t>three_hidden_layer</t>
  </si>
  <si>
    <t>no_hidden_layer</t>
  </si>
  <si>
    <t>NN</t>
  </si>
  <si>
    <t>NN %</t>
  </si>
  <si>
    <t>Weight analysis</t>
  </si>
  <si>
    <t>corr&gt;0.3</t>
  </si>
  <si>
    <t>corr&gt;0.4</t>
  </si>
  <si>
    <t>corr&gt;0.5</t>
  </si>
  <si>
    <t>corr&gt;0.6</t>
  </si>
  <si>
    <t>corr&gt;0.7</t>
  </si>
  <si>
    <t>corr&gt;0.8</t>
  </si>
  <si>
    <t>Total weight: 473034</t>
  </si>
  <si>
    <t>is All highly correlated</t>
  </si>
  <si>
    <t>weight&gt;0.15</t>
  </si>
  <si>
    <t>weight&gt;0.1</t>
  </si>
  <si>
    <t>weight&gt;0.05</t>
  </si>
  <si>
    <t>weight&gt;0.01</t>
  </si>
  <si>
    <t>weight&gt;0.2</t>
  </si>
  <si>
    <t>weight&gt;0.3</t>
  </si>
  <si>
    <t>weight&gt;0.4</t>
  </si>
  <si>
    <t>weight&gt;0.5</t>
  </si>
  <si>
    <t>weight&gt;0.6</t>
  </si>
  <si>
    <t>Elastic Net (Alpha=0.2, lambda=0.1)</t>
  </si>
  <si>
    <t>Elastic Net %</t>
  </si>
  <si>
    <t>dropout=0.6</t>
  </si>
  <si>
    <t>5fold</t>
  </si>
  <si>
    <t>dataset0</t>
  </si>
  <si>
    <t>dataset2</t>
  </si>
  <si>
    <t>epoch100</t>
  </si>
  <si>
    <t>epoch200</t>
  </si>
  <si>
    <t>epoch300</t>
  </si>
  <si>
    <t>CPFNN</t>
  </si>
  <si>
    <t>CPFNN %</t>
  </si>
  <si>
    <t>epoch400</t>
  </si>
  <si>
    <t>epoch500</t>
  </si>
  <si>
    <t>epoch600</t>
  </si>
  <si>
    <t>epoch700</t>
  </si>
  <si>
    <t>epoch800</t>
  </si>
  <si>
    <t>epoch900</t>
  </si>
  <si>
    <t>epoch1000</t>
  </si>
  <si>
    <t>dataset1</t>
  </si>
  <si>
    <t>dataset3</t>
  </si>
  <si>
    <t>CLNN (no batchNorm)</t>
  </si>
  <si>
    <t>CLNN (No Batch-norm) %</t>
  </si>
  <si>
    <t>dataset4</t>
  </si>
  <si>
    <t>4fold</t>
  </si>
  <si>
    <t>Lasso NN (lambda=0.05)</t>
  </si>
  <si>
    <t>Lasso NN (lambda=1) %</t>
  </si>
  <si>
    <t>Total weights: 473034</t>
  </si>
  <si>
    <t>Lasso NN (lambda=0.25)</t>
  </si>
  <si>
    <t>Dropout</t>
  </si>
  <si>
    <t>Dropout %</t>
  </si>
  <si>
    <t>Cross validation</t>
  </si>
  <si>
    <t>input 303034 CpGs</t>
  </si>
  <si>
    <t>batch norm</t>
  </si>
  <si>
    <t>top 20000 CpGs with high correlation don't have penaly</t>
  </si>
  <si>
    <t>4 fold</t>
  </si>
  <si>
    <t>mean</t>
  </si>
  <si>
    <t>Without Batch norm</t>
  </si>
  <si>
    <t>top 20000</t>
  </si>
  <si>
    <t>input CpGs with correlation above 0.3</t>
  </si>
  <si>
    <t>epoch 100</t>
  </si>
  <si>
    <t>epoch 200</t>
  </si>
  <si>
    <t>epoch 300</t>
  </si>
  <si>
    <t>epoch 400</t>
  </si>
  <si>
    <t>epoch 500</t>
  </si>
  <si>
    <t>epoch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</si>
</sst>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</font>
    <font/>
    <font>
      <b/>
    </font>
    <font>
      <color rgb="FF000000"/>
      <name val="Arial"/>
    </font>
    <font>
      <color rgb="FF222222"/>
      <name val="Arial"/>
    </font>
    <font>
      <color rgb="FF000000"/>
    </font>
    <font>
      <name val="Arial"/>
    </font>
    <font>
      <sz val="21.0"/>
      <color rgb="FF3C4043"/>
      <name val="Arial"/>
    </font>
    <font>
      <sz val="23.0"/>
      <color rgb="FF3C4043"/>
      <name val="Arial"/>
    </font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3">
    <border/>
    <border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1" fillId="0" fontId="1" numFmtId="0" xfId="0" applyBorder="1" applyFont="1"/>
    <xf borderId="0" fillId="2" fontId="1" numFmtId="0" xfId="0" applyFont="1"/>
    <xf borderId="0" fillId="4" fontId="1" numFmtId="0" xfId="0" applyAlignment="1" applyFill="1" applyFont="1">
      <alignment readingOrder="0"/>
    </xf>
    <xf borderId="0" fillId="0" fontId="1" numFmtId="10" xfId="0" applyAlignment="1" applyFont="1" applyNumberFormat="1">
      <alignment readingOrder="0"/>
    </xf>
    <xf borderId="0" fillId="3" fontId="4" numFmtId="0" xfId="0" applyAlignment="1" applyFont="1">
      <alignment readingOrder="0"/>
    </xf>
    <xf borderId="1" fillId="3" fontId="4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0" fillId="0" fontId="1" numFmtId="10" xfId="0" applyFont="1" applyNumberFormat="1"/>
    <xf borderId="0" fillId="0" fontId="5" numFmtId="0" xfId="0" applyAlignment="1" applyFont="1">
      <alignment readingOrder="0"/>
    </xf>
    <xf borderId="2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1" fillId="0" fontId="1" numFmtId="164" xfId="0" applyAlignment="1" applyBorder="1" applyFont="1" applyNumberFormat="1">
      <alignment readingOrder="0"/>
    </xf>
    <xf borderId="1" fillId="0" fontId="6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1" fillId="0" fontId="6" numFmtId="0" xfId="0" applyAlignment="1" applyBorder="1" applyFont="1">
      <alignment vertical="bottom"/>
    </xf>
    <xf borderId="1" fillId="0" fontId="6" numFmtId="10" xfId="0" applyAlignment="1" applyBorder="1" applyFont="1" applyNumberFormat="1">
      <alignment vertical="bottom"/>
    </xf>
    <xf borderId="0" fillId="0" fontId="6" numFmtId="0" xfId="0" applyAlignment="1" applyFont="1">
      <alignment horizontal="right" vertical="bottom"/>
    </xf>
    <xf borderId="0" fillId="0" fontId="6" numFmtId="10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1" fillId="3" fontId="3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 shrinkToFit="0" wrapText="0"/>
    </xf>
    <xf borderId="1" fillId="3" fontId="8" numFmtId="0" xfId="0" applyAlignment="1" applyBorder="1" applyFont="1">
      <alignment horizontal="left" readingOrder="0" shrinkToFit="0" wrapText="0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9.57"/>
    <col customWidth="1" min="8" max="8" width="18.14"/>
    <col customWidth="1" min="9" max="9" width="19.14"/>
    <col customWidth="1" min="10" max="10" width="22.57"/>
  </cols>
  <sheetData>
    <row r="2">
      <c r="A2" s="2" t="s">
        <v>1</v>
      </c>
      <c r="B2" s="3"/>
      <c r="C2" s="3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>
      <c r="A3" s="1" t="s">
        <v>11</v>
      </c>
      <c r="C3" s="1"/>
      <c r="D3" s="1"/>
      <c r="E3" s="1"/>
      <c r="F3" s="1"/>
      <c r="G3" s="1"/>
      <c r="H3" s="1"/>
      <c r="I3" s="1">
        <v>307.0</v>
      </c>
      <c r="J3" s="1">
        <v>717.0</v>
      </c>
      <c r="K3" s="1">
        <v>40.0</v>
      </c>
      <c r="L3" s="1">
        <v>2.9</v>
      </c>
    </row>
    <row r="4">
      <c r="A4" s="1" t="s">
        <v>12</v>
      </c>
      <c r="I4" s="1">
        <v>37.0</v>
      </c>
      <c r="J4" s="1">
        <v>298.0</v>
      </c>
      <c r="K4" s="1">
        <v>40.0</v>
      </c>
      <c r="L4" s="1">
        <v>2.8</v>
      </c>
    </row>
    <row r="5">
      <c r="A5" s="1" t="s">
        <v>13</v>
      </c>
      <c r="F5" s="1">
        <v>200.0</v>
      </c>
      <c r="G5" s="1">
        <v>400.0</v>
      </c>
      <c r="H5" s="1">
        <v>20.0</v>
      </c>
      <c r="I5" s="1">
        <v>307.0</v>
      </c>
      <c r="J5" s="1">
        <v>717.0</v>
      </c>
      <c r="K5" s="1">
        <v>9607.0</v>
      </c>
      <c r="L5" s="1">
        <v>2.7</v>
      </c>
    </row>
    <row r="6">
      <c r="A6" s="1" t="s">
        <v>15</v>
      </c>
      <c r="I6" s="1">
        <v>307.0</v>
      </c>
      <c r="J6" s="1">
        <v>717.0</v>
      </c>
      <c r="K6" s="1">
        <v>16.0</v>
      </c>
      <c r="L6" s="1">
        <v>6.0</v>
      </c>
    </row>
    <row r="7">
      <c r="A7" s="1" t="s">
        <v>16</v>
      </c>
      <c r="F7" s="1">
        <v>200.0</v>
      </c>
      <c r="G7" s="1">
        <v>580.0</v>
      </c>
      <c r="H7" s="1">
        <v>20.0</v>
      </c>
      <c r="K7" s="1">
        <v>473034.0</v>
      </c>
      <c r="L7" s="1">
        <v>3.6</v>
      </c>
    </row>
    <row r="8">
      <c r="A8" s="1" t="s">
        <v>17</v>
      </c>
      <c r="I8" s="1"/>
      <c r="J8" s="1"/>
      <c r="K8" s="1"/>
      <c r="L8" s="1">
        <v>4.3</v>
      </c>
    </row>
    <row r="9">
      <c r="A9" s="1" t="s">
        <v>18</v>
      </c>
      <c r="I9" s="1">
        <v>307.0</v>
      </c>
      <c r="J9" s="1">
        <v>717.0</v>
      </c>
      <c r="K9" s="1">
        <v>353.0</v>
      </c>
      <c r="L9" s="1">
        <v>3.8</v>
      </c>
    </row>
    <row r="10">
      <c r="A10" s="1" t="s">
        <v>19</v>
      </c>
      <c r="D10" s="1"/>
      <c r="I10" s="1">
        <v>307.0</v>
      </c>
      <c r="J10" s="1">
        <v>717.0</v>
      </c>
      <c r="K10" s="1">
        <v>513.0</v>
      </c>
      <c r="L10" s="1">
        <v>4.1</v>
      </c>
    </row>
    <row r="11">
      <c r="A11" s="1" t="s">
        <v>20</v>
      </c>
      <c r="D11" s="1"/>
      <c r="I11" s="1">
        <v>307.0</v>
      </c>
      <c r="J11" s="1">
        <v>717.0</v>
      </c>
      <c r="K11" s="1">
        <v>71.0</v>
      </c>
      <c r="L11" s="1">
        <v>3.6</v>
      </c>
    </row>
    <row r="12">
      <c r="A12" s="5" t="s">
        <v>21</v>
      </c>
      <c r="I12" s="1">
        <v>307.0</v>
      </c>
      <c r="J12" s="1">
        <v>717.0</v>
      </c>
      <c r="K12" s="1">
        <v>473034.0</v>
      </c>
      <c r="L12" s="1">
        <v>3.1</v>
      </c>
    </row>
    <row r="13">
      <c r="A13" s="1" t="s">
        <v>22</v>
      </c>
      <c r="I13" s="1">
        <v>307.0</v>
      </c>
      <c r="J13" s="1">
        <v>717.0</v>
      </c>
      <c r="K13" s="1">
        <v>473034.0</v>
      </c>
      <c r="L13" s="1">
        <v>3.68</v>
      </c>
    </row>
    <row r="14">
      <c r="A14" s="3" t="s">
        <v>23</v>
      </c>
      <c r="B14" s="6"/>
      <c r="C14" s="6"/>
      <c r="D14" s="6"/>
      <c r="E14" s="6"/>
      <c r="F14" s="6"/>
      <c r="G14" s="6"/>
      <c r="H14" s="6"/>
      <c r="I14" s="3">
        <v>307.0</v>
      </c>
      <c r="J14" s="3">
        <v>717.0</v>
      </c>
      <c r="K14" s="3">
        <v>473034.0</v>
      </c>
      <c r="L14" s="3">
        <v>7.0</v>
      </c>
    </row>
    <row r="16">
      <c r="A16" s="8" t="s">
        <v>24</v>
      </c>
      <c r="J16" s="8" t="s">
        <v>25</v>
      </c>
    </row>
    <row r="17">
      <c r="A17" s="2" t="s">
        <v>26</v>
      </c>
      <c r="B17" s="3" t="s">
        <v>27</v>
      </c>
      <c r="C17" s="3" t="s">
        <v>28</v>
      </c>
      <c r="D17" s="3" t="s">
        <v>29</v>
      </c>
      <c r="E17" s="3" t="s">
        <v>30</v>
      </c>
      <c r="F17" s="3" t="s">
        <v>31</v>
      </c>
      <c r="G17" s="3" t="s">
        <v>32</v>
      </c>
      <c r="H17" s="3" t="s">
        <v>33</v>
      </c>
      <c r="I17" s="3" t="s">
        <v>34</v>
      </c>
      <c r="J17" s="2" t="s">
        <v>26</v>
      </c>
      <c r="K17" s="3" t="s">
        <v>27</v>
      </c>
      <c r="L17" s="3" t="s">
        <v>28</v>
      </c>
      <c r="M17" s="3" t="s">
        <v>29</v>
      </c>
      <c r="N17" s="3" t="s">
        <v>30</v>
      </c>
    </row>
    <row r="18">
      <c r="A18" s="1" t="s">
        <v>35</v>
      </c>
      <c r="B18" s="1">
        <v>4402.0</v>
      </c>
      <c r="C18" s="1">
        <v>1565.0</v>
      </c>
      <c r="D18" s="1">
        <v>487.0</v>
      </c>
      <c r="E18" s="1">
        <v>75.0</v>
      </c>
      <c r="F18" s="1">
        <v>10.0</v>
      </c>
      <c r="G18" s="1">
        <v>1.0</v>
      </c>
      <c r="H18" s="1">
        <v>51208.0</v>
      </c>
      <c r="I18" t="b">
        <f t="shared" ref="I18:I26" si="1">B18=H18</f>
        <v>0</v>
      </c>
      <c r="J18" s="1" t="s">
        <v>35</v>
      </c>
      <c r="K18" s="9">
        <f t="shared" ref="K18:K26" si="2">B18/H18</f>
        <v>0.08596313076</v>
      </c>
      <c r="L18" s="9">
        <f t="shared" ref="L18:L26" si="3">C18/H18</f>
        <v>0.030561631</v>
      </c>
      <c r="M18" s="9">
        <f t="shared" ref="M18:M26" si="4">D18/H18</f>
        <v>0.009510232776</v>
      </c>
      <c r="N18" s="9">
        <f t="shared" ref="N18:N26" si="5">E18/H18</f>
        <v>0.001464614904</v>
      </c>
    </row>
    <row r="19">
      <c r="A19" s="1" t="s">
        <v>36</v>
      </c>
      <c r="B19" s="1">
        <v>6020.0</v>
      </c>
      <c r="C19" s="1">
        <v>1943.0</v>
      </c>
      <c r="D19" s="1">
        <v>538.0</v>
      </c>
      <c r="E19" s="1">
        <v>76.0</v>
      </c>
      <c r="F19" s="1">
        <v>10.0</v>
      </c>
      <c r="G19" s="1">
        <v>1.0</v>
      </c>
      <c r="H19" s="1">
        <v>88087.0</v>
      </c>
      <c r="I19" t="b">
        <f t="shared" si="1"/>
        <v>0</v>
      </c>
      <c r="J19" s="1" t="s">
        <v>36</v>
      </c>
      <c r="K19" s="9">
        <f t="shared" si="2"/>
        <v>0.06834152599</v>
      </c>
      <c r="L19" s="9">
        <f t="shared" si="3"/>
        <v>0.02205773837</v>
      </c>
      <c r="M19" s="9">
        <f t="shared" si="4"/>
        <v>0.00610759817</v>
      </c>
      <c r="N19" s="9">
        <f t="shared" si="5"/>
        <v>0.0008627833846</v>
      </c>
    </row>
    <row r="20">
      <c r="A20" s="1" t="s">
        <v>37</v>
      </c>
      <c r="B20" s="1">
        <v>8288.0</v>
      </c>
      <c r="C20" s="1">
        <v>2312.0</v>
      </c>
      <c r="D20" s="1">
        <v>555.0</v>
      </c>
      <c r="E20" s="1">
        <v>76.0</v>
      </c>
      <c r="F20" s="1">
        <v>10.0</v>
      </c>
      <c r="G20" s="1">
        <v>1.0</v>
      </c>
      <c r="H20" s="1">
        <v>172071.0</v>
      </c>
      <c r="I20" t="b">
        <f t="shared" si="1"/>
        <v>0</v>
      </c>
      <c r="J20" s="1" t="s">
        <v>37</v>
      </c>
      <c r="K20" s="9">
        <f t="shared" si="2"/>
        <v>0.04816616397</v>
      </c>
      <c r="L20" s="9">
        <f t="shared" si="3"/>
        <v>0.01343631408</v>
      </c>
      <c r="M20" s="9">
        <f t="shared" si="4"/>
        <v>0.003225412766</v>
      </c>
      <c r="N20" s="9">
        <f t="shared" si="5"/>
        <v>0.0004416781445</v>
      </c>
    </row>
    <row r="21">
      <c r="A21" s="1" t="s">
        <v>38</v>
      </c>
      <c r="B21" s="1">
        <v>9617.0</v>
      </c>
      <c r="C21" s="1">
        <v>2380.0</v>
      </c>
      <c r="D21" s="1">
        <v>555.0</v>
      </c>
      <c r="E21" s="1">
        <v>76.0</v>
      </c>
      <c r="F21" s="1">
        <v>10.0</v>
      </c>
      <c r="G21" s="1">
        <v>1.0</v>
      </c>
      <c r="H21" s="1">
        <v>473034.0</v>
      </c>
      <c r="I21" t="b">
        <f t="shared" si="1"/>
        <v>0</v>
      </c>
      <c r="J21" s="1" t="s">
        <v>38</v>
      </c>
      <c r="K21" s="9">
        <f t="shared" si="2"/>
        <v>0.0203304625</v>
      </c>
      <c r="L21" s="9">
        <f t="shared" si="3"/>
        <v>0.005031350812</v>
      </c>
      <c r="M21" s="9">
        <f t="shared" si="4"/>
        <v>0.001173277185</v>
      </c>
      <c r="N21" s="9">
        <f t="shared" si="5"/>
        <v>0.0001606649839</v>
      </c>
    </row>
    <row r="22">
      <c r="A22" s="1" t="s">
        <v>39</v>
      </c>
      <c r="B22" s="10">
        <v>3183.0</v>
      </c>
      <c r="C22" s="10">
        <v>1242.0</v>
      </c>
      <c r="D22" s="10">
        <v>410.0</v>
      </c>
      <c r="E22" s="10">
        <v>74.0</v>
      </c>
      <c r="F22" s="1">
        <v>10.0</v>
      </c>
      <c r="G22" s="1">
        <v>1.0</v>
      </c>
      <c r="H22" s="10">
        <v>31418.0</v>
      </c>
      <c r="I22" t="b">
        <f t="shared" si="1"/>
        <v>0</v>
      </c>
      <c r="J22" t="str">
        <f t="shared" ref="J22:J26" si="6">A22</f>
        <v>weight&gt;0.2</v>
      </c>
      <c r="K22" s="9">
        <f t="shared" si="2"/>
        <v>0.1013113502</v>
      </c>
      <c r="L22" s="9">
        <f t="shared" si="3"/>
        <v>0.03953147877</v>
      </c>
      <c r="M22" s="9">
        <f t="shared" si="4"/>
        <v>0.01304984404</v>
      </c>
      <c r="N22" s="9">
        <f t="shared" si="5"/>
        <v>0.002355337705</v>
      </c>
    </row>
    <row r="23">
      <c r="A23" s="1" t="s">
        <v>40</v>
      </c>
      <c r="B23" s="10">
        <v>1627.0</v>
      </c>
      <c r="C23" s="10">
        <v>761.0</v>
      </c>
      <c r="D23" s="10">
        <v>284.0</v>
      </c>
      <c r="E23" s="10">
        <v>64.0</v>
      </c>
      <c r="F23" s="1">
        <v>10.0</v>
      </c>
      <c r="G23" s="1">
        <v>1.0</v>
      </c>
      <c r="H23" s="10">
        <v>12973.0</v>
      </c>
      <c r="I23" t="b">
        <f t="shared" si="1"/>
        <v>0</v>
      </c>
      <c r="J23" t="str">
        <f t="shared" si="6"/>
        <v>weight&gt;0.3</v>
      </c>
      <c r="K23" s="9">
        <f t="shared" si="2"/>
        <v>0.1254143221</v>
      </c>
      <c r="L23" s="9">
        <f t="shared" si="3"/>
        <v>0.05866029446</v>
      </c>
      <c r="M23" s="9">
        <f t="shared" si="4"/>
        <v>0.02189162106</v>
      </c>
      <c r="N23" s="9">
        <f t="shared" si="5"/>
        <v>0.004933323056</v>
      </c>
    </row>
    <row r="24">
      <c r="A24" s="1" t="s">
        <v>41</v>
      </c>
      <c r="B24" s="1">
        <v>861.0</v>
      </c>
      <c r="C24" s="10">
        <v>456.0</v>
      </c>
      <c r="D24" s="10">
        <v>186.0</v>
      </c>
      <c r="E24" s="10">
        <v>49.0</v>
      </c>
      <c r="F24" s="1">
        <v>9.0</v>
      </c>
      <c r="G24" s="1">
        <v>1.0</v>
      </c>
      <c r="H24" s="10">
        <v>5711.0</v>
      </c>
      <c r="I24" t="b">
        <f t="shared" si="1"/>
        <v>0</v>
      </c>
      <c r="J24" t="str">
        <f t="shared" si="6"/>
        <v>weight&gt;0.4</v>
      </c>
      <c r="K24" s="9">
        <f t="shared" si="2"/>
        <v>0.150761688</v>
      </c>
      <c r="L24" s="9">
        <f t="shared" si="3"/>
        <v>0.0798459114</v>
      </c>
      <c r="M24" s="9">
        <f t="shared" si="4"/>
        <v>0.03256872702</v>
      </c>
      <c r="N24" s="9">
        <f t="shared" si="5"/>
        <v>0.008579933462</v>
      </c>
    </row>
    <row r="25">
      <c r="A25" s="1" t="s">
        <v>42</v>
      </c>
      <c r="B25" s="10">
        <v>497.0</v>
      </c>
      <c r="C25" s="10">
        <v>283.0</v>
      </c>
      <c r="D25" s="1">
        <v>131.0</v>
      </c>
      <c r="E25" s="1">
        <v>38.0</v>
      </c>
      <c r="F25" s="1">
        <v>8.0</v>
      </c>
      <c r="G25" s="1">
        <v>1.0</v>
      </c>
      <c r="H25" s="10">
        <v>2636.0</v>
      </c>
      <c r="I25" t="b">
        <f t="shared" si="1"/>
        <v>0</v>
      </c>
      <c r="J25" t="str">
        <f t="shared" si="6"/>
        <v>weight&gt;0.5</v>
      </c>
      <c r="K25" s="9">
        <f t="shared" si="2"/>
        <v>0.1885432473</v>
      </c>
      <c r="L25" s="9">
        <f t="shared" si="3"/>
        <v>0.1073596358</v>
      </c>
      <c r="M25" s="9">
        <f t="shared" si="4"/>
        <v>0.04969650986</v>
      </c>
      <c r="N25" s="9">
        <f t="shared" si="5"/>
        <v>0.01441578149</v>
      </c>
    </row>
    <row r="26">
      <c r="A26" s="3" t="s">
        <v>43</v>
      </c>
      <c r="B26" s="11">
        <v>293.0</v>
      </c>
      <c r="C26" s="11">
        <v>177.0</v>
      </c>
      <c r="D26" s="3">
        <v>83.0</v>
      </c>
      <c r="E26" s="3">
        <v>28.0</v>
      </c>
      <c r="F26" s="3">
        <v>7.0</v>
      </c>
      <c r="G26" s="3">
        <v>1.0</v>
      </c>
      <c r="H26" s="11">
        <v>1331.0</v>
      </c>
      <c r="I26" s="6" t="b">
        <f t="shared" si="1"/>
        <v>0</v>
      </c>
      <c r="J26" s="6" t="str">
        <f t="shared" si="6"/>
        <v>weight&gt;0.6</v>
      </c>
      <c r="K26" s="12">
        <f t="shared" si="2"/>
        <v>0.2201352367</v>
      </c>
      <c r="L26" s="12">
        <f t="shared" si="3"/>
        <v>0.1329827198</v>
      </c>
      <c r="M26" s="12">
        <f t="shared" si="4"/>
        <v>0.06235912847</v>
      </c>
      <c r="N26" s="12">
        <f t="shared" si="5"/>
        <v>0.02103681443</v>
      </c>
    </row>
    <row r="27">
      <c r="K27" s="13"/>
      <c r="L27" s="13"/>
      <c r="M27" s="13"/>
      <c r="N27" s="13"/>
    </row>
    <row r="28">
      <c r="A28" s="8" t="s">
        <v>44</v>
      </c>
      <c r="J28" s="8" t="s">
        <v>45</v>
      </c>
    </row>
    <row r="29">
      <c r="A29" s="2" t="s">
        <v>26</v>
      </c>
      <c r="B29" s="3" t="s">
        <v>27</v>
      </c>
      <c r="C29" s="3" t="s">
        <v>28</v>
      </c>
      <c r="D29" s="3" t="s">
        <v>29</v>
      </c>
      <c r="E29" s="3" t="s">
        <v>30</v>
      </c>
      <c r="F29" s="3" t="s">
        <v>31</v>
      </c>
      <c r="G29" s="3" t="s">
        <v>32</v>
      </c>
      <c r="H29" s="3" t="s">
        <v>33</v>
      </c>
      <c r="I29" s="3" t="s">
        <v>34</v>
      </c>
      <c r="J29" s="2" t="s">
        <v>26</v>
      </c>
      <c r="K29" s="3" t="s">
        <v>27</v>
      </c>
      <c r="L29" s="3" t="s">
        <v>28</v>
      </c>
      <c r="M29" s="3" t="s">
        <v>29</v>
      </c>
      <c r="N29" s="3" t="s">
        <v>30</v>
      </c>
    </row>
    <row r="30">
      <c r="A30" s="1" t="s">
        <v>35</v>
      </c>
      <c r="B30" s="1">
        <v>4047.0</v>
      </c>
      <c r="C30" s="1">
        <v>1740.0</v>
      </c>
      <c r="D30" s="1">
        <v>528.0</v>
      </c>
      <c r="E30" s="1">
        <v>76.0</v>
      </c>
      <c r="F30" s="1">
        <v>10.0</v>
      </c>
      <c r="G30" s="1">
        <v>1.0</v>
      </c>
      <c r="H30" s="1">
        <v>16582.0</v>
      </c>
      <c r="I30" t="b">
        <f t="shared" ref="I30:I38" si="7">B30=H30</f>
        <v>0</v>
      </c>
      <c r="J30" s="1" t="s">
        <v>35</v>
      </c>
      <c r="K30" s="9">
        <f t="shared" ref="K30:K38" si="8">B30/H30</f>
        <v>0.2440598239</v>
      </c>
      <c r="L30" s="9">
        <f t="shared" ref="L30:L38" si="9">C30/H30</f>
        <v>0.1049330599</v>
      </c>
      <c r="M30" s="9">
        <f t="shared" ref="M30:M38" si="10">D30/H30</f>
        <v>0.03184175612</v>
      </c>
      <c r="N30" s="9">
        <f t="shared" ref="N30:N38" si="11">E30/H30</f>
        <v>0.004583283078</v>
      </c>
    </row>
    <row r="31">
      <c r="A31" s="1" t="s">
        <v>36</v>
      </c>
      <c r="B31" s="1">
        <v>4984.0</v>
      </c>
      <c r="C31" s="1">
        <v>1965.0</v>
      </c>
      <c r="D31" s="1">
        <v>547.0</v>
      </c>
      <c r="E31" s="1">
        <v>76.0</v>
      </c>
      <c r="F31" s="1">
        <v>10.0</v>
      </c>
      <c r="G31" s="1">
        <v>1.0</v>
      </c>
      <c r="H31" s="1">
        <v>24744.0</v>
      </c>
      <c r="I31" t="b">
        <f t="shared" si="7"/>
        <v>0</v>
      </c>
      <c r="J31" s="1" t="s">
        <v>36</v>
      </c>
      <c r="K31" s="9">
        <f t="shared" si="8"/>
        <v>0.2014225671</v>
      </c>
      <c r="L31" s="9">
        <f t="shared" si="9"/>
        <v>0.07941319108</v>
      </c>
      <c r="M31" s="9">
        <f t="shared" si="10"/>
        <v>0.02210636922</v>
      </c>
      <c r="N31" s="9">
        <f t="shared" si="11"/>
        <v>0.003071451665</v>
      </c>
    </row>
    <row r="32">
      <c r="A32" s="1" t="s">
        <v>37</v>
      </c>
      <c r="B32" s="1">
        <v>6136.0</v>
      </c>
      <c r="C32" s="1">
        <v>2169.0</v>
      </c>
      <c r="D32" s="1">
        <v>552.0</v>
      </c>
      <c r="E32" s="1">
        <v>76.0</v>
      </c>
      <c r="F32" s="1">
        <v>10.0</v>
      </c>
      <c r="G32" s="1">
        <v>1.0</v>
      </c>
      <c r="H32" s="1">
        <v>41120.0</v>
      </c>
      <c r="I32" t="b">
        <f t="shared" si="7"/>
        <v>0</v>
      </c>
      <c r="J32" s="1" t="s">
        <v>37</v>
      </c>
      <c r="K32" s="9">
        <f t="shared" si="8"/>
        <v>0.1492217899</v>
      </c>
      <c r="L32" s="9">
        <f t="shared" si="9"/>
        <v>0.05274805447</v>
      </c>
      <c r="M32" s="9">
        <f t="shared" si="10"/>
        <v>0.01342412451</v>
      </c>
      <c r="N32" s="9">
        <f t="shared" si="11"/>
        <v>0.001848249027</v>
      </c>
    </row>
    <row r="33">
      <c r="A33" s="1" t="s">
        <v>38</v>
      </c>
      <c r="B33" s="1">
        <v>7300.0</v>
      </c>
      <c r="C33" s="1">
        <v>2302.0</v>
      </c>
      <c r="D33" s="1">
        <v>553.0</v>
      </c>
      <c r="E33" s="1">
        <v>76.0</v>
      </c>
      <c r="F33" s="1">
        <v>10.0</v>
      </c>
      <c r="G33" s="1">
        <v>1.0</v>
      </c>
      <c r="H33" s="1">
        <v>74611.0</v>
      </c>
      <c r="I33" t="b">
        <f t="shared" si="7"/>
        <v>0</v>
      </c>
      <c r="J33" s="1" t="s">
        <v>38</v>
      </c>
      <c r="K33" s="9">
        <f t="shared" si="8"/>
        <v>0.09784080095</v>
      </c>
      <c r="L33" s="9">
        <f t="shared" si="9"/>
        <v>0.03085335942</v>
      </c>
      <c r="M33" s="9">
        <f t="shared" si="10"/>
        <v>0.007411775744</v>
      </c>
      <c r="N33" s="9">
        <f t="shared" si="11"/>
        <v>0.001018616558</v>
      </c>
    </row>
    <row r="34">
      <c r="A34" s="1" t="s">
        <v>39</v>
      </c>
      <c r="B34" s="10">
        <v>3274.0</v>
      </c>
      <c r="C34" s="10">
        <v>1516.0</v>
      </c>
      <c r="D34" s="10">
        <v>490.0</v>
      </c>
      <c r="E34" s="10">
        <v>75.0</v>
      </c>
      <c r="F34" s="1">
        <v>10.0</v>
      </c>
      <c r="G34" s="1">
        <v>1.0</v>
      </c>
      <c r="H34" s="10">
        <v>11636.0</v>
      </c>
      <c r="I34" t="b">
        <f t="shared" si="7"/>
        <v>0</v>
      </c>
      <c r="J34" t="str">
        <f t="shared" ref="J34:J38" si="12">A34</f>
        <v>weight&gt;0.2</v>
      </c>
      <c r="K34" s="9">
        <f t="shared" si="8"/>
        <v>0.2813681678</v>
      </c>
      <c r="L34" s="9">
        <f t="shared" si="9"/>
        <v>0.1302853214</v>
      </c>
      <c r="M34" s="9">
        <f t="shared" si="10"/>
        <v>0.04211069096</v>
      </c>
      <c r="N34" s="9">
        <f t="shared" si="11"/>
        <v>0.006445513922</v>
      </c>
    </row>
    <row r="35">
      <c r="A35" s="1" t="s">
        <v>40</v>
      </c>
      <c r="B35" s="10">
        <v>2175.0</v>
      </c>
      <c r="C35" s="10">
        <v>1135.0</v>
      </c>
      <c r="D35" s="10">
        <v>410.0</v>
      </c>
      <c r="E35" s="10">
        <v>74.0</v>
      </c>
      <c r="F35" s="1">
        <v>10.0</v>
      </c>
      <c r="G35" s="1">
        <v>1.0</v>
      </c>
      <c r="H35" s="10">
        <v>6241.0</v>
      </c>
      <c r="I35" t="b">
        <f t="shared" si="7"/>
        <v>0</v>
      </c>
      <c r="J35" t="str">
        <f t="shared" si="12"/>
        <v>weight&gt;0.3</v>
      </c>
      <c r="K35" s="9">
        <f t="shared" si="8"/>
        <v>0.3485018427</v>
      </c>
      <c r="L35" s="9">
        <f t="shared" si="9"/>
        <v>0.1818618811</v>
      </c>
      <c r="M35" s="9">
        <f t="shared" si="10"/>
        <v>0.06569460022</v>
      </c>
      <c r="N35" s="9">
        <f t="shared" si="11"/>
        <v>0.01185707419</v>
      </c>
    </row>
    <row r="36">
      <c r="A36" s="1" t="s">
        <v>41</v>
      </c>
      <c r="B36" s="1">
        <v>1483.0</v>
      </c>
      <c r="C36" s="10">
        <v>855.0</v>
      </c>
      <c r="D36" s="10">
        <v>336.0</v>
      </c>
      <c r="E36" s="10">
        <v>70.0</v>
      </c>
      <c r="F36" s="1">
        <v>10.0</v>
      </c>
      <c r="G36" s="1">
        <v>1.0</v>
      </c>
      <c r="H36" s="10">
        <v>3699.0</v>
      </c>
      <c r="I36" t="b">
        <f t="shared" si="7"/>
        <v>0</v>
      </c>
      <c r="J36" t="str">
        <f t="shared" si="12"/>
        <v>weight&gt;0.4</v>
      </c>
      <c r="K36" s="9">
        <f t="shared" si="8"/>
        <v>0.4009191673</v>
      </c>
      <c r="L36" s="9">
        <f t="shared" si="9"/>
        <v>0.2311435523</v>
      </c>
      <c r="M36" s="9">
        <f t="shared" si="10"/>
        <v>0.09083536091</v>
      </c>
      <c r="N36" s="9">
        <f t="shared" si="11"/>
        <v>0.01892403352</v>
      </c>
    </row>
    <row r="37">
      <c r="A37" s="1" t="s">
        <v>42</v>
      </c>
      <c r="B37" s="10">
        <v>1029.0</v>
      </c>
      <c r="C37" s="10">
        <v>622.0</v>
      </c>
      <c r="D37" s="1">
        <v>262.0</v>
      </c>
      <c r="E37" s="1">
        <v>63.0</v>
      </c>
      <c r="F37" s="1">
        <v>10.0</v>
      </c>
      <c r="G37" s="1">
        <v>1.0</v>
      </c>
      <c r="H37" s="10">
        <v>2293.0</v>
      </c>
      <c r="I37" t="b">
        <f t="shared" si="7"/>
        <v>0</v>
      </c>
      <c r="J37" t="str">
        <f t="shared" si="12"/>
        <v>weight&gt;0.5</v>
      </c>
      <c r="K37" s="9">
        <f t="shared" si="8"/>
        <v>0.4487570868</v>
      </c>
      <c r="L37" s="9">
        <f t="shared" si="9"/>
        <v>0.2712603576</v>
      </c>
      <c r="M37" s="9">
        <f t="shared" si="10"/>
        <v>0.1142607937</v>
      </c>
      <c r="N37" s="9">
        <f t="shared" si="11"/>
        <v>0.02747492368</v>
      </c>
    </row>
    <row r="38">
      <c r="A38" s="3" t="s">
        <v>43</v>
      </c>
      <c r="B38" s="11">
        <v>710.0</v>
      </c>
      <c r="C38" s="11">
        <v>453.0</v>
      </c>
      <c r="D38" s="3">
        <v>210.0</v>
      </c>
      <c r="E38" s="3">
        <v>56.0</v>
      </c>
      <c r="F38" s="3">
        <v>10.0</v>
      </c>
      <c r="G38" s="3">
        <v>1.0</v>
      </c>
      <c r="H38" s="11">
        <v>1509.0</v>
      </c>
      <c r="I38" t="b">
        <f t="shared" si="7"/>
        <v>0</v>
      </c>
      <c r="J38" s="6" t="str">
        <f t="shared" si="12"/>
        <v>weight&gt;0.6</v>
      </c>
      <c r="K38" s="9">
        <f t="shared" si="8"/>
        <v>0.4705102717</v>
      </c>
      <c r="L38" s="9">
        <f t="shared" si="9"/>
        <v>0.3001988072</v>
      </c>
      <c r="M38" s="9">
        <f t="shared" si="10"/>
        <v>0.1391650099</v>
      </c>
      <c r="N38" s="9">
        <f t="shared" si="11"/>
        <v>0.03711066932</v>
      </c>
    </row>
    <row r="39">
      <c r="K39" s="13"/>
      <c r="L39" s="13"/>
      <c r="M39" s="13"/>
      <c r="N39" s="13"/>
    </row>
    <row r="40">
      <c r="A40" s="8" t="s">
        <v>53</v>
      </c>
      <c r="J40" s="8" t="s">
        <v>54</v>
      </c>
    </row>
    <row r="41">
      <c r="A41" s="2" t="s">
        <v>26</v>
      </c>
      <c r="B41" s="3" t="s">
        <v>27</v>
      </c>
      <c r="C41" s="3" t="s">
        <v>28</v>
      </c>
      <c r="D41" s="3" t="s">
        <v>29</v>
      </c>
      <c r="E41" s="3" t="s">
        <v>30</v>
      </c>
      <c r="F41" s="3" t="s">
        <v>31</v>
      </c>
      <c r="G41" s="3" t="s">
        <v>32</v>
      </c>
      <c r="H41" s="3" t="s">
        <v>33</v>
      </c>
      <c r="I41" s="3" t="s">
        <v>34</v>
      </c>
      <c r="J41" s="2" t="s">
        <v>26</v>
      </c>
      <c r="K41" s="3" t="s">
        <v>27</v>
      </c>
      <c r="L41" s="3" t="s">
        <v>28</v>
      </c>
      <c r="M41" s="3" t="s">
        <v>29</v>
      </c>
      <c r="N41" s="3" t="s">
        <v>30</v>
      </c>
    </row>
    <row r="42">
      <c r="A42" s="1" t="s">
        <v>35</v>
      </c>
      <c r="B42" s="1">
        <v>1196.0</v>
      </c>
      <c r="C42" s="1">
        <v>329.0</v>
      </c>
      <c r="D42" s="1">
        <v>128.0</v>
      </c>
      <c r="E42" s="1">
        <v>40.0</v>
      </c>
      <c r="F42" s="1">
        <v>8.0</v>
      </c>
      <c r="G42" s="1">
        <v>1.0</v>
      </c>
      <c r="H42" s="1">
        <v>1196.0</v>
      </c>
      <c r="I42" t="b">
        <f t="shared" ref="I42:I45" si="13">B42=H42</f>
        <v>1</v>
      </c>
      <c r="J42" s="1" t="s">
        <v>35</v>
      </c>
      <c r="K42" s="9">
        <f t="shared" ref="K42:K45" si="14">B42/H42</f>
        <v>1</v>
      </c>
      <c r="L42" s="9">
        <f t="shared" ref="L42:L45" si="15">C42/H42</f>
        <v>0.275083612</v>
      </c>
      <c r="M42" s="9">
        <f t="shared" ref="M42:M45" si="16">D42/H42</f>
        <v>0.1070234114</v>
      </c>
      <c r="N42" s="9">
        <f t="shared" ref="N42:N45" si="17">E42/H42</f>
        <v>0.03344481605</v>
      </c>
    </row>
    <row r="43">
      <c r="A43" s="1" t="s">
        <v>36</v>
      </c>
      <c r="B43" s="1">
        <v>2454.0</v>
      </c>
      <c r="C43" s="1">
        <v>653.0</v>
      </c>
      <c r="D43" s="1">
        <v>221.0</v>
      </c>
      <c r="E43" s="1">
        <v>54.0</v>
      </c>
      <c r="F43" s="1">
        <v>9.0</v>
      </c>
      <c r="G43" s="1">
        <v>1.0</v>
      </c>
      <c r="H43" s="1">
        <v>2454.0</v>
      </c>
      <c r="I43" t="b">
        <f t="shared" si="13"/>
        <v>1</v>
      </c>
      <c r="J43" s="1" t="s">
        <v>36</v>
      </c>
      <c r="K43" s="9">
        <f t="shared" si="14"/>
        <v>1</v>
      </c>
      <c r="L43" s="9">
        <f t="shared" si="15"/>
        <v>0.2660961695</v>
      </c>
      <c r="M43" s="9">
        <f t="shared" si="16"/>
        <v>0.09005704971</v>
      </c>
      <c r="N43" s="9">
        <f t="shared" si="17"/>
        <v>0.02200488998</v>
      </c>
    </row>
    <row r="44">
      <c r="A44" s="1" t="s">
        <v>37</v>
      </c>
      <c r="B44" s="1">
        <v>5595.0</v>
      </c>
      <c r="C44" s="1">
        <v>1432.0</v>
      </c>
      <c r="D44" s="1">
        <v>410.0</v>
      </c>
      <c r="E44" s="1">
        <v>72.0</v>
      </c>
      <c r="F44" s="1">
        <v>10.0</v>
      </c>
      <c r="G44" s="1">
        <v>1.0</v>
      </c>
      <c r="H44" s="1">
        <v>5595.0</v>
      </c>
      <c r="I44" t="b">
        <f t="shared" si="13"/>
        <v>1</v>
      </c>
      <c r="J44" s="1" t="s">
        <v>37</v>
      </c>
      <c r="K44" s="9">
        <f t="shared" si="14"/>
        <v>1</v>
      </c>
      <c r="L44" s="9">
        <f t="shared" si="15"/>
        <v>0.2559428061</v>
      </c>
      <c r="M44" s="9">
        <f t="shared" si="16"/>
        <v>0.07327971403</v>
      </c>
      <c r="N44" s="9">
        <f t="shared" si="17"/>
        <v>0.01286863271</v>
      </c>
    </row>
    <row r="45">
      <c r="A45" s="3" t="s">
        <v>38</v>
      </c>
      <c r="B45" s="3">
        <v>9607.0</v>
      </c>
      <c r="C45" s="3">
        <v>2376.0</v>
      </c>
      <c r="D45" s="3">
        <v>556.0</v>
      </c>
      <c r="E45" s="3">
        <v>76.0</v>
      </c>
      <c r="F45" s="3">
        <v>10.0</v>
      </c>
      <c r="G45" s="3">
        <v>1.0</v>
      </c>
      <c r="H45" s="3">
        <v>9607.0</v>
      </c>
      <c r="I45" t="b">
        <f t="shared" si="13"/>
        <v>1</v>
      </c>
      <c r="J45" s="3" t="s">
        <v>38</v>
      </c>
      <c r="K45" s="9">
        <f t="shared" si="14"/>
        <v>1</v>
      </c>
      <c r="L45" s="9">
        <f t="shared" si="15"/>
        <v>0.2473196627</v>
      </c>
      <c r="M45" s="9">
        <f t="shared" si="16"/>
        <v>0.05787446653</v>
      </c>
      <c r="N45" s="9">
        <f t="shared" si="17"/>
        <v>0.007910898303</v>
      </c>
    </row>
    <row r="46">
      <c r="K46" s="13"/>
      <c r="L46" s="13"/>
      <c r="M46" s="13"/>
      <c r="N46" s="13"/>
    </row>
    <row r="47">
      <c r="A47" s="8" t="s">
        <v>64</v>
      </c>
      <c r="J47" s="8" t="s">
        <v>65</v>
      </c>
      <c r="K47" s="13"/>
      <c r="L47" s="13"/>
      <c r="M47" s="13"/>
      <c r="N47" s="13"/>
    </row>
    <row r="48">
      <c r="A48" s="2" t="s">
        <v>26</v>
      </c>
      <c r="B48" s="3" t="s">
        <v>27</v>
      </c>
      <c r="C48" s="3" t="s">
        <v>28</v>
      </c>
      <c r="D48" s="3" t="s">
        <v>29</v>
      </c>
      <c r="E48" s="3" t="s">
        <v>30</v>
      </c>
      <c r="F48" s="3" t="s">
        <v>31</v>
      </c>
      <c r="G48" s="3" t="s">
        <v>32</v>
      </c>
      <c r="H48" s="15" t="s">
        <v>33</v>
      </c>
      <c r="J48" s="2" t="s">
        <v>26</v>
      </c>
      <c r="K48" s="12" t="s">
        <v>27</v>
      </c>
      <c r="L48" s="12" t="s">
        <v>28</v>
      </c>
      <c r="M48" s="12" t="s">
        <v>29</v>
      </c>
      <c r="N48" s="12" t="s">
        <v>30</v>
      </c>
    </row>
    <row r="49">
      <c r="A49" s="1" t="s">
        <v>35</v>
      </c>
      <c r="B49" s="1">
        <v>2197.0</v>
      </c>
      <c r="C49" s="1">
        <v>827.0</v>
      </c>
      <c r="D49" s="1">
        <v>296.0</v>
      </c>
      <c r="E49" s="1">
        <v>65.0</v>
      </c>
      <c r="F49" s="1">
        <v>10.0</v>
      </c>
      <c r="G49" s="1">
        <v>1.0</v>
      </c>
      <c r="H49" s="16">
        <v>2197.0</v>
      </c>
      <c r="I49" t="b">
        <f t="shared" ref="I49:I57" si="18">B49=H49</f>
        <v>1</v>
      </c>
      <c r="J49" s="1" t="s">
        <v>35</v>
      </c>
      <c r="K49" s="9">
        <f t="shared" ref="K49:K57" si="19">B49/H49</f>
        <v>1</v>
      </c>
      <c r="L49" s="9">
        <f t="shared" ref="L49:L57" si="20">C49/H49</f>
        <v>0.3764223942</v>
      </c>
      <c r="M49" s="9">
        <f t="shared" ref="M49:M57" si="21">D49/H49</f>
        <v>0.1347291761</v>
      </c>
      <c r="N49" s="9">
        <f t="shared" ref="N49:N57" si="22">E49/H49</f>
        <v>0.02958579882</v>
      </c>
    </row>
    <row r="50">
      <c r="A50" s="1" t="s">
        <v>36</v>
      </c>
      <c r="B50" s="1">
        <v>3781.0</v>
      </c>
      <c r="C50" s="1">
        <v>1215.0</v>
      </c>
      <c r="D50" s="1">
        <v>396.0</v>
      </c>
      <c r="E50" s="1">
        <v>70.0</v>
      </c>
      <c r="F50" s="1">
        <v>10.0</v>
      </c>
      <c r="G50" s="1">
        <v>1.0</v>
      </c>
      <c r="H50" s="16">
        <v>3781.0</v>
      </c>
      <c r="I50" t="b">
        <f t="shared" si="18"/>
        <v>1</v>
      </c>
      <c r="J50" s="1" t="s">
        <v>36</v>
      </c>
      <c r="K50" s="9">
        <f t="shared" si="19"/>
        <v>1</v>
      </c>
      <c r="L50" s="9">
        <f t="shared" si="20"/>
        <v>0.3213435599</v>
      </c>
      <c r="M50" s="9">
        <f t="shared" si="21"/>
        <v>0.1047341973</v>
      </c>
      <c r="N50" s="9">
        <f t="shared" si="22"/>
        <v>0.01851362074</v>
      </c>
    </row>
    <row r="51">
      <c r="A51" s="1" t="s">
        <v>37</v>
      </c>
      <c r="B51" s="1">
        <v>7142.0</v>
      </c>
      <c r="C51" s="1">
        <v>1857.0</v>
      </c>
      <c r="D51" s="1">
        <v>510.0</v>
      </c>
      <c r="E51" s="1">
        <v>75.0</v>
      </c>
      <c r="F51" s="1">
        <v>10.0</v>
      </c>
      <c r="G51" s="1">
        <v>1.0</v>
      </c>
      <c r="H51" s="16">
        <v>7142.0</v>
      </c>
      <c r="I51" t="b">
        <f t="shared" si="18"/>
        <v>1</v>
      </c>
      <c r="J51" s="1" t="s">
        <v>37</v>
      </c>
      <c r="K51" s="9">
        <f t="shared" si="19"/>
        <v>1</v>
      </c>
      <c r="L51" s="9">
        <f t="shared" si="20"/>
        <v>0.2600112013</v>
      </c>
      <c r="M51" s="9">
        <f t="shared" si="21"/>
        <v>0.07140856903</v>
      </c>
      <c r="N51" s="9">
        <f t="shared" si="22"/>
        <v>0.01050126015</v>
      </c>
    </row>
    <row r="52">
      <c r="A52" s="1" t="s">
        <v>38</v>
      </c>
      <c r="B52" s="1">
        <v>9617.0</v>
      </c>
      <c r="C52" s="1">
        <v>2380.0</v>
      </c>
      <c r="D52" s="1">
        <v>556.0</v>
      </c>
      <c r="E52" s="1">
        <v>76.0</v>
      </c>
      <c r="F52" s="1">
        <v>10.0</v>
      </c>
      <c r="G52" s="1">
        <v>1.0</v>
      </c>
      <c r="H52" s="16">
        <v>9617.0</v>
      </c>
      <c r="I52" t="b">
        <f t="shared" si="18"/>
        <v>1</v>
      </c>
      <c r="J52" s="1" t="s">
        <v>38</v>
      </c>
      <c r="K52" s="9">
        <f t="shared" si="19"/>
        <v>1</v>
      </c>
      <c r="L52" s="9">
        <f t="shared" si="20"/>
        <v>0.2474784236</v>
      </c>
      <c r="M52" s="9">
        <f t="shared" si="21"/>
        <v>0.0578142872</v>
      </c>
      <c r="N52" s="9">
        <f t="shared" si="22"/>
        <v>0.007902672351</v>
      </c>
    </row>
    <row r="53">
      <c r="A53" s="17" t="s">
        <v>39</v>
      </c>
      <c r="B53" s="1">
        <v>1257.0</v>
      </c>
      <c r="C53" s="1">
        <v>526.0</v>
      </c>
      <c r="D53" s="1">
        <v>206.0</v>
      </c>
      <c r="E53" s="1">
        <v>57.0</v>
      </c>
      <c r="F53" s="1">
        <v>10.0</v>
      </c>
      <c r="G53" s="1">
        <v>1.0</v>
      </c>
      <c r="H53" s="16">
        <v>1257.0</v>
      </c>
      <c r="I53" t="b">
        <f t="shared" si="18"/>
        <v>1</v>
      </c>
      <c r="J53" s="17" t="str">
        <f t="shared" ref="J53:J57" si="23">A53</f>
        <v>weight&gt;0.2</v>
      </c>
      <c r="K53" s="9">
        <f t="shared" si="19"/>
        <v>1</v>
      </c>
      <c r="L53" s="9">
        <f t="shared" si="20"/>
        <v>0.4184566428</v>
      </c>
      <c r="M53" s="9">
        <f t="shared" si="21"/>
        <v>0.1638822593</v>
      </c>
      <c r="N53" s="9">
        <f t="shared" si="22"/>
        <v>0.04534606205</v>
      </c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>
      <c r="A54" s="17" t="s">
        <v>40</v>
      </c>
      <c r="B54" s="1">
        <v>451.0</v>
      </c>
      <c r="C54" s="1">
        <v>227.0</v>
      </c>
      <c r="D54" s="1">
        <v>108.0</v>
      </c>
      <c r="E54" s="1">
        <v>37.0</v>
      </c>
      <c r="F54" s="1">
        <v>8.0</v>
      </c>
      <c r="G54" s="1">
        <v>1.0</v>
      </c>
      <c r="H54" s="16">
        <v>451.0</v>
      </c>
      <c r="I54" t="b">
        <f t="shared" si="18"/>
        <v>1</v>
      </c>
      <c r="J54" s="17" t="str">
        <f t="shared" si="23"/>
        <v>weight&gt;0.3</v>
      </c>
      <c r="K54" s="9">
        <f t="shared" si="19"/>
        <v>1</v>
      </c>
      <c r="L54" s="9">
        <f t="shared" si="20"/>
        <v>0.5033259424</v>
      </c>
      <c r="M54" s="9">
        <f t="shared" si="21"/>
        <v>0.2394678492</v>
      </c>
      <c r="N54" s="9">
        <f t="shared" si="22"/>
        <v>0.08203991131</v>
      </c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>
      <c r="A55" s="17" t="s">
        <v>41</v>
      </c>
      <c r="B55" s="1">
        <v>187.0</v>
      </c>
      <c r="C55" s="1">
        <v>102.0</v>
      </c>
      <c r="D55" s="1">
        <v>53.0</v>
      </c>
      <c r="E55" s="1">
        <v>25.0</v>
      </c>
      <c r="F55" s="1">
        <v>6.0</v>
      </c>
      <c r="G55" s="1">
        <v>1.0</v>
      </c>
      <c r="H55" s="16">
        <v>187.0</v>
      </c>
      <c r="I55" t="b">
        <f t="shared" si="18"/>
        <v>1</v>
      </c>
      <c r="J55" s="17" t="str">
        <f t="shared" si="23"/>
        <v>weight&gt;0.4</v>
      </c>
      <c r="K55" s="9">
        <f t="shared" si="19"/>
        <v>1</v>
      </c>
      <c r="L55" s="9">
        <f t="shared" si="20"/>
        <v>0.5454545455</v>
      </c>
      <c r="M55" s="9">
        <f t="shared" si="21"/>
        <v>0.2834224599</v>
      </c>
      <c r="N55" s="9">
        <f t="shared" si="22"/>
        <v>0.1336898396</v>
      </c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>
      <c r="A56" s="17" t="s">
        <v>42</v>
      </c>
      <c r="B56" s="1">
        <v>79.0</v>
      </c>
      <c r="C56" s="1">
        <v>39.0</v>
      </c>
      <c r="D56" s="1">
        <v>25.0</v>
      </c>
      <c r="E56" s="1">
        <v>14.0</v>
      </c>
      <c r="F56" s="1">
        <v>2.0</v>
      </c>
      <c r="G56" s="1">
        <v>0.0</v>
      </c>
      <c r="H56" s="16">
        <v>79.0</v>
      </c>
      <c r="I56" t="b">
        <f t="shared" si="18"/>
        <v>1</v>
      </c>
      <c r="J56" s="17" t="str">
        <f t="shared" si="23"/>
        <v>weight&gt;0.5</v>
      </c>
      <c r="K56" s="9">
        <f t="shared" si="19"/>
        <v>1</v>
      </c>
      <c r="L56" s="9">
        <f t="shared" si="20"/>
        <v>0.4936708861</v>
      </c>
      <c r="M56" s="9">
        <f t="shared" si="21"/>
        <v>0.3164556962</v>
      </c>
      <c r="N56" s="9">
        <f t="shared" si="22"/>
        <v>0.1772151899</v>
      </c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>
      <c r="A57" s="19" t="s">
        <v>43</v>
      </c>
      <c r="B57" s="3">
        <v>46.0</v>
      </c>
      <c r="C57" s="3">
        <v>25.0</v>
      </c>
      <c r="D57" s="3">
        <v>17.0</v>
      </c>
      <c r="E57" s="3">
        <v>12.0</v>
      </c>
      <c r="F57" s="3">
        <v>2.0</v>
      </c>
      <c r="G57" s="3">
        <v>0.0</v>
      </c>
      <c r="H57" s="20">
        <v>46.0</v>
      </c>
      <c r="I57" s="6" t="b">
        <f t="shared" si="18"/>
        <v>1</v>
      </c>
      <c r="J57" s="19" t="str">
        <f t="shared" si="23"/>
        <v>weight&gt;0.6</v>
      </c>
      <c r="K57" s="12">
        <f t="shared" si="19"/>
        <v>1</v>
      </c>
      <c r="L57" s="12">
        <f t="shared" si="20"/>
        <v>0.5434782609</v>
      </c>
      <c r="M57" s="12">
        <f t="shared" si="21"/>
        <v>0.3695652174</v>
      </c>
      <c r="N57" s="12">
        <f t="shared" si="22"/>
        <v>0.2608695652</v>
      </c>
    </row>
    <row r="58">
      <c r="A58" s="1"/>
      <c r="B58" s="1"/>
      <c r="C58" s="1"/>
      <c r="D58" s="1"/>
      <c r="E58" s="1"/>
      <c r="F58" s="1"/>
      <c r="G58" s="1"/>
      <c r="H58" s="21"/>
      <c r="J58" s="1"/>
      <c r="K58" s="9"/>
      <c r="L58" s="9"/>
      <c r="M58" s="9"/>
      <c r="N58" s="9"/>
    </row>
    <row r="59">
      <c r="A59" s="8" t="s">
        <v>68</v>
      </c>
      <c r="J59" s="8" t="s">
        <v>69</v>
      </c>
      <c r="K59" s="13"/>
      <c r="L59" s="13"/>
      <c r="M59" s="13"/>
      <c r="N59" s="13"/>
    </row>
    <row r="60">
      <c r="A60" s="2" t="s">
        <v>26</v>
      </c>
      <c r="B60" s="22" t="s">
        <v>27</v>
      </c>
      <c r="C60" s="22" t="s">
        <v>28</v>
      </c>
      <c r="D60" s="22" t="s">
        <v>29</v>
      </c>
      <c r="E60" s="22" t="s">
        <v>30</v>
      </c>
      <c r="F60" s="22" t="s">
        <v>31</v>
      </c>
      <c r="G60" s="22" t="s">
        <v>32</v>
      </c>
      <c r="H60" s="3" t="s">
        <v>70</v>
      </c>
      <c r="I60" s="3"/>
      <c r="J60" s="2" t="s">
        <v>26</v>
      </c>
      <c r="K60" s="23" t="s">
        <v>27</v>
      </c>
      <c r="L60" s="23" t="s">
        <v>28</v>
      </c>
      <c r="M60" s="23" t="s">
        <v>29</v>
      </c>
      <c r="N60" s="23" t="s">
        <v>30</v>
      </c>
    </row>
    <row r="61">
      <c r="A61" s="1" t="s">
        <v>35</v>
      </c>
      <c r="B61" s="16">
        <v>352.0</v>
      </c>
      <c r="C61" s="16">
        <v>254.0</v>
      </c>
      <c r="D61" s="16">
        <v>146.0</v>
      </c>
      <c r="E61" s="16">
        <v>48.0</v>
      </c>
      <c r="F61" s="24">
        <v>10.0</v>
      </c>
      <c r="G61" s="24">
        <v>1.0</v>
      </c>
      <c r="H61" s="1">
        <v>1828.0</v>
      </c>
      <c r="I61" t="b">
        <f t="shared" ref="I61:I69" si="24">B61=H61</f>
        <v>0</v>
      </c>
      <c r="J61" s="1" t="s">
        <v>35</v>
      </c>
      <c r="K61" s="9">
        <f t="shared" ref="K61:K69" si="25">B61/H61</f>
        <v>0.1925601751</v>
      </c>
      <c r="L61" s="9">
        <f t="shared" ref="L61:L69" si="26">C61/H61</f>
        <v>0.1389496718</v>
      </c>
      <c r="M61" s="25">
        <f t="shared" ref="M61:M69" si="27">D61/H61</f>
        <v>0.07986870897</v>
      </c>
      <c r="N61" s="9">
        <f t="shared" ref="N61:N69" si="28">E61/H61</f>
        <v>0.02625820569</v>
      </c>
    </row>
    <row r="62">
      <c r="A62" s="1" t="s">
        <v>36</v>
      </c>
      <c r="B62" s="16">
        <v>415.0</v>
      </c>
      <c r="C62" s="16">
        <v>296.0</v>
      </c>
      <c r="D62" s="16">
        <v>167.0</v>
      </c>
      <c r="E62" s="16">
        <v>50.0</v>
      </c>
      <c r="F62" s="24">
        <v>10.0</v>
      </c>
      <c r="G62" s="24">
        <v>1.0</v>
      </c>
      <c r="H62" s="1">
        <v>2345.0</v>
      </c>
      <c r="I62" t="b">
        <f t="shared" si="24"/>
        <v>0</v>
      </c>
      <c r="J62" s="1" t="s">
        <v>36</v>
      </c>
      <c r="K62" s="9">
        <f t="shared" si="25"/>
        <v>0.1769722814</v>
      </c>
      <c r="L62" s="9">
        <f t="shared" si="26"/>
        <v>0.1262260128</v>
      </c>
      <c r="M62" s="25">
        <f t="shared" si="27"/>
        <v>0.07121535181</v>
      </c>
      <c r="N62" s="9">
        <f t="shared" si="28"/>
        <v>0.02132196162</v>
      </c>
    </row>
    <row r="63">
      <c r="A63" s="1" t="s">
        <v>37</v>
      </c>
      <c r="B63" s="16">
        <v>545.0</v>
      </c>
      <c r="C63" s="16">
        <v>363.0</v>
      </c>
      <c r="D63" s="16">
        <v>196.0</v>
      </c>
      <c r="E63" s="16">
        <v>51.0</v>
      </c>
      <c r="F63" s="21">
        <v>10.0</v>
      </c>
      <c r="G63" s="21">
        <v>1.0</v>
      </c>
      <c r="H63" s="1">
        <v>3457.0</v>
      </c>
      <c r="I63" t="b">
        <f t="shared" si="24"/>
        <v>0</v>
      </c>
      <c r="J63" s="1" t="s">
        <v>37</v>
      </c>
      <c r="K63" s="9">
        <f t="shared" si="25"/>
        <v>0.1576511426</v>
      </c>
      <c r="L63" s="9">
        <f t="shared" si="26"/>
        <v>0.105004339</v>
      </c>
      <c r="M63" s="25">
        <f t="shared" si="27"/>
        <v>0.05669655771</v>
      </c>
      <c r="N63" s="9">
        <f t="shared" si="28"/>
        <v>0.01475267573</v>
      </c>
    </row>
    <row r="64">
      <c r="A64" s="1" t="s">
        <v>38</v>
      </c>
      <c r="B64" s="16">
        <v>9454.0</v>
      </c>
      <c r="C64" s="16">
        <v>2363.0</v>
      </c>
      <c r="D64" s="16">
        <v>554.0</v>
      </c>
      <c r="E64" s="16">
        <v>76.0</v>
      </c>
      <c r="F64" s="16">
        <v>10.0</v>
      </c>
      <c r="G64" s="16">
        <v>1.0</v>
      </c>
      <c r="H64" s="1">
        <v>401598.0</v>
      </c>
      <c r="I64" t="b">
        <f t="shared" si="24"/>
        <v>0</v>
      </c>
      <c r="J64" s="1" t="s">
        <v>38</v>
      </c>
      <c r="K64" s="9">
        <f t="shared" si="25"/>
        <v>0.02354095389</v>
      </c>
      <c r="L64" s="9">
        <f t="shared" si="26"/>
        <v>0.005883993446</v>
      </c>
      <c r="M64" s="25">
        <f t="shared" si="27"/>
        <v>0.001379488942</v>
      </c>
      <c r="N64" s="9">
        <f t="shared" si="28"/>
        <v>0.0001892439703</v>
      </c>
    </row>
    <row r="65">
      <c r="A65" s="1" t="s">
        <v>39</v>
      </c>
      <c r="B65" s="1">
        <v>305.0</v>
      </c>
      <c r="C65" s="1">
        <v>222.0</v>
      </c>
      <c r="D65" s="1">
        <v>131.0</v>
      </c>
      <c r="E65" s="1">
        <v>46.0</v>
      </c>
      <c r="F65" s="1">
        <v>10.0</v>
      </c>
      <c r="G65" s="1">
        <v>1.0</v>
      </c>
      <c r="H65" s="1">
        <v>1472.0</v>
      </c>
      <c r="I65" t="b">
        <f t="shared" si="24"/>
        <v>0</v>
      </c>
      <c r="J65" s="1" t="str">
        <f t="shared" ref="J65:J69" si="29">A65</f>
        <v>weight&gt;0.2</v>
      </c>
      <c r="K65" s="9">
        <f t="shared" si="25"/>
        <v>0.207201087</v>
      </c>
      <c r="L65" s="9">
        <f t="shared" si="26"/>
        <v>0.1508152174</v>
      </c>
      <c r="M65" s="25">
        <f t="shared" si="27"/>
        <v>0.08899456522</v>
      </c>
      <c r="N65" s="9">
        <f t="shared" si="28"/>
        <v>0.03125</v>
      </c>
    </row>
    <row r="66">
      <c r="A66" s="1" t="s">
        <v>40</v>
      </c>
      <c r="B66" s="1">
        <v>235.0</v>
      </c>
      <c r="C66" s="1">
        <v>173.0</v>
      </c>
      <c r="D66" s="1">
        <v>108.0</v>
      </c>
      <c r="E66" s="1">
        <v>41.0</v>
      </c>
      <c r="F66" s="1">
        <v>10.0</v>
      </c>
      <c r="G66" s="1">
        <v>1.0</v>
      </c>
      <c r="H66" s="1">
        <v>936.0</v>
      </c>
      <c r="I66" t="b">
        <f t="shared" si="24"/>
        <v>0</v>
      </c>
      <c r="J66" s="1" t="str">
        <f t="shared" si="29"/>
        <v>weight&gt;0.3</v>
      </c>
      <c r="K66" s="9">
        <f t="shared" si="25"/>
        <v>0.2510683761</v>
      </c>
      <c r="L66" s="9">
        <f t="shared" si="26"/>
        <v>0.1848290598</v>
      </c>
      <c r="M66" s="25">
        <f t="shared" si="27"/>
        <v>0.1153846154</v>
      </c>
      <c r="N66" s="9">
        <f t="shared" si="28"/>
        <v>0.0438034188</v>
      </c>
    </row>
    <row r="67">
      <c r="A67" s="1" t="s">
        <v>41</v>
      </c>
      <c r="B67" s="1">
        <v>186.0</v>
      </c>
      <c r="C67" s="1">
        <v>138.0</v>
      </c>
      <c r="D67" s="1">
        <v>92.0</v>
      </c>
      <c r="E67" s="1">
        <v>39.0</v>
      </c>
      <c r="F67" s="1">
        <v>10.0</v>
      </c>
      <c r="G67" s="1">
        <v>1.0</v>
      </c>
      <c r="H67" s="1">
        <v>590.0</v>
      </c>
      <c r="I67" t="b">
        <f t="shared" si="24"/>
        <v>0</v>
      </c>
      <c r="J67" s="1" t="str">
        <f t="shared" si="29"/>
        <v>weight&gt;0.4</v>
      </c>
      <c r="K67" s="9">
        <f t="shared" si="25"/>
        <v>0.3152542373</v>
      </c>
      <c r="L67" s="9">
        <f t="shared" si="26"/>
        <v>0.2338983051</v>
      </c>
      <c r="M67" s="25">
        <f t="shared" si="27"/>
        <v>0.1559322034</v>
      </c>
      <c r="N67" s="9">
        <f t="shared" si="28"/>
        <v>0.06610169492</v>
      </c>
    </row>
    <row r="68">
      <c r="A68" s="1" t="s">
        <v>42</v>
      </c>
      <c r="B68" s="1">
        <v>137.0</v>
      </c>
      <c r="C68" s="1">
        <v>106.0</v>
      </c>
      <c r="D68" s="1">
        <v>73.0</v>
      </c>
      <c r="E68" s="1">
        <v>33.0</v>
      </c>
      <c r="F68" s="1">
        <v>8.0</v>
      </c>
      <c r="G68" s="1">
        <v>1.0</v>
      </c>
      <c r="H68" s="1">
        <v>358.0</v>
      </c>
      <c r="I68" t="b">
        <f t="shared" si="24"/>
        <v>0</v>
      </c>
      <c r="J68" s="1" t="str">
        <f t="shared" si="29"/>
        <v>weight&gt;0.5</v>
      </c>
      <c r="K68" s="9">
        <f t="shared" si="25"/>
        <v>0.3826815642</v>
      </c>
      <c r="L68" s="9">
        <f t="shared" si="26"/>
        <v>0.2960893855</v>
      </c>
      <c r="M68" s="25">
        <f t="shared" si="27"/>
        <v>0.2039106145</v>
      </c>
      <c r="N68" s="9">
        <f t="shared" si="28"/>
        <v>0.09217877095</v>
      </c>
    </row>
    <row r="69">
      <c r="A69" s="1" t="s">
        <v>43</v>
      </c>
      <c r="B69" s="1">
        <v>97.0</v>
      </c>
      <c r="C69" s="1">
        <v>73.0</v>
      </c>
      <c r="D69" s="1">
        <v>51.0</v>
      </c>
      <c r="E69" s="1">
        <v>29.0</v>
      </c>
      <c r="F69" s="1">
        <v>8.0</v>
      </c>
      <c r="G69" s="1">
        <v>1.0</v>
      </c>
      <c r="H69" s="1">
        <v>208.0</v>
      </c>
      <c r="I69" t="b">
        <f t="shared" si="24"/>
        <v>0</v>
      </c>
      <c r="J69" s="1" t="str">
        <f t="shared" si="29"/>
        <v>weight&gt;0.6</v>
      </c>
      <c r="K69" s="9">
        <f t="shared" si="25"/>
        <v>0.4663461538</v>
      </c>
      <c r="L69" s="9">
        <f t="shared" si="26"/>
        <v>0.3509615385</v>
      </c>
      <c r="M69" s="25">
        <f t="shared" si="27"/>
        <v>0.2451923077</v>
      </c>
      <c r="N69" s="9">
        <f t="shared" si="28"/>
        <v>0.1394230769</v>
      </c>
    </row>
    <row r="71">
      <c r="A71" s="8" t="s">
        <v>71</v>
      </c>
      <c r="J71" s="8" t="s">
        <v>69</v>
      </c>
      <c r="K71" s="13"/>
      <c r="L71" s="13"/>
      <c r="M71" s="13"/>
      <c r="N71" s="13"/>
    </row>
    <row r="72">
      <c r="A72" s="2" t="s">
        <v>26</v>
      </c>
      <c r="B72" s="22" t="s">
        <v>27</v>
      </c>
      <c r="C72" s="22" t="s">
        <v>28</v>
      </c>
      <c r="D72" s="22" t="s">
        <v>29</v>
      </c>
      <c r="E72" s="22" t="s">
        <v>30</v>
      </c>
      <c r="F72" s="22" t="s">
        <v>31</v>
      </c>
      <c r="G72" s="22" t="s">
        <v>32</v>
      </c>
      <c r="H72" s="3" t="s">
        <v>70</v>
      </c>
      <c r="I72" s="3"/>
      <c r="J72" s="2" t="s">
        <v>26</v>
      </c>
      <c r="K72" s="23" t="s">
        <v>27</v>
      </c>
      <c r="L72" s="23" t="s">
        <v>28</v>
      </c>
      <c r="M72" s="23" t="s">
        <v>29</v>
      </c>
      <c r="N72" s="23" t="s">
        <v>30</v>
      </c>
    </row>
    <row r="73">
      <c r="A73" s="1" t="s">
        <v>35</v>
      </c>
      <c r="B73" s="16">
        <v>2265.0</v>
      </c>
      <c r="C73" s="16">
        <v>1256.0</v>
      </c>
      <c r="D73" s="16">
        <v>470.0</v>
      </c>
      <c r="E73" s="16">
        <v>75.0</v>
      </c>
      <c r="F73" s="16">
        <v>10.0</v>
      </c>
      <c r="G73" s="16">
        <v>1.0</v>
      </c>
      <c r="H73" s="10">
        <v>5648.0</v>
      </c>
      <c r="I73" t="b">
        <f t="shared" ref="I73:I81" si="30">B73=H73</f>
        <v>0</v>
      </c>
      <c r="J73" s="1" t="s">
        <v>35</v>
      </c>
      <c r="K73" s="9">
        <f t="shared" ref="K73:K81" si="31">B73/H73</f>
        <v>0.4010269122</v>
      </c>
      <c r="L73" s="9">
        <f t="shared" ref="L73:L81" si="32">C73/H73</f>
        <v>0.2223796034</v>
      </c>
      <c r="M73" s="25">
        <f t="shared" ref="M73:M81" si="33">D73/H73</f>
        <v>0.08321529745</v>
      </c>
      <c r="N73" s="9">
        <f t="shared" ref="N73:N81" si="34">E73/H73</f>
        <v>0.01327903683</v>
      </c>
    </row>
    <row r="74">
      <c r="A74" s="1" t="s">
        <v>36</v>
      </c>
      <c r="B74" s="10">
        <v>2858.0</v>
      </c>
      <c r="C74" s="10">
        <v>1467.0</v>
      </c>
      <c r="D74" s="10">
        <v>497.0</v>
      </c>
      <c r="E74" s="16">
        <v>75.0</v>
      </c>
      <c r="F74" s="16">
        <v>10.0</v>
      </c>
      <c r="G74" s="16">
        <v>1.0</v>
      </c>
      <c r="H74" s="10">
        <v>8343.0</v>
      </c>
      <c r="I74" t="b">
        <f t="shared" si="30"/>
        <v>0</v>
      </c>
      <c r="J74" s="1" t="s">
        <v>36</v>
      </c>
      <c r="K74" s="9">
        <f t="shared" si="31"/>
        <v>0.3425626274</v>
      </c>
      <c r="L74" s="9">
        <f t="shared" si="32"/>
        <v>0.1758360302</v>
      </c>
      <c r="M74" s="25">
        <f t="shared" si="33"/>
        <v>0.05957089776</v>
      </c>
      <c r="N74" s="9">
        <f t="shared" si="34"/>
        <v>0.008989572096</v>
      </c>
    </row>
    <row r="75">
      <c r="A75" s="1" t="s">
        <v>37</v>
      </c>
      <c r="B75" s="16">
        <v>3705.0</v>
      </c>
      <c r="C75" s="16">
        <v>1696.0</v>
      </c>
      <c r="D75" s="16">
        <v>525.0</v>
      </c>
      <c r="E75" s="16">
        <v>76.0</v>
      </c>
      <c r="F75" s="16">
        <v>10.0</v>
      </c>
      <c r="G75" s="16">
        <v>1.0</v>
      </c>
      <c r="H75" s="10">
        <v>13463.0</v>
      </c>
      <c r="I75" t="b">
        <f t="shared" si="30"/>
        <v>0</v>
      </c>
      <c r="J75" s="1" t="s">
        <v>37</v>
      </c>
      <c r="K75" s="9">
        <f t="shared" si="31"/>
        <v>0.2751986927</v>
      </c>
      <c r="L75" s="9">
        <f t="shared" si="32"/>
        <v>0.1259748942</v>
      </c>
      <c r="M75" s="25">
        <f t="shared" si="33"/>
        <v>0.03899576617</v>
      </c>
      <c r="N75" s="9">
        <f t="shared" si="34"/>
        <v>0.005645101389</v>
      </c>
    </row>
    <row r="76">
      <c r="A76" s="1" t="s">
        <v>38</v>
      </c>
      <c r="B76" s="16">
        <v>4560.0</v>
      </c>
      <c r="C76" s="16">
        <v>1862.0</v>
      </c>
      <c r="D76" s="16">
        <v>544.0</v>
      </c>
      <c r="E76" s="16">
        <v>76.0</v>
      </c>
      <c r="F76" s="16">
        <v>10.0</v>
      </c>
      <c r="G76" s="16">
        <v>1.0</v>
      </c>
      <c r="H76" s="10">
        <v>23363.0</v>
      </c>
      <c r="I76" t="b">
        <f t="shared" si="30"/>
        <v>0</v>
      </c>
      <c r="J76" s="1" t="s">
        <v>38</v>
      </c>
      <c r="K76" s="9">
        <f t="shared" si="31"/>
        <v>0.1951804135</v>
      </c>
      <c r="L76" s="9">
        <f t="shared" si="32"/>
        <v>0.07969866884</v>
      </c>
      <c r="M76" s="25">
        <f t="shared" si="33"/>
        <v>0.02328468091</v>
      </c>
      <c r="N76" s="9">
        <f t="shared" si="34"/>
        <v>0.003253006891</v>
      </c>
    </row>
    <row r="77">
      <c r="A77" s="1" t="s">
        <v>39</v>
      </c>
      <c r="B77" s="10">
        <v>1839.0</v>
      </c>
      <c r="C77" s="1">
        <v>1096.0</v>
      </c>
      <c r="D77" s="1">
        <v>428.0</v>
      </c>
      <c r="E77" s="1">
        <v>75.0</v>
      </c>
      <c r="F77" s="1">
        <v>10.0</v>
      </c>
      <c r="G77" s="1">
        <v>1.0</v>
      </c>
      <c r="H77" s="10">
        <v>4088.0</v>
      </c>
      <c r="I77" t="b">
        <f t="shared" si="30"/>
        <v>0</v>
      </c>
      <c r="J77" t="str">
        <f t="shared" ref="J77:J81" si="35">A77</f>
        <v>weight&gt;0.2</v>
      </c>
      <c r="K77" s="9">
        <f t="shared" si="31"/>
        <v>0.449853229</v>
      </c>
      <c r="L77" s="9">
        <f t="shared" si="32"/>
        <v>0.2681017613</v>
      </c>
      <c r="M77" s="25">
        <f t="shared" si="33"/>
        <v>0.1046966732</v>
      </c>
      <c r="N77" s="9">
        <f t="shared" si="34"/>
        <v>0.01834637965</v>
      </c>
    </row>
    <row r="78">
      <c r="A78" s="1" t="s">
        <v>40</v>
      </c>
      <c r="B78" s="10">
        <v>1228.0</v>
      </c>
      <c r="C78" s="1">
        <v>793.0</v>
      </c>
      <c r="D78" s="1">
        <v>344.0</v>
      </c>
      <c r="E78" s="1">
        <v>72.0</v>
      </c>
      <c r="F78" s="1">
        <v>10.0</v>
      </c>
      <c r="G78" s="1">
        <v>1.0</v>
      </c>
      <c r="H78" s="10">
        <v>2362.0</v>
      </c>
      <c r="I78" t="b">
        <f t="shared" si="30"/>
        <v>0</v>
      </c>
      <c r="J78" t="str">
        <f t="shared" si="35"/>
        <v>weight&gt;0.3</v>
      </c>
      <c r="K78" s="9">
        <f t="shared" si="31"/>
        <v>0.5198983912</v>
      </c>
      <c r="L78" s="9">
        <f t="shared" si="32"/>
        <v>0.3357324301</v>
      </c>
      <c r="M78" s="25">
        <f t="shared" si="33"/>
        <v>0.1456392887</v>
      </c>
      <c r="N78" s="9">
        <f t="shared" si="34"/>
        <v>0.03048264183</v>
      </c>
    </row>
    <row r="79">
      <c r="A79" s="1" t="s">
        <v>41</v>
      </c>
      <c r="B79" s="10">
        <v>846.0</v>
      </c>
      <c r="C79" s="1">
        <v>581.0</v>
      </c>
      <c r="D79" s="1">
        <v>279.0</v>
      </c>
      <c r="E79" s="1">
        <v>67.0</v>
      </c>
      <c r="F79" s="1">
        <v>10.0</v>
      </c>
      <c r="G79" s="1">
        <v>1.0</v>
      </c>
      <c r="H79" s="10">
        <v>1452.0</v>
      </c>
      <c r="I79" t="b">
        <f t="shared" si="30"/>
        <v>0</v>
      </c>
      <c r="J79" t="str">
        <f t="shared" si="35"/>
        <v>weight&gt;0.4</v>
      </c>
      <c r="K79" s="9">
        <f t="shared" si="31"/>
        <v>0.5826446281</v>
      </c>
      <c r="L79" s="9">
        <f t="shared" si="32"/>
        <v>0.400137741</v>
      </c>
      <c r="M79" s="25">
        <f t="shared" si="33"/>
        <v>0.1921487603</v>
      </c>
      <c r="N79" s="9">
        <f t="shared" si="34"/>
        <v>0.04614325069</v>
      </c>
    </row>
    <row r="80">
      <c r="A80" s="1" t="s">
        <v>42</v>
      </c>
      <c r="B80" s="10">
        <v>609.0</v>
      </c>
      <c r="C80" s="1">
        <v>435.0</v>
      </c>
      <c r="D80" s="1">
        <v>228.0</v>
      </c>
      <c r="E80" s="1">
        <v>58.0</v>
      </c>
      <c r="F80" s="1">
        <v>10.0</v>
      </c>
      <c r="G80" s="1">
        <v>1.0</v>
      </c>
      <c r="H80" s="10">
        <v>944.0</v>
      </c>
      <c r="I80" t="b">
        <f t="shared" si="30"/>
        <v>0</v>
      </c>
      <c r="J80" t="str">
        <f t="shared" si="35"/>
        <v>weight&gt;0.5</v>
      </c>
      <c r="K80" s="9">
        <f t="shared" si="31"/>
        <v>0.6451271186</v>
      </c>
      <c r="L80" s="9">
        <f t="shared" si="32"/>
        <v>0.4608050847</v>
      </c>
      <c r="M80" s="25">
        <f t="shared" si="33"/>
        <v>0.2415254237</v>
      </c>
      <c r="N80" s="9">
        <f t="shared" si="34"/>
        <v>0.06144067797</v>
      </c>
    </row>
    <row r="81">
      <c r="A81" s="1" t="s">
        <v>43</v>
      </c>
      <c r="B81" s="10">
        <v>437.0</v>
      </c>
      <c r="C81" s="1">
        <v>317.0</v>
      </c>
      <c r="D81" s="1">
        <v>177.0</v>
      </c>
      <c r="E81" s="1">
        <v>54.0</v>
      </c>
      <c r="F81" s="1">
        <v>10.0</v>
      </c>
      <c r="G81" s="1">
        <v>1.0</v>
      </c>
      <c r="H81" s="10">
        <v>662.0</v>
      </c>
      <c r="I81" t="b">
        <f t="shared" si="30"/>
        <v>0</v>
      </c>
      <c r="J81" t="str">
        <f t="shared" si="35"/>
        <v>weight&gt;0.6</v>
      </c>
      <c r="K81" s="9">
        <f t="shared" si="31"/>
        <v>0.6601208459</v>
      </c>
      <c r="L81" s="9">
        <f t="shared" si="32"/>
        <v>0.4788519637</v>
      </c>
      <c r="M81" s="25">
        <f t="shared" si="33"/>
        <v>0.2673716012</v>
      </c>
      <c r="N81" s="9">
        <f t="shared" si="34"/>
        <v>0.08157099698</v>
      </c>
    </row>
    <row r="82">
      <c r="A82" s="26"/>
    </row>
    <row r="83">
      <c r="A83" s="8" t="s">
        <v>72</v>
      </c>
      <c r="J83" s="8" t="s">
        <v>73</v>
      </c>
      <c r="O83" s="8"/>
      <c r="X83" s="8"/>
    </row>
    <row r="84">
      <c r="A84" s="2" t="s">
        <v>26</v>
      </c>
      <c r="B84" s="3" t="s">
        <v>27</v>
      </c>
      <c r="C84" s="3" t="s">
        <v>28</v>
      </c>
      <c r="D84" s="3" t="s">
        <v>29</v>
      </c>
      <c r="E84" s="3" t="s">
        <v>30</v>
      </c>
      <c r="F84" s="3" t="s">
        <v>31</v>
      </c>
      <c r="G84" s="3" t="s">
        <v>32</v>
      </c>
      <c r="H84" s="3" t="s">
        <v>33</v>
      </c>
      <c r="I84" s="3" t="s">
        <v>34</v>
      </c>
      <c r="J84" s="2" t="s">
        <v>26</v>
      </c>
      <c r="K84" s="3" t="s">
        <v>27</v>
      </c>
      <c r="L84" s="3" t="s">
        <v>28</v>
      </c>
      <c r="M84" s="3" t="s">
        <v>29</v>
      </c>
      <c r="N84" s="3" t="s">
        <v>30</v>
      </c>
      <c r="O84" s="2"/>
      <c r="P84" s="3"/>
      <c r="Q84" s="3"/>
      <c r="R84" s="3"/>
      <c r="S84" s="3"/>
      <c r="T84" s="3"/>
      <c r="U84" s="3"/>
      <c r="V84" s="3"/>
      <c r="W84" s="3"/>
      <c r="X84" s="2"/>
      <c r="Y84" s="3"/>
      <c r="Z84" s="3"/>
      <c r="AA84" s="3"/>
      <c r="AB84" s="3"/>
    </row>
    <row r="85">
      <c r="A85" s="1" t="s">
        <v>35</v>
      </c>
      <c r="B85" s="1">
        <v>2337.0</v>
      </c>
      <c r="C85" s="1">
        <v>987.0</v>
      </c>
      <c r="D85" s="1">
        <v>352.0</v>
      </c>
      <c r="E85" s="1">
        <v>67.0</v>
      </c>
      <c r="F85" s="1">
        <v>10.0</v>
      </c>
      <c r="G85" s="1">
        <v>1.0</v>
      </c>
      <c r="H85" s="1">
        <v>19229.0</v>
      </c>
      <c r="I85" t="b">
        <f t="shared" ref="I85:I93" si="36">B85=H85</f>
        <v>0</v>
      </c>
      <c r="J85" s="1" t="s">
        <v>35</v>
      </c>
      <c r="K85" s="9">
        <f t="shared" ref="K85:K93" si="37">B85/H85</f>
        <v>0.1215351812</v>
      </c>
      <c r="L85" s="9">
        <f t="shared" ref="L85:L93" si="38">C85/H85</f>
        <v>0.05132872224</v>
      </c>
      <c r="M85" s="9">
        <f t="shared" ref="M85:M93" si="39">D85/H85</f>
        <v>0.01830568412</v>
      </c>
      <c r="N85" s="9">
        <f t="shared" ref="N85:N93" si="40">E85/H85</f>
        <v>0.003484320557</v>
      </c>
      <c r="Y85" s="9"/>
      <c r="Z85" s="9"/>
      <c r="AA85" s="9"/>
      <c r="AB85" s="9"/>
    </row>
    <row r="86">
      <c r="A86" s="1" t="s">
        <v>36</v>
      </c>
      <c r="B86" s="1">
        <v>4335.0</v>
      </c>
      <c r="C86" s="1">
        <v>1476.0</v>
      </c>
      <c r="D86" s="1">
        <v>471.0</v>
      </c>
      <c r="E86" s="1">
        <v>75.0</v>
      </c>
      <c r="F86" s="1">
        <v>10.0</v>
      </c>
      <c r="G86" s="1">
        <v>1.0</v>
      </c>
      <c r="H86" s="1">
        <v>82133.0</v>
      </c>
      <c r="I86" t="b">
        <f t="shared" si="36"/>
        <v>0</v>
      </c>
      <c r="J86" s="1" t="s">
        <v>36</v>
      </c>
      <c r="K86" s="9">
        <f t="shared" si="37"/>
        <v>0.05278024667</v>
      </c>
      <c r="L86" s="9">
        <f t="shared" si="38"/>
        <v>0.01797085215</v>
      </c>
      <c r="M86" s="9">
        <f t="shared" si="39"/>
        <v>0.005734601196</v>
      </c>
      <c r="N86" s="9">
        <f t="shared" si="40"/>
        <v>0.0009131530566</v>
      </c>
      <c r="Y86" s="9"/>
      <c r="Z86" s="9"/>
      <c r="AA86" s="9"/>
      <c r="AB86" s="9"/>
    </row>
    <row r="87">
      <c r="A87" s="1" t="s">
        <v>37</v>
      </c>
      <c r="B87" s="1">
        <v>8849.0</v>
      </c>
      <c r="C87" s="1">
        <v>2295.0</v>
      </c>
      <c r="D87" s="1">
        <v>554.0</v>
      </c>
      <c r="E87" s="1">
        <v>76.0</v>
      </c>
      <c r="F87" s="1">
        <v>10.0</v>
      </c>
      <c r="G87" s="1">
        <v>1.0</v>
      </c>
      <c r="H87" s="1">
        <v>372920.0</v>
      </c>
      <c r="I87" t="b">
        <f t="shared" si="36"/>
        <v>0</v>
      </c>
      <c r="J87" s="1" t="s">
        <v>37</v>
      </c>
      <c r="K87" s="9">
        <f t="shared" si="37"/>
        <v>0.02372894991</v>
      </c>
      <c r="L87" s="9">
        <f t="shared" si="38"/>
        <v>0.006154134935</v>
      </c>
      <c r="M87" s="9">
        <f t="shared" si="39"/>
        <v>0.001485573313</v>
      </c>
      <c r="N87" s="9">
        <f t="shared" si="40"/>
        <v>0.000203797061</v>
      </c>
      <c r="Y87" s="9"/>
      <c r="Z87" s="9"/>
      <c r="AA87" s="9"/>
      <c r="AB87" s="9"/>
    </row>
    <row r="88">
      <c r="A88" s="1" t="s">
        <v>38</v>
      </c>
      <c r="B88" s="1">
        <v>9617.0</v>
      </c>
      <c r="C88" s="1">
        <v>2380.0</v>
      </c>
      <c r="D88" s="1">
        <v>556.0</v>
      </c>
      <c r="E88" s="1">
        <v>76.0</v>
      </c>
      <c r="F88" s="1">
        <v>10.0</v>
      </c>
      <c r="G88" s="1">
        <v>1.0</v>
      </c>
      <c r="H88" s="1">
        <v>473034.0</v>
      </c>
      <c r="I88" t="b">
        <f t="shared" si="36"/>
        <v>0</v>
      </c>
      <c r="J88" s="1" t="s">
        <v>38</v>
      </c>
      <c r="K88" s="9">
        <f t="shared" si="37"/>
        <v>0.0203304625</v>
      </c>
      <c r="L88" s="9">
        <f t="shared" si="38"/>
        <v>0.005031350812</v>
      </c>
      <c r="M88" s="9">
        <f t="shared" si="39"/>
        <v>0.001175391198</v>
      </c>
      <c r="N88" s="9">
        <f t="shared" si="40"/>
        <v>0.0001606649839</v>
      </c>
      <c r="Y88" s="9"/>
      <c r="Z88" s="9"/>
      <c r="AA88" s="9"/>
      <c r="AB88" s="9"/>
    </row>
    <row r="89">
      <c r="A89" s="1" t="s">
        <v>39</v>
      </c>
      <c r="B89" s="10">
        <v>1396.0</v>
      </c>
      <c r="C89" s="10">
        <v>683.0</v>
      </c>
      <c r="D89" s="10">
        <v>258.0</v>
      </c>
      <c r="E89" s="10">
        <v>61.0</v>
      </c>
      <c r="F89" s="1">
        <v>10.0</v>
      </c>
      <c r="G89" s="1">
        <v>1.0</v>
      </c>
      <c r="H89" s="10">
        <v>7875.0</v>
      </c>
      <c r="I89" t="b">
        <f t="shared" si="36"/>
        <v>0</v>
      </c>
      <c r="J89" t="str">
        <f t="shared" ref="J89:J93" si="41">A89</f>
        <v>weight&gt;0.2</v>
      </c>
      <c r="K89" s="9">
        <f t="shared" si="37"/>
        <v>0.1772698413</v>
      </c>
      <c r="L89" s="9">
        <f t="shared" si="38"/>
        <v>0.08673015873</v>
      </c>
      <c r="M89" s="9">
        <f t="shared" si="39"/>
        <v>0.03276190476</v>
      </c>
      <c r="N89" s="9">
        <f t="shared" si="40"/>
        <v>0.007746031746</v>
      </c>
      <c r="P89" s="10"/>
      <c r="Q89" s="10"/>
      <c r="R89" s="10"/>
      <c r="S89" s="10"/>
      <c r="V89" s="10"/>
      <c r="Y89" s="9"/>
      <c r="Z89" s="9"/>
      <c r="AA89" s="9"/>
      <c r="AB89" s="9"/>
    </row>
    <row r="90">
      <c r="A90" s="1" t="s">
        <v>40</v>
      </c>
      <c r="B90" s="10">
        <v>564.0</v>
      </c>
      <c r="C90" s="10">
        <v>323.0</v>
      </c>
      <c r="D90" s="10">
        <v>138.0</v>
      </c>
      <c r="E90" s="10">
        <v>39.0</v>
      </c>
      <c r="F90" s="1">
        <v>8.0</v>
      </c>
      <c r="G90" s="1">
        <v>1.0</v>
      </c>
      <c r="H90" s="10">
        <v>1972.0</v>
      </c>
      <c r="I90" t="b">
        <f t="shared" si="36"/>
        <v>0</v>
      </c>
      <c r="J90" t="str">
        <f t="shared" si="41"/>
        <v>weight&gt;0.3</v>
      </c>
      <c r="K90" s="9">
        <f t="shared" si="37"/>
        <v>0.2860040568</v>
      </c>
      <c r="L90" s="9">
        <f t="shared" si="38"/>
        <v>0.1637931034</v>
      </c>
      <c r="M90" s="9">
        <f t="shared" si="39"/>
        <v>0.06997971602</v>
      </c>
      <c r="N90" s="9">
        <f t="shared" si="40"/>
        <v>0.01977687627</v>
      </c>
      <c r="P90" s="10"/>
      <c r="Q90" s="10"/>
      <c r="R90" s="10"/>
      <c r="S90" s="10"/>
      <c r="V90" s="10"/>
      <c r="Y90" s="9"/>
      <c r="Z90" s="9"/>
      <c r="AA90" s="9"/>
      <c r="AB90" s="9"/>
    </row>
    <row r="91">
      <c r="A91" s="1" t="s">
        <v>41</v>
      </c>
      <c r="B91" s="1">
        <v>262.0</v>
      </c>
      <c r="C91" s="10">
        <v>171.0</v>
      </c>
      <c r="D91" s="10">
        <v>74.0</v>
      </c>
      <c r="E91" s="10">
        <v>29.0</v>
      </c>
      <c r="F91" s="1">
        <v>7.0</v>
      </c>
      <c r="G91" s="1">
        <v>1.0</v>
      </c>
      <c r="H91" s="10">
        <v>621.0</v>
      </c>
      <c r="I91" t="b">
        <f t="shared" si="36"/>
        <v>0</v>
      </c>
      <c r="J91" t="str">
        <f t="shared" si="41"/>
        <v>weight&gt;0.4</v>
      </c>
      <c r="K91" s="9">
        <f t="shared" si="37"/>
        <v>0.421900161</v>
      </c>
      <c r="L91" s="9">
        <f t="shared" si="38"/>
        <v>0.2753623188</v>
      </c>
      <c r="M91" s="9">
        <f t="shared" si="39"/>
        <v>0.1191626409</v>
      </c>
      <c r="N91" s="9">
        <f t="shared" si="40"/>
        <v>0.04669887279</v>
      </c>
      <c r="Q91" s="10"/>
      <c r="R91" s="10"/>
      <c r="S91" s="10"/>
      <c r="V91" s="10"/>
      <c r="Y91" s="9"/>
      <c r="Z91" s="9"/>
      <c r="AA91" s="9"/>
      <c r="AB91" s="9"/>
    </row>
    <row r="92">
      <c r="A92" s="1" t="s">
        <v>42</v>
      </c>
      <c r="B92" s="10">
        <v>139.0</v>
      </c>
      <c r="C92" s="10">
        <v>98.0</v>
      </c>
      <c r="D92" s="1">
        <v>47.0</v>
      </c>
      <c r="E92" s="1">
        <v>21.0</v>
      </c>
      <c r="F92" s="1">
        <v>4.0</v>
      </c>
      <c r="G92" s="1">
        <v>0.0</v>
      </c>
      <c r="H92" s="10">
        <v>250.0</v>
      </c>
      <c r="I92" t="b">
        <f t="shared" si="36"/>
        <v>0</v>
      </c>
      <c r="J92" t="str">
        <f t="shared" si="41"/>
        <v>weight&gt;0.5</v>
      </c>
      <c r="K92" s="9">
        <f t="shared" si="37"/>
        <v>0.556</v>
      </c>
      <c r="L92" s="9">
        <f t="shared" si="38"/>
        <v>0.392</v>
      </c>
      <c r="M92" s="9">
        <f t="shared" si="39"/>
        <v>0.188</v>
      </c>
      <c r="N92" s="9">
        <f t="shared" si="40"/>
        <v>0.084</v>
      </c>
      <c r="P92" s="10"/>
      <c r="Q92" s="10"/>
      <c r="V92" s="10"/>
      <c r="Y92" s="9"/>
      <c r="Z92" s="9"/>
      <c r="AA92" s="9"/>
      <c r="AB92" s="9"/>
    </row>
    <row r="93">
      <c r="A93" s="3" t="s">
        <v>43</v>
      </c>
      <c r="B93" s="11">
        <v>68.0</v>
      </c>
      <c r="C93" s="11">
        <v>51.0</v>
      </c>
      <c r="D93" s="3">
        <v>36.0</v>
      </c>
      <c r="E93" s="3">
        <v>18.0</v>
      </c>
      <c r="F93" s="3">
        <v>3.0</v>
      </c>
      <c r="G93" s="3">
        <v>0.0</v>
      </c>
      <c r="H93" s="11">
        <v>104.0</v>
      </c>
      <c r="I93" s="6" t="b">
        <f t="shared" si="36"/>
        <v>0</v>
      </c>
      <c r="J93" s="6" t="str">
        <f t="shared" si="41"/>
        <v>weight&gt;0.6</v>
      </c>
      <c r="K93" s="12">
        <f t="shared" si="37"/>
        <v>0.6538461538</v>
      </c>
      <c r="L93" s="12">
        <f t="shared" si="38"/>
        <v>0.4903846154</v>
      </c>
      <c r="M93" s="12">
        <f t="shared" si="39"/>
        <v>0.3461538462</v>
      </c>
      <c r="N93" s="12">
        <f t="shared" si="40"/>
        <v>0.1730769231</v>
      </c>
      <c r="O93" s="3"/>
      <c r="P93" s="11"/>
      <c r="Q93" s="11"/>
      <c r="R93" s="3"/>
      <c r="S93" s="3"/>
      <c r="T93" s="3"/>
      <c r="U93" s="3"/>
      <c r="V93" s="11"/>
      <c r="W93" s="6"/>
      <c r="X93" s="6"/>
      <c r="Y93" s="12"/>
      <c r="Z93" s="12"/>
      <c r="AA93" s="12"/>
      <c r="AB93" s="12"/>
    </row>
    <row r="94">
      <c r="A94" s="26"/>
    </row>
    <row r="95">
      <c r="A95" s="26" t="s">
        <v>74</v>
      </c>
    </row>
    <row r="96">
      <c r="A96" s="1" t="s">
        <v>75</v>
      </c>
    </row>
    <row r="97">
      <c r="A97" s="1" t="s">
        <v>76</v>
      </c>
    </row>
    <row r="98">
      <c r="A98" s="1" t="s">
        <v>77</v>
      </c>
    </row>
    <row r="99">
      <c r="A99" s="3" t="s">
        <v>78</v>
      </c>
      <c r="B99" s="3" t="s">
        <v>48</v>
      </c>
      <c r="C99" s="27" t="s">
        <v>62</v>
      </c>
      <c r="D99" s="27" t="s">
        <v>49</v>
      </c>
      <c r="E99" s="27" t="s">
        <v>63</v>
      </c>
      <c r="F99" s="6"/>
      <c r="J99" s="5"/>
      <c r="K99" s="5"/>
      <c r="L99" s="5"/>
    </row>
    <row r="100">
      <c r="B100" s="1">
        <v>5.06</v>
      </c>
      <c r="C100" s="1">
        <v>3.5</v>
      </c>
      <c r="D100" s="1">
        <v>2.73</v>
      </c>
      <c r="E100" s="1">
        <v>2.26</v>
      </c>
    </row>
    <row r="101">
      <c r="B101" s="1">
        <v>4.65</v>
      </c>
      <c r="C101" s="1">
        <v>3.19</v>
      </c>
      <c r="D101" s="1">
        <v>2.85</v>
      </c>
      <c r="E101" s="1">
        <v>3.31</v>
      </c>
    </row>
    <row r="102">
      <c r="B102" s="1">
        <v>4.12</v>
      </c>
      <c r="C102" s="1">
        <v>3.31</v>
      </c>
      <c r="D102" s="1">
        <v>2.74</v>
      </c>
      <c r="E102" s="1">
        <v>2.96</v>
      </c>
    </row>
    <row r="103">
      <c r="B103" s="1">
        <v>4.65</v>
      </c>
      <c r="C103" s="1">
        <v>3.2</v>
      </c>
      <c r="D103" s="1">
        <v>3.08</v>
      </c>
      <c r="E103" s="1">
        <v>1.96</v>
      </c>
    </row>
    <row r="104">
      <c r="A104" s="3" t="s">
        <v>79</v>
      </c>
      <c r="B104" s="3">
        <v>4.62</v>
      </c>
      <c r="C104" s="3">
        <v>3.3</v>
      </c>
      <c r="D104" s="3">
        <v>2.85</v>
      </c>
      <c r="E104" s="3">
        <v>2.62</v>
      </c>
      <c r="F104" s="28">
        <v>3.3475</v>
      </c>
    </row>
    <row r="105">
      <c r="B105" s="1"/>
      <c r="C105" s="1"/>
    </row>
    <row r="106">
      <c r="A106" s="1" t="s">
        <v>75</v>
      </c>
    </row>
    <row r="107">
      <c r="A107" s="1" t="s">
        <v>77</v>
      </c>
    </row>
    <row r="108">
      <c r="A108" s="1" t="s">
        <v>80</v>
      </c>
    </row>
    <row r="109">
      <c r="A109" s="3" t="s">
        <v>81</v>
      </c>
      <c r="B109" s="6"/>
      <c r="C109" s="6"/>
      <c r="D109" s="6"/>
      <c r="E109" s="6"/>
      <c r="F109" s="6"/>
    </row>
    <row r="110">
      <c r="A110" s="3" t="s">
        <v>79</v>
      </c>
      <c r="B110" s="3">
        <v>3.64</v>
      </c>
      <c r="C110" s="3">
        <v>3.59</v>
      </c>
      <c r="D110" s="3">
        <v>3.15</v>
      </c>
      <c r="E110" s="3">
        <v>2.53</v>
      </c>
      <c r="F110" s="29">
        <f>AVERAGE(B110:E110)</f>
        <v>3.2275</v>
      </c>
    </row>
    <row r="114">
      <c r="A114" s="1" t="s">
        <v>82</v>
      </c>
    </row>
    <row r="115">
      <c r="A115" s="3" t="s">
        <v>78</v>
      </c>
      <c r="B115" s="3" t="s">
        <v>48</v>
      </c>
      <c r="C115" s="27" t="s">
        <v>62</v>
      </c>
      <c r="D115" s="27" t="s">
        <v>49</v>
      </c>
      <c r="E115" s="27" t="s">
        <v>63</v>
      </c>
      <c r="F115" s="6"/>
    </row>
    <row r="116">
      <c r="A116" s="6"/>
      <c r="B116" s="3">
        <v>3.38</v>
      </c>
      <c r="C116" s="3">
        <v>2.85</v>
      </c>
      <c r="D116" s="3">
        <v>2.77</v>
      </c>
      <c r="E116" s="3">
        <v>2.17</v>
      </c>
      <c r="F116" s="29">
        <f>AVERAGE(B116:E116)</f>
        <v>2.7925</v>
      </c>
    </row>
    <row r="121">
      <c r="B121" s="1" t="s">
        <v>48</v>
      </c>
      <c r="C121" s="1" t="s">
        <v>62</v>
      </c>
      <c r="D121" s="5" t="s">
        <v>49</v>
      </c>
      <c r="E121" s="1" t="s">
        <v>63</v>
      </c>
    </row>
    <row r="122">
      <c r="A122" s="1" t="s">
        <v>83</v>
      </c>
      <c r="B122" s="1">
        <v>5.47910957801632</v>
      </c>
      <c r="C122" s="1">
        <v>3.86640055072841</v>
      </c>
      <c r="D122" s="1">
        <v>3.66295635289159</v>
      </c>
      <c r="E122" s="5"/>
      <c r="F122" s="1">
        <v>4.01780380272283</v>
      </c>
      <c r="G122" s="1">
        <v>4.02717666625976</v>
      </c>
      <c r="H122" s="1">
        <v>3.72056987778893</v>
      </c>
      <c r="I122" s="1">
        <v>2.03476073842653</v>
      </c>
    </row>
    <row r="123">
      <c r="B123" s="1">
        <v>4.00668830406375</v>
      </c>
      <c r="C123" s="1">
        <v>4.01143250536562</v>
      </c>
      <c r="D123" s="1">
        <v>3.22565704378588</v>
      </c>
      <c r="E123" s="1">
        <v>3.08674391088351</v>
      </c>
      <c r="F123" s="1">
        <v>4.99586226882004</v>
      </c>
      <c r="G123" s="1">
        <v>4.15839124081739</v>
      </c>
      <c r="H123" s="1">
        <v>2.89632521826645</v>
      </c>
      <c r="I123" s="1">
        <v>2.43146620736995</v>
      </c>
    </row>
    <row r="124">
      <c r="B124" s="1">
        <v>6.16959705294632</v>
      </c>
      <c r="C124" s="1">
        <v>3.91748700497755</v>
      </c>
      <c r="D124" s="1">
        <v>3.68358421325683</v>
      </c>
      <c r="F124" s="1">
        <v>5.54835105233076</v>
      </c>
      <c r="G124" s="1">
        <v>4.48791162291569</v>
      </c>
      <c r="H124" s="1">
        <v>3.85490290049848</v>
      </c>
      <c r="I124" s="1">
        <v>2.39032148979079</v>
      </c>
    </row>
    <row r="125">
      <c r="A125" s="1" t="s">
        <v>79</v>
      </c>
      <c r="F125">
        <f t="shared" ref="F125:I125" si="42">AVERAGE(F122:F124)</f>
        <v>4.854005708</v>
      </c>
      <c r="G125">
        <f t="shared" si="42"/>
        <v>4.224493177</v>
      </c>
      <c r="H125">
        <f t="shared" si="42"/>
        <v>3.490599332</v>
      </c>
      <c r="I125">
        <f t="shared" si="42"/>
        <v>2.285516145</v>
      </c>
      <c r="J125">
        <f>average(F125:I125)</f>
        <v>3.713653591</v>
      </c>
    </row>
    <row r="126">
      <c r="A126" s="1" t="s">
        <v>84</v>
      </c>
      <c r="B126" s="1">
        <v>4.54514702064235</v>
      </c>
      <c r="C126" s="1">
        <v>3.51399119362902</v>
      </c>
      <c r="D126" s="1">
        <v>2.60210329088671</v>
      </c>
      <c r="E126" s="1">
        <v>2.74828428617665</v>
      </c>
      <c r="F126" s="1">
        <v>3.713</v>
      </c>
    </row>
    <row r="127">
      <c r="B127" s="1">
        <v>3.66300412794438</v>
      </c>
      <c r="C127" s="1">
        <v>3.26131136310634</v>
      </c>
      <c r="D127" s="1">
        <v>3.58228494381082</v>
      </c>
      <c r="E127" s="1">
        <v>2.29509164783316</v>
      </c>
    </row>
    <row r="128">
      <c r="B128" s="1">
        <v>5.9584683092629</v>
      </c>
      <c r="C128" s="1">
        <v>3.17668945540243</v>
      </c>
      <c r="D128" s="1">
        <v>2.7295550806769</v>
      </c>
      <c r="E128" s="1">
        <v>3.93006239608979</v>
      </c>
    </row>
    <row r="129">
      <c r="A129" s="30" t="s">
        <v>79</v>
      </c>
      <c r="B129" s="31">
        <f t="shared" ref="B129:E129" si="43">AVERAGE(B126:B128)</f>
        <v>4.722206486</v>
      </c>
      <c r="C129" s="31">
        <f t="shared" si="43"/>
        <v>3.317330671</v>
      </c>
      <c r="D129" s="31">
        <f t="shared" si="43"/>
        <v>2.971314438</v>
      </c>
      <c r="E129" s="31">
        <f t="shared" si="43"/>
        <v>2.99114611</v>
      </c>
      <c r="F129" s="31">
        <f>average(B129:E129)</f>
        <v>3.500499426</v>
      </c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</row>
    <row r="130">
      <c r="A130" s="1" t="s">
        <v>85</v>
      </c>
      <c r="B130" s="1">
        <v>4.74768947973484</v>
      </c>
      <c r="C130" s="1">
        <v>3.26283770888599</v>
      </c>
      <c r="D130" s="1">
        <v>2.61110171778448</v>
      </c>
      <c r="E130" s="1">
        <v>2.61921977190904</v>
      </c>
    </row>
    <row r="131">
      <c r="B131" s="1">
        <v>3.82410222437323</v>
      </c>
      <c r="C131" s="1">
        <v>3.72436593468509</v>
      </c>
      <c r="D131" s="1">
        <v>3.54684402202737</v>
      </c>
      <c r="E131" s="1">
        <v>1.92725631015401</v>
      </c>
    </row>
    <row r="132">
      <c r="B132" s="1">
        <v>3.88545026430269</v>
      </c>
      <c r="C132" s="1">
        <v>3.67465595985526</v>
      </c>
      <c r="E132" s="1">
        <v>3.98022005054312</v>
      </c>
    </row>
    <row r="133">
      <c r="A133" s="30" t="s">
        <v>79</v>
      </c>
      <c r="B133" s="31">
        <f t="shared" ref="B133:E133" si="44">AVERAGE(B130:B132)</f>
        <v>4.152413989</v>
      </c>
      <c r="C133" s="31">
        <f t="shared" si="44"/>
        <v>3.553953201</v>
      </c>
      <c r="D133" s="31">
        <f t="shared" si="44"/>
        <v>3.07897287</v>
      </c>
      <c r="E133" s="31">
        <f t="shared" si="44"/>
        <v>2.842232044</v>
      </c>
      <c r="F133" s="31">
        <f>AVERAGE(B133:E133)</f>
        <v>3.406893026</v>
      </c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>
      <c r="A134" s="1" t="s">
        <v>86</v>
      </c>
      <c r="B134" s="1">
        <v>4.16197995150961</v>
      </c>
      <c r="C134" s="1">
        <v>3.69439201924338</v>
      </c>
      <c r="D134" s="1">
        <v>2.75139367169347</v>
      </c>
      <c r="E134" s="1">
        <v>2.27943060163041</v>
      </c>
    </row>
    <row r="135">
      <c r="B135" s="1">
        <v>3.81642148262116</v>
      </c>
      <c r="C135" s="1">
        <v>3.19338009393037</v>
      </c>
      <c r="D135" s="1">
        <v>3.15990866463759</v>
      </c>
      <c r="E135" s="1">
        <v>4.34886988250302</v>
      </c>
    </row>
    <row r="136">
      <c r="B136" s="1">
        <v>4.33861328043588</v>
      </c>
      <c r="C136" s="1">
        <v>3.21374132526454</v>
      </c>
      <c r="D136" s="1">
        <v>2.65163024540605</v>
      </c>
      <c r="E136" s="1">
        <v>1.95883089790881</v>
      </c>
    </row>
    <row r="137">
      <c r="A137" s="30" t="s">
        <v>79</v>
      </c>
      <c r="B137" s="31">
        <f t="shared" ref="B137:E137" si="45">AVERAGE(B134:B136)</f>
        <v>4.105671572</v>
      </c>
      <c r="C137" s="31">
        <f t="shared" si="45"/>
        <v>3.367171146</v>
      </c>
      <c r="D137" s="31">
        <f t="shared" si="45"/>
        <v>2.854310861</v>
      </c>
      <c r="E137" s="31">
        <f t="shared" si="45"/>
        <v>2.862377127</v>
      </c>
      <c r="F137" s="31">
        <f>AVERAGE(B137:E137)</f>
        <v>3.297382676</v>
      </c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</row>
    <row r="138">
      <c r="A138" s="1" t="s">
        <v>87</v>
      </c>
      <c r="B138" s="1">
        <v>3.5246406706368</v>
      </c>
      <c r="C138" s="1">
        <v>3.51863888982516</v>
      </c>
      <c r="D138" s="1">
        <v>2.92223770042945</v>
      </c>
      <c r="E138" s="1">
        <v>3.0531082851786</v>
      </c>
      <c r="F138" s="31"/>
    </row>
    <row r="139">
      <c r="B139" s="1">
        <v>4.03625713615882</v>
      </c>
      <c r="C139" s="1">
        <v>2.98675829759284</v>
      </c>
      <c r="D139" s="1">
        <v>2.77828572536336</v>
      </c>
      <c r="E139" s="1">
        <v>3.40986923164045</v>
      </c>
      <c r="F139" s="31"/>
    </row>
    <row r="140">
      <c r="B140" s="1">
        <v>4.71705564929217</v>
      </c>
      <c r="C140" s="1">
        <v>2.87260003730432</v>
      </c>
      <c r="D140" s="1">
        <v>2.7270527625906</v>
      </c>
      <c r="E140" s="1">
        <v>2.54841033774362</v>
      </c>
      <c r="F140" s="31"/>
    </row>
    <row r="141">
      <c r="A141" s="1" t="s">
        <v>79</v>
      </c>
      <c r="B141" s="31">
        <f t="shared" ref="B141:E141" si="46">AVERAGE(B138:B140)</f>
        <v>4.092651152</v>
      </c>
      <c r="C141" s="31">
        <f t="shared" si="46"/>
        <v>3.125999075</v>
      </c>
      <c r="D141" s="31">
        <f t="shared" si="46"/>
        <v>2.809192063</v>
      </c>
      <c r="E141" s="31">
        <f t="shared" si="46"/>
        <v>3.003795952</v>
      </c>
      <c r="F141" s="31">
        <f>AVERAGE(B141:E141)</f>
        <v>3.25790956</v>
      </c>
    </row>
    <row r="142">
      <c r="F142">
        <f>VAR(B141:E141)</f>
        <v>0.3267050066</v>
      </c>
    </row>
    <row r="144">
      <c r="A144" s="1" t="s">
        <v>88</v>
      </c>
      <c r="B144" s="1">
        <v>3.809894756573</v>
      </c>
      <c r="C144" s="1">
        <v>3.30934304194663</v>
      </c>
      <c r="D144" s="1">
        <v>3.90059322324292</v>
      </c>
      <c r="E144" s="1">
        <v>2.24271898941254</v>
      </c>
    </row>
    <row r="145">
      <c r="B145" s="1">
        <v>3.79448778745604</v>
      </c>
      <c r="C145" s="1">
        <v>3.20877705474398</v>
      </c>
      <c r="D145" s="1">
        <v>3.04083851288104</v>
      </c>
      <c r="E145" s="1">
        <v>2.55275735452141</v>
      </c>
    </row>
    <row r="146">
      <c r="B146" s="1">
        <v>4.4658303013662</v>
      </c>
      <c r="C146" s="1">
        <v>3.16531298623156</v>
      </c>
      <c r="D146" s="5">
        <v>2.59349346983021</v>
      </c>
      <c r="E146" s="1">
        <v>3.38636072185677</v>
      </c>
    </row>
    <row r="147">
      <c r="A147" s="1" t="s">
        <v>79</v>
      </c>
      <c r="B147" s="30">
        <f t="shared" ref="B147:E147" si="47">AVERAGE(B144:B146)</f>
        <v>4.023404282</v>
      </c>
      <c r="C147" s="30">
        <f t="shared" si="47"/>
        <v>3.227811028</v>
      </c>
      <c r="D147" s="30">
        <f t="shared" si="47"/>
        <v>3.178308402</v>
      </c>
      <c r="E147" s="30">
        <f t="shared" si="47"/>
        <v>2.727279022</v>
      </c>
      <c r="F147" s="31">
        <f>AVERAGE(B147:E147)</f>
        <v>3.289200683</v>
      </c>
    </row>
    <row r="148">
      <c r="B148" s="1"/>
      <c r="C148" s="1"/>
      <c r="D148" s="5"/>
      <c r="E148" s="1"/>
      <c r="F148">
        <f>VAR(B147:E147)</f>
        <v>0.2902922218</v>
      </c>
    </row>
    <row r="149">
      <c r="B149" s="1" t="s">
        <v>48</v>
      </c>
      <c r="C149" s="1" t="s">
        <v>62</v>
      </c>
      <c r="D149" s="5" t="s">
        <v>49</v>
      </c>
      <c r="E149" s="1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>
        <v>0.0</v>
      </c>
      <c r="C1" s="1">
        <v>1.0</v>
      </c>
      <c r="D1" s="1">
        <v>2.0</v>
      </c>
      <c r="E1" s="1">
        <v>3.0</v>
      </c>
      <c r="F1" s="1">
        <v>4.0</v>
      </c>
    </row>
    <row r="2">
      <c r="A2" s="1">
        <v>5000.0</v>
      </c>
      <c r="B2" s="1">
        <v>4.18</v>
      </c>
      <c r="C2" s="1">
        <v>4.24</v>
      </c>
    </row>
    <row r="3">
      <c r="A3" s="1">
        <v>5000.0</v>
      </c>
      <c r="B3" s="1">
        <v>6.4</v>
      </c>
      <c r="C3" s="1">
        <v>4.5</v>
      </c>
    </row>
    <row r="4">
      <c r="A4" s="1">
        <v>5000.0</v>
      </c>
      <c r="B4" s="1">
        <v>3.69</v>
      </c>
      <c r="C4" s="1">
        <v>7.63</v>
      </c>
    </row>
    <row r="5">
      <c r="A5" s="1">
        <v>10000.0</v>
      </c>
      <c r="B5" s="1">
        <v>3.53</v>
      </c>
      <c r="C5" s="1">
        <v>3.99</v>
      </c>
    </row>
    <row r="6">
      <c r="A6" s="1">
        <v>10000.0</v>
      </c>
      <c r="B6" s="1">
        <v>3.3</v>
      </c>
      <c r="C6" s="1">
        <v>4.94</v>
      </c>
    </row>
    <row r="7">
      <c r="A7" s="1">
        <v>10000.0</v>
      </c>
      <c r="B7" s="1">
        <v>3.25</v>
      </c>
      <c r="C7" s="1">
        <v>4.2</v>
      </c>
    </row>
    <row r="8">
      <c r="A8" s="1">
        <v>15000.0</v>
      </c>
      <c r="B8" s="1">
        <v>3.68</v>
      </c>
      <c r="C8" s="1">
        <v>5.1</v>
      </c>
    </row>
    <row r="9">
      <c r="A9" s="1">
        <v>15000.0</v>
      </c>
      <c r="B9" s="1">
        <v>3.35</v>
      </c>
      <c r="C9" s="1">
        <v>4.1</v>
      </c>
      <c r="D9" s="1">
        <v>4.16</v>
      </c>
    </row>
    <row r="10">
      <c r="A10" s="1">
        <v>15000.0</v>
      </c>
      <c r="B10" s="1">
        <v>3.24</v>
      </c>
      <c r="C10" s="1">
        <v>3.69</v>
      </c>
      <c r="D10" s="1">
        <v>3.95</v>
      </c>
    </row>
    <row r="11">
      <c r="A11" s="1">
        <v>20000.0</v>
      </c>
      <c r="B11" s="1">
        <v>3.27</v>
      </c>
      <c r="C11" s="1">
        <v>4.54</v>
      </c>
      <c r="D11" s="1">
        <v>3.96</v>
      </c>
    </row>
    <row r="12">
      <c r="A12" s="1">
        <v>20000.0</v>
      </c>
      <c r="B12" s="1">
        <v>3.38</v>
      </c>
      <c r="C12" s="1">
        <v>4.25</v>
      </c>
      <c r="D12" s="1">
        <v>4.6</v>
      </c>
    </row>
    <row r="13">
      <c r="A13" s="1">
        <v>20000.0</v>
      </c>
      <c r="B13" s="1">
        <v>3.38</v>
      </c>
      <c r="C13" s="1">
        <v>4.32</v>
      </c>
      <c r="D13" s="1">
        <v>4.21</v>
      </c>
    </row>
    <row r="14">
      <c r="A14" s="1">
        <v>25000.0</v>
      </c>
    </row>
    <row r="15">
      <c r="A15" s="1">
        <v>25000.0</v>
      </c>
    </row>
    <row r="16">
      <c r="A16" s="1">
        <v>25000.0</v>
      </c>
    </row>
    <row r="17">
      <c r="A17" s="1">
        <v>30000.0</v>
      </c>
    </row>
    <row r="18">
      <c r="A18" s="1">
        <v>30000.0</v>
      </c>
    </row>
    <row r="19">
      <c r="A19" s="1">
        <v>30000.0</v>
      </c>
    </row>
    <row r="22">
      <c r="B22" s="1">
        <v>0.0</v>
      </c>
      <c r="C22" s="1">
        <v>1.0</v>
      </c>
      <c r="D22" s="1">
        <v>2.0</v>
      </c>
      <c r="E22" s="1">
        <v>3.0</v>
      </c>
      <c r="F22" s="1">
        <v>4.0</v>
      </c>
    </row>
    <row r="23">
      <c r="A23" s="1">
        <v>5000.0</v>
      </c>
      <c r="B23" s="1">
        <v>5.13</v>
      </c>
      <c r="C23" s="1">
        <v>4.09</v>
      </c>
      <c r="D23" s="1">
        <v>3.95</v>
      </c>
      <c r="E23" s="1">
        <v>4.13</v>
      </c>
      <c r="F23" s="1">
        <v>3.94</v>
      </c>
    </row>
    <row r="24">
      <c r="A24" s="1">
        <v>5000.0</v>
      </c>
      <c r="B24" s="1">
        <v>5.25</v>
      </c>
      <c r="C24" s="1">
        <v>4.18</v>
      </c>
      <c r="D24" s="1">
        <v>3.4</v>
      </c>
      <c r="E24" s="1">
        <v>3.65</v>
      </c>
      <c r="F24" s="1">
        <v>3.88</v>
      </c>
    </row>
    <row r="25">
      <c r="A25" s="1">
        <v>5000.0</v>
      </c>
      <c r="B25" s="1">
        <v>2.96</v>
      </c>
      <c r="C25" s="1">
        <v>3.59</v>
      </c>
      <c r="D25" s="1">
        <v>3.5</v>
      </c>
      <c r="E25" s="1">
        <v>4.0</v>
      </c>
      <c r="F25" s="1">
        <v>4.79</v>
      </c>
    </row>
    <row r="26">
      <c r="A26" s="1">
        <v>5000.0</v>
      </c>
      <c r="B26" s="1">
        <v>8.74</v>
      </c>
      <c r="C26" s="1">
        <v>4.19</v>
      </c>
      <c r="D26" s="1">
        <v>3.54</v>
      </c>
      <c r="E26" s="1">
        <v>3.98</v>
      </c>
      <c r="F26" s="1">
        <v>3.73</v>
      </c>
    </row>
    <row r="27">
      <c r="A27" s="1">
        <v>5000.0</v>
      </c>
      <c r="B27" s="1">
        <v>3.0</v>
      </c>
      <c r="C27" s="1">
        <v>3.88</v>
      </c>
      <c r="D27" s="1">
        <v>3.48</v>
      </c>
      <c r="E27" s="1">
        <v>4.2</v>
      </c>
      <c r="F27" s="1">
        <v>3.56</v>
      </c>
    </row>
    <row r="28">
      <c r="A28" s="4" t="s">
        <v>14</v>
      </c>
      <c r="B28" s="4">
        <f t="shared" ref="B28:F28" si="1">AVERAGE(B23:B27)</f>
        <v>5.016</v>
      </c>
      <c r="C28" s="4">
        <f t="shared" si="1"/>
        <v>3.986</v>
      </c>
      <c r="D28" s="4">
        <f t="shared" si="1"/>
        <v>3.574</v>
      </c>
      <c r="E28" s="4">
        <f t="shared" si="1"/>
        <v>3.992</v>
      </c>
      <c r="F28" s="4">
        <f t="shared" si="1"/>
        <v>3.98</v>
      </c>
      <c r="G28" s="7">
        <f>AVERAGE(B28:F28)</f>
        <v>4.1096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">
        <v>10000.0</v>
      </c>
      <c r="B29" s="1">
        <v>5.91</v>
      </c>
      <c r="C29" s="1">
        <v>4.73</v>
      </c>
      <c r="D29" s="1">
        <v>4.11</v>
      </c>
      <c r="E29" s="1">
        <v>3.16</v>
      </c>
      <c r="F29" s="1">
        <v>3.48</v>
      </c>
      <c r="G29" s="7"/>
    </row>
    <row r="30">
      <c r="A30" s="1">
        <v>10000.0</v>
      </c>
      <c r="B30" s="1">
        <v>3.57</v>
      </c>
      <c r="C30" s="1">
        <v>3.6</v>
      </c>
      <c r="D30" s="1">
        <v>3.56</v>
      </c>
      <c r="E30" s="1">
        <v>3.41</v>
      </c>
      <c r="F30" s="1">
        <v>3.49</v>
      </c>
      <c r="G30" s="7"/>
    </row>
    <row r="31">
      <c r="A31" s="1">
        <v>10000.0</v>
      </c>
      <c r="B31" s="1">
        <v>2.87</v>
      </c>
      <c r="C31" s="1">
        <v>3.69</v>
      </c>
      <c r="D31" s="1">
        <v>5.26</v>
      </c>
      <c r="E31" s="1">
        <v>3.24</v>
      </c>
      <c r="F31" s="1">
        <v>3.48</v>
      </c>
      <c r="G31" s="7"/>
    </row>
    <row r="32">
      <c r="A32" s="1">
        <v>10000.0</v>
      </c>
      <c r="B32" s="1">
        <v>2.94</v>
      </c>
      <c r="C32" s="1">
        <v>4.97</v>
      </c>
      <c r="D32" s="1">
        <v>3.41</v>
      </c>
      <c r="E32" s="1">
        <v>4.46</v>
      </c>
      <c r="F32" s="1">
        <v>3.92</v>
      </c>
      <c r="G32" s="7"/>
    </row>
    <row r="33">
      <c r="A33" s="1">
        <v>10000.0</v>
      </c>
      <c r="B33" s="1">
        <v>3.06</v>
      </c>
      <c r="C33" s="1">
        <v>8.08</v>
      </c>
      <c r="D33" s="1">
        <v>3.65</v>
      </c>
      <c r="E33" s="1">
        <v>3.45</v>
      </c>
      <c r="F33" s="1">
        <v>3.75</v>
      </c>
      <c r="G33" s="7"/>
    </row>
    <row r="34">
      <c r="A34" s="4" t="s">
        <v>14</v>
      </c>
      <c r="B34" s="4">
        <f t="shared" ref="B34:F34" si="2">AVERAGE(B29:B33)</f>
        <v>3.67</v>
      </c>
      <c r="C34" s="4">
        <f t="shared" si="2"/>
        <v>5.014</v>
      </c>
      <c r="D34" s="4">
        <f t="shared" si="2"/>
        <v>3.998</v>
      </c>
      <c r="E34" s="4">
        <f t="shared" si="2"/>
        <v>3.544</v>
      </c>
      <c r="F34" s="4">
        <f t="shared" si="2"/>
        <v>3.624</v>
      </c>
      <c r="G34" s="7">
        <f>AVERAGE(B34:F34)</f>
        <v>3.97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">
        <v>15000.0</v>
      </c>
      <c r="B35" s="1">
        <v>4.39</v>
      </c>
      <c r="C35" s="1">
        <v>3.84</v>
      </c>
      <c r="D35" s="1">
        <v>3.58</v>
      </c>
      <c r="E35" s="1">
        <v>3.46</v>
      </c>
      <c r="F35" s="1">
        <v>4.3</v>
      </c>
      <c r="G35" s="7"/>
    </row>
    <row r="36">
      <c r="A36" s="1">
        <v>15000.0</v>
      </c>
      <c r="B36" s="1">
        <v>3.77</v>
      </c>
      <c r="C36" s="1">
        <v>3.58</v>
      </c>
      <c r="D36" s="1">
        <v>4.12</v>
      </c>
      <c r="E36" s="1">
        <v>4.76</v>
      </c>
      <c r="F36" s="1">
        <v>3.63</v>
      </c>
      <c r="G36" s="7"/>
    </row>
    <row r="37">
      <c r="A37" s="1">
        <v>15000.0</v>
      </c>
      <c r="B37" s="1">
        <v>4.61</v>
      </c>
      <c r="C37" s="1">
        <v>3.65</v>
      </c>
      <c r="D37" s="1">
        <v>3.37</v>
      </c>
      <c r="E37" s="1">
        <v>3.43</v>
      </c>
      <c r="F37" s="1">
        <v>3.53</v>
      </c>
      <c r="G37" s="7"/>
    </row>
    <row r="38">
      <c r="A38" s="1">
        <v>15000.0</v>
      </c>
      <c r="B38" s="1">
        <v>4.12</v>
      </c>
      <c r="C38" s="1">
        <v>4.14</v>
      </c>
      <c r="D38" s="1">
        <v>3.68</v>
      </c>
      <c r="E38" s="1">
        <v>3.39</v>
      </c>
      <c r="F38" s="1">
        <v>5.19</v>
      </c>
      <c r="G38" s="7"/>
    </row>
    <row r="39">
      <c r="A39" s="1">
        <v>15000.0</v>
      </c>
      <c r="B39" s="1">
        <v>3.01</v>
      </c>
      <c r="C39" s="1">
        <v>3.64</v>
      </c>
      <c r="D39" s="1">
        <v>3.68</v>
      </c>
      <c r="E39" s="1">
        <v>3.86</v>
      </c>
      <c r="F39" s="1">
        <v>4.23</v>
      </c>
      <c r="G39" s="7"/>
    </row>
    <row r="40">
      <c r="A40" s="4" t="s">
        <v>14</v>
      </c>
      <c r="B40" s="4">
        <f t="shared" ref="B40:F40" si="3">AVERAGE(B35:B39)</f>
        <v>3.98</v>
      </c>
      <c r="C40" s="4">
        <f t="shared" si="3"/>
        <v>3.77</v>
      </c>
      <c r="D40" s="4">
        <f t="shared" si="3"/>
        <v>3.686</v>
      </c>
      <c r="E40" s="4">
        <f t="shared" si="3"/>
        <v>3.78</v>
      </c>
      <c r="F40" s="4">
        <f t="shared" si="3"/>
        <v>4.176</v>
      </c>
      <c r="G40" s="7">
        <f>AVERAGE(B40:F40)</f>
        <v>3.8784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">
        <v>20000.0</v>
      </c>
      <c r="B41" s="1">
        <v>8.33</v>
      </c>
      <c r="C41" s="1">
        <v>3.47</v>
      </c>
      <c r="D41" s="1">
        <v>3.5</v>
      </c>
      <c r="E41" s="1">
        <v>3.19</v>
      </c>
      <c r="F41" s="1">
        <v>3.53</v>
      </c>
      <c r="G41" s="7"/>
    </row>
    <row r="42">
      <c r="A42" s="1">
        <v>20000.0</v>
      </c>
      <c r="B42" s="1">
        <v>3.11</v>
      </c>
      <c r="C42" s="1">
        <v>3.66</v>
      </c>
      <c r="D42" s="1">
        <v>3.58</v>
      </c>
      <c r="E42" s="1">
        <v>4.24</v>
      </c>
      <c r="F42" s="1">
        <v>3.52</v>
      </c>
      <c r="G42" s="7"/>
    </row>
    <row r="43">
      <c r="A43" s="1">
        <v>20000.0</v>
      </c>
      <c r="B43" s="1">
        <v>3.09</v>
      </c>
      <c r="C43" s="1">
        <v>4.11</v>
      </c>
      <c r="D43" s="1">
        <v>3.83</v>
      </c>
      <c r="E43" s="1">
        <v>3.35</v>
      </c>
      <c r="F43" s="1">
        <v>4.08</v>
      </c>
      <c r="G43" s="7"/>
    </row>
    <row r="44">
      <c r="A44" s="1">
        <v>20000.0</v>
      </c>
      <c r="B44" s="1">
        <v>2.96</v>
      </c>
      <c r="C44" s="1">
        <v>3.9</v>
      </c>
      <c r="D44" s="1">
        <v>3.44</v>
      </c>
      <c r="E44" s="1">
        <v>3.33</v>
      </c>
      <c r="F44" s="1">
        <v>3.53</v>
      </c>
      <c r="G44" s="7"/>
    </row>
    <row r="45">
      <c r="A45" s="1">
        <v>20000.0</v>
      </c>
      <c r="B45" s="1">
        <v>3.93</v>
      </c>
      <c r="C45" s="1">
        <v>3.78</v>
      </c>
      <c r="D45" s="1">
        <v>3.5</v>
      </c>
      <c r="E45" s="1">
        <v>3.14</v>
      </c>
      <c r="F45" s="1">
        <v>3.97</v>
      </c>
      <c r="G45" s="7"/>
    </row>
    <row r="46">
      <c r="A46" s="4" t="s">
        <v>14</v>
      </c>
      <c r="B46" s="4">
        <f t="shared" ref="B46:F46" si="4">average(B41:B45)</f>
        <v>4.284</v>
      </c>
      <c r="C46" s="4">
        <f t="shared" si="4"/>
        <v>3.784</v>
      </c>
      <c r="D46" s="4">
        <f t="shared" si="4"/>
        <v>3.57</v>
      </c>
      <c r="E46" s="4">
        <f t="shared" si="4"/>
        <v>3.45</v>
      </c>
      <c r="F46" s="4">
        <f t="shared" si="4"/>
        <v>3.726</v>
      </c>
      <c r="G46" s="7">
        <f>AVERAGE(B46:F46)</f>
        <v>3.7628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">
        <v>25000.0</v>
      </c>
      <c r="B47" s="1">
        <v>3.15</v>
      </c>
      <c r="C47" s="1">
        <v>3.73</v>
      </c>
      <c r="D47" s="1">
        <v>3.76</v>
      </c>
      <c r="E47" s="1">
        <v>3.05</v>
      </c>
      <c r="F47" s="1">
        <v>3.41</v>
      </c>
      <c r="G47" s="7"/>
    </row>
    <row r="48">
      <c r="A48" s="1">
        <v>25000.0</v>
      </c>
      <c r="B48" s="1">
        <v>2.9</v>
      </c>
      <c r="C48" s="1">
        <v>3.43</v>
      </c>
      <c r="D48" s="1">
        <v>3.67</v>
      </c>
      <c r="E48" s="1">
        <v>3.43</v>
      </c>
      <c r="F48" s="1">
        <v>4.66</v>
      </c>
      <c r="G48" s="7"/>
    </row>
    <row r="49">
      <c r="A49" s="1">
        <v>25000.0</v>
      </c>
      <c r="B49" s="1">
        <v>4.08</v>
      </c>
      <c r="C49" s="1">
        <v>3.85</v>
      </c>
      <c r="D49" s="1">
        <v>5.62</v>
      </c>
      <c r="E49" s="1">
        <v>5.19</v>
      </c>
      <c r="F49" s="1">
        <v>3.58</v>
      </c>
      <c r="G49" s="7"/>
    </row>
    <row r="50">
      <c r="A50" s="1">
        <v>25000.0</v>
      </c>
      <c r="B50" s="1">
        <v>3.16</v>
      </c>
      <c r="C50" s="1">
        <v>4.54</v>
      </c>
      <c r="D50" s="1">
        <v>4.03</v>
      </c>
      <c r="E50" s="1">
        <v>3.17</v>
      </c>
      <c r="F50" s="1">
        <v>3.33</v>
      </c>
      <c r="G50" s="7"/>
    </row>
    <row r="51">
      <c r="A51" s="1">
        <v>25000.0</v>
      </c>
      <c r="B51" s="1">
        <v>3.17</v>
      </c>
      <c r="C51" s="1">
        <v>3.42</v>
      </c>
      <c r="D51" s="1">
        <v>3.44</v>
      </c>
      <c r="E51" s="1">
        <v>3.44</v>
      </c>
      <c r="F51" s="1">
        <v>3.33</v>
      </c>
      <c r="G51" s="7"/>
    </row>
    <row r="52">
      <c r="A52" s="4" t="s">
        <v>14</v>
      </c>
      <c r="B52" s="4">
        <f t="shared" ref="B52:F52" si="5">average(B47:B51)</f>
        <v>3.292</v>
      </c>
      <c r="C52" s="4">
        <f t="shared" si="5"/>
        <v>3.794</v>
      </c>
      <c r="D52" s="4">
        <f t="shared" si="5"/>
        <v>4.104</v>
      </c>
      <c r="E52" s="4">
        <f t="shared" si="5"/>
        <v>3.656</v>
      </c>
      <c r="F52" s="4">
        <f t="shared" si="5"/>
        <v>3.662</v>
      </c>
      <c r="G52" s="7">
        <f>AVERAGE(B52:F52)</f>
        <v>3.7016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">
        <v>30000.0</v>
      </c>
      <c r="B53" s="1">
        <v>3.22</v>
      </c>
      <c r="C53" s="1">
        <v>5.13</v>
      </c>
      <c r="D53" s="1">
        <v>4.13</v>
      </c>
      <c r="E53" s="1">
        <v>3.98</v>
      </c>
      <c r="F53" s="1">
        <v>3.45</v>
      </c>
      <c r="G53" s="7"/>
    </row>
    <row r="54">
      <c r="A54" s="1">
        <v>30000.0</v>
      </c>
      <c r="B54" s="1">
        <v>2.86</v>
      </c>
      <c r="C54" s="1">
        <v>3.5</v>
      </c>
      <c r="D54" s="1">
        <v>3.59</v>
      </c>
      <c r="E54" s="1">
        <v>4.13</v>
      </c>
      <c r="F54" s="1">
        <v>3.86</v>
      </c>
      <c r="G54" s="7"/>
    </row>
    <row r="55">
      <c r="A55" s="1">
        <v>30000.0</v>
      </c>
      <c r="B55" s="1">
        <v>2.94</v>
      </c>
      <c r="C55" s="1">
        <v>3.76</v>
      </c>
      <c r="D55" s="1">
        <v>4.14</v>
      </c>
      <c r="E55" s="1">
        <v>3.84</v>
      </c>
      <c r="F55" s="1">
        <v>3.62</v>
      </c>
      <c r="G55" s="7"/>
    </row>
    <row r="56">
      <c r="A56" s="1">
        <v>30000.0</v>
      </c>
      <c r="B56" s="1">
        <v>3.16</v>
      </c>
      <c r="C56" s="1">
        <v>3.8</v>
      </c>
      <c r="D56" s="1">
        <v>3.27</v>
      </c>
      <c r="E56" s="1">
        <v>4.91</v>
      </c>
      <c r="F56" s="1">
        <v>3.38</v>
      </c>
      <c r="G56" s="7"/>
    </row>
    <row r="57">
      <c r="A57" s="1">
        <v>30000.0</v>
      </c>
      <c r="B57" s="1">
        <v>3.21</v>
      </c>
      <c r="C57" s="1">
        <v>3.68</v>
      </c>
      <c r="D57" s="1">
        <v>3.3</v>
      </c>
      <c r="E57" s="1">
        <v>3.1</v>
      </c>
      <c r="F57" s="1">
        <v>5.91</v>
      </c>
      <c r="G57" s="7"/>
    </row>
    <row r="58">
      <c r="A58" s="4" t="s">
        <v>14</v>
      </c>
      <c r="B58" s="7">
        <f t="shared" ref="B58:F58" si="6">AVERAGE(B53:B57)</f>
        <v>3.078</v>
      </c>
      <c r="C58" s="7">
        <f t="shared" si="6"/>
        <v>3.974</v>
      </c>
      <c r="D58" s="7">
        <f t="shared" si="6"/>
        <v>3.686</v>
      </c>
      <c r="E58" s="7">
        <f t="shared" si="6"/>
        <v>3.992</v>
      </c>
      <c r="F58" s="7">
        <f t="shared" si="6"/>
        <v>4.044</v>
      </c>
      <c r="G58" s="7">
        <f>AVERAGE(B58:F58)</f>
        <v>3.7548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5000.0</v>
      </c>
    </row>
    <row r="3">
      <c r="A3" s="1">
        <v>5000.0</v>
      </c>
    </row>
    <row r="4">
      <c r="A4" s="1">
        <v>5000.0</v>
      </c>
    </row>
    <row r="5">
      <c r="A5" s="1">
        <v>5000.0</v>
      </c>
    </row>
    <row r="6">
      <c r="A6" s="1">
        <v>5000.0</v>
      </c>
    </row>
    <row r="7">
      <c r="A7" s="1">
        <v>10000.0</v>
      </c>
    </row>
    <row r="8">
      <c r="A8" s="1">
        <v>10000.0</v>
      </c>
    </row>
    <row r="9">
      <c r="A9" s="1">
        <v>10000.0</v>
      </c>
    </row>
    <row r="10">
      <c r="A10" s="1">
        <v>10000.0</v>
      </c>
    </row>
    <row r="11">
      <c r="A11" s="1">
        <v>15000.0</v>
      </c>
    </row>
    <row r="12">
      <c r="A12" s="1">
        <v>15000.0</v>
      </c>
    </row>
    <row r="13">
      <c r="A13" s="1">
        <v>15000.0</v>
      </c>
    </row>
    <row r="14">
      <c r="A14" s="1">
        <v>15000.0</v>
      </c>
    </row>
    <row r="15">
      <c r="A15" s="1">
        <v>15000.0</v>
      </c>
    </row>
    <row r="16">
      <c r="A16" s="1">
        <v>20000.0</v>
      </c>
    </row>
    <row r="17">
      <c r="A17" s="1">
        <v>20000.0</v>
      </c>
    </row>
    <row r="18">
      <c r="A18" s="1">
        <v>20000.0</v>
      </c>
    </row>
    <row r="19">
      <c r="A19" s="1">
        <v>20000.0</v>
      </c>
    </row>
    <row r="20">
      <c r="A20" s="1">
        <v>20000.0</v>
      </c>
    </row>
    <row r="21">
      <c r="A21" s="1">
        <v>25000.0</v>
      </c>
    </row>
    <row r="22">
      <c r="A22" s="1">
        <v>25000.0</v>
      </c>
    </row>
    <row r="23">
      <c r="A23" s="1">
        <v>25000.0</v>
      </c>
    </row>
    <row r="24">
      <c r="A24" s="1">
        <v>25000.0</v>
      </c>
    </row>
    <row r="25">
      <c r="A25" s="1">
        <v>25000.0</v>
      </c>
    </row>
    <row r="26">
      <c r="A26" s="1">
        <v>30000.0</v>
      </c>
    </row>
    <row r="27">
      <c r="A27" s="1">
        <v>30000.0</v>
      </c>
    </row>
    <row r="28">
      <c r="A28" s="1">
        <v>30000.0</v>
      </c>
    </row>
    <row r="29">
      <c r="A29" s="1">
        <v>30000.0</v>
      </c>
    </row>
    <row r="30">
      <c r="A30" s="1">
        <v>30000.0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</row>
    <row r="2">
      <c r="A2" s="1">
        <v>5000.0</v>
      </c>
      <c r="B2" s="1">
        <v>5.13</v>
      </c>
      <c r="C2" s="1">
        <v>4.09</v>
      </c>
    </row>
    <row r="3">
      <c r="A3" s="1">
        <v>5000.0</v>
      </c>
      <c r="D3" s="1">
        <v>3.4</v>
      </c>
      <c r="E3" s="1">
        <v>3.65</v>
      </c>
      <c r="F3" s="1">
        <v>3.88</v>
      </c>
    </row>
    <row r="4">
      <c r="A4" s="1">
        <v>5000.0</v>
      </c>
      <c r="B4" s="1">
        <v>2.96</v>
      </c>
      <c r="C4" s="1">
        <v>3.59</v>
      </c>
      <c r="D4" s="1">
        <v>3.5</v>
      </c>
      <c r="E4" s="1">
        <v>4.0</v>
      </c>
    </row>
    <row r="5">
      <c r="A5" s="1">
        <v>5000.0</v>
      </c>
      <c r="E5" s="1">
        <v>3.98</v>
      </c>
      <c r="F5" s="1">
        <v>3.73</v>
      </c>
    </row>
    <row r="6">
      <c r="A6" s="1">
        <v>5000.0</v>
      </c>
      <c r="B6" s="1">
        <v>3.0</v>
      </c>
      <c r="C6" s="1">
        <v>3.88</v>
      </c>
      <c r="D6" s="1">
        <v>3.48</v>
      </c>
      <c r="F6" s="1">
        <v>3.56</v>
      </c>
    </row>
    <row r="7">
      <c r="A7" s="4" t="s">
        <v>14</v>
      </c>
      <c r="B7" s="4">
        <f t="shared" ref="B7:F7" si="1">AVERAGE(B2:B6)</f>
        <v>3.696666667</v>
      </c>
      <c r="C7" s="4">
        <f t="shared" si="1"/>
        <v>3.853333333</v>
      </c>
      <c r="D7" s="4">
        <f t="shared" si="1"/>
        <v>3.46</v>
      </c>
      <c r="E7" s="4">
        <f t="shared" si="1"/>
        <v>3.876666667</v>
      </c>
      <c r="F7" s="4">
        <f t="shared" si="1"/>
        <v>3.723333333</v>
      </c>
      <c r="G7" s="7">
        <f>AVERAGE(B7:F7)</f>
        <v>3.722</v>
      </c>
    </row>
    <row r="8">
      <c r="A8" s="1">
        <v>10000.0</v>
      </c>
      <c r="C8" s="1">
        <v>4.73</v>
      </c>
      <c r="E8" s="1">
        <v>3.16</v>
      </c>
      <c r="F8" s="1">
        <v>3.48</v>
      </c>
      <c r="G8" s="7"/>
    </row>
    <row r="9">
      <c r="A9" s="1">
        <v>10000.0</v>
      </c>
      <c r="C9" s="1">
        <v>3.6</v>
      </c>
      <c r="D9" s="1">
        <v>3.56</v>
      </c>
      <c r="E9" s="1">
        <v>3.41</v>
      </c>
      <c r="F9" s="1">
        <v>3.49</v>
      </c>
      <c r="G9" s="7"/>
    </row>
    <row r="10">
      <c r="A10" s="1">
        <v>10000.0</v>
      </c>
      <c r="B10" s="1">
        <v>2.87</v>
      </c>
      <c r="C10" s="1">
        <v>3.69</v>
      </c>
      <c r="E10" s="1">
        <v>3.24</v>
      </c>
      <c r="F10" s="1">
        <v>3.48</v>
      </c>
      <c r="G10" s="7"/>
    </row>
    <row r="11">
      <c r="A11" s="1">
        <v>10000.0</v>
      </c>
      <c r="B11" s="1">
        <v>2.94</v>
      </c>
      <c r="D11" s="1">
        <v>3.41</v>
      </c>
      <c r="G11" s="7"/>
    </row>
    <row r="12">
      <c r="A12" s="1">
        <v>10000.0</v>
      </c>
      <c r="B12" s="1">
        <v>3.06</v>
      </c>
      <c r="D12" s="1">
        <v>3.65</v>
      </c>
      <c r="G12" s="7"/>
    </row>
    <row r="13">
      <c r="A13" s="4" t="s">
        <v>14</v>
      </c>
      <c r="B13" s="4">
        <f t="shared" ref="B13:F13" si="2">AVERAGE(B8:B12)</f>
        <v>2.956666667</v>
      </c>
      <c r="C13" s="4">
        <f t="shared" si="2"/>
        <v>4.006666667</v>
      </c>
      <c r="D13" s="4">
        <f t="shared" si="2"/>
        <v>3.54</v>
      </c>
      <c r="E13" s="4">
        <f t="shared" si="2"/>
        <v>3.27</v>
      </c>
      <c r="F13" s="4">
        <f t="shared" si="2"/>
        <v>3.483333333</v>
      </c>
      <c r="G13" s="7">
        <f>AVERAGE(B13:F13)</f>
        <v>3.451333333</v>
      </c>
    </row>
    <row r="14">
      <c r="A14" s="1">
        <v>15000.0</v>
      </c>
      <c r="D14" s="1">
        <v>3.58</v>
      </c>
      <c r="E14" s="1">
        <v>3.46</v>
      </c>
      <c r="G14" s="7"/>
    </row>
    <row r="15">
      <c r="A15" s="1">
        <v>15000.0</v>
      </c>
      <c r="B15" s="1">
        <v>3.77</v>
      </c>
      <c r="C15" s="1">
        <v>3.58</v>
      </c>
      <c r="F15" s="1">
        <v>3.63</v>
      </c>
      <c r="G15" s="7"/>
    </row>
    <row r="16">
      <c r="A16" s="1">
        <v>15000.0</v>
      </c>
      <c r="C16" s="1">
        <v>3.65</v>
      </c>
      <c r="D16" s="1">
        <v>3.37</v>
      </c>
      <c r="E16" s="1">
        <v>3.43</v>
      </c>
      <c r="F16" s="1">
        <v>3.53</v>
      </c>
      <c r="G16" s="7"/>
    </row>
    <row r="17">
      <c r="A17" s="1">
        <v>15000.0</v>
      </c>
      <c r="B17" s="1">
        <v>4.12</v>
      </c>
      <c r="D17" s="1">
        <v>3.68</v>
      </c>
      <c r="E17" s="1">
        <v>3.39</v>
      </c>
      <c r="G17" s="7"/>
    </row>
    <row r="18">
      <c r="A18" s="1">
        <v>15000.0</v>
      </c>
      <c r="B18" s="1">
        <v>3.01</v>
      </c>
      <c r="C18" s="1">
        <v>3.64</v>
      </c>
      <c r="F18" s="1">
        <v>4.23</v>
      </c>
      <c r="G18" s="7"/>
    </row>
    <row r="19">
      <c r="A19" s="4" t="s">
        <v>14</v>
      </c>
      <c r="B19" s="4">
        <f t="shared" ref="B19:F19" si="3">AVERAGE(B14:B18)</f>
        <v>3.633333333</v>
      </c>
      <c r="C19" s="4">
        <f t="shared" si="3"/>
        <v>3.623333333</v>
      </c>
      <c r="D19" s="4">
        <f t="shared" si="3"/>
        <v>3.543333333</v>
      </c>
      <c r="E19" s="4">
        <f t="shared" si="3"/>
        <v>3.426666667</v>
      </c>
      <c r="F19" s="4">
        <f t="shared" si="3"/>
        <v>3.796666667</v>
      </c>
      <c r="G19" s="7">
        <f>AVERAGE(B19:F19)</f>
        <v>3.604666667</v>
      </c>
    </row>
    <row r="20">
      <c r="A20" s="1">
        <v>20000.0</v>
      </c>
      <c r="C20" s="1">
        <v>3.47</v>
      </c>
      <c r="D20" s="1">
        <v>3.5</v>
      </c>
      <c r="E20" s="1">
        <v>3.19</v>
      </c>
      <c r="F20" s="1">
        <v>3.53</v>
      </c>
      <c r="G20" s="7"/>
    </row>
    <row r="21">
      <c r="A21" s="1">
        <v>20000.0</v>
      </c>
      <c r="B21" s="1">
        <v>3.11</v>
      </c>
      <c r="C21" s="1">
        <v>3.66</v>
      </c>
      <c r="F21" s="1">
        <v>3.52</v>
      </c>
      <c r="G21" s="7"/>
    </row>
    <row r="22">
      <c r="A22" s="1">
        <v>20000.0</v>
      </c>
      <c r="B22" s="1">
        <v>3.09</v>
      </c>
      <c r="G22" s="7"/>
    </row>
    <row r="23">
      <c r="A23" s="1">
        <v>20000.0</v>
      </c>
      <c r="B23" s="1">
        <v>2.96</v>
      </c>
      <c r="D23" s="1">
        <v>3.44</v>
      </c>
      <c r="E23" s="1">
        <v>3.33</v>
      </c>
      <c r="F23" s="1">
        <v>3.53</v>
      </c>
      <c r="G23" s="7"/>
    </row>
    <row r="24">
      <c r="A24" s="1">
        <v>20000.0</v>
      </c>
      <c r="C24" s="1">
        <v>3.78</v>
      </c>
      <c r="D24" s="1">
        <v>3.5</v>
      </c>
      <c r="E24" s="1">
        <v>3.14</v>
      </c>
      <c r="G24" s="7"/>
    </row>
    <row r="25">
      <c r="A25" s="4" t="s">
        <v>14</v>
      </c>
      <c r="B25" s="4">
        <f t="shared" ref="B25:F25" si="4">average(B20:B24)</f>
        <v>3.053333333</v>
      </c>
      <c r="C25" s="4">
        <f t="shared" si="4"/>
        <v>3.636666667</v>
      </c>
      <c r="D25" s="4">
        <f t="shared" si="4"/>
        <v>3.48</v>
      </c>
      <c r="E25" s="4">
        <f t="shared" si="4"/>
        <v>3.22</v>
      </c>
      <c r="F25" s="4">
        <f t="shared" si="4"/>
        <v>3.526666667</v>
      </c>
      <c r="G25" s="7">
        <f>AVERAGE(B25:F25)</f>
        <v>3.383333333</v>
      </c>
    </row>
    <row r="26">
      <c r="A26" s="1">
        <v>25000.0</v>
      </c>
      <c r="B26" s="1">
        <v>3.15</v>
      </c>
      <c r="C26" s="1">
        <v>3.73</v>
      </c>
      <c r="D26" s="1">
        <v>3.76</v>
      </c>
      <c r="E26" s="1">
        <v>3.05</v>
      </c>
      <c r="F26" s="1">
        <v>3.41</v>
      </c>
      <c r="G26" s="7"/>
    </row>
    <row r="27">
      <c r="A27" s="1">
        <v>25000.0</v>
      </c>
      <c r="B27" s="1">
        <v>2.9</v>
      </c>
      <c r="C27" s="1">
        <v>3.43</v>
      </c>
      <c r="D27" s="1">
        <v>3.67</v>
      </c>
      <c r="E27" s="1">
        <v>3.43</v>
      </c>
      <c r="G27" s="7"/>
    </row>
    <row r="28">
      <c r="A28" s="1">
        <v>25000.0</v>
      </c>
      <c r="G28" s="7"/>
    </row>
    <row r="29">
      <c r="A29" s="1">
        <v>25000.0</v>
      </c>
      <c r="B29" s="1">
        <v>3.16</v>
      </c>
      <c r="E29" s="1">
        <v>3.17</v>
      </c>
      <c r="F29" s="1">
        <v>3.33</v>
      </c>
      <c r="G29" s="7"/>
    </row>
    <row r="30">
      <c r="A30" s="1">
        <v>25000.0</v>
      </c>
      <c r="C30" s="1">
        <v>3.42</v>
      </c>
      <c r="D30" s="1">
        <v>3.44</v>
      </c>
      <c r="F30" s="1">
        <v>3.33</v>
      </c>
      <c r="G30" s="7"/>
    </row>
    <row r="31">
      <c r="A31" s="4" t="s">
        <v>14</v>
      </c>
      <c r="B31" s="4">
        <f t="shared" ref="B31:F31" si="5">average(B26:B30)</f>
        <v>3.07</v>
      </c>
      <c r="C31" s="4">
        <f t="shared" si="5"/>
        <v>3.526666667</v>
      </c>
      <c r="D31" s="4">
        <f t="shared" si="5"/>
        <v>3.623333333</v>
      </c>
      <c r="E31" s="4">
        <f t="shared" si="5"/>
        <v>3.216666667</v>
      </c>
      <c r="F31" s="4">
        <f t="shared" si="5"/>
        <v>3.356666667</v>
      </c>
      <c r="G31" s="7">
        <f>AVERAGE(B31:F31)</f>
        <v>3.358666667</v>
      </c>
    </row>
    <row r="32">
      <c r="A32" s="1">
        <v>30000.0</v>
      </c>
      <c r="F32" s="1">
        <v>3.45</v>
      </c>
      <c r="G32" s="7"/>
    </row>
    <row r="33">
      <c r="A33" s="1">
        <v>30000.0</v>
      </c>
      <c r="B33" s="1">
        <v>2.86</v>
      </c>
      <c r="C33" s="1">
        <v>3.5</v>
      </c>
      <c r="D33" s="1">
        <v>3.59</v>
      </c>
      <c r="E33" s="1">
        <v>4.13</v>
      </c>
      <c r="G33" s="7"/>
    </row>
    <row r="34">
      <c r="A34" s="1">
        <v>30000.0</v>
      </c>
      <c r="B34" s="1">
        <v>2.94</v>
      </c>
      <c r="E34" s="1">
        <v>3.84</v>
      </c>
      <c r="F34" s="1">
        <v>3.62</v>
      </c>
      <c r="G34" s="7"/>
    </row>
    <row r="35">
      <c r="A35" s="1">
        <v>30000.0</v>
      </c>
      <c r="B35" s="1">
        <v>3.16</v>
      </c>
      <c r="C35" s="1">
        <v>3.8</v>
      </c>
      <c r="D35" s="1">
        <v>3.27</v>
      </c>
      <c r="F35" s="1">
        <v>3.38</v>
      </c>
      <c r="G35" s="7"/>
    </row>
    <row r="36">
      <c r="A36" s="1">
        <v>30000.0</v>
      </c>
      <c r="C36" s="1">
        <v>3.68</v>
      </c>
      <c r="D36" s="1">
        <v>3.3</v>
      </c>
      <c r="E36" s="1">
        <v>3.1</v>
      </c>
      <c r="G36" s="7"/>
    </row>
    <row r="37">
      <c r="A37" s="4" t="s">
        <v>14</v>
      </c>
      <c r="B37" s="7">
        <f t="shared" ref="B37:F37" si="6">AVERAGE(B32:B36)</f>
        <v>2.986666667</v>
      </c>
      <c r="C37" s="7">
        <f t="shared" si="6"/>
        <v>3.66</v>
      </c>
      <c r="D37" s="7">
        <f t="shared" si="6"/>
        <v>3.386666667</v>
      </c>
      <c r="E37" s="7">
        <f t="shared" si="6"/>
        <v>3.69</v>
      </c>
      <c r="F37" s="7">
        <f t="shared" si="6"/>
        <v>3.483333333</v>
      </c>
      <c r="G37" s="7">
        <f>AVERAGE(B37:F37)</f>
        <v>3.441333333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46</v>
      </c>
      <c r="B1" s="1" t="s">
        <v>47</v>
      </c>
      <c r="C1" s="1" t="s">
        <v>48</v>
      </c>
      <c r="D1" s="5"/>
      <c r="E1" s="5"/>
      <c r="F1" s="5"/>
      <c r="G1" s="5"/>
      <c r="J1" s="5" t="s">
        <v>49</v>
      </c>
    </row>
    <row r="2">
      <c r="B2" s="1" t="s">
        <v>50</v>
      </c>
      <c r="C2" s="1">
        <v>3.56017789142887</v>
      </c>
      <c r="D2" s="14">
        <v>3.55059121294719</v>
      </c>
      <c r="E2" s="14">
        <v>3.57166842949099</v>
      </c>
      <c r="F2" s="14">
        <v>3.48695151166218</v>
      </c>
      <c r="G2" s="14">
        <v>3.56025814893769</v>
      </c>
      <c r="H2">
        <f t="shared" ref="H2:H11" si="1">AVERAGE(C2:G2)</f>
        <v>3.545929439</v>
      </c>
      <c r="I2" s="1" t="s">
        <v>50</v>
      </c>
      <c r="J2" s="14">
        <v>4.21497511514803</v>
      </c>
      <c r="K2" s="14">
        <v>4.80309366365758</v>
      </c>
      <c r="L2" s="1">
        <v>4.33461776361232</v>
      </c>
      <c r="M2" s="14">
        <v>4.16544415543719</v>
      </c>
      <c r="N2" s="14">
        <v>4.25557418451076</v>
      </c>
      <c r="O2">
        <f t="shared" ref="O2:O11" si="2">AVERAGE(K2:N2)</f>
        <v>4.389682442</v>
      </c>
    </row>
    <row r="3">
      <c r="B3" s="5" t="s">
        <v>51</v>
      </c>
      <c r="C3" s="1">
        <v>3.48948801552377</v>
      </c>
      <c r="D3" s="14">
        <v>3.51136013124047</v>
      </c>
      <c r="E3" s="14">
        <v>3.87526939206007</v>
      </c>
      <c r="F3" s="14">
        <v>3.74472680440763</v>
      </c>
      <c r="G3" s="14">
        <v>3.48510920826981</v>
      </c>
      <c r="H3">
        <f t="shared" si="1"/>
        <v>3.62119071</v>
      </c>
      <c r="I3" s="5" t="s">
        <v>51</v>
      </c>
      <c r="J3" s="14">
        <v>4.20515555405035</v>
      </c>
      <c r="K3" s="14">
        <v>4.30353157229539</v>
      </c>
      <c r="L3" s="1">
        <v>4.81635511444836</v>
      </c>
      <c r="M3" s="14">
        <v>4.13878843726181</v>
      </c>
      <c r="N3" s="14">
        <v>4.3562429195497</v>
      </c>
      <c r="O3">
        <f t="shared" si="2"/>
        <v>4.403729511</v>
      </c>
    </row>
    <row r="4">
      <c r="B4" s="5" t="s">
        <v>52</v>
      </c>
      <c r="C4" s="1">
        <v>3.50470476848323</v>
      </c>
      <c r="D4" s="14">
        <v>3.69661670777855</v>
      </c>
      <c r="E4" s="14">
        <v>3.48975978944359</v>
      </c>
      <c r="F4" s="14">
        <v>3.50927062616115</v>
      </c>
      <c r="G4" s="14">
        <v>3.41581765151605</v>
      </c>
      <c r="H4">
        <f t="shared" si="1"/>
        <v>3.523233909</v>
      </c>
      <c r="I4" s="5" t="s">
        <v>52</v>
      </c>
      <c r="J4" s="14">
        <v>4.11889530274926</v>
      </c>
      <c r="K4" s="14">
        <v>4.06383955420517</v>
      </c>
      <c r="L4" s="1">
        <v>4.26970530254084</v>
      </c>
      <c r="M4" s="14">
        <v>4.15422440505609</v>
      </c>
      <c r="N4" s="14">
        <v>4.25121021735958</v>
      </c>
      <c r="O4">
        <f t="shared" si="2"/>
        <v>4.18474487</v>
      </c>
    </row>
    <row r="5">
      <c r="B5" s="5" t="s">
        <v>55</v>
      </c>
      <c r="C5" s="1">
        <v>3.49003247516911</v>
      </c>
      <c r="D5" s="14">
        <v>3.46917175665134</v>
      </c>
      <c r="E5" s="14">
        <v>3.44389617733839</v>
      </c>
      <c r="F5" s="14">
        <v>3.43184218057772</v>
      </c>
      <c r="G5" s="14">
        <v>3.70603073864448</v>
      </c>
      <c r="H5">
        <f t="shared" si="1"/>
        <v>3.508194666</v>
      </c>
      <c r="I5" s="5" t="s">
        <v>55</v>
      </c>
      <c r="J5" s="14">
        <v>4.18457318747915</v>
      </c>
      <c r="K5" s="14">
        <v>4.04787208743211</v>
      </c>
      <c r="L5" s="1">
        <v>4.15703080340129</v>
      </c>
      <c r="M5" s="14">
        <v>4.06767878648711</v>
      </c>
      <c r="N5" s="14">
        <v>4.06236520162442</v>
      </c>
      <c r="O5">
        <f t="shared" si="2"/>
        <v>4.08373672</v>
      </c>
    </row>
    <row r="6">
      <c r="B6" s="5" t="s">
        <v>56</v>
      </c>
      <c r="C6" s="1">
        <v>3.43690004116151</v>
      </c>
      <c r="D6" s="14">
        <v>3.51238548464891</v>
      </c>
      <c r="E6" s="14">
        <v>3.43347240541039</v>
      </c>
      <c r="F6" s="14">
        <v>3.42002997049471</v>
      </c>
      <c r="G6" s="14">
        <v>3.48928517597477</v>
      </c>
      <c r="H6">
        <f t="shared" si="1"/>
        <v>3.458414616</v>
      </c>
      <c r="I6" s="5" t="s">
        <v>56</v>
      </c>
      <c r="J6" s="14">
        <v>4.07430592978872</v>
      </c>
      <c r="K6" s="14">
        <v>4.09641472421041</v>
      </c>
      <c r="L6" s="1">
        <v>4.13673593474597</v>
      </c>
      <c r="M6" s="14">
        <v>4.08008658246296</v>
      </c>
      <c r="N6" s="14">
        <v>4.26505970838593</v>
      </c>
      <c r="O6">
        <f t="shared" si="2"/>
        <v>4.144574237</v>
      </c>
    </row>
    <row r="7">
      <c r="B7" s="5" t="s">
        <v>57</v>
      </c>
      <c r="C7" s="1">
        <v>3.42598612715558</v>
      </c>
      <c r="D7" s="14">
        <v>3.67161907103003</v>
      </c>
      <c r="E7" s="14">
        <v>3.4228916447337</v>
      </c>
      <c r="F7" s="14">
        <v>3.44888628517709</v>
      </c>
      <c r="G7" s="14">
        <v>3.42437480833472</v>
      </c>
      <c r="H7">
        <f t="shared" si="1"/>
        <v>3.478751587</v>
      </c>
      <c r="I7" s="5" t="s">
        <v>57</v>
      </c>
      <c r="J7" s="14">
        <v>4.07752054726205</v>
      </c>
      <c r="K7" s="14">
        <v>4.06065768730349</v>
      </c>
      <c r="L7" s="1">
        <v>4.10791196125309</v>
      </c>
      <c r="M7" s="14">
        <v>4.10660483197468</v>
      </c>
      <c r="N7" s="14">
        <v>4.29064414791944</v>
      </c>
      <c r="O7">
        <f t="shared" si="2"/>
        <v>4.141454657</v>
      </c>
    </row>
    <row r="8">
      <c r="B8" s="5" t="s">
        <v>58</v>
      </c>
      <c r="C8" s="1">
        <v>3.43620408220988</v>
      </c>
      <c r="D8" s="14">
        <v>3.39953333226645</v>
      </c>
      <c r="E8" s="14">
        <v>3.41832347962914</v>
      </c>
      <c r="F8" s="14">
        <v>3.40106489600204</v>
      </c>
      <c r="G8" s="14">
        <v>3.40296804846786</v>
      </c>
      <c r="H8">
        <f t="shared" si="1"/>
        <v>3.411618768</v>
      </c>
      <c r="I8" s="5" t="s">
        <v>58</v>
      </c>
      <c r="J8" s="14">
        <v>4.08193572439798</v>
      </c>
      <c r="K8" s="14">
        <v>4.00599606211592</v>
      </c>
      <c r="L8" s="1">
        <v>4.06763818322158</v>
      </c>
      <c r="M8" s="14">
        <v>4.06281985771365</v>
      </c>
      <c r="N8" s="14">
        <v>4.02471574922887</v>
      </c>
      <c r="O8">
        <f t="shared" si="2"/>
        <v>4.040292463</v>
      </c>
    </row>
    <row r="9">
      <c r="B9" s="5" t="s">
        <v>59</v>
      </c>
      <c r="C9" s="1">
        <v>3.44943772292718</v>
      </c>
      <c r="D9" s="14">
        <v>3.53725499409001</v>
      </c>
      <c r="E9" s="14">
        <v>3.40809670425042</v>
      </c>
      <c r="F9" s="14">
        <v>3.39768914013374</v>
      </c>
      <c r="G9" s="14">
        <v>3.39134356801102</v>
      </c>
      <c r="H9">
        <f t="shared" si="1"/>
        <v>3.436764426</v>
      </c>
      <c r="I9" s="5" t="s">
        <v>59</v>
      </c>
      <c r="J9" s="14">
        <v>4.00551044184987</v>
      </c>
      <c r="K9" s="14">
        <v>4.01786653472156</v>
      </c>
      <c r="L9" s="1">
        <v>4.03567189472477</v>
      </c>
      <c r="M9" s="14">
        <v>4.03088703620724</v>
      </c>
      <c r="N9" s="14">
        <v>4.13684447683939</v>
      </c>
      <c r="O9">
        <f t="shared" si="2"/>
        <v>4.055317486</v>
      </c>
    </row>
    <row r="10">
      <c r="B10" s="5" t="s">
        <v>60</v>
      </c>
      <c r="C10" s="1">
        <v>3.41861123806092</v>
      </c>
      <c r="D10" s="14">
        <v>3.3866713547125</v>
      </c>
      <c r="E10" s="14">
        <v>3.40455865627381</v>
      </c>
      <c r="F10" s="14">
        <v>3.43611506950564</v>
      </c>
      <c r="G10" s="14">
        <v>3.37040295484589</v>
      </c>
      <c r="H10">
        <f t="shared" si="1"/>
        <v>3.403271855</v>
      </c>
      <c r="I10" s="5" t="s">
        <v>60</v>
      </c>
      <c r="J10" s="14">
        <v>4.03654121771091</v>
      </c>
      <c r="K10" s="14">
        <v>3.9859860490008</v>
      </c>
      <c r="L10" s="1">
        <v>4.01185675830375</v>
      </c>
      <c r="M10" s="14">
        <v>3.99185382563893</v>
      </c>
      <c r="N10" s="14">
        <v>3.97602460907726</v>
      </c>
      <c r="O10">
        <f t="shared" si="2"/>
        <v>3.991430311</v>
      </c>
    </row>
    <row r="11">
      <c r="B11" s="5" t="s">
        <v>61</v>
      </c>
      <c r="C11" s="1">
        <v>3.38355410506085</v>
      </c>
      <c r="D11" s="14">
        <v>3.38654853076469</v>
      </c>
      <c r="E11" s="14">
        <v>3.40323643568085</v>
      </c>
      <c r="F11" s="14">
        <v>3.40586514356659</v>
      </c>
      <c r="G11" s="14">
        <v>3.3983494828387</v>
      </c>
      <c r="H11">
        <f t="shared" si="1"/>
        <v>3.39551074</v>
      </c>
      <c r="I11" s="5" t="s">
        <v>61</v>
      </c>
      <c r="J11" s="14">
        <v>4.00413983973061</v>
      </c>
      <c r="K11" s="14">
        <v>3.99364128112792</v>
      </c>
      <c r="L11" s="1">
        <v>4.01348827641184</v>
      </c>
      <c r="M11" s="14">
        <v>3.97392692565917</v>
      </c>
      <c r="N11" s="14">
        <v>3.98132691732267</v>
      </c>
      <c r="O11">
        <f t="shared" si="2"/>
        <v>3.99059585</v>
      </c>
    </row>
    <row r="13">
      <c r="C13" s="5" t="s">
        <v>62</v>
      </c>
      <c r="J13" s="1" t="s">
        <v>63</v>
      </c>
    </row>
    <row r="14">
      <c r="B14" s="1" t="s">
        <v>50</v>
      </c>
      <c r="C14" s="14">
        <v>4.25260486137576</v>
      </c>
      <c r="D14" s="14">
        <v>4.13106691313952</v>
      </c>
      <c r="E14" s="14">
        <v>4.14718695849907</v>
      </c>
      <c r="F14" s="14">
        <v>4.1384655650069</v>
      </c>
      <c r="G14" s="14">
        <v>4.81736120828768</v>
      </c>
      <c r="H14">
        <f t="shared" ref="H14:H23" si="3">AVERAGE(C14:G14)</f>
        <v>4.297337101</v>
      </c>
      <c r="I14" s="1" t="s">
        <v>50</v>
      </c>
      <c r="J14" s="14">
        <v>4.14469783131669</v>
      </c>
      <c r="K14" s="14">
        <v>5.54937074707775</v>
      </c>
      <c r="L14" s="14">
        <v>4.1089525269299</v>
      </c>
      <c r="M14" s="14">
        <v>4.1262472757479</v>
      </c>
      <c r="N14" s="1">
        <v>4.55851168748809</v>
      </c>
      <c r="O14">
        <f t="shared" ref="O14:O23" si="4">AVERAGE(J14:N14)</f>
        <v>4.497556014</v>
      </c>
    </row>
    <row r="15">
      <c r="B15" s="5" t="s">
        <v>51</v>
      </c>
      <c r="C15" s="14">
        <v>4.17466328318526</v>
      </c>
      <c r="D15" s="14">
        <v>4.17926426399044</v>
      </c>
      <c r="E15" s="14">
        <v>4.3908235503406</v>
      </c>
      <c r="F15" s="14">
        <v>4.18227071994688</v>
      </c>
      <c r="G15" s="14">
        <v>4.09875436178067</v>
      </c>
      <c r="H15">
        <f t="shared" si="3"/>
        <v>4.205155236</v>
      </c>
      <c r="I15" s="5" t="s">
        <v>51</v>
      </c>
      <c r="J15" s="14">
        <v>3.89837236171815</v>
      </c>
      <c r="K15" s="14">
        <v>3.95480946796696</v>
      </c>
      <c r="L15" s="14">
        <v>5.01311613873737</v>
      </c>
      <c r="M15" s="14">
        <v>3.86989200871165</v>
      </c>
      <c r="N15" s="1">
        <v>4.45124332148854</v>
      </c>
      <c r="O15">
        <f t="shared" si="4"/>
        <v>4.23748666</v>
      </c>
    </row>
    <row r="16">
      <c r="B16" s="5" t="s">
        <v>52</v>
      </c>
      <c r="C16" s="14">
        <v>4.43406180405035</v>
      </c>
      <c r="D16" s="14">
        <v>4.59523406610256</v>
      </c>
      <c r="E16" s="14">
        <v>4.13339586025331</v>
      </c>
      <c r="F16" s="14">
        <v>4.08487459508384</v>
      </c>
      <c r="G16" s="14">
        <v>4.31541012089427</v>
      </c>
      <c r="H16">
        <f t="shared" si="3"/>
        <v>4.312595289</v>
      </c>
      <c r="I16" s="5" t="s">
        <v>52</v>
      </c>
      <c r="J16" s="14">
        <v>3.90239357366794</v>
      </c>
      <c r="K16" s="14">
        <v>4.06843108200445</v>
      </c>
      <c r="L16" s="14">
        <v>4.4334664042403</v>
      </c>
      <c r="M16" s="14">
        <v>3.84048344681902</v>
      </c>
      <c r="N16" s="1">
        <v>4.39594645616484</v>
      </c>
      <c r="O16">
        <f t="shared" si="4"/>
        <v>4.128144193</v>
      </c>
    </row>
    <row r="17">
      <c r="B17" s="5" t="s">
        <v>55</v>
      </c>
      <c r="C17" s="14">
        <v>4.1221598090195</v>
      </c>
      <c r="D17" s="14">
        <v>3.97550280501202</v>
      </c>
      <c r="E17" s="14">
        <v>4.15596408378787</v>
      </c>
      <c r="F17" s="14">
        <v>3.98265034745379</v>
      </c>
      <c r="G17" s="14">
        <v>4.01560974121093</v>
      </c>
      <c r="H17">
        <f t="shared" si="3"/>
        <v>4.050377357</v>
      </c>
      <c r="I17" s="5" t="s">
        <v>55</v>
      </c>
      <c r="J17" s="14">
        <v>3.82261242750214</v>
      </c>
      <c r="K17" s="14">
        <v>3.88885561315024</v>
      </c>
      <c r="L17" s="14">
        <v>3.9970850409531</v>
      </c>
      <c r="M17" s="14">
        <v>3.80300263195503</v>
      </c>
      <c r="N17" s="1">
        <v>3.88157200696991</v>
      </c>
      <c r="O17">
        <f t="shared" si="4"/>
        <v>3.878625544</v>
      </c>
    </row>
    <row r="18">
      <c r="B18" s="5" t="s">
        <v>56</v>
      </c>
      <c r="C18" s="14">
        <v>4.10235240284989</v>
      </c>
      <c r="D18" s="14">
        <v>4.00439432655892</v>
      </c>
      <c r="E18" s="14">
        <v>4.10042256611149</v>
      </c>
      <c r="F18" s="14">
        <v>4.16686129686309</v>
      </c>
      <c r="G18" s="14">
        <v>3.96598401883753</v>
      </c>
      <c r="H18">
        <f t="shared" si="3"/>
        <v>4.068002922</v>
      </c>
      <c r="I18" s="5" t="s">
        <v>56</v>
      </c>
      <c r="J18" s="14">
        <v>3.77994584804627</v>
      </c>
      <c r="K18" s="14">
        <v>3.84323965863483</v>
      </c>
      <c r="L18" s="14">
        <v>3.90931046648723</v>
      </c>
      <c r="M18" s="14">
        <v>3.77909477978217</v>
      </c>
      <c r="N18" s="1">
        <v>3.91725786720834</v>
      </c>
      <c r="O18">
        <f t="shared" si="4"/>
        <v>3.845769724</v>
      </c>
    </row>
    <row r="19">
      <c r="B19" s="5" t="s">
        <v>57</v>
      </c>
      <c r="C19" s="14">
        <v>4.03821056645091</v>
      </c>
      <c r="D19" s="14">
        <v>3.92611832037204</v>
      </c>
      <c r="E19" s="14">
        <v>4.06792425760408</v>
      </c>
      <c r="F19" s="14">
        <v>3.92451929231969</v>
      </c>
      <c r="G19" s="14">
        <v>3.91938212324933</v>
      </c>
      <c r="H19">
        <f t="shared" si="3"/>
        <v>3.975230912</v>
      </c>
      <c r="I19" s="5" t="s">
        <v>57</v>
      </c>
      <c r="J19" s="14">
        <v>3.81734190219786</v>
      </c>
      <c r="K19" s="14">
        <v>3.82661166307402</v>
      </c>
      <c r="L19" s="14">
        <v>3.82316909417873</v>
      </c>
      <c r="M19" s="14">
        <v>3.77009041018602</v>
      </c>
      <c r="N19" s="1">
        <v>3.83975174136278</v>
      </c>
      <c r="O19">
        <f t="shared" si="4"/>
        <v>3.815392962</v>
      </c>
    </row>
    <row r="20">
      <c r="B20" s="5" t="s">
        <v>58</v>
      </c>
      <c r="C20" s="14">
        <v>4.05594329833984</v>
      </c>
      <c r="D20" s="14">
        <v>3.90922849701672</v>
      </c>
      <c r="E20" s="14">
        <v>4.00984439384646</v>
      </c>
      <c r="F20" s="14">
        <v>3.93518807015767</v>
      </c>
      <c r="G20" s="14">
        <v>3.86772811703565</v>
      </c>
      <c r="H20">
        <f t="shared" si="3"/>
        <v>3.955586475</v>
      </c>
      <c r="I20" s="5" t="s">
        <v>58</v>
      </c>
      <c r="J20" s="14">
        <v>3.80066635317918</v>
      </c>
      <c r="K20" s="14">
        <v>3.99038157579375</v>
      </c>
      <c r="L20" s="14">
        <v>3.83880643146794</v>
      </c>
      <c r="M20" s="14">
        <v>3.9172945627352</v>
      </c>
      <c r="N20" s="1">
        <v>3.85254560331018</v>
      </c>
      <c r="O20">
        <f t="shared" si="4"/>
        <v>3.879938905</v>
      </c>
    </row>
    <row r="21">
      <c r="B21" s="5" t="s">
        <v>59</v>
      </c>
      <c r="C21" s="14">
        <v>4.08303367800828</v>
      </c>
      <c r="D21" s="14">
        <v>3.89609883006026</v>
      </c>
      <c r="E21" s="14">
        <v>4.03226050400152</v>
      </c>
      <c r="F21" s="14">
        <v>3.89820570596834</v>
      </c>
      <c r="G21" s="14">
        <v>3.8210605900462</v>
      </c>
      <c r="H21">
        <f t="shared" si="3"/>
        <v>3.946131862</v>
      </c>
      <c r="I21" s="5" t="s">
        <v>59</v>
      </c>
      <c r="J21" s="14">
        <v>4.19909139493616</v>
      </c>
      <c r="K21" s="14">
        <v>3.7883587627876</v>
      </c>
      <c r="L21" s="14">
        <v>3.80251219214462</v>
      </c>
      <c r="M21" s="14">
        <v>3.77610467119914</v>
      </c>
      <c r="N21" s="1">
        <v>3.80254034647127</v>
      </c>
      <c r="O21">
        <f t="shared" si="4"/>
        <v>3.873721474</v>
      </c>
    </row>
    <row r="22">
      <c r="B22" s="5" t="s">
        <v>60</v>
      </c>
      <c r="C22" s="14">
        <v>3.99033660888671</v>
      </c>
      <c r="D22" s="14">
        <v>3.88734731906797</v>
      </c>
      <c r="E22" s="14">
        <v>4.09569494666122</v>
      </c>
      <c r="F22" s="14">
        <v>3.89848772374595</v>
      </c>
      <c r="G22" s="14">
        <v>4.05556679702386</v>
      </c>
      <c r="H22">
        <f t="shared" si="3"/>
        <v>3.985486679</v>
      </c>
      <c r="I22" s="5" t="s">
        <v>60</v>
      </c>
      <c r="J22" s="14">
        <v>3.74562143465367</v>
      </c>
      <c r="K22" s="14">
        <v>3.78169955742068</v>
      </c>
      <c r="L22" s="14">
        <v>4.0069432328387</v>
      </c>
      <c r="M22" s="14">
        <v>3.76871269970405</v>
      </c>
      <c r="N22" s="1">
        <v>3.98650584337187</v>
      </c>
      <c r="O22">
        <f t="shared" si="4"/>
        <v>3.857896554</v>
      </c>
    </row>
    <row r="23">
      <c r="B23" s="5" t="s">
        <v>61</v>
      </c>
      <c r="C23" s="14">
        <v>3.98549818643709</v>
      </c>
      <c r="D23" s="14">
        <v>3.88241139853872</v>
      </c>
      <c r="E23" s="14">
        <v>3.99109730604218</v>
      </c>
      <c r="F23" s="14">
        <v>3.86387545888016</v>
      </c>
      <c r="G23" s="14">
        <v>4.15824115101884</v>
      </c>
      <c r="H23">
        <f t="shared" si="3"/>
        <v>3.9762247</v>
      </c>
      <c r="I23" s="5" t="s">
        <v>61</v>
      </c>
      <c r="J23" s="14">
        <v>3.73605553231588</v>
      </c>
      <c r="K23" s="14">
        <v>3.7956115443532</v>
      </c>
      <c r="L23" s="14">
        <v>3.85036069358267</v>
      </c>
      <c r="M23" s="14">
        <v>3.7569316957055</v>
      </c>
      <c r="N23" s="1">
        <v>3.7549117297661</v>
      </c>
      <c r="O23">
        <f t="shared" si="4"/>
        <v>3.778774239</v>
      </c>
    </row>
    <row r="27">
      <c r="C27" s="1" t="s">
        <v>66</v>
      </c>
    </row>
    <row r="28">
      <c r="B28" s="1" t="s">
        <v>50</v>
      </c>
      <c r="C28" s="14">
        <v>4.59747845518822</v>
      </c>
      <c r="D28" s="1">
        <v>4.55587185130399</v>
      </c>
      <c r="E28" s="14">
        <v>5.12639056935029</v>
      </c>
      <c r="F28" s="14">
        <v>4.3571922638837</v>
      </c>
      <c r="G28" s="1">
        <v>4.49745851404526</v>
      </c>
      <c r="H28">
        <f t="shared" ref="H28:H37" si="5">AVERAGE(C28:G28)</f>
        <v>4.626878331</v>
      </c>
    </row>
    <row r="29">
      <c r="B29" s="5" t="s">
        <v>51</v>
      </c>
      <c r="C29" s="14">
        <v>4.19458407046748</v>
      </c>
      <c r="D29" s="1">
        <v>4.2227359753029</v>
      </c>
      <c r="E29" s="14">
        <v>4.30073111665015</v>
      </c>
      <c r="F29" s="14">
        <v>4.1878872011222</v>
      </c>
      <c r="G29" s="1">
        <v>4.31310867795757</v>
      </c>
      <c r="H29">
        <f t="shared" si="5"/>
        <v>4.243809408</v>
      </c>
    </row>
    <row r="30">
      <c r="B30" s="5" t="s">
        <v>52</v>
      </c>
      <c r="C30" s="14">
        <v>4.1801627664005</v>
      </c>
      <c r="D30" s="1">
        <v>4.18365277496038</v>
      </c>
      <c r="E30" s="14">
        <v>4.25057471032236</v>
      </c>
      <c r="F30" s="14">
        <v>4.28035307865516</v>
      </c>
      <c r="G30" s="1">
        <v>4.42322486989638</v>
      </c>
      <c r="H30">
        <f t="shared" si="5"/>
        <v>4.26359364</v>
      </c>
    </row>
    <row r="31">
      <c r="B31" s="5" t="s">
        <v>55</v>
      </c>
      <c r="C31" s="14">
        <v>4.09761041753432</v>
      </c>
      <c r="D31" s="1">
        <v>4.16007113924213</v>
      </c>
      <c r="E31" s="14">
        <v>4.21120098525402</v>
      </c>
      <c r="F31" s="14">
        <v>4.17211914997474</v>
      </c>
      <c r="G31" s="1">
        <v>4.68783332787308</v>
      </c>
      <c r="H31">
        <f t="shared" si="5"/>
        <v>4.265767004</v>
      </c>
    </row>
    <row r="32">
      <c r="B32" s="5" t="s">
        <v>56</v>
      </c>
      <c r="C32" s="14">
        <v>4.0664010328405</v>
      </c>
      <c r="D32" s="1">
        <v>4.09617613811118</v>
      </c>
      <c r="E32" s="14">
        <v>4.1163470137353</v>
      </c>
      <c r="F32" s="14">
        <v>4.14985789504705</v>
      </c>
      <c r="G32" s="1">
        <v>4.17331579619762</v>
      </c>
      <c r="H32">
        <f t="shared" si="5"/>
        <v>4.120419575</v>
      </c>
    </row>
    <row r="33">
      <c r="B33" s="5" t="s">
        <v>57</v>
      </c>
      <c r="C33" s="14">
        <v>4.06132553137984</v>
      </c>
      <c r="D33" s="1">
        <v>4.08094904469508</v>
      </c>
      <c r="E33" s="14">
        <v>4.62496497584324</v>
      </c>
      <c r="F33" s="14">
        <v>4.12105256435917</v>
      </c>
      <c r="G33" s="1">
        <v>4.2224860939325</v>
      </c>
      <c r="H33">
        <f t="shared" si="5"/>
        <v>4.222155642</v>
      </c>
    </row>
    <row r="34">
      <c r="B34" s="5" t="s">
        <v>58</v>
      </c>
      <c r="C34" s="14">
        <v>4.21783453810448</v>
      </c>
      <c r="D34" s="1">
        <v>4.18986598183127</v>
      </c>
      <c r="E34" s="14">
        <v>4.26110532237034</v>
      </c>
      <c r="F34" s="14">
        <v>4.10603246501847</v>
      </c>
      <c r="G34" s="1">
        <v>4.2597373046127</v>
      </c>
      <c r="H34">
        <f t="shared" si="5"/>
        <v>4.206915122</v>
      </c>
    </row>
    <row r="35">
      <c r="B35" s="5" t="s">
        <v>59</v>
      </c>
      <c r="C35" s="14">
        <v>4.0294139805962</v>
      </c>
      <c r="D35" s="1">
        <v>4.02499700060077</v>
      </c>
      <c r="E35" s="14">
        <v>4.06053627238554</v>
      </c>
      <c r="F35" s="14">
        <v>4.11865598080205</v>
      </c>
      <c r="G35" s="1">
        <v>4.16054432999854</v>
      </c>
      <c r="H35">
        <f t="shared" si="5"/>
        <v>4.078829513</v>
      </c>
    </row>
    <row r="36">
      <c r="B36" s="5" t="s">
        <v>60</v>
      </c>
      <c r="C36" s="14">
        <v>4.05186759724336</v>
      </c>
      <c r="D36" s="1">
        <v>4.02061421263451</v>
      </c>
      <c r="E36" s="14">
        <v>4.07312864415785</v>
      </c>
      <c r="F36" s="14">
        <v>4.04475490719664</v>
      </c>
      <c r="G36" s="1">
        <v>4.06366141637166</v>
      </c>
      <c r="H36">
        <f t="shared" si="5"/>
        <v>4.050805356</v>
      </c>
    </row>
    <row r="37">
      <c r="B37" s="5" t="s">
        <v>61</v>
      </c>
      <c r="C37" s="14">
        <v>4.03455865149404</v>
      </c>
      <c r="D37" s="1">
        <v>4.00833035450355</v>
      </c>
      <c r="E37" s="14">
        <v>4.03243937211878</v>
      </c>
      <c r="F37" s="14">
        <v>4.09090947169883</v>
      </c>
      <c r="G37" s="1">
        <v>4.07732750387752</v>
      </c>
      <c r="H37">
        <f t="shared" si="5"/>
        <v>4.048713071</v>
      </c>
    </row>
    <row r="40">
      <c r="B40" s="1" t="s">
        <v>67</v>
      </c>
      <c r="C40" s="1" t="s">
        <v>48</v>
      </c>
      <c r="E40" s="1"/>
      <c r="J40" s="5" t="s">
        <v>62</v>
      </c>
    </row>
    <row r="41">
      <c r="B41" s="1" t="s">
        <v>50</v>
      </c>
      <c r="C41" s="1">
        <v>11.6369893638099</v>
      </c>
      <c r="D41" s="1">
        <v>9.12642931356662</v>
      </c>
      <c r="E41" s="1">
        <v>9.85264798780767</v>
      </c>
      <c r="F41" s="1">
        <v>10.7358203835603</v>
      </c>
      <c r="G41" s="1">
        <v>11.5790677332296</v>
      </c>
      <c r="I41" s="1" t="s">
        <v>50</v>
      </c>
    </row>
    <row r="42">
      <c r="B42" s="5" t="s">
        <v>51</v>
      </c>
      <c r="C42" s="1">
        <v>8.8306501871202</v>
      </c>
      <c r="D42" s="1">
        <v>8.56042197855507</v>
      </c>
      <c r="E42" s="1">
        <v>9.42949205491601</v>
      </c>
      <c r="F42" s="1">
        <v>9.05578368756829</v>
      </c>
      <c r="G42" s="1">
        <v>8.33881912871105</v>
      </c>
      <c r="I42" s="5" t="s">
        <v>51</v>
      </c>
    </row>
    <row r="43">
      <c r="B43" s="5" t="s">
        <v>52</v>
      </c>
      <c r="C43" s="1">
        <v>8.64722026557457</v>
      </c>
      <c r="D43" s="1">
        <v>8.1251962184906</v>
      </c>
      <c r="E43" s="1">
        <v>7.45920781682177</v>
      </c>
      <c r="F43" s="1">
        <v>8.28538953094947</v>
      </c>
      <c r="G43" s="1">
        <v>5.99528975021548</v>
      </c>
      <c r="I43" s="5" t="s">
        <v>52</v>
      </c>
    </row>
    <row r="44">
      <c r="B44" s="5" t="s">
        <v>55</v>
      </c>
      <c r="C44" s="1">
        <v>8.0718738945519</v>
      </c>
      <c r="D44" s="1">
        <v>9.29100844336719</v>
      </c>
      <c r="E44" s="1">
        <v>7.70854627213827</v>
      </c>
      <c r="F44" s="1">
        <v>7.81776617503747</v>
      </c>
      <c r="G44" s="1">
        <v>7.55008833292054</v>
      </c>
      <c r="I44" s="5" t="s">
        <v>55</v>
      </c>
    </row>
    <row r="45">
      <c r="B45" s="5" t="s">
        <v>56</v>
      </c>
      <c r="C45" s="1">
        <v>7.53921914100647</v>
      </c>
      <c r="D45" s="1">
        <v>8.523063595702</v>
      </c>
      <c r="E45" s="1">
        <v>7.02481853380435</v>
      </c>
      <c r="F45" s="1">
        <v>7.500446581259</v>
      </c>
      <c r="G45" s="1">
        <v>7.23956186306185</v>
      </c>
      <c r="I45" s="5" t="s">
        <v>56</v>
      </c>
    </row>
    <row r="46">
      <c r="B46" s="5" t="s">
        <v>57</v>
      </c>
      <c r="C46" s="1">
        <v>7.68005885438221</v>
      </c>
      <c r="D46" s="1">
        <v>9.26381533029602</v>
      </c>
      <c r="E46" s="1">
        <v>6.85466396517869</v>
      </c>
      <c r="F46" s="1">
        <v>7.30006955018857</v>
      </c>
      <c r="G46" s="1">
        <v>6.94009660511482</v>
      </c>
      <c r="I46" s="5" t="s">
        <v>57</v>
      </c>
    </row>
    <row r="47">
      <c r="B47" s="5" t="s">
        <v>58</v>
      </c>
      <c r="C47" s="1">
        <v>7.06014483440213</v>
      </c>
      <c r="D47" s="1">
        <v>10.6832908624556</v>
      </c>
      <c r="E47" s="1">
        <v>6.74035310454484</v>
      </c>
      <c r="F47" s="1">
        <v>7.31179065820647</v>
      </c>
      <c r="G47" s="1">
        <v>6.74496701868568</v>
      </c>
      <c r="I47" s="5" t="s">
        <v>58</v>
      </c>
    </row>
    <row r="48">
      <c r="B48" s="5" t="s">
        <v>59</v>
      </c>
      <c r="C48" s="1">
        <v>6.92204661776379</v>
      </c>
      <c r="D48" s="1">
        <v>9.40784431812239</v>
      </c>
      <c r="E48" s="1">
        <v>6.66809232060502</v>
      </c>
      <c r="F48" s="1">
        <v>8.08637201495286</v>
      </c>
      <c r="G48" s="1">
        <v>6.24166400258134</v>
      </c>
      <c r="I48" s="5" t="s">
        <v>59</v>
      </c>
    </row>
    <row r="49">
      <c r="B49" s="5" t="s">
        <v>60</v>
      </c>
      <c r="C49" s="1">
        <v>6.8456648355577</v>
      </c>
      <c r="D49" s="1">
        <v>12.6914552668245</v>
      </c>
      <c r="E49" s="1">
        <v>6.7254850108449</v>
      </c>
      <c r="F49" s="1">
        <v>8.34257564893583</v>
      </c>
      <c r="G49" s="1">
        <v>6.54862138120139</v>
      </c>
      <c r="I49" s="5" t="s">
        <v>60</v>
      </c>
    </row>
    <row r="50">
      <c r="B50" s="5" t="s">
        <v>61</v>
      </c>
      <c r="C50" s="1">
        <v>6.76610086022353</v>
      </c>
      <c r="D50" s="1">
        <v>11.0624405145645</v>
      </c>
      <c r="E50" s="1">
        <v>6.85017100194605</v>
      </c>
      <c r="F50" s="1">
        <v>8.52372423323189</v>
      </c>
      <c r="G50" s="1">
        <v>6.35141478515252</v>
      </c>
      <c r="I50" s="5" t="s">
        <v>61</v>
      </c>
    </row>
    <row r="54">
      <c r="C54" s="5" t="s">
        <v>49</v>
      </c>
      <c r="J54" s="5" t="s">
        <v>63</v>
      </c>
    </row>
    <row r="55">
      <c r="B55" s="1" t="s">
        <v>50</v>
      </c>
      <c r="I55" s="1" t="s">
        <v>50</v>
      </c>
    </row>
    <row r="56">
      <c r="B56" s="5" t="s">
        <v>51</v>
      </c>
      <c r="I56" s="5" t="s">
        <v>51</v>
      </c>
    </row>
    <row r="57">
      <c r="B57" s="5" t="s">
        <v>52</v>
      </c>
      <c r="I57" s="5" t="s">
        <v>52</v>
      </c>
    </row>
    <row r="58">
      <c r="B58" s="5" t="s">
        <v>55</v>
      </c>
      <c r="I58" s="5" t="s">
        <v>55</v>
      </c>
    </row>
    <row r="59">
      <c r="B59" s="5" t="s">
        <v>56</v>
      </c>
      <c r="I59" s="5" t="s">
        <v>56</v>
      </c>
    </row>
    <row r="60">
      <c r="B60" s="5" t="s">
        <v>57</v>
      </c>
      <c r="I60" s="5" t="s">
        <v>57</v>
      </c>
    </row>
    <row r="61">
      <c r="B61" s="5" t="s">
        <v>58</v>
      </c>
      <c r="I61" s="5" t="s">
        <v>58</v>
      </c>
    </row>
    <row r="62">
      <c r="B62" s="5" t="s">
        <v>59</v>
      </c>
      <c r="I62" s="5" t="s">
        <v>59</v>
      </c>
    </row>
    <row r="63">
      <c r="B63" s="5" t="s">
        <v>60</v>
      </c>
      <c r="I63" s="5" t="s">
        <v>60</v>
      </c>
    </row>
    <row r="64">
      <c r="B64" s="5" t="s">
        <v>61</v>
      </c>
      <c r="I64" s="5" t="s">
        <v>61</v>
      </c>
    </row>
  </sheetData>
  <drawing r:id="rId1"/>
</worksheet>
</file>