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5480" tabRatio="500" activeTab="4"/>
  </bookViews>
  <sheets>
    <sheet name="model1&amp;2" sheetId="1" r:id="rId1"/>
    <sheet name="model3_screenshot" sheetId="2" r:id="rId2"/>
    <sheet name="model3_output" sheetId="3" r:id="rId3"/>
    <sheet name="model3_figs" sheetId="4" r:id="rId4"/>
    <sheet name="pre-R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2" i="4" l="1"/>
  <c r="M72" i="4"/>
  <c r="N71" i="4"/>
  <c r="M71" i="4"/>
  <c r="N70" i="4"/>
  <c r="M70" i="4"/>
  <c r="N69" i="4"/>
  <c r="M69" i="4"/>
  <c r="N68" i="4"/>
  <c r="M68" i="4"/>
  <c r="N67" i="4"/>
  <c r="M67" i="4"/>
  <c r="N66" i="4"/>
  <c r="M66" i="4"/>
  <c r="N65" i="4"/>
  <c r="M65" i="4"/>
  <c r="N64" i="4"/>
  <c r="M64" i="4"/>
  <c r="N63" i="4"/>
  <c r="M63" i="4"/>
  <c r="N62" i="4"/>
  <c r="M62" i="4"/>
  <c r="N61" i="4"/>
  <c r="M61" i="4"/>
  <c r="N60" i="4"/>
  <c r="M60" i="4"/>
  <c r="N59" i="4"/>
  <c r="M59" i="4"/>
  <c r="N58" i="4"/>
  <c r="M58" i="4"/>
  <c r="N57" i="4"/>
  <c r="M57" i="4"/>
  <c r="N56" i="4"/>
  <c r="M56" i="4"/>
  <c r="N55" i="4"/>
  <c r="M55" i="4"/>
  <c r="N54" i="4"/>
  <c r="M54" i="4"/>
  <c r="N53" i="4"/>
  <c r="M53" i="4"/>
  <c r="N52" i="4"/>
  <c r="M52" i="4"/>
  <c r="N51" i="4"/>
  <c r="M51" i="4"/>
  <c r="N50" i="4"/>
  <c r="M50" i="4"/>
  <c r="N49" i="4"/>
  <c r="M49" i="4"/>
  <c r="N48" i="4"/>
  <c r="M48" i="4"/>
  <c r="N47" i="4"/>
  <c r="M47" i="4"/>
  <c r="N46" i="4"/>
  <c r="M46" i="4"/>
  <c r="N45" i="4"/>
  <c r="M45" i="4"/>
  <c r="N44" i="4"/>
  <c r="M44" i="4"/>
  <c r="N43" i="4"/>
  <c r="M43" i="4"/>
  <c r="N42" i="4"/>
  <c r="M42" i="4"/>
  <c r="N41" i="4"/>
  <c r="M41" i="4"/>
  <c r="N40" i="4"/>
  <c r="M40" i="4"/>
  <c r="N39" i="4"/>
  <c r="M39" i="4"/>
  <c r="N38" i="4"/>
  <c r="M38" i="4"/>
  <c r="N37" i="4"/>
  <c r="M37" i="4"/>
  <c r="N36" i="4"/>
  <c r="M36" i="4"/>
  <c r="N35" i="4"/>
  <c r="M35" i="4"/>
  <c r="N34" i="4"/>
  <c r="M34" i="4"/>
  <c r="N33" i="4"/>
  <c r="M33" i="4"/>
  <c r="N32" i="4"/>
  <c r="M32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L72" i="4"/>
  <c r="K72" i="4"/>
  <c r="J72" i="4"/>
  <c r="L71" i="4"/>
  <c r="K71" i="4"/>
  <c r="J71" i="4"/>
  <c r="L70" i="4"/>
  <c r="K70" i="4"/>
  <c r="J70" i="4"/>
  <c r="L69" i="4"/>
  <c r="K69" i="4"/>
  <c r="J69" i="4"/>
  <c r="L68" i="4"/>
  <c r="K68" i="4"/>
  <c r="J68" i="4"/>
  <c r="L67" i="4"/>
  <c r="K67" i="4"/>
  <c r="J67" i="4"/>
  <c r="L66" i="4"/>
  <c r="K66" i="4"/>
  <c r="J66" i="4"/>
  <c r="L65" i="4"/>
  <c r="K65" i="4"/>
  <c r="J65" i="4"/>
  <c r="L64" i="4"/>
  <c r="K64" i="4"/>
  <c r="J64" i="4"/>
  <c r="L63" i="4"/>
  <c r="K63" i="4"/>
  <c r="J63" i="4"/>
  <c r="L62" i="4"/>
  <c r="K62" i="4"/>
  <c r="J62" i="4"/>
  <c r="L61" i="4"/>
  <c r="K61" i="4"/>
  <c r="J61" i="4"/>
  <c r="L60" i="4"/>
  <c r="K60" i="4"/>
  <c r="J60" i="4"/>
  <c r="L59" i="4"/>
  <c r="K59" i="4"/>
  <c r="J59" i="4"/>
  <c r="L58" i="4"/>
  <c r="K58" i="4"/>
  <c r="J58" i="4"/>
  <c r="L57" i="4"/>
  <c r="K57" i="4"/>
  <c r="J57" i="4"/>
  <c r="L56" i="4"/>
  <c r="K56" i="4"/>
  <c r="J56" i="4"/>
  <c r="L55" i="4"/>
  <c r="K55" i="4"/>
  <c r="J55" i="4"/>
  <c r="L54" i="4"/>
  <c r="K54" i="4"/>
  <c r="J54" i="4"/>
  <c r="L53" i="4"/>
  <c r="K53" i="4"/>
  <c r="J53" i="4"/>
  <c r="L52" i="4"/>
  <c r="K52" i="4"/>
  <c r="J52" i="4"/>
  <c r="L51" i="4"/>
  <c r="K51" i="4"/>
  <c r="J51" i="4"/>
  <c r="L50" i="4"/>
  <c r="K50" i="4"/>
  <c r="J50" i="4"/>
  <c r="L49" i="4"/>
  <c r="K49" i="4"/>
  <c r="J49" i="4"/>
  <c r="L48" i="4"/>
  <c r="K48" i="4"/>
  <c r="J48" i="4"/>
  <c r="L47" i="4"/>
  <c r="K47" i="4"/>
  <c r="J47" i="4"/>
  <c r="L46" i="4"/>
  <c r="K46" i="4"/>
  <c r="J46" i="4"/>
  <c r="L45" i="4"/>
  <c r="K45" i="4"/>
  <c r="J45" i="4"/>
  <c r="L44" i="4"/>
  <c r="K44" i="4"/>
  <c r="J44" i="4"/>
  <c r="L43" i="4"/>
  <c r="K43" i="4"/>
  <c r="J43" i="4"/>
  <c r="L42" i="4"/>
  <c r="K42" i="4"/>
  <c r="J42" i="4"/>
  <c r="L41" i="4"/>
  <c r="K41" i="4"/>
  <c r="J41" i="4"/>
  <c r="L40" i="4"/>
  <c r="K40" i="4"/>
  <c r="J40" i="4"/>
  <c r="L39" i="4"/>
  <c r="K39" i="4"/>
  <c r="J39" i="4"/>
  <c r="L38" i="4"/>
  <c r="K38" i="4"/>
  <c r="J38" i="4"/>
  <c r="L37" i="4"/>
  <c r="K37" i="4"/>
  <c r="J37" i="4"/>
  <c r="L36" i="4"/>
  <c r="K36" i="4"/>
  <c r="J36" i="4"/>
  <c r="L35" i="4"/>
  <c r="K35" i="4"/>
  <c r="J35" i="4"/>
  <c r="L34" i="4"/>
  <c r="K34" i="4"/>
  <c r="J34" i="4"/>
  <c r="L33" i="4"/>
  <c r="K33" i="4"/>
  <c r="J33" i="4"/>
  <c r="L32" i="4"/>
  <c r="K32" i="4"/>
  <c r="J32" i="4"/>
  <c r="L31" i="4"/>
  <c r="K31" i="4"/>
  <c r="J31" i="4"/>
  <c r="L30" i="4"/>
  <c r="K30" i="4"/>
  <c r="J30" i="4"/>
  <c r="L29" i="4"/>
  <c r="K29" i="4"/>
  <c r="J29" i="4"/>
  <c r="L28" i="4"/>
  <c r="K28" i="4"/>
  <c r="J28" i="4"/>
  <c r="L27" i="4"/>
  <c r="K27" i="4"/>
  <c r="J27" i="4"/>
  <c r="L26" i="4"/>
  <c r="K26" i="4"/>
  <c r="J26" i="4"/>
  <c r="L25" i="4"/>
  <c r="K25" i="4"/>
  <c r="J25" i="4"/>
  <c r="L24" i="4"/>
  <c r="K24" i="4"/>
  <c r="J24" i="4"/>
  <c r="L23" i="4"/>
  <c r="K23" i="4"/>
  <c r="J23" i="4"/>
  <c r="L22" i="4"/>
  <c r="K22" i="4"/>
  <c r="J22" i="4"/>
  <c r="L21" i="4"/>
  <c r="K21" i="4"/>
  <c r="J21" i="4"/>
  <c r="L20" i="4"/>
  <c r="K20" i="4"/>
  <c r="J20" i="4"/>
  <c r="L19" i="4"/>
  <c r="K19" i="4"/>
  <c r="J19" i="4"/>
  <c r="L18" i="4"/>
  <c r="K18" i="4"/>
  <c r="J18" i="4"/>
  <c r="L17" i="4"/>
  <c r="K17" i="4"/>
  <c r="J17" i="4"/>
  <c r="L16" i="4"/>
  <c r="K16" i="4"/>
  <c r="J16" i="4"/>
  <c r="L15" i="4"/>
  <c r="K15" i="4"/>
  <c r="J15" i="4"/>
  <c r="L14" i="4"/>
  <c r="K14" i="4"/>
  <c r="J14" i="4"/>
  <c r="L13" i="4"/>
  <c r="K13" i="4"/>
  <c r="J13" i="4"/>
  <c r="L12" i="4"/>
  <c r="K12" i="4"/>
  <c r="J12" i="4"/>
  <c r="L11" i="4"/>
  <c r="K11" i="4"/>
  <c r="J11" i="4"/>
  <c r="L10" i="4"/>
  <c r="K10" i="4"/>
  <c r="J10" i="4"/>
  <c r="L9" i="4"/>
  <c r="K9" i="4"/>
  <c r="J9" i="4"/>
  <c r="L8" i="4"/>
  <c r="K8" i="4"/>
  <c r="J8" i="4"/>
  <c r="D8" i="4"/>
  <c r="F72" i="4"/>
  <c r="E72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F71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E8" i="4"/>
  <c r="F8" i="4"/>
  <c r="A9" i="4"/>
  <c r="D9" i="4"/>
  <c r="D72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</calcChain>
</file>

<file path=xl/sharedStrings.xml><?xml version="1.0" encoding="utf-8"?>
<sst xmlns="http://schemas.openxmlformats.org/spreadsheetml/2006/main" count="51" uniqueCount="32">
  <si>
    <t>parameter</t>
  </si>
  <si>
    <t>sd</t>
  </si>
  <si>
    <t>mean</t>
  </si>
  <si>
    <t>param_name</t>
  </si>
  <si>
    <t>intercept</t>
  </si>
  <si>
    <t>chloroA</t>
  </si>
  <si>
    <t>harvest</t>
  </si>
  <si>
    <t>time</t>
  </si>
  <si>
    <t>b0</t>
  </si>
  <si>
    <t>b5</t>
  </si>
  <si>
    <t>b6</t>
  </si>
  <si>
    <t>yeareff</t>
  </si>
  <si>
    <t>estimate</t>
  </si>
  <si>
    <t>LCI_2.5</t>
  </si>
  <si>
    <t>UCI_97.5</t>
  </si>
  <si>
    <t>year</t>
  </si>
  <si>
    <t>chloroA_pred</t>
  </si>
  <si>
    <t>harvest_pred</t>
  </si>
  <si>
    <t>year_pred</t>
  </si>
  <si>
    <t>c_chloroA</t>
  </si>
  <si>
    <t>c_harvest</t>
  </si>
  <si>
    <t>c_year</t>
  </si>
  <si>
    <t>b0=</t>
  </si>
  <si>
    <t>b5=</t>
  </si>
  <si>
    <t>b6=</t>
  </si>
  <si>
    <t>yeareff=</t>
  </si>
  <si>
    <t>surv_chloroA</t>
  </si>
  <si>
    <t>surv_harvest</t>
  </si>
  <si>
    <t>surv_year</t>
  </si>
  <si>
    <t>chloro</t>
  </si>
  <si>
    <t>ln_chloroA</t>
  </si>
  <si>
    <t>ln_harvest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</si>
</sst>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596900</xdr:colOff>
      <xdr:row>20</xdr:row>
      <xdr:rowOff>63500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190500"/>
          <a:ext cx="7200900" cy="3683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19</xdr:col>
      <xdr:colOff>431800</xdr:colOff>
      <xdr:row>19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80500" y="190500"/>
          <a:ext cx="7035800" cy="35687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19</xdr:col>
      <xdr:colOff>469900</xdr:colOff>
      <xdr:row>40</xdr:row>
      <xdr:rowOff>127000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80500" y="4191000"/>
          <a:ext cx="7073900" cy="3556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9</xdr:col>
      <xdr:colOff>673100</xdr:colOff>
      <xdr:row>41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53000" y="4953000"/>
          <a:ext cx="3149600" cy="2857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508000</xdr:colOff>
      <xdr:row>19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12000" cy="36576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13</xdr:col>
      <xdr:colOff>63500</xdr:colOff>
      <xdr:row>16</xdr:row>
      <xdr:rowOff>127000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381000"/>
          <a:ext cx="3365500" cy="279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7" sqref="C37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E22" sqref="E2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6" sqref="F6"/>
    </sheetView>
  </sheetViews>
  <sheetFormatPr baseColWidth="10" defaultRowHeight="15" x14ac:dyDescent="0"/>
  <cols>
    <col min="1" max="1" width="12.1640625" bestFit="1" customWidth="1"/>
  </cols>
  <sheetData>
    <row r="1" spans="1:6">
      <c r="A1" t="s">
        <v>3</v>
      </c>
      <c r="B1" t="s">
        <v>0</v>
      </c>
      <c r="C1" t="s">
        <v>12</v>
      </c>
      <c r="D1" t="s">
        <v>1</v>
      </c>
      <c r="E1" t="s">
        <v>13</v>
      </c>
      <c r="F1" t="s">
        <v>14</v>
      </c>
    </row>
    <row r="2" spans="1:6">
      <c r="A2" t="s">
        <v>4</v>
      </c>
      <c r="B2" t="s">
        <v>8</v>
      </c>
      <c r="C2">
        <v>6.1</v>
      </c>
      <c r="D2">
        <v>0.439</v>
      </c>
      <c r="E2">
        <v>5.3440000000000003</v>
      </c>
      <c r="F2">
        <v>7.032</v>
      </c>
    </row>
    <row r="3" spans="1:6">
      <c r="A3" t="s">
        <v>5</v>
      </c>
      <c r="B3" t="s">
        <v>9</v>
      </c>
      <c r="C3">
        <v>-0.17100000000000001</v>
      </c>
      <c r="D3">
        <v>0.161</v>
      </c>
      <c r="E3">
        <v>-4.8</v>
      </c>
      <c r="F3">
        <v>0.15</v>
      </c>
    </row>
    <row r="4" spans="1:6">
      <c r="A4" t="s">
        <v>6</v>
      </c>
      <c r="B4" t="s">
        <v>10</v>
      </c>
      <c r="C4">
        <v>-0.88600000000000001</v>
      </c>
      <c r="D4">
        <v>0.17399999999999999</v>
      </c>
      <c r="E4">
        <v>-1.2350000000000001</v>
      </c>
      <c r="F4">
        <v>-0.54300000000000004</v>
      </c>
    </row>
    <row r="5" spans="1:6">
      <c r="A5" t="s">
        <v>7</v>
      </c>
      <c r="B5" t="s">
        <v>11</v>
      </c>
      <c r="C5">
        <v>-0.63</v>
      </c>
      <c r="D5">
        <v>0.222</v>
      </c>
      <c r="E5">
        <v>-1.08</v>
      </c>
      <c r="F5">
        <v>-0.217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109" workbookViewId="0">
      <selection activeCell="A7" sqref="A7:N72"/>
    </sheetView>
  </sheetViews>
  <sheetFormatPr baseColWidth="10" defaultRowHeight="15" x14ac:dyDescent="0"/>
  <cols>
    <col min="4" max="4" width="12.33203125" bestFit="1" customWidth="1"/>
    <col min="5" max="5" width="12.1640625" bestFit="1" customWidth="1"/>
    <col min="14" max="14" width="12.1640625" bestFit="1" customWidth="1"/>
  </cols>
  <sheetData>
    <row r="1" spans="1:14">
      <c r="A1" t="s">
        <v>22</v>
      </c>
      <c r="B1">
        <v>6.1</v>
      </c>
      <c r="F1" t="s">
        <v>2</v>
      </c>
      <c r="G1" t="s">
        <v>1</v>
      </c>
    </row>
    <row r="2" spans="1:14">
      <c r="A2" t="s">
        <v>23</v>
      </c>
      <c r="B2">
        <v>-0.17100000000000001</v>
      </c>
      <c r="E2" t="s">
        <v>29</v>
      </c>
      <c r="F2">
        <v>-0.67987149999999996</v>
      </c>
      <c r="G2">
        <v>0.68241510000000005</v>
      </c>
    </row>
    <row r="3" spans="1:14">
      <c r="A3" t="s">
        <v>24</v>
      </c>
      <c r="B3">
        <v>-0.88600000000000001</v>
      </c>
      <c r="E3" t="s">
        <v>6</v>
      </c>
      <c r="F3">
        <v>-1.468504</v>
      </c>
      <c r="G3">
        <v>2.4891930000000002</v>
      </c>
    </row>
    <row r="4" spans="1:14">
      <c r="A4" t="s">
        <v>25</v>
      </c>
      <c r="B4">
        <v>-0.63</v>
      </c>
      <c r="E4" t="s">
        <v>15</v>
      </c>
      <c r="F4">
        <v>33</v>
      </c>
      <c r="G4">
        <v>18.90767</v>
      </c>
    </row>
    <row r="7" spans="1:14">
      <c r="A7" t="s">
        <v>19</v>
      </c>
      <c r="B7" t="s">
        <v>20</v>
      </c>
      <c r="C7" t="s">
        <v>21</v>
      </c>
      <c r="D7" t="s">
        <v>16</v>
      </c>
      <c r="E7" t="s">
        <v>17</v>
      </c>
      <c r="F7" t="s">
        <v>18</v>
      </c>
      <c r="G7" t="s">
        <v>30</v>
      </c>
      <c r="H7" t="s">
        <v>31</v>
      </c>
      <c r="I7" t="s">
        <v>15</v>
      </c>
      <c r="J7" t="s">
        <v>26</v>
      </c>
      <c r="K7" t="s">
        <v>27</v>
      </c>
      <c r="L7" t="s">
        <v>28</v>
      </c>
      <c r="M7" t="s">
        <v>5</v>
      </c>
      <c r="N7" t="s">
        <v>6</v>
      </c>
    </row>
    <row r="8" spans="1:14">
      <c r="A8">
        <v>-1.772556</v>
      </c>
      <c r="B8">
        <v>-2.9918290000000001</v>
      </c>
      <c r="C8">
        <v>-1.6924349999999999</v>
      </c>
      <c r="D8">
        <f>EXP($B$1+$B$2*A8)/(1+EXP($B$1+$B$2*A8))</f>
        <v>0.99834633643237969</v>
      </c>
      <c r="E8">
        <f>EXP($B$1+$B$2*B8)/(1+EXP($B$1+$B$2*B8))</f>
        <v>0.99865713049233051</v>
      </c>
      <c r="F8">
        <f>EXP($B$1+$B$2*C8)/(1+EXP($B$1+$B$2*C8))</f>
        <v>0.9983235624271859</v>
      </c>
      <c r="G8">
        <f>(A8+$F$2)*$G$2</f>
        <v>-1.67357355765525</v>
      </c>
      <c r="H8">
        <f>(B8+$F$3)*$G$3</f>
        <v>-11.102629681269002</v>
      </c>
      <c r="I8">
        <v>1945</v>
      </c>
      <c r="J8">
        <f>D8^65</f>
        <v>0.89800727928932078</v>
      </c>
      <c r="K8">
        <f>E8^65</f>
        <v>0.9163607337260492</v>
      </c>
      <c r="L8">
        <f>F8^65</f>
        <v>0.89667671944519289</v>
      </c>
      <c r="M8">
        <f>EXP(G8)</f>
        <v>0.18757555445284183</v>
      </c>
      <c r="N8">
        <f>EXP(H8)</f>
        <v>1.5072635431751424E-5</v>
      </c>
    </row>
    <row r="9" spans="1:14">
      <c r="A9">
        <f>A8+0.074761905</f>
        <v>-1.6977940950000001</v>
      </c>
      <c r="B9">
        <f>B8+0.126331524</f>
        <v>-2.8654974760000003</v>
      </c>
      <c r="C9">
        <f>C8+0.053728095</f>
        <v>-1.6387069049999998</v>
      </c>
      <c r="D9">
        <f>EXP($B$1+$B$2*A9)/(1+EXP($B$1+$B$2*A9))</f>
        <v>0.99832509544767967</v>
      </c>
      <c r="E9">
        <f>EXP($B$1+$B$2*B9)/(1+EXP($B$1+$B$2*B9))</f>
        <v>0.99862784552531314</v>
      </c>
      <c r="F9">
        <f>EXP($B$1+$B$2*C9)/(1+EXP($B$1+$B$2*C9))</f>
        <v>0.99830811535739339</v>
      </c>
      <c r="G9">
        <f t="shared" ref="G9:G72" si="0">(A9+$F$2)*$G$2</f>
        <v>-1.6225549047784846</v>
      </c>
      <c r="H9">
        <f t="shared" ref="H9:H72" si="1">(B9+$F$3)*$G$3</f>
        <v>-10.788166136048869</v>
      </c>
      <c r="I9">
        <f>I8+1</f>
        <v>1946</v>
      </c>
      <c r="J9">
        <f t="shared" ref="J9:J72" si="2">D9^65</f>
        <v>0.89676622443162379</v>
      </c>
      <c r="K9">
        <f t="shared" ref="K9:K72" si="3">E9^65</f>
        <v>0.91461571260913954</v>
      </c>
      <c r="L9">
        <f t="shared" ref="L9:L72" si="4">F9^65</f>
        <v>0.89577533715744861</v>
      </c>
      <c r="M9">
        <f t="shared" ref="M9:M72" si="5">EXP(G9)</f>
        <v>0.19739373209763539</v>
      </c>
      <c r="N9">
        <f t="shared" ref="N9:N72" si="6">EXP(H9)</f>
        <v>2.0642342386980228E-5</v>
      </c>
    </row>
    <row r="10" spans="1:14">
      <c r="A10">
        <f t="shared" ref="A10:A71" si="7">A9+0.074761905</f>
        <v>-1.6230321900000002</v>
      </c>
      <c r="B10">
        <f t="shared" ref="B10:B71" si="8">B9+0.126331524</f>
        <v>-2.7391659520000005</v>
      </c>
      <c r="C10">
        <f t="shared" ref="C10:C71" si="9">C9+0.053728095</f>
        <v>-1.5849788099999997</v>
      </c>
      <c r="D10">
        <f>EXP($B$1+$B$2*A10)/(1+EXP($B$1+$B$2*A10))</f>
        <v>0.99830358209030179</v>
      </c>
      <c r="E10">
        <f>EXP($B$1+$B$2*B10)/(1+EXP($B$1+$B$2*B10))</f>
        <v>0.99859792281558357</v>
      </c>
      <c r="F10">
        <f>EXP($B$1+$B$2*C10)/(1+EXP($B$1+$B$2*C10))</f>
        <v>0.99829252619829123</v>
      </c>
      <c r="G10">
        <f t="shared" si="0"/>
        <v>-1.5715362519017191</v>
      </c>
      <c r="H10">
        <f t="shared" si="1"/>
        <v>-10.473702590828738</v>
      </c>
      <c r="I10">
        <f t="shared" ref="I10:I72" si="10">I9+1</f>
        <v>1947</v>
      </c>
      <c r="J10">
        <f t="shared" si="2"/>
        <v>0.89551097696597515</v>
      </c>
      <c r="K10">
        <f t="shared" si="3"/>
        <v>0.9128360695500265</v>
      </c>
      <c r="L10">
        <f t="shared" si="4"/>
        <v>0.89486656806882692</v>
      </c>
      <c r="M10">
        <f t="shared" si="5"/>
        <v>0.2077258179248993</v>
      </c>
      <c r="N10">
        <f t="shared" si="6"/>
        <v>2.8270192107459869E-5</v>
      </c>
    </row>
    <row r="11" spans="1:14">
      <c r="A11">
        <f t="shared" si="7"/>
        <v>-1.5482702850000003</v>
      </c>
      <c r="B11">
        <f t="shared" si="8"/>
        <v>-2.6128344280000007</v>
      </c>
      <c r="C11">
        <f t="shared" si="9"/>
        <v>-1.5312507149999997</v>
      </c>
      <c r="D11">
        <f>EXP($B$1+$B$2*A11)/(1+EXP($B$1+$B$2*A11))</f>
        <v>0.99828179287960284</v>
      </c>
      <c r="E11">
        <f>EXP($B$1+$B$2*B11)/(1+EXP($B$1+$B$2*B11))</f>
        <v>0.99856734851446216</v>
      </c>
      <c r="F11">
        <f>EXP($B$1+$B$2*C11)/(1+EXP($B$1+$B$2*C11))</f>
        <v>0.99827679364738287</v>
      </c>
      <c r="G11">
        <f t="shared" si="0"/>
        <v>-1.5205175990249535</v>
      </c>
      <c r="H11">
        <f t="shared" si="1"/>
        <v>-10.159239045608606</v>
      </c>
      <c r="I11">
        <f t="shared" si="10"/>
        <v>1948</v>
      </c>
      <c r="J11">
        <f t="shared" si="2"/>
        <v>0.89424139763317934</v>
      </c>
      <c r="K11">
        <f t="shared" si="3"/>
        <v>0.91102119507033053</v>
      </c>
      <c r="L11">
        <f t="shared" si="4"/>
        <v>0.89395036030567143</v>
      </c>
      <c r="M11">
        <f t="shared" si="5"/>
        <v>0.21859871118514262</v>
      </c>
      <c r="N11">
        <f t="shared" si="6"/>
        <v>3.8716718617009791E-5</v>
      </c>
    </row>
    <row r="12" spans="1:14">
      <c r="A12">
        <f t="shared" si="7"/>
        <v>-1.4735083800000004</v>
      </c>
      <c r="B12">
        <f t="shared" si="8"/>
        <v>-2.4865029040000008</v>
      </c>
      <c r="C12">
        <f t="shared" si="9"/>
        <v>-1.4775226199999996</v>
      </c>
      <c r="D12">
        <f>EXP($B$1+$B$2*A12)/(1+EXP($B$1+$B$2*A12))</f>
        <v>0.99825972429077081</v>
      </c>
      <c r="E12">
        <f>EXP($B$1+$B$2*B12)/(1+EXP($B$1+$B$2*B12))</f>
        <v>0.99853610847428598</v>
      </c>
      <c r="F12">
        <f>EXP($B$1+$B$2*C12)/(1+EXP($B$1+$B$2*C12))</f>
        <v>0.99826091639031533</v>
      </c>
      <c r="G12">
        <f t="shared" si="0"/>
        <v>-1.4694989461481882</v>
      </c>
      <c r="H12">
        <f t="shared" si="1"/>
        <v>-9.8447755003884758</v>
      </c>
      <c r="I12">
        <f t="shared" si="10"/>
        <v>1949</v>
      </c>
      <c r="J12">
        <f t="shared" si="2"/>
        <v>0.89295734640622193</v>
      </c>
      <c r="K12">
        <f t="shared" si="3"/>
        <v>0.90917047238146398</v>
      </c>
      <c r="L12">
        <f t="shared" si="4"/>
        <v>0.89302666179123824</v>
      </c>
      <c r="M12">
        <f t="shared" si="5"/>
        <v>0.23004071910349444</v>
      </c>
      <c r="N12">
        <f t="shared" si="6"/>
        <v>5.302349183800422E-5</v>
      </c>
    </row>
    <row r="13" spans="1:14">
      <c r="A13">
        <f t="shared" si="7"/>
        <v>-1.3987464750000005</v>
      </c>
      <c r="B13">
        <f t="shared" si="8"/>
        <v>-2.360171380000001</v>
      </c>
      <c r="C13">
        <f t="shared" si="9"/>
        <v>-1.4237945249999995</v>
      </c>
      <c r="D13">
        <f>EXP($B$1+$B$2*A13)/(1+EXP($B$1+$B$2*A13))</f>
        <v>0.99823737275427171</v>
      </c>
      <c r="E13">
        <f>EXP($B$1+$B$2*B13)/(1+EXP($B$1+$B$2*B13))</f>
        <v>0.99850418824203024</v>
      </c>
      <c r="F13">
        <f>EXP($B$1+$B$2*C13)/(1+EXP($B$1+$B$2*C13))</f>
        <v>0.99824489310077302</v>
      </c>
      <c r="G13">
        <f t="shared" si="0"/>
        <v>-1.4184802932714227</v>
      </c>
      <c r="H13">
        <f t="shared" si="1"/>
        <v>-9.5303119551683437</v>
      </c>
      <c r="I13">
        <f t="shared" si="10"/>
        <v>1950</v>
      </c>
      <c r="J13">
        <f t="shared" si="2"/>
        <v>0.89165868250320879</v>
      </c>
      <c r="K13">
        <f t="shared" si="3"/>
        <v>0.9072832774595686</v>
      </c>
      <c r="L13">
        <f t="shared" si="4"/>
        <v>0.89209542024822719</v>
      </c>
      <c r="M13">
        <f t="shared" si="5"/>
        <v>0.24208163057664697</v>
      </c>
      <c r="N13">
        <f t="shared" si="6"/>
        <v>7.2616967220453087E-5</v>
      </c>
    </row>
    <row r="14" spans="1:14">
      <c r="A14">
        <f t="shared" si="7"/>
        <v>-1.3239845700000006</v>
      </c>
      <c r="B14">
        <f t="shared" si="8"/>
        <v>-2.2338398560000012</v>
      </c>
      <c r="C14">
        <f t="shared" si="9"/>
        <v>-1.3700664299999994</v>
      </c>
      <c r="D14">
        <f>EXP($B$1+$B$2*A14)/(1+EXP($B$1+$B$2*A14))</f>
        <v>0.99821473465529076</v>
      </c>
      <c r="E14">
        <f>EXP($B$1+$B$2*B14)/(1+EXP($B$1+$B$2*B14))</f>
        <v>0.99847157305279832</v>
      </c>
      <c r="F14">
        <f>EXP($B$1+$B$2*C14)/(1+EXP($B$1+$B$2*C14))</f>
        <v>0.99822872244037053</v>
      </c>
      <c r="G14">
        <f t="shared" si="0"/>
        <v>-1.3674616403946573</v>
      </c>
      <c r="H14">
        <f t="shared" si="1"/>
        <v>-9.2158484099482116</v>
      </c>
      <c r="I14">
        <f t="shared" si="10"/>
        <v>1951</v>
      </c>
      <c r="J14">
        <f t="shared" si="2"/>
        <v>0.89034526440101647</v>
      </c>
      <c r="K14">
        <f t="shared" si="3"/>
        <v>0.90535897913067709</v>
      </c>
      <c r="L14">
        <f t="shared" si="4"/>
        <v>0.89115658320141355</v>
      </c>
      <c r="M14">
        <f t="shared" si="5"/>
        <v>0.2547527937272821</v>
      </c>
      <c r="N14">
        <f t="shared" si="6"/>
        <v>9.9450710345651175E-5</v>
      </c>
    </row>
    <row r="15" spans="1:14">
      <c r="A15">
        <f t="shared" si="7"/>
        <v>-1.2492226650000007</v>
      </c>
      <c r="B15">
        <f t="shared" si="8"/>
        <v>-2.1075083320000014</v>
      </c>
      <c r="C15">
        <f t="shared" si="9"/>
        <v>-1.3163383349999993</v>
      </c>
      <c r="D15">
        <f>EXP($B$1+$B$2*A15)/(1+EXP($B$1+$B$2*A15))</f>
        <v>0.99819180633316662</v>
      </c>
      <c r="E15">
        <f>EXP($B$1+$B$2*B15)/(1+EXP($B$1+$B$2*B15))</f>
        <v>0.9984382478231757</v>
      </c>
      <c r="F15">
        <f>EXP($B$1+$B$2*C15)/(1+EXP($B$1+$B$2*C15))</f>
        <v>0.99821240305854442</v>
      </c>
      <c r="G15">
        <f t="shared" si="0"/>
        <v>-1.316442987517892</v>
      </c>
      <c r="H15">
        <f t="shared" si="1"/>
        <v>-8.9013848647280795</v>
      </c>
      <c r="I15">
        <f t="shared" si="10"/>
        <v>1952</v>
      </c>
      <c r="J15">
        <f t="shared" si="2"/>
        <v>0.88901694984954049</v>
      </c>
      <c r="K15">
        <f t="shared" si="3"/>
        <v>0.90339693916637109</v>
      </c>
      <c r="L15">
        <f t="shared" si="4"/>
        <v>0.89021009798036155</v>
      </c>
      <c r="M15">
        <f t="shared" si="5"/>
        <v>0.26808719751789295</v>
      </c>
      <c r="N15">
        <f t="shared" si="6"/>
        <v>1.362001769948456E-4</v>
      </c>
    </row>
    <row r="16" spans="1:14">
      <c r="A16">
        <f t="shared" si="7"/>
        <v>-1.1744607600000008</v>
      </c>
      <c r="B16">
        <f t="shared" si="8"/>
        <v>-1.9811768080000014</v>
      </c>
      <c r="C16">
        <f t="shared" si="9"/>
        <v>-1.2626102399999992</v>
      </c>
      <c r="D16">
        <f>EXP($B$1+$B$2*A16)/(1+EXP($B$1+$B$2*A16))</f>
        <v>0.99816858408081788</v>
      </c>
      <c r="E16">
        <f>EXP($B$1+$B$2*B16)/(1+EXP($B$1+$B$2*B16))</f>
        <v>0.99840419714444595</v>
      </c>
      <c r="F16">
        <f>EXP($B$1+$B$2*C16)/(1+EXP($B$1+$B$2*C16))</f>
        <v>0.99819593359244363</v>
      </c>
      <c r="G16">
        <f t="shared" si="0"/>
        <v>-1.2654243346411267</v>
      </c>
      <c r="H16">
        <f t="shared" si="1"/>
        <v>-8.5869213195079475</v>
      </c>
      <c r="I16">
        <f t="shared" si="10"/>
        <v>1953</v>
      </c>
      <c r="J16">
        <f t="shared" si="2"/>
        <v>0.88767359588656569</v>
      </c>
      <c r="K16">
        <f t="shared" si="3"/>
        <v>0.90139651239051377</v>
      </c>
      <c r="L16">
        <f t="shared" si="4"/>
        <v>0.88925591172218299</v>
      </c>
      <c r="M16">
        <f t="shared" si="5"/>
        <v>0.28211955763647795</v>
      </c>
      <c r="N16">
        <f t="shared" si="6"/>
        <v>1.8652946921096024E-4</v>
      </c>
    </row>
    <row r="17" spans="1:14">
      <c r="A17">
        <f t="shared" si="7"/>
        <v>-1.0996988550000009</v>
      </c>
      <c r="B17">
        <f t="shared" si="8"/>
        <v>-1.8548452840000014</v>
      </c>
      <c r="C17">
        <f t="shared" si="9"/>
        <v>-1.2088821449999991</v>
      </c>
      <c r="D17">
        <f>EXP($B$1+$B$2*A17)/(1+EXP($B$1+$B$2*A17))</f>
        <v>0.99814506414416404</v>
      </c>
      <c r="E17">
        <f>EXP($B$1+$B$2*B17)/(1+EXP($B$1+$B$2*B17))</f>
        <v>0.99836940527566631</v>
      </c>
      <c r="F17">
        <f>EXP($B$1+$B$2*C17)/(1+EXP($B$1+$B$2*C17))</f>
        <v>0.99817931266681992</v>
      </c>
      <c r="G17">
        <f t="shared" si="0"/>
        <v>-1.2144056817643611</v>
      </c>
      <c r="H17">
        <f t="shared" si="1"/>
        <v>-8.2724577742878171</v>
      </c>
      <c r="I17">
        <f t="shared" si="10"/>
        <v>1954</v>
      </c>
      <c r="J17">
        <f t="shared" si="2"/>
        <v>0.88631505885340844</v>
      </c>
      <c r="K17">
        <f t="shared" si="3"/>
        <v>0.899357046797569</v>
      </c>
      <c r="L17">
        <f t="shared" si="4"/>
        <v>0.88829397137447352</v>
      </c>
      <c r="M17">
        <f t="shared" si="5"/>
        <v>0.29688640687770945</v>
      </c>
      <c r="N17">
        <f t="shared" si="6"/>
        <v>2.5545666424089323E-4</v>
      </c>
    </row>
    <row r="18" spans="1:14">
      <c r="A18">
        <f t="shared" si="7"/>
        <v>-1.024936950000001</v>
      </c>
      <c r="B18">
        <f t="shared" si="8"/>
        <v>-1.7285137600000013</v>
      </c>
      <c r="C18">
        <f t="shared" si="9"/>
        <v>-1.155154049999999</v>
      </c>
      <c r="D18">
        <f>EXP($B$1+$B$2*A18)/(1+EXP($B$1+$B$2*A18))</f>
        <v>0.99812124272153824</v>
      </c>
      <c r="E18">
        <f>EXP($B$1+$B$2*B18)/(1+EXP($B$1+$B$2*B18))</f>
        <v>0.9983338561366002</v>
      </c>
      <c r="F18">
        <f>EXP($B$1+$B$2*C18)/(1+EXP($B$1+$B$2*C18))</f>
        <v>0.99816253889391637</v>
      </c>
      <c r="G18">
        <f t="shared" si="0"/>
        <v>-1.1633870288875958</v>
      </c>
      <c r="H18">
        <f t="shared" si="1"/>
        <v>-7.9579942290676842</v>
      </c>
      <c r="I18">
        <f t="shared" si="10"/>
        <v>1955</v>
      </c>
      <c r="J18">
        <f t="shared" si="2"/>
        <v>0.8849411944111284</v>
      </c>
      <c r="K18">
        <f t="shared" si="3"/>
        <v>0.89727788368302241</v>
      </c>
      <c r="L18">
        <f t="shared" si="4"/>
        <v>0.88732422369827446</v>
      </c>
      <c r="M18">
        <f t="shared" si="5"/>
        <v>0.31242619025487989</v>
      </c>
      <c r="N18">
        <f t="shared" si="6"/>
        <v>3.4985414144549635E-4</v>
      </c>
    </row>
    <row r="19" spans="1:14">
      <c r="A19">
        <f t="shared" si="7"/>
        <v>-0.95017504500000094</v>
      </c>
      <c r="B19">
        <f t="shared" si="8"/>
        <v>-1.6021822360000013</v>
      </c>
      <c r="C19">
        <f t="shared" si="9"/>
        <v>-1.101425954999999</v>
      </c>
      <c r="D19">
        <f>EXP($B$1+$B$2*A19)/(1+EXP($B$1+$B$2*A19))</f>
        <v>0.9980971159630937</v>
      </c>
      <c r="E19">
        <f>EXP($B$1+$B$2*B19)/(1+EXP($B$1+$B$2*B19))</f>
        <v>0.99829753330050319</v>
      </c>
      <c r="F19">
        <f>EXP($B$1+$B$2*C19)/(1+EXP($B$1+$B$2*C19))</f>
        <v>0.99814561087335552</v>
      </c>
      <c r="G19">
        <f t="shared" si="0"/>
        <v>-1.1123683760108301</v>
      </c>
      <c r="H19">
        <f t="shared" si="1"/>
        <v>-7.6435306838475512</v>
      </c>
      <c r="I19">
        <f t="shared" si="10"/>
        <v>1956</v>
      </c>
      <c r="J19">
        <f t="shared" si="2"/>
        <v>0.88355185755755961</v>
      </c>
      <c r="K19">
        <f t="shared" si="3"/>
        <v>0.89515835778642228</v>
      </c>
      <c r="L19">
        <f t="shared" si="4"/>
        <v>0.88634661527113223</v>
      </c>
      <c r="M19">
        <f t="shared" si="5"/>
        <v>0.32877936509024841</v>
      </c>
      <c r="N19">
        <f t="shared" si="6"/>
        <v>4.7913379222373802E-4</v>
      </c>
    </row>
    <row r="20" spans="1:14">
      <c r="A20">
        <f t="shared" si="7"/>
        <v>-0.87541314000000092</v>
      </c>
      <c r="B20">
        <f t="shared" si="8"/>
        <v>-1.4758507120000013</v>
      </c>
      <c r="C20">
        <f t="shared" si="9"/>
        <v>-1.0476978599999989</v>
      </c>
      <c r="D20">
        <f>EXP($B$1+$B$2*A20)/(1+EXP($B$1+$B$2*A20))</f>
        <v>0.99807267997020255</v>
      </c>
      <c r="E20">
        <f>EXP($B$1+$B$2*B20)/(1+EXP($B$1+$B$2*B20))</f>
        <v>0.99826041998675985</v>
      </c>
      <c r="F20">
        <f>EXP($B$1+$B$2*C20)/(1+EXP($B$1+$B$2*C20))</f>
        <v>0.99812852719202627</v>
      </c>
      <c r="G20">
        <f t="shared" si="0"/>
        <v>-1.0613497231340647</v>
      </c>
      <c r="H20">
        <f t="shared" si="1"/>
        <v>-7.32906713862742</v>
      </c>
      <c r="I20">
        <f t="shared" si="10"/>
        <v>1957</v>
      </c>
      <c r="J20">
        <f t="shared" si="2"/>
        <v>0.88214690264496987</v>
      </c>
      <c r="K20">
        <f t="shared" si="3"/>
        <v>0.89299779744758856</v>
      </c>
      <c r="L20">
        <f t="shared" si="4"/>
        <v>0.88536109249030015</v>
      </c>
      <c r="M20">
        <f t="shared" si="5"/>
        <v>0.34598850634436656</v>
      </c>
      <c r="N20">
        <f t="shared" si="6"/>
        <v>6.5618543174074243E-4</v>
      </c>
    </row>
    <row r="21" spans="1:14">
      <c r="A21">
        <f t="shared" si="7"/>
        <v>-0.8006512350000009</v>
      </c>
      <c r="B21">
        <f t="shared" si="8"/>
        <v>-1.3495191880000013</v>
      </c>
      <c r="C21">
        <f t="shared" si="9"/>
        <v>-0.99396976499999889</v>
      </c>
      <c r="D21">
        <f>EXP($B$1+$B$2*A21)/(1+EXP($B$1+$B$2*A21))</f>
        <v>0.99804793079484744</v>
      </c>
      <c r="E21">
        <f>EXP($B$1+$B$2*B21)/(1+EXP($B$1+$B$2*B21))</f>
        <v>0.99822249905336913</v>
      </c>
      <c r="F21">
        <f>EXP($B$1+$B$2*C21)/(1+EXP($B$1+$B$2*C21))</f>
        <v>0.99811128642397007</v>
      </c>
      <c r="G21">
        <f t="shared" si="0"/>
        <v>-1.0103310702572992</v>
      </c>
      <c r="H21">
        <f t="shared" si="1"/>
        <v>-7.0146035934072888</v>
      </c>
      <c r="I21">
        <f t="shared" si="10"/>
        <v>1958</v>
      </c>
      <c r="J21">
        <f t="shared" si="2"/>
        <v>0.88072618339851139</v>
      </c>
      <c r="K21">
        <f t="shared" si="3"/>
        <v>0.89079552477661494</v>
      </c>
      <c r="L21">
        <f t="shared" si="4"/>
        <v>0.88436760157599636</v>
      </c>
      <c r="M21">
        <f t="shared" si="5"/>
        <v>0.36409841745860944</v>
      </c>
      <c r="N21">
        <f t="shared" si="6"/>
        <v>8.9866197671092181E-4</v>
      </c>
    </row>
    <row r="22" spans="1:14">
      <c r="A22">
        <f t="shared" si="7"/>
        <v>-0.72588933000000089</v>
      </c>
      <c r="B22">
        <f t="shared" si="8"/>
        <v>-1.2231876640000012</v>
      </c>
      <c r="C22">
        <f t="shared" si="9"/>
        <v>-0.94024166999999892</v>
      </c>
      <c r="D22">
        <f>EXP($B$1+$B$2*A22)/(1+EXP($B$1+$B$2*A22))</f>
        <v>0.99802286443900634</v>
      </c>
      <c r="E22">
        <f>EXP($B$1+$B$2*B22)/(1+EXP($B$1+$B$2*B22))</f>
        <v>0.99818375298927509</v>
      </c>
      <c r="F22">
        <f>EXP($B$1+$B$2*C22)/(1+EXP($B$1+$B$2*C22))</f>
        <v>0.99809388713026559</v>
      </c>
      <c r="G22">
        <f t="shared" si="0"/>
        <v>-0.95931241738053363</v>
      </c>
      <c r="H22">
        <f t="shared" si="1"/>
        <v>-6.7001400481871558</v>
      </c>
      <c r="I22">
        <f t="shared" si="10"/>
        <v>1959</v>
      </c>
      <c r="J22">
        <f t="shared" si="2"/>
        <v>0.87928955293542466</v>
      </c>
      <c r="K22">
        <f t="shared" si="3"/>
        <v>0.88855085583818449</v>
      </c>
      <c r="L22">
        <f t="shared" si="4"/>
        <v>0.88336608857475696</v>
      </c>
      <c r="M22">
        <f t="shared" si="5"/>
        <v>0.38315624699948159</v>
      </c>
      <c r="N22">
        <f t="shared" si="6"/>
        <v>1.2307395277636418E-3</v>
      </c>
    </row>
    <row r="23" spans="1:14">
      <c r="A23">
        <f t="shared" si="7"/>
        <v>-0.65112742500000087</v>
      </c>
      <c r="B23">
        <f t="shared" si="8"/>
        <v>-1.0968561400000012</v>
      </c>
      <c r="C23">
        <f t="shared" si="9"/>
        <v>-0.88651357499999894</v>
      </c>
      <c r="D23">
        <f>EXP($B$1+$B$2*A23)/(1+EXP($B$1+$B$2*A23))</f>
        <v>0.99799747685402906</v>
      </c>
      <c r="E23">
        <f>EXP($B$1+$B$2*B23)/(1+EXP($B$1+$B$2*B23))</f>
        <v>0.99814416390653926</v>
      </c>
      <c r="F23">
        <f>EXP($B$1+$B$2*C23)/(1+EXP($B$1+$B$2*C23))</f>
        <v>0.99807632785891298</v>
      </c>
      <c r="G23">
        <f t="shared" si="0"/>
        <v>-0.90829376450376809</v>
      </c>
      <c r="H23">
        <f t="shared" si="1"/>
        <v>-6.3856765029670228</v>
      </c>
      <c r="I23">
        <f t="shared" si="10"/>
        <v>1960</v>
      </c>
      <c r="J23">
        <f t="shared" si="2"/>
        <v>0.87783686378498627</v>
      </c>
      <c r="K23">
        <f t="shared" si="3"/>
        <v>0.8862631008508236</v>
      </c>
      <c r="L23">
        <f t="shared" si="4"/>
        <v>0.88235649936293603</v>
      </c>
      <c r="M23">
        <f t="shared" si="5"/>
        <v>0.40321161140838219</v>
      </c>
      <c r="N23">
        <f t="shared" si="6"/>
        <v>1.685527845234651E-3</v>
      </c>
    </row>
    <row r="24" spans="1:14">
      <c r="A24">
        <f t="shared" si="7"/>
        <v>-0.57636552000000085</v>
      </c>
      <c r="B24">
        <f t="shared" si="8"/>
        <v>-0.97052461600000117</v>
      </c>
      <c r="C24">
        <f t="shared" si="9"/>
        <v>-0.83278547999999897</v>
      </c>
      <c r="D24">
        <f>EXP($B$1+$B$2*A24)/(1+EXP($B$1+$B$2*A24))</f>
        <v>0.99797176394000708</v>
      </c>
      <c r="E24">
        <f>EXP($B$1+$B$2*B24)/(1+EXP($B$1+$B$2*B24))</f>
        <v>0.99810371353235261</v>
      </c>
      <c r="F24">
        <f>EXP($B$1+$B$2*C24)/(1+EXP($B$1+$B$2*C24))</f>
        <v>0.99805860714471717</v>
      </c>
      <c r="G24">
        <f t="shared" si="0"/>
        <v>-0.85727511162700265</v>
      </c>
      <c r="H24">
        <f t="shared" si="1"/>
        <v>-6.0712129577468916</v>
      </c>
      <c r="I24">
        <f t="shared" si="10"/>
        <v>1961</v>
      </c>
      <c r="J24">
        <f t="shared" si="2"/>
        <v>0.87636796790927707</v>
      </c>
      <c r="K24">
        <f t="shared" si="3"/>
        <v>0.88393156440168841</v>
      </c>
      <c r="L24">
        <f t="shared" si="4"/>
        <v>0.88133877965027441</v>
      </c>
      <c r="M24">
        <f t="shared" si="5"/>
        <v>0.42431672417640143</v>
      </c>
      <c r="N24">
        <f t="shared" si="6"/>
        <v>2.3083715546405714E-3</v>
      </c>
    </row>
    <row r="25" spans="1:14">
      <c r="A25">
        <f t="shared" si="7"/>
        <v>-0.50160361500000084</v>
      </c>
      <c r="B25">
        <f t="shared" si="8"/>
        <v>-0.84419309200000114</v>
      </c>
      <c r="C25">
        <f t="shared" si="9"/>
        <v>-0.77905738499999899</v>
      </c>
      <c r="D25">
        <f>EXP($B$1+$B$2*A25)/(1+EXP($B$1+$B$2*A25))</f>
        <v>0.99794572154513528</v>
      </c>
      <c r="E25">
        <f>EXP($B$1+$B$2*B25)/(1+EXP($B$1+$B$2*B25))</f>
        <v>0.99806238320088381</v>
      </c>
      <c r="F25">
        <f>EXP($B$1+$B$2*C25)/(1+EXP($B$1+$B$2*C25))</f>
        <v>0.99804072350916895</v>
      </c>
      <c r="G25">
        <f t="shared" si="0"/>
        <v>-0.80625645875023721</v>
      </c>
      <c r="H25">
        <f t="shared" si="1"/>
        <v>-5.7567494125267595</v>
      </c>
      <c r="I25">
        <f t="shared" si="10"/>
        <v>1962</v>
      </c>
      <c r="J25">
        <f t="shared" si="2"/>
        <v>0.87488271672472873</v>
      </c>
      <c r="K25">
        <f t="shared" si="3"/>
        <v>0.88155554567756111</v>
      </c>
      <c r="L25">
        <f t="shared" si="4"/>
        <v>0.88031287498353306</v>
      </c>
      <c r="M25">
        <f t="shared" si="5"/>
        <v>0.44652653178045232</v>
      </c>
      <c r="N25">
        <f t="shared" si="6"/>
        <v>3.1613712282112516E-3</v>
      </c>
    </row>
    <row r="26" spans="1:14">
      <c r="A26">
        <f t="shared" si="7"/>
        <v>-0.42684171000000082</v>
      </c>
      <c r="B26">
        <f t="shared" si="8"/>
        <v>-0.71786156800000112</v>
      </c>
      <c r="C26">
        <f t="shared" si="9"/>
        <v>-0.72532928999999902</v>
      </c>
      <c r="D26">
        <f>EXP($B$1+$B$2*A26)/(1+EXP($B$1+$B$2*A26))</f>
        <v>0.99791934546506622</v>
      </c>
      <c r="E26">
        <f>EXP($B$1+$B$2*B26)/(1+EXP($B$1+$B$2*B26))</f>
        <v>0.9980201538449599</v>
      </c>
      <c r="F26">
        <f>EXP($B$1+$B$2*C26)/(1+EXP($B$1+$B$2*C26))</f>
        <v>0.99802267546032719</v>
      </c>
      <c r="G26">
        <f t="shared" si="0"/>
        <v>-0.75523780587347156</v>
      </c>
      <c r="H26">
        <f t="shared" si="1"/>
        <v>-5.4422858673066274</v>
      </c>
      <c r="I26">
        <f t="shared" si="10"/>
        <v>1963</v>
      </c>
      <c r="J26">
        <f t="shared" si="2"/>
        <v>0.87338096112452723</v>
      </c>
      <c r="K26">
        <f t="shared" si="3"/>
        <v>0.87913433871262214</v>
      </c>
      <c r="L26">
        <f t="shared" si="4"/>
        <v>0.87927873075035423</v>
      </c>
      <c r="M26">
        <f t="shared" si="5"/>
        <v>0.46989885673464166</v>
      </c>
      <c r="N26">
        <f t="shared" si="6"/>
        <v>4.3295751164799338E-3</v>
      </c>
    </row>
    <row r="27" spans="1:14">
      <c r="A27">
        <f t="shared" si="7"/>
        <v>-0.3520798050000008</v>
      </c>
      <c r="B27">
        <f t="shared" si="8"/>
        <v>-0.59153004400000109</v>
      </c>
      <c r="C27">
        <f t="shared" si="9"/>
        <v>-0.67160119499999904</v>
      </c>
      <c r="D27">
        <f>EXP($B$1+$B$2*A27)/(1+EXP($B$1+$B$2*A27))</f>
        <v>0.99789263144225682</v>
      </c>
      <c r="E27">
        <f>EXP($B$1+$B$2*B27)/(1+EXP($B$1+$B$2*B27))</f>
        <v>0.99797700598757788</v>
      </c>
      <c r="F27">
        <f>EXP($B$1+$B$2*C27)/(1+EXP($B$1+$B$2*C27))</f>
        <v>0.99800446149269773</v>
      </c>
      <c r="G27">
        <f t="shared" si="0"/>
        <v>-0.70421915299670601</v>
      </c>
      <c r="H27">
        <f t="shared" si="1"/>
        <v>-5.1278223220864945</v>
      </c>
      <c r="I27">
        <f t="shared" si="10"/>
        <v>1964</v>
      </c>
      <c r="J27">
        <f t="shared" si="2"/>
        <v>0.87186255150183201</v>
      </c>
      <c r="K27">
        <f t="shared" si="3"/>
        <v>0.87666723265376756</v>
      </c>
      <c r="L27">
        <f t="shared" si="4"/>
        <v>0.87823629218307542</v>
      </c>
      <c r="M27">
        <f t="shared" si="5"/>
        <v>0.49449454812931115</v>
      </c>
      <c r="N27">
        <f t="shared" si="6"/>
        <v>5.9294588759348458E-3</v>
      </c>
    </row>
    <row r="28" spans="1:14">
      <c r="A28">
        <f t="shared" si="7"/>
        <v>-0.27731790000000078</v>
      </c>
      <c r="B28">
        <f t="shared" si="8"/>
        <v>-0.46519852000000106</v>
      </c>
      <c r="C28">
        <f t="shared" si="9"/>
        <v>-0.61787309999999906</v>
      </c>
      <c r="D28">
        <f>EXP($B$1+$B$2*A28)/(1+EXP($B$1+$B$2*A28))</f>
        <v>0.99786557516530672</v>
      </c>
      <c r="E28">
        <f>EXP($B$1+$B$2*B28)/(1+EXP($B$1+$B$2*B28))</f>
        <v>0.99793291973324183</v>
      </c>
      <c r="F28">
        <f>EXP($B$1+$B$2*C28)/(1+EXP($B$1+$B$2*C28))</f>
        <v>0.99798608008711287</v>
      </c>
      <c r="G28">
        <f t="shared" si="0"/>
        <v>-0.65320050011994057</v>
      </c>
      <c r="H28">
        <f t="shared" si="1"/>
        <v>-4.8133587768663633</v>
      </c>
      <c r="I28">
        <f t="shared" si="10"/>
        <v>1965</v>
      </c>
      <c r="J28">
        <f t="shared" si="2"/>
        <v>0.87032733777386584</v>
      </c>
      <c r="K28">
        <f t="shared" si="3"/>
        <v>0.87415351204399416</v>
      </c>
      <c r="L28">
        <f t="shared" si="4"/>
        <v>0.8771855043627812</v>
      </c>
      <c r="M28">
        <f t="shared" si="5"/>
        <v>0.52037764004967169</v>
      </c>
      <c r="N28">
        <f t="shared" si="6"/>
        <v>8.1205387631632757E-3</v>
      </c>
    </row>
    <row r="29" spans="1:14">
      <c r="A29">
        <f t="shared" si="7"/>
        <v>-0.20255599500000077</v>
      </c>
      <c r="B29">
        <f t="shared" si="8"/>
        <v>-0.33886699600000103</v>
      </c>
      <c r="C29">
        <f t="shared" si="9"/>
        <v>-0.56414500499999909</v>
      </c>
      <c r="D29">
        <f>EXP($B$1+$B$2*A29)/(1+EXP($B$1+$B$2*A29))</f>
        <v>0.99783817226828919</v>
      </c>
      <c r="E29">
        <f>EXP($B$1+$B$2*B29)/(1+EXP($B$1+$B$2*B29))</f>
        <v>0.99788787475912422</v>
      </c>
      <c r="F29">
        <f>EXP($B$1+$B$2*C29)/(1+EXP($B$1+$B$2*C29))</f>
        <v>0.9979675297106092</v>
      </c>
      <c r="G29">
        <f t="shared" si="0"/>
        <v>-0.60218184724317503</v>
      </c>
      <c r="H29">
        <f t="shared" si="1"/>
        <v>-4.4988952316462312</v>
      </c>
      <c r="I29">
        <f t="shared" si="10"/>
        <v>1966</v>
      </c>
      <c r="J29">
        <f t="shared" si="2"/>
        <v>0.86877516940687349</v>
      </c>
      <c r="K29">
        <f t="shared" si="3"/>
        <v>0.87159245712467326</v>
      </c>
      <c r="L29">
        <f t="shared" si="4"/>
        <v>0.87612631222339699</v>
      </c>
      <c r="M29">
        <f t="shared" si="5"/>
        <v>0.54761551828646837</v>
      </c>
      <c r="N29">
        <f t="shared" si="6"/>
        <v>1.1121276187895093E-2</v>
      </c>
    </row>
    <row r="30" spans="1:14">
      <c r="A30">
        <f t="shared" si="7"/>
        <v>-0.12779409000000075</v>
      </c>
      <c r="B30">
        <f t="shared" si="8"/>
        <v>-0.21253547200000103</v>
      </c>
      <c r="C30">
        <f t="shared" si="9"/>
        <v>-0.51041690999999911</v>
      </c>
      <c r="D30">
        <f>EXP($B$1+$B$2*A30)/(1+EXP($B$1+$B$2*A30))</f>
        <v>0.99781041833007422</v>
      </c>
      <c r="E30">
        <f>EXP($B$1+$B$2*B30)/(1+EXP($B$1+$B$2*B30))</f>
        <v>0.99784185030604655</v>
      </c>
      <c r="F30">
        <f>EXP($B$1+$B$2*C30)/(1+EXP($B$1+$B$2*C30))</f>
        <v>0.99794880881630443</v>
      </c>
      <c r="G30">
        <f t="shared" si="0"/>
        <v>-0.55116319436640948</v>
      </c>
      <c r="H30">
        <f t="shared" si="1"/>
        <v>-4.1844316864260991</v>
      </c>
      <c r="I30">
        <f t="shared" si="10"/>
        <v>1967</v>
      </c>
      <c r="J30">
        <f t="shared" si="2"/>
        <v>0.86720589544202331</v>
      </c>
      <c r="K30">
        <f t="shared" si="3"/>
        <v>0.86898334415733725</v>
      </c>
      <c r="L30">
        <f t="shared" si="4"/>
        <v>0.87505866055592496</v>
      </c>
      <c r="M30">
        <f t="shared" si="5"/>
        <v>0.57627909577270198</v>
      </c>
      <c r="N30">
        <f t="shared" si="6"/>
        <v>1.5230859386879278E-2</v>
      </c>
    </row>
    <row r="31" spans="1:14">
      <c r="A31">
        <f t="shared" si="7"/>
        <v>-5.3032185000000745E-2</v>
      </c>
      <c r="B31">
        <f t="shared" si="8"/>
        <v>-8.6203948000001029E-2</v>
      </c>
      <c r="C31">
        <f t="shared" si="9"/>
        <v>-0.45668881499999914</v>
      </c>
      <c r="D31">
        <f>EXP($B$1+$B$2*A31)/(1+EXP($B$1+$B$2*A31))</f>
        <v>0.9977823088736425</v>
      </c>
      <c r="E31">
        <f>EXP($B$1+$B$2*B31)/(1+EXP($B$1+$B$2*B31))</f>
        <v>0.99779482516927787</v>
      </c>
      <c r="F31">
        <f>EXP($B$1+$B$2*C31)/(1+EXP($B$1+$B$2*C31))</f>
        <v>0.99792991584327273</v>
      </c>
      <c r="G31">
        <f t="shared" si="0"/>
        <v>-0.50014454148964405</v>
      </c>
      <c r="H31">
        <f t="shared" si="1"/>
        <v>-3.869968141205967</v>
      </c>
      <c r="I31">
        <f t="shared" si="10"/>
        <v>1968</v>
      </c>
      <c r="J31">
        <f t="shared" si="2"/>
        <v>0.86561936452214383</v>
      </c>
      <c r="K31">
        <f t="shared" si="3"/>
        <v>0.86632544576573622</v>
      </c>
      <c r="L31">
        <f t="shared" si="4"/>
        <v>0.87398249401274941</v>
      </c>
      <c r="M31">
        <f t="shared" si="5"/>
        <v>0.6064429972031512</v>
      </c>
      <c r="N31">
        <f t="shared" si="6"/>
        <v>2.0859033958295657E-2</v>
      </c>
    </row>
    <row r="32" spans="1:14">
      <c r="A32">
        <f t="shared" si="7"/>
        <v>2.1729719999999259E-2</v>
      </c>
      <c r="B32">
        <f t="shared" si="8"/>
        <v>4.0127575999998971E-2</v>
      </c>
      <c r="C32">
        <f t="shared" si="9"/>
        <v>-0.40296071999999916</v>
      </c>
      <c r="D32">
        <f>EXP($B$1+$B$2*A32)/(1+EXP($B$1+$B$2*A32))</f>
        <v>0.99775383936539253</v>
      </c>
      <c r="E32">
        <f>EXP($B$1+$B$2*B32)/(1+EXP($B$1+$B$2*B32))</f>
        <v>0.99774677768914521</v>
      </c>
      <c r="F32">
        <f>EXP($B$1+$B$2*C32)/(1+EXP($B$1+$B$2*C32))</f>
        <v>0.99791084921642015</v>
      </c>
      <c r="G32">
        <f t="shared" si="0"/>
        <v>-0.4491258886128785</v>
      </c>
      <c r="H32">
        <f t="shared" si="1"/>
        <v>-3.5555045959858349</v>
      </c>
      <c r="I32">
        <f t="shared" si="10"/>
        <v>1969</v>
      </c>
      <c r="J32">
        <f t="shared" si="2"/>
        <v>0.86401542491947181</v>
      </c>
      <c r="K32">
        <f t="shared" si="3"/>
        <v>0.86361803129881187</v>
      </c>
      <c r="L32">
        <f t="shared" si="4"/>
        <v>0.87289775711214623</v>
      </c>
      <c r="M32">
        <f t="shared" si="5"/>
        <v>0.63818575331734695</v>
      </c>
      <c r="N32">
        <f t="shared" si="6"/>
        <v>2.8566956507270393E-2</v>
      </c>
    </row>
    <row r="33" spans="1:14">
      <c r="A33">
        <f t="shared" si="7"/>
        <v>9.6491624999999262E-2</v>
      </c>
      <c r="B33">
        <f t="shared" si="8"/>
        <v>0.16645909999999897</v>
      </c>
      <c r="C33">
        <f t="shared" si="9"/>
        <v>-0.34923262499999919</v>
      </c>
      <c r="D33">
        <f>EXP($B$1+$B$2*A33)/(1+EXP($B$1+$B$2*A33))</f>
        <v>0.99772500521443852</v>
      </c>
      <c r="E33">
        <f>EXP($B$1+$B$2*B33)/(1+EXP($B$1+$B$2*B33))</f>
        <v>0.99769768574145512</v>
      </c>
      <c r="F33">
        <f>EXP($B$1+$B$2*C33)/(1+EXP($B$1+$B$2*C33))</f>
        <v>0.99789160734635773</v>
      </c>
      <c r="G33">
        <f t="shared" si="0"/>
        <v>-0.39810723573611295</v>
      </c>
      <c r="H33">
        <f t="shared" si="1"/>
        <v>-3.2410410507657033</v>
      </c>
      <c r="I33">
        <f t="shared" si="10"/>
        <v>1970</v>
      </c>
      <c r="J33">
        <f t="shared" si="2"/>
        <v>0.86239392456430697</v>
      </c>
      <c r="K33">
        <f t="shared" si="3"/>
        <v>0.86086036721545578</v>
      </c>
      <c r="L33">
        <f t="shared" si="4"/>
        <v>0.87180439424281786</v>
      </c>
      <c r="M33">
        <f t="shared" si="5"/>
        <v>0.67159000535180602</v>
      </c>
      <c r="N33">
        <f t="shared" si="6"/>
        <v>3.9123144711297901E-2</v>
      </c>
    </row>
    <row r="34" spans="1:14">
      <c r="A34">
        <f t="shared" si="7"/>
        <v>0.17125352999999927</v>
      </c>
      <c r="B34">
        <f t="shared" si="8"/>
        <v>0.292790623999999</v>
      </c>
      <c r="C34">
        <f t="shared" si="9"/>
        <v>-0.29550452999999921</v>
      </c>
      <c r="D34">
        <f>EXP($B$1+$B$2*A34)/(1+EXP($B$1+$B$2*A34))</f>
        <v>0.99769580177190031</v>
      </c>
      <c r="E34">
        <f>EXP($B$1+$B$2*B34)/(1+EXP($B$1+$B$2*B34))</f>
        <v>0.99764752672772072</v>
      </c>
      <c r="F34">
        <f>EXP($B$1+$B$2*C34)/(1+EXP($B$1+$B$2*C34))</f>
        <v>0.99787218862927396</v>
      </c>
      <c r="G34">
        <f t="shared" si="0"/>
        <v>-0.34708858285934746</v>
      </c>
      <c r="H34">
        <f t="shared" si="1"/>
        <v>-2.9265775055455707</v>
      </c>
      <c r="I34">
        <f t="shared" si="10"/>
        <v>1971</v>
      </c>
      <c r="J34">
        <f t="shared" si="2"/>
        <v>0.8607547110746645</v>
      </c>
      <c r="K34">
        <f t="shared" si="3"/>
        <v>0.85805171749164544</v>
      </c>
      <c r="L34">
        <f t="shared" si="4"/>
        <v>0.8707023496685905</v>
      </c>
      <c r="M34">
        <f t="shared" si="5"/>
        <v>0.70674272019381201</v>
      </c>
      <c r="N34">
        <f t="shared" si="6"/>
        <v>5.358010230146882E-2</v>
      </c>
    </row>
    <row r="35" spans="1:14">
      <c r="A35">
        <f t="shared" si="7"/>
        <v>0.24601543499999928</v>
      </c>
      <c r="B35">
        <f t="shared" si="8"/>
        <v>0.41912214799999903</v>
      </c>
      <c r="C35">
        <f t="shared" si="9"/>
        <v>-0.24177643499999921</v>
      </c>
      <c r="D35">
        <f>EXP($B$1+$B$2*A35)/(1+EXP($B$1+$B$2*A35))</f>
        <v>0.99766622433018481</v>
      </c>
      <c r="E35">
        <f>EXP($B$1+$B$2*B35)/(1+EXP($B$1+$B$2*B35))</f>
        <v>0.99759627756519154</v>
      </c>
      <c r="F35">
        <f>EXP($B$1+$B$2*C35)/(1+EXP($B$1+$B$2*C35))</f>
        <v>0.99785259144680682</v>
      </c>
      <c r="G35">
        <f t="shared" si="0"/>
        <v>-0.29606992998258197</v>
      </c>
      <c r="H35">
        <f t="shared" si="1"/>
        <v>-2.6121139603254391</v>
      </c>
      <c r="I35">
        <f t="shared" si="10"/>
        <v>1972</v>
      </c>
      <c r="J35">
        <f t="shared" si="2"/>
        <v>0.85909763178690246</v>
      </c>
      <c r="K35">
        <f t="shared" si="3"/>
        <v>0.85519134405081099</v>
      </c>
      <c r="L35">
        <f t="shared" si="4"/>
        <v>0.86959156753325384</v>
      </c>
      <c r="M35">
        <f t="shared" si="5"/>
        <v>0.74373541679688659</v>
      </c>
      <c r="N35">
        <f t="shared" si="6"/>
        <v>7.3379258845898188E-2</v>
      </c>
    </row>
    <row r="36" spans="1:14">
      <c r="A36">
        <f t="shared" si="7"/>
        <v>0.3207773399999993</v>
      </c>
      <c r="B36">
        <f t="shared" si="8"/>
        <v>0.54545367199999906</v>
      </c>
      <c r="C36">
        <f t="shared" si="9"/>
        <v>-0.1880483399999992</v>
      </c>
      <c r="D36">
        <f>EXP($B$1+$B$2*A36)/(1+EXP($B$1+$B$2*A36))</f>
        <v>0.99763626812225903</v>
      </c>
      <c r="E36">
        <f>EXP($B$1+$B$2*B36)/(1+EXP($B$1+$B$2*B36))</f>
        <v>0.99754391467668357</v>
      </c>
      <c r="F36">
        <f>EXP($B$1+$B$2*C36)/(1+EXP($B$1+$B$2*C36))</f>
        <v>0.99783281416591352</v>
      </c>
      <c r="G36">
        <f t="shared" si="0"/>
        <v>-0.24505127710581648</v>
      </c>
      <c r="H36">
        <f t="shared" si="1"/>
        <v>-2.2976504151053065</v>
      </c>
      <c r="I36">
        <f t="shared" si="10"/>
        <v>1973</v>
      </c>
      <c r="J36">
        <f t="shared" si="2"/>
        <v>0.85742253378738986</v>
      </c>
      <c r="K36">
        <f t="shared" si="3"/>
        <v>0.85227850721821707</v>
      </c>
      <c r="L36">
        <f t="shared" si="4"/>
        <v>0.86847199186548751</v>
      </c>
      <c r="M36">
        <f t="shared" si="5"/>
        <v>0.78266440444741892</v>
      </c>
      <c r="N36">
        <f t="shared" si="6"/>
        <v>0.10049468734638316</v>
      </c>
    </row>
    <row r="37" spans="1:14">
      <c r="A37">
        <f t="shared" si="7"/>
        <v>0.39553924499999932</v>
      </c>
      <c r="B37">
        <f t="shared" si="8"/>
        <v>0.67178519599999909</v>
      </c>
      <c r="C37">
        <f t="shared" si="9"/>
        <v>-0.1343202449999992</v>
      </c>
      <c r="D37">
        <f>EXP($B$1+$B$2*A37)/(1+EXP($B$1+$B$2*A37))</f>
        <v>0.99760592832091388</v>
      </c>
      <c r="E37">
        <f>EXP($B$1+$B$2*B37)/(1+EXP($B$1+$B$2*B37))</f>
        <v>0.99749041398020333</v>
      </c>
      <c r="F37">
        <f>EXP($B$1+$B$2*C37)/(1+EXP($B$1+$B$2*C37))</f>
        <v>0.99781285513873985</v>
      </c>
      <c r="G37">
        <f t="shared" si="0"/>
        <v>-0.19403262422905096</v>
      </c>
      <c r="H37">
        <f t="shared" si="1"/>
        <v>-1.9831868698851745</v>
      </c>
      <c r="I37">
        <f t="shared" si="10"/>
        <v>1974</v>
      </c>
      <c r="J37">
        <f t="shared" si="2"/>
        <v>0.8557292639451457</v>
      </c>
      <c r="K37">
        <f t="shared" si="3"/>
        <v>0.84931246620003487</v>
      </c>
      <c r="L37">
        <f t="shared" si="4"/>
        <v>0.86734356658390643</v>
      </c>
      <c r="M37">
        <f t="shared" si="5"/>
        <v>0.82363103350276978</v>
      </c>
      <c r="N37">
        <f t="shared" si="6"/>
        <v>0.13762992899746124</v>
      </c>
    </row>
    <row r="38" spans="1:14">
      <c r="A38">
        <f t="shared" si="7"/>
        <v>0.47030114999999934</v>
      </c>
      <c r="B38">
        <f t="shared" si="8"/>
        <v>0.79811671999999911</v>
      </c>
      <c r="C38">
        <f t="shared" si="9"/>
        <v>-8.0592149999999196E-2</v>
      </c>
      <c r="D38">
        <f>EXP($B$1+$B$2*A38)/(1+EXP($B$1+$B$2*A38))</f>
        <v>0.99757520003802014</v>
      </c>
      <c r="E38">
        <f>EXP($B$1+$B$2*B38)/(1+EXP($B$1+$B$2*B38))</f>
        <v>0.99743575087836522</v>
      </c>
      <c r="F38">
        <f>EXP($B$1+$B$2*C38)/(1+EXP($B$1+$B$2*C38))</f>
        <v>0.99779271270248859</v>
      </c>
      <c r="G38">
        <f t="shared" si="0"/>
        <v>-0.14301397135228544</v>
      </c>
      <c r="H38">
        <f t="shared" si="1"/>
        <v>-1.6687233246650424</v>
      </c>
      <c r="I38">
        <f t="shared" si="10"/>
        <v>1975</v>
      </c>
      <c r="J38">
        <f t="shared" si="2"/>
        <v>0.85401766894560549</v>
      </c>
      <c r="K38">
        <f t="shared" si="3"/>
        <v>0.84629247958798548</v>
      </c>
      <c r="L38">
        <f t="shared" si="4"/>
        <v>0.86620623550230103</v>
      </c>
      <c r="M38">
        <f t="shared" si="5"/>
        <v>0.86674195925364184</v>
      </c>
      <c r="N38">
        <f t="shared" si="6"/>
        <v>0.18848754950157026</v>
      </c>
    </row>
    <row r="39" spans="1:14">
      <c r="A39">
        <f t="shared" si="7"/>
        <v>0.5450630549999993</v>
      </c>
      <c r="B39">
        <f t="shared" si="8"/>
        <v>0.92444824399999914</v>
      </c>
      <c r="C39">
        <f t="shared" si="9"/>
        <v>-2.68640549999992E-2</v>
      </c>
      <c r="D39">
        <f>EXP($B$1+$B$2*A39)/(1+EXP($B$1+$B$2*A39))</f>
        <v>0.99754407832377501</v>
      </c>
      <c r="E39">
        <f>EXP($B$1+$B$2*B39)/(1+EXP($B$1+$B$2*B39))</f>
        <v>0.99737990024759571</v>
      </c>
      <c r="F39">
        <f>EXP($B$1+$B$2*C39)/(1+EXP($B$1+$B$2*C39))</f>
        <v>0.99777238517928613</v>
      </c>
      <c r="G39">
        <f t="shared" si="0"/>
        <v>-9.1995318475519963E-2</v>
      </c>
      <c r="H39">
        <f t="shared" si="1"/>
        <v>-1.3542597794449103</v>
      </c>
      <c r="I39">
        <f t="shared" si="10"/>
        <v>1976</v>
      </c>
      <c r="J39">
        <f t="shared" si="2"/>
        <v>0.85228759532539733</v>
      </c>
      <c r="K39">
        <f t="shared" si="3"/>
        <v>0.84321780589025452</v>
      </c>
      <c r="L39">
        <f t="shared" si="4"/>
        <v>0.86505994233491235</v>
      </c>
      <c r="M39">
        <f t="shared" si="5"/>
        <v>0.91210941959767156</v>
      </c>
      <c r="N39">
        <f t="shared" si="6"/>
        <v>0.25813830302682383</v>
      </c>
    </row>
    <row r="40" spans="1:14">
      <c r="A40">
        <f t="shared" si="7"/>
        <v>0.61982495999999931</v>
      </c>
      <c r="B40">
        <f t="shared" si="8"/>
        <v>1.0507797679999991</v>
      </c>
      <c r="C40">
        <f t="shared" si="9"/>
        <v>2.6864040000000797E-2</v>
      </c>
      <c r="D40">
        <f>EXP($B$1+$B$2*A40)/(1+EXP($B$1+$B$2*A40))</f>
        <v>0.99751255816593987</v>
      </c>
      <c r="E40">
        <f>EXP($B$1+$B$2*B40)/(1+EXP($B$1+$B$2*B40))</f>
        <v>0.99732283642712294</v>
      </c>
      <c r="F40">
        <f>EXP($B$1+$B$2*C40)/(1+EXP($B$1+$B$2*C40))</f>
        <v>0.99775187087604844</v>
      </c>
      <c r="G40">
        <f t="shared" si="0"/>
        <v>-4.0976665598754444E-2</v>
      </c>
      <c r="H40">
        <f t="shared" si="1"/>
        <v>-1.0397962342247784</v>
      </c>
      <c r="I40">
        <f t="shared" si="10"/>
        <v>1977</v>
      </c>
      <c r="J40">
        <f t="shared" si="2"/>
        <v>0.85053888950825129</v>
      </c>
      <c r="K40">
        <f t="shared" si="3"/>
        <v>0.84008770408957645</v>
      </c>
      <c r="L40">
        <f t="shared" si="4"/>
        <v>0.86390463070191448</v>
      </c>
      <c r="M40">
        <f t="shared" si="5"/>
        <v>0.95985152724715705</v>
      </c>
      <c r="N40">
        <f t="shared" si="6"/>
        <v>0.35352671126435958</v>
      </c>
    </row>
    <row r="41" spans="1:14">
      <c r="A41">
        <f t="shared" si="7"/>
        <v>0.69458686499999933</v>
      </c>
      <c r="B41">
        <f t="shared" si="8"/>
        <v>1.1771112919999991</v>
      </c>
      <c r="C41">
        <f t="shared" si="9"/>
        <v>8.0592135000000786E-2</v>
      </c>
      <c r="D41">
        <f>EXP($B$1+$B$2*A41)/(1+EXP($B$1+$B$2*A41))</f>
        <v>0.99748063448906898</v>
      </c>
      <c r="E41">
        <f>EXP($B$1+$B$2*B41)/(1+EXP($B$1+$B$2*B41))</f>
        <v>0.99726453320774577</v>
      </c>
      <c r="F41">
        <f>EXP($B$1+$B$2*C41)/(1+EXP($B$1+$B$2*C41))</f>
        <v>0.99773116808434581</v>
      </c>
      <c r="G41">
        <f t="shared" si="0"/>
        <v>1.0041987278011071E-2</v>
      </c>
      <c r="H41">
        <f t="shared" si="1"/>
        <v>-0.72533268900464642</v>
      </c>
      <c r="I41">
        <f t="shared" si="10"/>
        <v>1978</v>
      </c>
      <c r="J41">
        <f t="shared" si="2"/>
        <v>0.84877139784197164</v>
      </c>
      <c r="K41">
        <f t="shared" si="3"/>
        <v>0.83690143422912788</v>
      </c>
      <c r="L41">
        <f t="shared" si="4"/>
        <v>0.86274024413498951</v>
      </c>
      <c r="M41">
        <f t="shared" si="5"/>
        <v>1.0100925772316756</v>
      </c>
      <c r="N41">
        <f t="shared" si="6"/>
        <v>0.48416346629661844</v>
      </c>
    </row>
    <row r="42" spans="1:14">
      <c r="A42">
        <f t="shared" si="7"/>
        <v>0.76934876999999935</v>
      </c>
      <c r="B42">
        <f t="shared" si="8"/>
        <v>1.3034428159999991</v>
      </c>
      <c r="C42">
        <f t="shared" si="9"/>
        <v>0.13432023000000079</v>
      </c>
      <c r="D42">
        <f>EXP($B$1+$B$2*A42)/(1+EXP($B$1+$B$2*A42))</f>
        <v>0.99744830215372926</v>
      </c>
      <c r="E42">
        <f>EXP($B$1+$B$2*B42)/(1+EXP($B$1+$B$2*B42))</f>
        <v>0.99720496382038015</v>
      </c>
      <c r="F42">
        <f>EXP($B$1+$B$2*C42)/(1+EXP($B$1+$B$2*C42))</f>
        <v>0.99771027508026622</v>
      </c>
      <c r="G42">
        <f t="shared" si="0"/>
        <v>6.1060640154776587E-2</v>
      </c>
      <c r="H42">
        <f t="shared" si="1"/>
        <v>-0.41086914378451433</v>
      </c>
      <c r="I42">
        <f t="shared" si="10"/>
        <v>1979</v>
      </c>
      <c r="J42">
        <f t="shared" si="2"/>
        <v>0.84698496663659106</v>
      </c>
      <c r="K42">
        <f t="shared" si="3"/>
        <v>0.83365825802719606</v>
      </c>
      <c r="L42">
        <f t="shared" si="4"/>
        <v>0.86156672608304252</v>
      </c>
      <c r="M42">
        <f t="shared" si="5"/>
        <v>1.0629633704961641</v>
      </c>
      <c r="N42">
        <f t="shared" si="6"/>
        <v>0.66307369323803911</v>
      </c>
    </row>
    <row r="43" spans="1:14">
      <c r="A43">
        <f t="shared" si="7"/>
        <v>0.84411067499999937</v>
      </c>
      <c r="B43">
        <f t="shared" si="8"/>
        <v>1.4297743399999991</v>
      </c>
      <c r="C43">
        <f t="shared" si="9"/>
        <v>0.18804832500000079</v>
      </c>
      <c r="D43">
        <f>EXP($B$1+$B$2*A43)/(1+EXP($B$1+$B$2*A43))</f>
        <v>0.99741555595571096</v>
      </c>
      <c r="E43">
        <f>EXP($B$1+$B$2*B43)/(1+EXP($B$1+$B$2*B43))</f>
        <v>0.99714410092437766</v>
      </c>
      <c r="F43">
        <f>EXP($B$1+$B$2*C43)/(1+EXP($B$1+$B$2*C43))</f>
        <v>0.99768919012427815</v>
      </c>
      <c r="G43">
        <f t="shared" si="0"/>
        <v>0.1120792930315421</v>
      </c>
      <c r="H43">
        <f t="shared" si="1"/>
        <v>-9.6405598564382217E-2</v>
      </c>
      <c r="I43">
        <f t="shared" si="10"/>
        <v>1980</v>
      </c>
      <c r="J43">
        <f t="shared" si="2"/>
        <v>0.84517944220363928</v>
      </c>
      <c r="K43">
        <f t="shared" si="3"/>
        <v>0.83035743952127261</v>
      </c>
      <c r="L43">
        <f t="shared" si="4"/>
        <v>0.86038401991809355</v>
      </c>
      <c r="M43">
        <f t="shared" si="5"/>
        <v>1.1186015544369379</v>
      </c>
      <c r="N43">
        <f t="shared" si="6"/>
        <v>0.9080956190836903</v>
      </c>
    </row>
    <row r="44" spans="1:14">
      <c r="A44">
        <f t="shared" si="7"/>
        <v>0.91887257999999938</v>
      </c>
      <c r="B44">
        <f t="shared" si="8"/>
        <v>1.5561058639999992</v>
      </c>
      <c r="C44">
        <f t="shared" si="9"/>
        <v>0.2417764200000008</v>
      </c>
      <c r="D44">
        <f>EXP($B$1+$B$2*A44)/(1+EXP($B$1+$B$2*A44))</f>
        <v>0.99738239062522849</v>
      </c>
      <c r="E44">
        <f>EXP($B$1+$B$2*B44)/(1+EXP($B$1+$B$2*B44))</f>
        <v>0.99708191659561318</v>
      </c>
      <c r="F44">
        <f>EXP($B$1+$B$2*C44)/(1+EXP($B$1+$B$2*C44))</f>
        <v>0.99766791146109124</v>
      </c>
      <c r="G44">
        <f t="shared" si="0"/>
        <v>0.16309794590830762</v>
      </c>
      <c r="H44">
        <f t="shared" si="1"/>
        <v>0.21805794665574987</v>
      </c>
      <c r="I44">
        <f t="shared" si="10"/>
        <v>1981</v>
      </c>
      <c r="J44">
        <f t="shared" si="2"/>
        <v>0.84335467089659966</v>
      </c>
      <c r="K44">
        <f t="shared" si="3"/>
        <v>0.82699824574245528</v>
      </c>
      <c r="L44">
        <f t="shared" si="4"/>
        <v>0.85919206894123779</v>
      </c>
      <c r="M44">
        <f t="shared" si="5"/>
        <v>1.1771519812622266</v>
      </c>
      <c r="N44">
        <f t="shared" si="6"/>
        <v>1.2436591314186722</v>
      </c>
    </row>
    <row r="45" spans="1:14">
      <c r="A45">
        <f t="shared" si="7"/>
        <v>0.9936344849999994</v>
      </c>
      <c r="B45">
        <f t="shared" si="8"/>
        <v>1.6824373879999992</v>
      </c>
      <c r="C45">
        <f t="shared" si="9"/>
        <v>0.2955045150000008</v>
      </c>
      <c r="D45">
        <f>EXP($B$1+$B$2*A45)/(1+EXP($B$1+$B$2*A45))</f>
        <v>0.99734880082611232</v>
      </c>
      <c r="E45">
        <f>EXP($B$1+$B$2*B45)/(1+EXP($B$1+$B$2*B45))</f>
        <v>0.99701838231433615</v>
      </c>
      <c r="F45">
        <f>EXP($B$1+$B$2*C45)/(1+EXP($B$1+$B$2*C45))</f>
        <v>0.9976464373195163</v>
      </c>
      <c r="G45">
        <f t="shared" si="0"/>
        <v>0.21411659878507314</v>
      </c>
      <c r="H45">
        <f t="shared" si="1"/>
        <v>0.53252149187588194</v>
      </c>
      <c r="I45">
        <f t="shared" si="10"/>
        <v>1982</v>
      </c>
      <c r="J45">
        <f t="shared" si="2"/>
        <v>0.84151049915253429</v>
      </c>
      <c r="K45">
        <f t="shared" si="3"/>
        <v>0.8235799474208545</v>
      </c>
      <c r="L45">
        <f t="shared" si="4"/>
        <v>0.85799081638877583</v>
      </c>
      <c r="M45">
        <f t="shared" si="5"/>
        <v>1.2387670851102013</v>
      </c>
      <c r="N45">
        <f t="shared" si="6"/>
        <v>1.7032215580135983</v>
      </c>
    </row>
    <row r="46" spans="1:14">
      <c r="A46">
        <f t="shared" si="7"/>
        <v>1.0683963899999993</v>
      </c>
      <c r="B46">
        <f t="shared" si="8"/>
        <v>1.8087689119999992</v>
      </c>
      <c r="C46">
        <f t="shared" si="9"/>
        <v>0.34923261000000078</v>
      </c>
      <c r="D46">
        <f>EXP($B$1+$B$2*A46)/(1+EXP($B$1+$B$2*A46))</f>
        <v>0.99731478115499161</v>
      </c>
      <c r="E46">
        <f>EXP($B$1+$B$2*B46)/(1+EXP($B$1+$B$2*B46))</f>
        <v>0.99695346895278392</v>
      </c>
      <c r="F46">
        <f>EXP($B$1+$B$2*C46)/(1+EXP($B$1+$B$2*C46))</f>
        <v>0.99762476591232485</v>
      </c>
      <c r="G46">
        <f t="shared" si="0"/>
        <v>0.2651352516618386</v>
      </c>
      <c r="H46">
        <f t="shared" si="1"/>
        <v>0.84698503709601403</v>
      </c>
      <c r="I46">
        <f t="shared" si="10"/>
        <v>1983</v>
      </c>
      <c r="J46">
        <f t="shared" si="2"/>
        <v>0.83964677353496231</v>
      </c>
      <c r="K46">
        <f t="shared" si="3"/>
        <v>0.8201018197229113</v>
      </c>
      <c r="L46">
        <f t="shared" si="4"/>
        <v>0.85678020543855193</v>
      </c>
      <c r="M46">
        <f t="shared" si="5"/>
        <v>1.3036072789063116</v>
      </c>
      <c r="N46">
        <f t="shared" si="6"/>
        <v>2.3326035264768006</v>
      </c>
    </row>
    <row r="47" spans="1:14">
      <c r="A47">
        <f t="shared" si="7"/>
        <v>1.1431582949999992</v>
      </c>
      <c r="B47">
        <f t="shared" si="8"/>
        <v>1.9351004359999993</v>
      </c>
      <c r="C47">
        <f t="shared" si="9"/>
        <v>0.40296070500000075</v>
      </c>
      <c r="D47">
        <f>EXP($B$1+$B$2*A47)/(1+EXP($B$1+$B$2*A47))</f>
        <v>0.99728032614046658</v>
      </c>
      <c r="E47">
        <f>EXP($B$1+$B$2*B47)/(1+EXP($B$1+$B$2*B47))</f>
        <v>0.99688714676254986</v>
      </c>
      <c r="F47">
        <f>EXP($B$1+$B$2*C47)/(1+EXP($B$1+$B$2*C47))</f>
        <v>0.99760289543610603</v>
      </c>
      <c r="G47">
        <f t="shared" si="0"/>
        <v>0.31615390453860404</v>
      </c>
      <c r="H47">
        <f t="shared" si="1"/>
        <v>1.1614485823161462</v>
      </c>
      <c r="I47">
        <f t="shared" si="10"/>
        <v>1984</v>
      </c>
      <c r="J47">
        <f t="shared" si="2"/>
        <v>0.83776334077792725</v>
      </c>
      <c r="K47">
        <f t="shared" si="3"/>
        <v>0.81656314302122701</v>
      </c>
      <c r="L47">
        <f t="shared" si="4"/>
        <v>0.85556017921632144</v>
      </c>
      <c r="M47">
        <f t="shared" si="5"/>
        <v>1.371841371993137</v>
      </c>
      <c r="N47">
        <f t="shared" si="6"/>
        <v>3.1945575055295099</v>
      </c>
    </row>
    <row r="48" spans="1:14">
      <c r="A48">
        <f t="shared" si="7"/>
        <v>1.2179201999999991</v>
      </c>
      <c r="B48">
        <f t="shared" si="8"/>
        <v>2.0614319599999993</v>
      </c>
      <c r="C48">
        <f t="shared" si="9"/>
        <v>0.45668880000000073</v>
      </c>
      <c r="D48">
        <f>EXP($B$1+$B$2*A48)/(1+EXP($B$1+$B$2*A48))</f>
        <v>0.99724543024227141</v>
      </c>
      <c r="E48">
        <f>EXP($B$1+$B$2*B48)/(1+EXP($B$1+$B$2*B48))</f>
        <v>0.99681938536170511</v>
      </c>
      <c r="F48">
        <f>EXP($B$1+$B$2*C48)/(1+EXP($B$1+$B$2*C48))</f>
        <v>0.99758082407112303</v>
      </c>
      <c r="G48">
        <f t="shared" si="0"/>
        <v>0.36717255741536947</v>
      </c>
      <c r="H48">
        <f t="shared" si="1"/>
        <v>1.4759121275362783</v>
      </c>
      <c r="I48">
        <f t="shared" si="10"/>
        <v>1985</v>
      </c>
      <c r="J48">
        <f t="shared" si="2"/>
        <v>0.83586004783131684</v>
      </c>
      <c r="K48">
        <f t="shared" si="3"/>
        <v>0.81296320369780384</v>
      </c>
      <c r="L48">
        <f t="shared" si="4"/>
        <v>0.85433068080233676</v>
      </c>
      <c r="M48">
        <f t="shared" si="5"/>
        <v>1.4436470096200389</v>
      </c>
      <c r="N48">
        <f t="shared" si="6"/>
        <v>4.3750245338731046</v>
      </c>
    </row>
    <row r="49" spans="1:14">
      <c r="A49">
        <f t="shared" si="7"/>
        <v>1.292682104999999</v>
      </c>
      <c r="B49">
        <f t="shared" si="8"/>
        <v>2.1877634839999991</v>
      </c>
      <c r="C49">
        <f t="shared" si="9"/>
        <v>0.51041689500000076</v>
      </c>
      <c r="D49">
        <f>EXP($B$1+$B$2*A49)/(1+EXP($B$1+$B$2*A49))</f>
        <v>0.99721008785042797</v>
      </c>
      <c r="E49">
        <f>EXP($B$1+$B$2*B49)/(1+EXP($B$1+$B$2*B49))</f>
        <v>0.99675015372166764</v>
      </c>
      <c r="F49">
        <f>EXP($B$1+$B$2*C49)/(1+EXP($B$1+$B$2*C49))</f>
        <v>0.99755854998116877</v>
      </c>
      <c r="G49">
        <f t="shared" si="0"/>
        <v>0.41819121029213491</v>
      </c>
      <c r="H49">
        <f t="shared" si="1"/>
        <v>1.7903756727564097</v>
      </c>
      <c r="I49">
        <f t="shared" si="10"/>
        <v>1986</v>
      </c>
      <c r="J49">
        <f t="shared" si="2"/>
        <v>0.83393674190749389</v>
      </c>
      <c r="K49">
        <f t="shared" si="3"/>
        <v>0.80930129498136272</v>
      </c>
      <c r="L49">
        <f t="shared" si="4"/>
        <v>0.85309165323808867</v>
      </c>
      <c r="M49">
        <f t="shared" si="5"/>
        <v>1.5192111354368067</v>
      </c>
      <c r="N49">
        <f t="shared" si="6"/>
        <v>5.9917029631992476</v>
      </c>
    </row>
    <row r="50" spans="1:14">
      <c r="A50">
        <f t="shared" si="7"/>
        <v>1.3674440099999989</v>
      </c>
      <c r="B50">
        <f t="shared" si="8"/>
        <v>2.3140950079999989</v>
      </c>
      <c r="C50">
        <f t="shared" si="9"/>
        <v>0.56414499000000073</v>
      </c>
      <c r="D50">
        <f>EXP($B$1+$B$2*A50)/(1+EXP($B$1+$B$2*A50))</f>
        <v>0.99717429328438856</v>
      </c>
      <c r="E50">
        <f>EXP($B$1+$B$2*B50)/(1+EXP($B$1+$B$2*B50))</f>
        <v>0.99667942015381528</v>
      </c>
      <c r="F50">
        <f>EXP($B$1+$B$2*C50)/(1+EXP($B$1+$B$2*C50))</f>
        <v>0.99753607131341948</v>
      </c>
      <c r="G50">
        <f t="shared" si="0"/>
        <v>0.46920986316890034</v>
      </c>
      <c r="H50">
        <f t="shared" si="1"/>
        <v>2.1048392179765414</v>
      </c>
      <c r="I50">
        <f>I49+1</f>
        <v>1987</v>
      </c>
      <c r="J50">
        <f t="shared" si="2"/>
        <v>0.83199327052916483</v>
      </c>
      <c r="K50">
        <f t="shared" si="3"/>
        <v>0.8055767178194565</v>
      </c>
      <c r="L50">
        <f t="shared" si="4"/>
        <v>0.85184303953314833</v>
      </c>
      <c r="M50">
        <f t="shared" si="5"/>
        <v>1.5987304781953915</v>
      </c>
      <c r="N50">
        <f t="shared" si="6"/>
        <v>8.205783561041839</v>
      </c>
    </row>
    <row r="51" spans="1:14">
      <c r="A51">
        <f t="shared" si="7"/>
        <v>1.4422059149999988</v>
      </c>
      <c r="B51">
        <f t="shared" si="8"/>
        <v>2.4404265319999987</v>
      </c>
      <c r="C51">
        <f t="shared" si="9"/>
        <v>0.61787308500000071</v>
      </c>
      <c r="D51">
        <f>EXP($B$1+$B$2*A51)/(1+EXP($B$1+$B$2*A51))</f>
        <v>0.99713804079217006</v>
      </c>
      <c r="E51">
        <f>EXP($B$1+$B$2*B51)/(1+EXP($B$1+$B$2*B51))</f>
        <v>0.99660715229583841</v>
      </c>
      <c r="F51">
        <f>EXP($B$1+$B$2*C51)/(1+EXP($B$1+$B$2*C51))</f>
        <v>0.99751338619828744</v>
      </c>
      <c r="G51">
        <f t="shared" si="0"/>
        <v>0.52022851604566578</v>
      </c>
      <c r="H51">
        <f t="shared" si="1"/>
        <v>2.419302763196673</v>
      </c>
      <c r="I51">
        <f t="shared" si="10"/>
        <v>1988</v>
      </c>
      <c r="J51">
        <f t="shared" si="2"/>
        <v>0.83002948157863177</v>
      </c>
      <c r="K51">
        <f t="shared" si="3"/>
        <v>0.80178878178609769</v>
      </c>
      <c r="L51">
        <f t="shared" si="4"/>
        <v>0.85058478267222037</v>
      </c>
      <c r="M51">
        <f t="shared" si="5"/>
        <v>1.6824120639268327</v>
      </c>
      <c r="N51">
        <f t="shared" si="6"/>
        <v>11.238021020773578</v>
      </c>
    </row>
    <row r="52" spans="1:14">
      <c r="A52">
        <f t="shared" si="7"/>
        <v>1.5169678199999987</v>
      </c>
      <c r="B52">
        <f t="shared" si="8"/>
        <v>2.5667580559999985</v>
      </c>
      <c r="C52">
        <f t="shared" si="9"/>
        <v>0.67160118000000069</v>
      </c>
      <c r="D52">
        <f>EXP($B$1+$B$2*A52)/(1+EXP($B$1+$B$2*A52))</f>
        <v>0.9971013245494762</v>
      </c>
      <c r="E52">
        <f>EXP($B$1+$B$2*B52)/(1+EXP($B$1+$B$2*B52))</f>
        <v>0.99653331709782766</v>
      </c>
      <c r="F52">
        <f>EXP($B$1+$B$2*C52)/(1+EXP($B$1+$B$2*C52))</f>
        <v>0.99749049274927282</v>
      </c>
      <c r="G52">
        <f t="shared" si="0"/>
        <v>0.57124716892243121</v>
      </c>
      <c r="H52">
        <f t="shared" si="1"/>
        <v>2.7337663084168042</v>
      </c>
      <c r="I52">
        <f t="shared" si="10"/>
        <v>1989</v>
      </c>
      <c r="J52">
        <f t="shared" si="2"/>
        <v>0.8280452233482698</v>
      </c>
      <c r="K52">
        <f t="shared" si="3"/>
        <v>0.79793680602555506</v>
      </c>
      <c r="L52">
        <f t="shared" si="4"/>
        <v>0.8493168256222916</v>
      </c>
      <c r="M52">
        <f t="shared" si="5"/>
        <v>1.7704737549268201</v>
      </c>
      <c r="N52">
        <f t="shared" si="6"/>
        <v>15.390744287107919</v>
      </c>
    </row>
    <row r="53" spans="1:14">
      <c r="A53">
        <f t="shared" si="7"/>
        <v>1.5917297249999987</v>
      </c>
      <c r="B53">
        <f t="shared" si="8"/>
        <v>2.6930895799999983</v>
      </c>
      <c r="C53">
        <f t="shared" si="9"/>
        <v>0.72532927500000066</v>
      </c>
      <c r="D53">
        <f>EXP($B$1+$B$2*A53)/(1+EXP($B$1+$B$2*A53))</f>
        <v>0.99706413865881149</v>
      </c>
      <c r="E53">
        <f>EXP($B$1+$B$2*B53)/(1+EXP($B$1+$B$2*B53))</f>
        <v>0.99645788080809328</v>
      </c>
      <c r="F53">
        <f>EXP($B$1+$B$2*C53)/(1+EXP($B$1+$B$2*C53))</f>
        <v>0.99746738906281318</v>
      </c>
      <c r="G53">
        <f t="shared" si="0"/>
        <v>0.62226582179919665</v>
      </c>
      <c r="H53">
        <f t="shared" si="1"/>
        <v>3.0482298536369359</v>
      </c>
      <c r="I53">
        <f t="shared" si="10"/>
        <v>1990</v>
      </c>
      <c r="J53">
        <f t="shared" si="2"/>
        <v>0.82604034459246856</v>
      </c>
      <c r="K53">
        <f t="shared" si="3"/>
        <v>0.79402012023302382</v>
      </c>
      <c r="L53">
        <f t="shared" si="4"/>
        <v>0.84803911133997245</v>
      </c>
      <c r="M53">
        <f t="shared" si="5"/>
        <v>1.8631448169531164</v>
      </c>
      <c r="N53">
        <f t="shared" si="6"/>
        <v>21.078000234496773</v>
      </c>
    </row>
    <row r="54" spans="1:14">
      <c r="A54">
        <f t="shared" si="7"/>
        <v>1.6664916299999986</v>
      </c>
      <c r="B54">
        <f t="shared" si="8"/>
        <v>2.8194211039999981</v>
      </c>
      <c r="C54">
        <f t="shared" si="9"/>
        <v>0.77905737000000064</v>
      </c>
      <c r="D54">
        <f>EXP($B$1+$B$2*A54)/(1+EXP($B$1+$B$2*A54))</f>
        <v>0.99702647714858328</v>
      </c>
      <c r="E54">
        <f>EXP($B$1+$B$2*B54)/(1+EXP($B$1+$B$2*B54))</f>
        <v>0.99638080895870973</v>
      </c>
      <c r="F54">
        <f>EXP($B$1+$B$2*C54)/(1+EXP($B$1+$B$2*C54))</f>
        <v>0.99744407321813322</v>
      </c>
      <c r="G54">
        <f t="shared" si="0"/>
        <v>0.67328447467596209</v>
      </c>
      <c r="H54">
        <f t="shared" si="1"/>
        <v>3.3626933988570675</v>
      </c>
      <c r="I54">
        <f t="shared" si="10"/>
        <v>1991</v>
      </c>
      <c r="J54">
        <f t="shared" si="2"/>
        <v>0.82401469458085197</v>
      </c>
      <c r="K54">
        <f t="shared" si="3"/>
        <v>0.79003806567263724</v>
      </c>
      <c r="L54">
        <f t="shared" si="4"/>
        <v>0.84675158277900986</v>
      </c>
      <c r="M54">
        <f t="shared" si="5"/>
        <v>1.9606665161115269</v>
      </c>
      <c r="N54">
        <f t="shared" si="6"/>
        <v>28.8668361709836</v>
      </c>
    </row>
    <row r="55" spans="1:14">
      <c r="A55">
        <f t="shared" si="7"/>
        <v>1.7412535349999985</v>
      </c>
      <c r="B55">
        <f t="shared" si="8"/>
        <v>2.9457526279999979</v>
      </c>
      <c r="C55">
        <f t="shared" si="9"/>
        <v>0.83278546500000061</v>
      </c>
      <c r="D55">
        <f>EXP($B$1+$B$2*A55)/(1+EXP($B$1+$B$2*A55))</f>
        <v>0.99698833397219477</v>
      </c>
      <c r="E55">
        <f>EXP($B$1+$B$2*B55)/(1+EXP($B$1+$B$2*B55))</f>
        <v>0.99630206635078311</v>
      </c>
      <c r="F55">
        <f>EXP($B$1+$B$2*C55)/(1+EXP($B$1+$B$2*C55))</f>
        <v>0.99742054327709195</v>
      </c>
      <c r="G55">
        <f t="shared" si="0"/>
        <v>0.72430312755272752</v>
      </c>
      <c r="H55">
        <f t="shared" si="1"/>
        <v>3.6771569440771992</v>
      </c>
      <c r="I55">
        <f t="shared" si="10"/>
        <v>1992</v>
      </c>
      <c r="J55">
        <f t="shared" si="2"/>
        <v>0.82196812315297241</v>
      </c>
      <c r="K55">
        <f t="shared" si="3"/>
        <v>0.7859899962335255</v>
      </c>
      <c r="L55">
        <f t="shared" si="4"/>
        <v>0.84545418289791241</v>
      </c>
      <c r="M55">
        <f t="shared" si="5"/>
        <v>2.0632927469843838</v>
      </c>
      <c r="N55">
        <f t="shared" si="6"/>
        <v>39.533837235593971</v>
      </c>
    </row>
    <row r="56" spans="1:14">
      <c r="A56">
        <f t="shared" si="7"/>
        <v>1.8160154399999984</v>
      </c>
      <c r="B56">
        <f t="shared" si="8"/>
        <v>3.0720841519999977</v>
      </c>
      <c r="C56">
        <f t="shared" si="9"/>
        <v>0.88651356000000059</v>
      </c>
      <c r="D56">
        <f>EXP($B$1+$B$2*A56)/(1+EXP($B$1+$B$2*A56))</f>
        <v>0.99694970300712638</v>
      </c>
      <c r="E56">
        <f>EXP($B$1+$B$2*B56)/(1+EXP($B$1+$B$2*B56))</f>
        <v>0.99622161703943657</v>
      </c>
      <c r="F56">
        <f>EXP($B$1+$B$2*C56)/(1+EXP($B$1+$B$2*C56))</f>
        <v>0.9973967972840293</v>
      </c>
      <c r="G56">
        <f t="shared" si="0"/>
        <v>0.77532178042949296</v>
      </c>
      <c r="H56">
        <f t="shared" si="1"/>
        <v>3.9916204892973308</v>
      </c>
      <c r="I56">
        <f t="shared" si="10"/>
        <v>1993</v>
      </c>
      <c r="J56">
        <f t="shared" si="2"/>
        <v>0.81990048077433397</v>
      </c>
      <c r="K56">
        <f t="shared" si="3"/>
        <v>0.7818752795244448</v>
      </c>
      <c r="L56">
        <f t="shared" si="4"/>
        <v>0.84414685466777939</v>
      </c>
      <c r="M56">
        <f t="shared" si="5"/>
        <v>2.1712906936368608</v>
      </c>
      <c r="N56">
        <f t="shared" si="6"/>
        <v>54.142555745040688</v>
      </c>
    </row>
    <row r="57" spans="1:14">
      <c r="A57">
        <f t="shared" si="7"/>
        <v>1.8907773449999983</v>
      </c>
      <c r="B57">
        <f t="shared" si="8"/>
        <v>3.1984156759999975</v>
      </c>
      <c r="C57">
        <f t="shared" si="9"/>
        <v>0.94024165500000056</v>
      </c>
      <c r="D57">
        <f>EXP($B$1+$B$2*A57)/(1+EXP($B$1+$B$2*A57))</f>
        <v>0.99691057805400674</v>
      </c>
      <c r="E57">
        <f>EXP($B$1+$B$2*B57)/(1+EXP($B$1+$B$2*B57))</f>
        <v>0.99613942431850833</v>
      </c>
      <c r="F57">
        <f>EXP($B$1+$B$2*C57)/(1+EXP($B$1+$B$2*C57))</f>
        <v>0.99737283326561099</v>
      </c>
      <c r="G57">
        <f t="shared" si="0"/>
        <v>0.82634043330625839</v>
      </c>
      <c r="H57">
        <f t="shared" si="1"/>
        <v>4.306084034517462</v>
      </c>
      <c r="I57">
        <f t="shared" si="10"/>
        <v>1994</v>
      </c>
      <c r="J57">
        <f t="shared" si="2"/>
        <v>0.81781161859387796</v>
      </c>
      <c r="K57">
        <f t="shared" si="3"/>
        <v>0.77769329800733678</v>
      </c>
      <c r="L57">
        <f t="shared" si="4"/>
        <v>0.84282954108027697</v>
      </c>
      <c r="M57">
        <f t="shared" si="5"/>
        <v>2.2849415252220249</v>
      </c>
      <c r="N57">
        <f t="shared" si="6"/>
        <v>74.14955257532047</v>
      </c>
    </row>
    <row r="58" spans="1:14">
      <c r="A58">
        <f t="shared" si="7"/>
        <v>1.9655392499999982</v>
      </c>
      <c r="B58">
        <f t="shared" si="8"/>
        <v>3.3247471999999973</v>
      </c>
      <c r="C58">
        <f t="shared" si="9"/>
        <v>0.99396975000000054</v>
      </c>
      <c r="D58">
        <f>EXP($B$1+$B$2*A58)/(1+EXP($B$1+$B$2*A58))</f>
        <v>0.99687095283567417</v>
      </c>
      <c r="E58">
        <f>EXP($B$1+$B$2*B58)/(1+EXP($B$1+$B$2*B58))</f>
        <v>0.99605545070495816</v>
      </c>
      <c r="F58">
        <f>EXP($B$1+$B$2*C58)/(1+EXP($B$1+$B$2*C58))</f>
        <v>0.99734864923067279</v>
      </c>
      <c r="G58">
        <f t="shared" si="0"/>
        <v>0.87735908618302383</v>
      </c>
      <c r="H58">
        <f t="shared" si="1"/>
        <v>4.6205475797375941</v>
      </c>
      <c r="I58">
        <f t="shared" si="10"/>
        <v>1995</v>
      </c>
      <c r="J58">
        <f t="shared" si="2"/>
        <v>0.81570138850296481</v>
      </c>
      <c r="K58">
        <f t="shared" si="3"/>
        <v>0.77344345017039395</v>
      </c>
      <c r="L58">
        <f t="shared" si="4"/>
        <v>0.84150218515579711</v>
      </c>
      <c r="M58">
        <f t="shared" si="5"/>
        <v>2.4045411279956128</v>
      </c>
      <c r="N58">
        <f t="shared" si="6"/>
        <v>101.54962342397063</v>
      </c>
    </row>
    <row r="59" spans="1:14">
      <c r="A59">
        <f t="shared" si="7"/>
        <v>2.0403011549999981</v>
      </c>
      <c r="B59">
        <f t="shared" si="8"/>
        <v>3.4510787239999972</v>
      </c>
      <c r="C59">
        <f t="shared" si="9"/>
        <v>1.0476978450000005</v>
      </c>
      <c r="D59">
        <f>EXP($B$1+$B$2*A59)/(1+EXP($B$1+$B$2*A59))</f>
        <v>0.99683082099622511</v>
      </c>
      <c r="E59">
        <f>EXP($B$1+$B$2*B59)/(1+EXP($B$1+$B$2*B59))</f>
        <v>0.99596965792297876</v>
      </c>
      <c r="F59">
        <f>EXP($B$1+$B$2*C59)/(1+EXP($B$1+$B$2*C59))</f>
        <v>0.99732424317006219</v>
      </c>
      <c r="G59">
        <f t="shared" si="0"/>
        <v>0.92837773905978926</v>
      </c>
      <c r="H59">
        <f t="shared" si="1"/>
        <v>4.9350111249577253</v>
      </c>
      <c r="I59">
        <f t="shared" si="10"/>
        <v>1996</v>
      </c>
      <c r="J59">
        <f t="shared" si="2"/>
        <v>0.81356964319571878</v>
      </c>
      <c r="K59">
        <f t="shared" si="3"/>
        <v>0.76912515174090734</v>
      </c>
      <c r="L59">
        <f t="shared" si="4"/>
        <v>0.84016472995172853</v>
      </c>
      <c r="M59">
        <f t="shared" si="5"/>
        <v>2.5304008756463046</v>
      </c>
      <c r="N59">
        <f t="shared" si="6"/>
        <v>139.07468972351606</v>
      </c>
    </row>
    <row r="60" spans="1:14">
      <c r="A60">
        <f t="shared" si="7"/>
        <v>2.115063059999998</v>
      </c>
      <c r="B60">
        <f t="shared" si="8"/>
        <v>3.577410247999997</v>
      </c>
      <c r="C60">
        <f t="shared" si="9"/>
        <v>1.1014259400000006</v>
      </c>
      <c r="D60">
        <f>EXP($B$1+$B$2*A60)/(1+EXP($B$1+$B$2*A60))</f>
        <v>0.9967901761000536</v>
      </c>
      <c r="E60">
        <f>EXP($B$1+$B$2*B60)/(1+EXP($B$1+$B$2*B60))</f>
        <v>0.99588200688780582</v>
      </c>
      <c r="F60">
        <f>EXP($B$1+$B$2*C60)/(1+EXP($B$1+$B$2*C60))</f>
        <v>0.99729961305648052</v>
      </c>
      <c r="G60">
        <f t="shared" si="0"/>
        <v>0.9793963919365547</v>
      </c>
      <c r="H60">
        <f t="shared" si="1"/>
        <v>5.2494746701778565</v>
      </c>
      <c r="I60">
        <f t="shared" si="10"/>
        <v>1997</v>
      </c>
      <c r="J60">
        <f t="shared" si="2"/>
        <v>0.81141623623094739</v>
      </c>
      <c r="K60">
        <f t="shared" si="3"/>
        <v>0.7647378369382436</v>
      </c>
      <c r="L60">
        <f t="shared" si="4"/>
        <v>0.83881711857100782</v>
      </c>
      <c r="M60">
        <f t="shared" si="5"/>
        <v>2.6628484399470276</v>
      </c>
      <c r="N60">
        <f t="shared" si="6"/>
        <v>190.46618460553213</v>
      </c>
    </row>
    <row r="61" spans="1:14">
      <c r="A61">
        <f t="shared" si="7"/>
        <v>2.1898249649999979</v>
      </c>
      <c r="B61">
        <f t="shared" si="8"/>
        <v>3.7037417719999968</v>
      </c>
      <c r="C61">
        <f t="shared" si="9"/>
        <v>1.1551540350000007</v>
      </c>
      <c r="D61">
        <f>EXP($B$1+$B$2*A61)/(1+EXP($B$1+$B$2*A61))</f>
        <v>0.99674901163087903</v>
      </c>
      <c r="E61">
        <f>EXP($B$1+$B$2*B61)/(1+EXP($B$1+$B$2*B61))</f>
        <v>0.99579245768922409</v>
      </c>
      <c r="F61">
        <f>EXP($B$1+$B$2*C61)/(1+EXP($B$1+$B$2*C61))</f>
        <v>0.9972747568443221</v>
      </c>
      <c r="G61">
        <f t="shared" si="0"/>
        <v>1.0304150448133202</v>
      </c>
      <c r="H61">
        <f t="shared" si="1"/>
        <v>5.5639382153979886</v>
      </c>
      <c r="I61">
        <f t="shared" si="10"/>
        <v>1998</v>
      </c>
      <c r="J61">
        <f t="shared" si="2"/>
        <v>0.80924102209554261</v>
      </c>
      <c r="K61">
        <f t="shared" si="3"/>
        <v>0.76028095976723176</v>
      </c>
      <c r="L61">
        <f t="shared" si="4"/>
        <v>0.83745929417072118</v>
      </c>
      <c r="M61">
        <f t="shared" si="5"/>
        <v>2.8022286438377981</v>
      </c>
      <c r="N61">
        <f t="shared" si="6"/>
        <v>260.8480921317099</v>
      </c>
    </row>
    <row r="62" spans="1:14">
      <c r="A62">
        <f t="shared" si="7"/>
        <v>2.2645868699999978</v>
      </c>
      <c r="B62">
        <f t="shared" si="8"/>
        <v>3.8300732959999966</v>
      </c>
      <c r="C62">
        <f t="shared" si="9"/>
        <v>1.2088821300000008</v>
      </c>
      <c r="D62">
        <f>EXP($B$1+$B$2*A62)/(1+EXP($B$1+$B$2*A62))</f>
        <v>0.99670732099076198</v>
      </c>
      <c r="E62">
        <f>EXP($B$1+$B$2*B62)/(1+EXP($B$1+$B$2*B62))</f>
        <v>0.99570096957476295</v>
      </c>
      <c r="F62">
        <f>EXP($B$1+$B$2*C62)/(1+EXP($B$1+$B$2*C62))</f>
        <v>0.99724967246951268</v>
      </c>
      <c r="G62">
        <f t="shared" si="0"/>
        <v>1.0814336976900856</v>
      </c>
      <c r="H62">
        <f t="shared" si="1"/>
        <v>5.8784017606181189</v>
      </c>
      <c r="I62">
        <f t="shared" si="10"/>
        <v>1999</v>
      </c>
      <c r="J62">
        <f t="shared" si="2"/>
        <v>0.80704385626934838</v>
      </c>
      <c r="K62">
        <f t="shared" si="3"/>
        <v>0.75575399535201759</v>
      </c>
      <c r="L62">
        <f t="shared" si="4"/>
        <v>0.83609119997094927</v>
      </c>
      <c r="M62">
        <f t="shared" si="5"/>
        <v>2.948904359161062</v>
      </c>
      <c r="N62">
        <f t="shared" si="6"/>
        <v>357.23783363263004</v>
      </c>
    </row>
    <row r="63" spans="1:14">
      <c r="A63">
        <f t="shared" si="7"/>
        <v>2.3393487749999977</v>
      </c>
      <c r="B63">
        <f t="shared" si="8"/>
        <v>3.9564048199999964</v>
      </c>
      <c r="C63">
        <f t="shared" si="9"/>
        <v>1.2626102250000009</v>
      </c>
      <c r="D63">
        <f>EXP($B$1+$B$2*A63)/(1+EXP($B$1+$B$2*A63))</f>
        <v>0.99666509749911003</v>
      </c>
      <c r="E63">
        <f>EXP($B$1+$B$2*B63)/(1+EXP($B$1+$B$2*B63))</f>
        <v>0.99560750093257822</v>
      </c>
      <c r="F63">
        <f>EXP($B$1+$B$2*C63)/(1+EXP($B$1+$B$2*C63))</f>
        <v>0.99722435784934715</v>
      </c>
      <c r="G63">
        <f t="shared" si="0"/>
        <v>1.1324523505668511</v>
      </c>
      <c r="H63">
        <f t="shared" si="1"/>
        <v>6.1928653058382519</v>
      </c>
      <c r="I63">
        <f t="shared" si="10"/>
        <v>2000</v>
      </c>
      <c r="J63">
        <f t="shared" si="2"/>
        <v>0.80482459529164496</v>
      </c>
      <c r="K63">
        <f t="shared" si="3"/>
        <v>0.75115644131059656</v>
      </c>
      <c r="L63">
        <f t="shared" si="4"/>
        <v>0.83471277926380305</v>
      </c>
      <c r="M63">
        <f t="shared" si="5"/>
        <v>3.1032574513867788</v>
      </c>
      <c r="N63">
        <f t="shared" si="6"/>
        <v>489.24593902759489</v>
      </c>
    </row>
    <row r="64" spans="1:14">
      <c r="A64">
        <f t="shared" si="7"/>
        <v>2.4141106799999976</v>
      </c>
      <c r="B64">
        <f t="shared" si="8"/>
        <v>4.0827363439999962</v>
      </c>
      <c r="C64">
        <f t="shared" si="9"/>
        <v>1.3163383200000009</v>
      </c>
      <c r="D64">
        <f>EXP($B$1+$B$2*A64)/(1+EXP($B$1+$B$2*A64))</f>
        <v>0.99662233439167169</v>
      </c>
      <c r="E64">
        <f>EXP($B$1+$B$2*B64)/(1+EXP($B$1+$B$2*B64))</f>
        <v>0.99551200927401551</v>
      </c>
      <c r="F64">
        <f>EXP($B$1+$B$2*C64)/(1+EXP($B$1+$B$2*C64))</f>
        <v>0.99719881088232454</v>
      </c>
      <c r="G64">
        <f t="shared" si="0"/>
        <v>1.1834710034436164</v>
      </c>
      <c r="H64">
        <f t="shared" si="1"/>
        <v>6.5073288510583822</v>
      </c>
      <c r="I64">
        <f t="shared" si="10"/>
        <v>2001</v>
      </c>
      <c r="J64">
        <f t="shared" si="2"/>
        <v>0.80258309682915074</v>
      </c>
      <c r="K64">
        <f t="shared" si="3"/>
        <v>0.74648781916994367</v>
      </c>
      <c r="L64">
        <f t="shared" si="4"/>
        <v>0.83332397542255721</v>
      </c>
      <c r="M64">
        <f t="shared" si="5"/>
        <v>3.2656897737867889</v>
      </c>
      <c r="N64">
        <f t="shared" si="6"/>
        <v>670.03426378725305</v>
      </c>
    </row>
    <row r="65" spans="1:14">
      <c r="A65">
        <f t="shared" si="7"/>
        <v>2.4888725849999975</v>
      </c>
      <c r="B65">
        <f t="shared" si="8"/>
        <v>4.2090678679999964</v>
      </c>
      <c r="C65">
        <f t="shared" si="9"/>
        <v>1.370066415000001</v>
      </c>
      <c r="D65">
        <f>EXP($B$1+$B$2*A65)/(1+EXP($B$1+$B$2*A65))</f>
        <v>0.99657902481951832</v>
      </c>
      <c r="E65">
        <f>EXP($B$1+$B$2*B65)/(1+EXP($B$1+$B$2*B65))</f>
        <v>0.99541445121584937</v>
      </c>
      <c r="F65">
        <f>EXP($B$1+$B$2*C65)/(1+EXP($B$1+$B$2*C65))</f>
        <v>0.99717302944798303</v>
      </c>
      <c r="G65">
        <f t="shared" si="0"/>
        <v>1.234489656320382</v>
      </c>
      <c r="H65">
        <f t="shared" si="1"/>
        <v>6.8217923962785152</v>
      </c>
      <c r="I65">
        <f t="shared" si="10"/>
        <v>2002</v>
      </c>
      <c r="J65">
        <f t="shared" si="2"/>
        <v>0.80031921974557108</v>
      </c>
      <c r="K65">
        <f t="shared" si="3"/>
        <v>0.74174767582167189</v>
      </c>
      <c r="L65">
        <f t="shared" si="4"/>
        <v>0.83192473191107208</v>
      </c>
      <c r="M65">
        <f t="shared" si="5"/>
        <v>3.4366242136467839</v>
      </c>
      <c r="N65">
        <f t="shared" si="6"/>
        <v>917.62829046927573</v>
      </c>
    </row>
    <row r="66" spans="1:14">
      <c r="A66">
        <f t="shared" si="7"/>
        <v>2.5636344899999974</v>
      </c>
      <c r="B66">
        <f t="shared" si="8"/>
        <v>4.3353993919999967</v>
      </c>
      <c r="C66">
        <f t="shared" si="9"/>
        <v>1.4237945100000011</v>
      </c>
      <c r="D66">
        <f>EXP($B$1+$B$2*A66)/(1+EXP($B$1+$B$2*A66))</f>
        <v>0.99653516184801516</v>
      </c>
      <c r="E66">
        <f>EXP($B$1+$B$2*B66)/(1+EXP($B$1+$B$2*B66))</f>
        <v>0.9953147824621954</v>
      </c>
      <c r="F66">
        <f>EXP($B$1+$B$2*C66)/(1+EXP($B$1+$B$2*C66))</f>
        <v>0.99714701140673256</v>
      </c>
      <c r="G66">
        <f t="shared" si="0"/>
        <v>1.2855083091971473</v>
      </c>
      <c r="H66">
        <f t="shared" si="1"/>
        <v>7.1362559414986482</v>
      </c>
      <c r="I66">
        <f t="shared" si="10"/>
        <v>2003</v>
      </c>
      <c r="J66">
        <f t="shared" si="2"/>
        <v>0.79803282417276711</v>
      </c>
      <c r="K66">
        <f t="shared" si="3"/>
        <v>0.73693558501802003</v>
      </c>
      <c r="L66">
        <f t="shared" si="4"/>
        <v>0.83051499229330283</v>
      </c>
      <c r="M66">
        <f t="shared" si="5"/>
        <v>3.6165057932396403</v>
      </c>
      <c r="N66">
        <f t="shared" si="6"/>
        <v>1256.7143577256336</v>
      </c>
    </row>
    <row r="67" spans="1:14">
      <c r="A67">
        <f t="shared" si="7"/>
        <v>2.6383963949999973</v>
      </c>
      <c r="B67">
        <f t="shared" si="8"/>
        <v>4.4617309159999969</v>
      </c>
      <c r="C67">
        <f t="shared" si="9"/>
        <v>1.4775226050000012</v>
      </c>
      <c r="D67">
        <f>EXP($B$1+$B$2*A67)/(1+EXP($B$1+$B$2*A67))</f>
        <v>0.99649073845578062</v>
      </c>
      <c r="E67">
        <f>EXP($B$1+$B$2*B67)/(1+EXP($B$1+$B$2*B67))</f>
        <v>0.99521295778608887</v>
      </c>
      <c r="F67">
        <f>EXP($B$1+$B$2*C67)/(1+EXP($B$1+$B$2*C67))</f>
        <v>0.99712075459968652</v>
      </c>
      <c r="G67">
        <f t="shared" si="0"/>
        <v>1.3365269620739129</v>
      </c>
      <c r="H67">
        <f t="shared" si="1"/>
        <v>7.4507194867187803</v>
      </c>
      <c r="I67">
        <f t="shared" si="10"/>
        <v>2004</v>
      </c>
      <c r="J67">
        <f t="shared" si="2"/>
        <v>0.79572377158354302</v>
      </c>
      <c r="K67">
        <f t="shared" si="3"/>
        <v>0.73205114890785705</v>
      </c>
      <c r="L67">
        <f t="shared" si="4"/>
        <v>0.82909470024304655</v>
      </c>
      <c r="M67">
        <f t="shared" si="5"/>
        <v>3.8058028284264873</v>
      </c>
      <c r="N67">
        <f t="shared" si="6"/>
        <v>1721.1010093270768</v>
      </c>
    </row>
    <row r="68" spans="1:14">
      <c r="A68">
        <f t="shared" si="7"/>
        <v>2.7131582999999972</v>
      </c>
      <c r="B68">
        <f t="shared" si="8"/>
        <v>4.5880624399999972</v>
      </c>
      <c r="C68">
        <f t="shared" si="9"/>
        <v>1.5312507000000013</v>
      </c>
      <c r="D68">
        <f>EXP($B$1+$B$2*A68)/(1+EXP($B$1+$B$2*A68))</f>
        <v>0.99644574753363335</v>
      </c>
      <c r="E68">
        <f>EXP($B$1+$B$2*B68)/(1+EXP($B$1+$B$2*B68))</f>
        <v>0.99510893101072695</v>
      </c>
      <c r="F68">
        <f>EXP($B$1+$B$2*C68)/(1+EXP($B$1+$B$2*C68))</f>
        <v>0.99709425684849196</v>
      </c>
      <c r="G68">
        <f t="shared" si="0"/>
        <v>1.3875456149506782</v>
      </c>
      <c r="H68">
        <f t="shared" si="1"/>
        <v>7.7651830319389132</v>
      </c>
      <c r="I68">
        <f t="shared" si="10"/>
        <v>2005</v>
      </c>
      <c r="J68">
        <f t="shared" si="2"/>
        <v>0.79339192486600885</v>
      </c>
      <c r="K68">
        <f t="shared" si="3"/>
        <v>0.7270939996123017</v>
      </c>
      <c r="L68">
        <f t="shared" si="4"/>
        <v>0.82766379955386216</v>
      </c>
      <c r="M68">
        <f t="shared" si="5"/>
        <v>4.0050081479018624</v>
      </c>
      <c r="N68">
        <f t="shared" si="6"/>
        <v>2357.0898717729069</v>
      </c>
    </row>
    <row r="69" spans="1:14">
      <c r="A69">
        <f t="shared" si="7"/>
        <v>2.7879202049999972</v>
      </c>
      <c r="B69">
        <f t="shared" si="8"/>
        <v>4.7143939639999974</v>
      </c>
      <c r="C69">
        <f t="shared" si="9"/>
        <v>1.5849787950000014</v>
      </c>
      <c r="D69">
        <f>EXP($B$1+$B$2*A69)/(1+EXP($B$1+$B$2*A69))</f>
        <v>0.9964001818835273</v>
      </c>
      <c r="E69">
        <f>EXP($B$1+$B$2*B69)/(1+EXP($B$1+$B$2*B69))</f>
        <v>0.99500265499036822</v>
      </c>
      <c r="F69">
        <f>EXP($B$1+$B$2*C69)/(1+EXP($B$1+$B$2*C69))</f>
        <v>0.9970675159551583</v>
      </c>
      <c r="G69">
        <f t="shared" si="0"/>
        <v>1.4385642678274437</v>
      </c>
      <c r="H69">
        <f t="shared" si="1"/>
        <v>8.0796465771590462</v>
      </c>
      <c r="I69">
        <f t="shared" si="10"/>
        <v>2006</v>
      </c>
      <c r="J69">
        <f t="shared" si="2"/>
        <v>0.79103714839957529</v>
      </c>
      <c r="K69">
        <f t="shared" si="3"/>
        <v>0.72206380083934174</v>
      </c>
      <c r="L69">
        <f t="shared" si="4"/>
        <v>0.82622223414916907</v>
      </c>
      <c r="M69">
        <f t="shared" si="5"/>
        <v>4.2146403762572486</v>
      </c>
      <c r="N69">
        <f t="shared" si="6"/>
        <v>3228.0921535143821</v>
      </c>
    </row>
    <row r="70" spans="1:14">
      <c r="A70">
        <f t="shared" si="7"/>
        <v>2.8626821099999971</v>
      </c>
      <c r="B70">
        <f t="shared" si="8"/>
        <v>4.8407254879999977</v>
      </c>
      <c r="C70">
        <f t="shared" si="9"/>
        <v>1.6387068900000015</v>
      </c>
      <c r="D70">
        <f>EXP($B$1+$B$2*A70)/(1+EXP($B$1+$B$2*A70))</f>
        <v>0.9963540342174757</v>
      </c>
      <c r="E70">
        <f>EXP($B$1+$B$2*B70)/(1+EXP($B$1+$B$2*B70))</f>
        <v>0.99489408159088644</v>
      </c>
      <c r="F70">
        <f>EXP($B$1+$B$2*C70)/(1+EXP($B$1+$B$2*C70))</f>
        <v>0.99704052970188484</v>
      </c>
      <c r="G70">
        <f t="shared" si="0"/>
        <v>1.4895829207042091</v>
      </c>
      <c r="H70">
        <f t="shared" si="1"/>
        <v>8.3941101223791783</v>
      </c>
      <c r="I70">
        <f>I69+1</f>
        <v>2007</v>
      </c>
      <c r="J70">
        <f t="shared" si="2"/>
        <v>0.78865930813266005</v>
      </c>
      <c r="K70">
        <f t="shared" si="3"/>
        <v>0.71696024953686321</v>
      </c>
      <c r="L70">
        <f t="shared" si="4"/>
        <v>0.82476994809255799</v>
      </c>
      <c r="M70">
        <f t="shared" si="5"/>
        <v>4.4352452842033765</v>
      </c>
      <c r="N70">
        <f t="shared" si="6"/>
        <v>4420.9510534034816</v>
      </c>
    </row>
    <row r="71" spans="1:14">
      <c r="A71">
        <f t="shared" si="7"/>
        <v>2.937444014999997</v>
      </c>
      <c r="B71">
        <f t="shared" si="8"/>
        <v>4.9670570119999979</v>
      </c>
      <c r="C71">
        <f t="shared" si="9"/>
        <v>1.6924349850000016</v>
      </c>
      <c r="D71">
        <f>EXP($B$1+$B$2*A71)/(1+EXP($B$1+$B$2*A71))</f>
        <v>0.99630729715646127</v>
      </c>
      <c r="E71">
        <f>EXP($B$1+$B$2*B71)/(1+EXP($B$1+$B$2*B71))</f>
        <v>0.9947831616699736</v>
      </c>
      <c r="F71">
        <f>EXP($B$1+$B$2*C71)/(1+EXP($B$1+$B$2*C71))</f>
        <v>0.99701329585088649</v>
      </c>
      <c r="G71">
        <f t="shared" si="0"/>
        <v>1.5406015735809746</v>
      </c>
      <c r="H71">
        <f t="shared" si="1"/>
        <v>8.7085736675993104</v>
      </c>
      <c r="I71">
        <f t="shared" si="10"/>
        <v>2008</v>
      </c>
      <c r="J71">
        <f t="shared" si="2"/>
        <v>0.78625827166195339</v>
      </c>
      <c r="K71">
        <f t="shared" si="3"/>
        <v>0.71178307758320825</v>
      </c>
      <c r="L71">
        <f t="shared" si="4"/>
        <v>0.82330688559826881</v>
      </c>
      <c r="M71">
        <f t="shared" si="5"/>
        <v>4.6673972094665892</v>
      </c>
      <c r="N71">
        <f t="shared" si="6"/>
        <v>6054.6004534942331</v>
      </c>
    </row>
    <row r="72" spans="1:14">
      <c r="A72">
        <v>2.943136</v>
      </c>
      <c r="B72">
        <v>4.968</v>
      </c>
      <c r="C72">
        <v>1.6930000000000001</v>
      </c>
      <c r="D72">
        <f>EXP($B$1+$B$2*A72)/(1+EXP($B$1+$B$2*A72))</f>
        <v>0.99630371448206045</v>
      </c>
      <c r="E72">
        <f>EXP($B$1+$B$2*B72)/(1+EXP($B$1+$B$2*B72))</f>
        <v>0.99478232477158723</v>
      </c>
      <c r="F72">
        <f>EXP($B$1+$B$2*C72)/(1+EXP($B$1+$B$2*C72))</f>
        <v>0.99701300813085558</v>
      </c>
      <c r="G72">
        <f t="shared" si="0"/>
        <v>1.5444858700939501</v>
      </c>
      <c r="H72">
        <f t="shared" si="1"/>
        <v>8.7109209467280007</v>
      </c>
      <c r="I72">
        <f t="shared" si="10"/>
        <v>2009</v>
      </c>
      <c r="J72">
        <f t="shared" si="2"/>
        <v>0.78607451519176297</v>
      </c>
      <c r="K72">
        <f t="shared" si="3"/>
        <v>0.71174415571941274</v>
      </c>
      <c r="L72">
        <f t="shared" si="4"/>
        <v>0.82329144229350726</v>
      </c>
      <c r="M72">
        <f t="shared" si="5"/>
        <v>4.685562020088418</v>
      </c>
      <c r="N72">
        <f t="shared" si="6"/>
        <v>6068.8289834039897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workbookViewId="0">
      <selection activeCell="E13" sqref="E13"/>
    </sheetView>
  </sheetViews>
  <sheetFormatPr baseColWidth="10" defaultRowHeight="15" x14ac:dyDescent="0"/>
  <sheetData>
    <row r="1" spans="1:14">
      <c r="A1" t="s">
        <v>19</v>
      </c>
      <c r="B1" t="s">
        <v>20</v>
      </c>
      <c r="C1" t="s">
        <v>21</v>
      </c>
      <c r="D1" t="s">
        <v>16</v>
      </c>
      <c r="E1" t="s">
        <v>17</v>
      </c>
      <c r="F1" t="s">
        <v>18</v>
      </c>
      <c r="G1" t="s">
        <v>30</v>
      </c>
      <c r="H1" t="s">
        <v>31</v>
      </c>
      <c r="I1" t="s">
        <v>15</v>
      </c>
      <c r="J1" t="s">
        <v>26</v>
      </c>
      <c r="K1" t="s">
        <v>27</v>
      </c>
      <c r="L1" t="s">
        <v>28</v>
      </c>
      <c r="M1" t="s">
        <v>5</v>
      </c>
      <c r="N1" t="s">
        <v>6</v>
      </c>
    </row>
    <row r="2" spans="1:14">
      <c r="A2">
        <v>-1.772556</v>
      </c>
      <c r="B2">
        <v>-2.9918290000000001</v>
      </c>
      <c r="C2">
        <v>-1.6924349999999999</v>
      </c>
      <c r="D2">
        <v>0.99834633643237969</v>
      </c>
      <c r="E2">
        <v>0.99865713049233051</v>
      </c>
      <c r="F2">
        <v>0.9983235624271859</v>
      </c>
      <c r="G2">
        <v>-1.67357355765525</v>
      </c>
      <c r="H2">
        <v>-11.102629681269002</v>
      </c>
      <c r="I2">
        <v>1945</v>
      </c>
      <c r="J2">
        <v>0.89800727928932078</v>
      </c>
      <c r="K2">
        <v>0.9163607337260492</v>
      </c>
      <c r="L2">
        <v>0.89667671944519289</v>
      </c>
      <c r="M2">
        <v>0.18757555445284183</v>
      </c>
      <c r="N2">
        <v>1.5072635431751424E-5</v>
      </c>
    </row>
    <row r="3" spans="1:14">
      <c r="A3">
        <v>-1.6977940950000001</v>
      </c>
      <c r="B3">
        <v>-2.8654974760000003</v>
      </c>
      <c r="C3">
        <v>-1.6387069049999998</v>
      </c>
      <c r="D3">
        <v>0.99832509544767967</v>
      </c>
      <c r="E3">
        <v>0.99862784552531314</v>
      </c>
      <c r="F3">
        <v>0.99830811535739339</v>
      </c>
      <c r="G3">
        <v>-1.6225549047784846</v>
      </c>
      <c r="H3">
        <v>-10.788166136048869</v>
      </c>
      <c r="I3">
        <v>1946</v>
      </c>
      <c r="J3">
        <v>0.89676622443162379</v>
      </c>
      <c r="K3">
        <v>0.91461571260913954</v>
      </c>
      <c r="L3">
        <v>0.89577533715744861</v>
      </c>
      <c r="M3">
        <v>0.19739373209763539</v>
      </c>
      <c r="N3">
        <v>2.0642342386980228E-5</v>
      </c>
    </row>
    <row r="4" spans="1:14">
      <c r="A4">
        <v>-1.6230321900000002</v>
      </c>
      <c r="B4">
        <v>-2.7391659520000005</v>
      </c>
      <c r="C4">
        <v>-1.5849788099999997</v>
      </c>
      <c r="D4">
        <v>0.99830358209030179</v>
      </c>
      <c r="E4">
        <v>0.99859792281558357</v>
      </c>
      <c r="F4">
        <v>0.99829252619829123</v>
      </c>
      <c r="G4">
        <v>-1.5715362519017191</v>
      </c>
      <c r="H4">
        <v>-10.473702590828738</v>
      </c>
      <c r="I4">
        <v>1947</v>
      </c>
      <c r="J4">
        <v>0.89551097696597515</v>
      </c>
      <c r="K4">
        <v>0.9128360695500265</v>
      </c>
      <c r="L4">
        <v>0.89486656806882692</v>
      </c>
      <c r="M4">
        <v>0.2077258179248993</v>
      </c>
      <c r="N4">
        <v>2.8270192107459869E-5</v>
      </c>
    </row>
    <row r="5" spans="1:14">
      <c r="A5">
        <v>-1.5482702850000003</v>
      </c>
      <c r="B5">
        <v>-2.6128344280000007</v>
      </c>
      <c r="C5">
        <v>-1.5312507149999997</v>
      </c>
      <c r="D5">
        <v>0.99828179287960284</v>
      </c>
      <c r="E5">
        <v>0.99856734851446216</v>
      </c>
      <c r="F5">
        <v>0.99827679364738287</v>
      </c>
      <c r="G5">
        <v>-1.5205175990249535</v>
      </c>
      <c r="H5">
        <v>-10.159239045608606</v>
      </c>
      <c r="I5">
        <v>1948</v>
      </c>
      <c r="J5">
        <v>0.89424139763317934</v>
      </c>
      <c r="K5">
        <v>0.91102119507033053</v>
      </c>
      <c r="L5">
        <v>0.89395036030567143</v>
      </c>
      <c r="M5">
        <v>0.21859871118514262</v>
      </c>
      <c r="N5">
        <v>3.8716718617009791E-5</v>
      </c>
    </row>
    <row r="6" spans="1:14">
      <c r="A6">
        <v>-1.4735083800000004</v>
      </c>
      <c r="B6">
        <v>-2.4865029040000008</v>
      </c>
      <c r="C6">
        <v>-1.4775226199999996</v>
      </c>
      <c r="D6">
        <v>0.99825972429077081</v>
      </c>
      <c r="E6">
        <v>0.99853610847428598</v>
      </c>
      <c r="F6">
        <v>0.99826091639031533</v>
      </c>
      <c r="G6">
        <v>-1.4694989461481882</v>
      </c>
      <c r="H6">
        <v>-9.8447755003884758</v>
      </c>
      <c r="I6">
        <v>1949</v>
      </c>
      <c r="J6">
        <v>0.89295734640622193</v>
      </c>
      <c r="K6">
        <v>0.90917047238146398</v>
      </c>
      <c r="L6">
        <v>0.89302666179123824</v>
      </c>
      <c r="M6">
        <v>0.23004071910349444</v>
      </c>
      <c r="N6">
        <v>5.302349183800422E-5</v>
      </c>
    </row>
    <row r="7" spans="1:14">
      <c r="A7">
        <v>-1.3987464750000005</v>
      </c>
      <c r="B7">
        <v>-2.360171380000001</v>
      </c>
      <c r="C7">
        <v>-1.4237945249999995</v>
      </c>
      <c r="D7">
        <v>0.99823737275427171</v>
      </c>
      <c r="E7">
        <v>0.99850418824203024</v>
      </c>
      <c r="F7">
        <v>0.99824489310077302</v>
      </c>
      <c r="G7">
        <v>-1.4184802932714227</v>
      </c>
      <c r="H7">
        <v>-9.5303119551683437</v>
      </c>
      <c r="I7">
        <v>1950</v>
      </c>
      <c r="J7">
        <v>0.89165868250320879</v>
      </c>
      <c r="K7">
        <v>0.9072832774595686</v>
      </c>
      <c r="L7">
        <v>0.89209542024822719</v>
      </c>
      <c r="M7">
        <v>0.24208163057664697</v>
      </c>
      <c r="N7">
        <v>7.2616967220453087E-5</v>
      </c>
    </row>
    <row r="8" spans="1:14">
      <c r="A8">
        <v>-1.3239845700000006</v>
      </c>
      <c r="B8">
        <v>-2.2338398560000012</v>
      </c>
      <c r="C8">
        <v>-1.3700664299999994</v>
      </c>
      <c r="D8">
        <v>0.99821473465529076</v>
      </c>
      <c r="E8">
        <v>0.99847157305279832</v>
      </c>
      <c r="F8">
        <v>0.99822872244037053</v>
      </c>
      <c r="G8">
        <v>-1.3674616403946573</v>
      </c>
      <c r="H8">
        <v>-9.2158484099482116</v>
      </c>
      <c r="I8">
        <v>1951</v>
      </c>
      <c r="J8">
        <v>0.89034526440101647</v>
      </c>
      <c r="K8">
        <v>0.90535897913067709</v>
      </c>
      <c r="L8">
        <v>0.89115658320141355</v>
      </c>
      <c r="M8">
        <v>0.2547527937272821</v>
      </c>
      <c r="N8">
        <v>9.9450710345651175E-5</v>
      </c>
    </row>
    <row r="9" spans="1:14">
      <c r="A9">
        <v>-1.2492226650000007</v>
      </c>
      <c r="B9">
        <v>-2.1075083320000014</v>
      </c>
      <c r="C9">
        <v>-1.3163383349999993</v>
      </c>
      <c r="D9">
        <v>0.99819180633316662</v>
      </c>
      <c r="E9">
        <v>0.9984382478231757</v>
      </c>
      <c r="F9">
        <v>0.99821240305854442</v>
      </c>
      <c r="G9">
        <v>-1.316442987517892</v>
      </c>
      <c r="H9">
        <v>-8.9013848647280795</v>
      </c>
      <c r="I9">
        <v>1952</v>
      </c>
      <c r="J9">
        <v>0.88901694984954049</v>
      </c>
      <c r="K9">
        <v>0.90339693916637109</v>
      </c>
      <c r="L9">
        <v>0.89021009798036155</v>
      </c>
      <c r="M9">
        <v>0.26808719751789295</v>
      </c>
      <c r="N9">
        <v>1.362001769948456E-4</v>
      </c>
    </row>
    <row r="10" spans="1:14">
      <c r="A10">
        <v>-1.1744607600000008</v>
      </c>
      <c r="B10">
        <v>-1.9811768080000014</v>
      </c>
      <c r="C10">
        <v>-1.2626102399999992</v>
      </c>
      <c r="D10">
        <v>0.99816858408081788</v>
      </c>
      <c r="E10">
        <v>0.99840419714444595</v>
      </c>
      <c r="F10">
        <v>0.99819593359244363</v>
      </c>
      <c r="G10">
        <v>-1.2654243346411267</v>
      </c>
      <c r="H10">
        <v>-8.5869213195079475</v>
      </c>
      <c r="I10">
        <v>1953</v>
      </c>
      <c r="J10">
        <v>0.88767359588656569</v>
      </c>
      <c r="K10">
        <v>0.90139651239051377</v>
      </c>
      <c r="L10">
        <v>0.88925591172218299</v>
      </c>
      <c r="M10">
        <v>0.28211955763647795</v>
      </c>
      <c r="N10">
        <v>1.8652946921096024E-4</v>
      </c>
    </row>
    <row r="11" spans="1:14">
      <c r="A11">
        <v>-1.0996988550000009</v>
      </c>
      <c r="B11">
        <v>-1.8548452840000014</v>
      </c>
      <c r="C11">
        <v>-1.2088821449999991</v>
      </c>
      <c r="D11">
        <v>0.99814506414416404</v>
      </c>
      <c r="E11">
        <v>0.99836940527566631</v>
      </c>
      <c r="F11">
        <v>0.99817931266681992</v>
      </c>
      <c r="G11">
        <v>-1.2144056817643611</v>
      </c>
      <c r="H11">
        <v>-8.2724577742878171</v>
      </c>
      <c r="I11">
        <v>1954</v>
      </c>
      <c r="J11">
        <v>0.88631505885340844</v>
      </c>
      <c r="K11">
        <v>0.899357046797569</v>
      </c>
      <c r="L11">
        <v>0.88829397137447352</v>
      </c>
      <c r="M11">
        <v>0.29688640687770945</v>
      </c>
      <c r="N11">
        <v>2.5545666424089323E-4</v>
      </c>
    </row>
    <row r="12" spans="1:14">
      <c r="A12">
        <v>-1.024936950000001</v>
      </c>
      <c r="B12">
        <v>-1.7285137600000013</v>
      </c>
      <c r="C12">
        <v>-1.155154049999999</v>
      </c>
      <c r="D12">
        <v>0.99812124272153824</v>
      </c>
      <c r="E12">
        <v>0.9983338561366002</v>
      </c>
      <c r="F12">
        <v>0.99816253889391637</v>
      </c>
      <c r="G12">
        <v>-1.1633870288875958</v>
      </c>
      <c r="H12">
        <v>-7.9579942290676842</v>
      </c>
      <c r="I12">
        <v>1955</v>
      </c>
      <c r="J12">
        <v>0.8849411944111284</v>
      </c>
      <c r="K12">
        <v>0.89727788368302241</v>
      </c>
      <c r="L12">
        <v>0.88732422369827446</v>
      </c>
      <c r="M12">
        <v>0.31242619025487989</v>
      </c>
      <c r="N12">
        <v>3.4985414144549635E-4</v>
      </c>
    </row>
    <row r="13" spans="1:14">
      <c r="A13">
        <v>-0.95017504500000094</v>
      </c>
      <c r="B13">
        <v>-1.6021822360000013</v>
      </c>
      <c r="C13">
        <v>-1.101425954999999</v>
      </c>
      <c r="D13">
        <v>0.9980971159630937</v>
      </c>
      <c r="E13">
        <v>0.99829753330050319</v>
      </c>
      <c r="F13">
        <v>0.99814561087335552</v>
      </c>
      <c r="G13">
        <v>-1.1123683760108301</v>
      </c>
      <c r="H13">
        <v>-7.6435306838475512</v>
      </c>
      <c r="I13">
        <v>1956</v>
      </c>
      <c r="J13">
        <v>0.88355185755755961</v>
      </c>
      <c r="K13">
        <v>0.89515835778642228</v>
      </c>
      <c r="L13">
        <v>0.88634661527113223</v>
      </c>
      <c r="M13">
        <v>0.32877936509024841</v>
      </c>
      <c r="N13">
        <v>4.7913379222373802E-4</v>
      </c>
    </row>
    <row r="14" spans="1:14">
      <c r="A14">
        <v>-0.87541314000000092</v>
      </c>
      <c r="B14">
        <v>-1.4758507120000013</v>
      </c>
      <c r="C14">
        <v>-1.0476978599999989</v>
      </c>
      <c r="D14">
        <v>0.99807267997020255</v>
      </c>
      <c r="E14">
        <v>0.99826041998675985</v>
      </c>
      <c r="F14">
        <v>0.99812852719202627</v>
      </c>
      <c r="G14">
        <v>-1.0613497231340647</v>
      </c>
      <c r="H14">
        <v>-7.32906713862742</v>
      </c>
      <c r="I14">
        <v>1957</v>
      </c>
      <c r="J14">
        <v>0.88214690264496987</v>
      </c>
      <c r="K14">
        <v>0.89299779744758856</v>
      </c>
      <c r="L14">
        <v>0.88536109249030015</v>
      </c>
      <c r="M14">
        <v>0.34598850634436656</v>
      </c>
      <c r="N14">
        <v>6.5618543174074243E-4</v>
      </c>
    </row>
    <row r="15" spans="1:14">
      <c r="A15">
        <v>-0.8006512350000009</v>
      </c>
      <c r="B15">
        <v>-1.3495191880000013</v>
      </c>
      <c r="C15">
        <v>-0.99396976499999889</v>
      </c>
      <c r="D15">
        <v>0.99804793079484744</v>
      </c>
      <c r="E15">
        <v>0.99822249905336913</v>
      </c>
      <c r="F15">
        <v>0.99811128642397007</v>
      </c>
      <c r="G15">
        <v>-1.0103310702572992</v>
      </c>
      <c r="H15">
        <v>-7.0146035934072888</v>
      </c>
      <c r="I15">
        <v>1958</v>
      </c>
      <c r="J15">
        <v>0.88072618339851139</v>
      </c>
      <c r="K15">
        <v>0.89079552477661494</v>
      </c>
      <c r="L15">
        <v>0.88436760157599636</v>
      </c>
      <c r="M15">
        <v>0.36409841745860944</v>
      </c>
      <c r="N15">
        <v>8.9866197671092181E-4</v>
      </c>
    </row>
    <row r="16" spans="1:14">
      <c r="A16">
        <v>-0.72588933000000089</v>
      </c>
      <c r="B16">
        <v>-1.2231876640000012</v>
      </c>
      <c r="C16">
        <v>-0.94024166999999892</v>
      </c>
      <c r="D16">
        <v>0.99802286443900634</v>
      </c>
      <c r="E16">
        <v>0.99818375298927509</v>
      </c>
      <c r="F16">
        <v>0.99809388713026559</v>
      </c>
      <c r="G16">
        <v>-0.95931241738053363</v>
      </c>
      <c r="H16">
        <v>-6.7001400481871558</v>
      </c>
      <c r="I16">
        <v>1959</v>
      </c>
      <c r="J16">
        <v>0.87928955293542466</v>
      </c>
      <c r="K16">
        <v>0.88855085583818449</v>
      </c>
      <c r="L16">
        <v>0.88336608857475696</v>
      </c>
      <c r="M16">
        <v>0.38315624699948159</v>
      </c>
      <c r="N16">
        <v>1.2307395277636418E-3</v>
      </c>
    </row>
    <row r="17" spans="1:14">
      <c r="A17">
        <v>-0.65112742500000087</v>
      </c>
      <c r="B17">
        <v>-1.0968561400000012</v>
      </c>
      <c r="C17">
        <v>-0.88651357499999894</v>
      </c>
      <c r="D17">
        <v>0.99799747685402906</v>
      </c>
      <c r="E17">
        <v>0.99814416390653926</v>
      </c>
      <c r="F17">
        <v>0.99807632785891298</v>
      </c>
      <c r="G17">
        <v>-0.90829376450376809</v>
      </c>
      <c r="H17">
        <v>-6.3856765029670228</v>
      </c>
      <c r="I17">
        <v>1960</v>
      </c>
      <c r="J17">
        <v>0.87783686378498627</v>
      </c>
      <c r="K17">
        <v>0.8862631008508236</v>
      </c>
      <c r="L17">
        <v>0.88235649936293603</v>
      </c>
      <c r="M17">
        <v>0.40321161140838219</v>
      </c>
      <c r="N17">
        <v>1.685527845234651E-3</v>
      </c>
    </row>
    <row r="18" spans="1:14">
      <c r="A18">
        <v>-0.57636552000000085</v>
      </c>
      <c r="B18">
        <v>-0.97052461600000117</v>
      </c>
      <c r="C18">
        <v>-0.83278547999999897</v>
      </c>
      <c r="D18">
        <v>0.99797176394000708</v>
      </c>
      <c r="E18">
        <v>0.99810371353235261</v>
      </c>
      <c r="F18">
        <v>0.99805860714471717</v>
      </c>
      <c r="G18">
        <v>-0.85727511162700265</v>
      </c>
      <c r="H18">
        <v>-6.0712129577468916</v>
      </c>
      <c r="I18">
        <v>1961</v>
      </c>
      <c r="J18">
        <v>0.87636796790927707</v>
      </c>
      <c r="K18">
        <v>0.88393156440168841</v>
      </c>
      <c r="L18">
        <v>0.88133877965027441</v>
      </c>
      <c r="M18">
        <v>0.42431672417640143</v>
      </c>
      <c r="N18">
        <v>2.3083715546405714E-3</v>
      </c>
    </row>
    <row r="19" spans="1:14">
      <c r="A19">
        <v>-0.50160361500000084</v>
      </c>
      <c r="B19">
        <v>-0.84419309200000114</v>
      </c>
      <c r="C19">
        <v>-0.77905738499999899</v>
      </c>
      <c r="D19">
        <v>0.99794572154513528</v>
      </c>
      <c r="E19">
        <v>0.99806238320088381</v>
      </c>
      <c r="F19">
        <v>0.99804072350916895</v>
      </c>
      <c r="G19">
        <v>-0.80625645875023721</v>
      </c>
      <c r="H19">
        <v>-5.7567494125267595</v>
      </c>
      <c r="I19">
        <v>1962</v>
      </c>
      <c r="J19">
        <v>0.87488271672472873</v>
      </c>
      <c r="K19">
        <v>0.88155554567756111</v>
      </c>
      <c r="L19">
        <v>0.88031287498353306</v>
      </c>
      <c r="M19">
        <v>0.44652653178045232</v>
      </c>
      <c r="N19">
        <v>3.1613712282112516E-3</v>
      </c>
    </row>
    <row r="20" spans="1:14">
      <c r="A20">
        <v>-0.42684171000000082</v>
      </c>
      <c r="B20">
        <v>-0.71786156800000112</v>
      </c>
      <c r="C20">
        <v>-0.72532928999999902</v>
      </c>
      <c r="D20">
        <v>0.99791934546506622</v>
      </c>
      <c r="E20">
        <v>0.9980201538449599</v>
      </c>
      <c r="F20">
        <v>0.99802267546032719</v>
      </c>
      <c r="G20">
        <v>-0.75523780587347156</v>
      </c>
      <c r="H20">
        <v>-5.4422858673066274</v>
      </c>
      <c r="I20">
        <v>1963</v>
      </c>
      <c r="J20">
        <v>0.87338096112452723</v>
      </c>
      <c r="K20">
        <v>0.87913433871262214</v>
      </c>
      <c r="L20">
        <v>0.87927873075035423</v>
      </c>
      <c r="M20">
        <v>0.46989885673464166</v>
      </c>
      <c r="N20">
        <v>4.3295751164799338E-3</v>
      </c>
    </row>
    <row r="21" spans="1:14">
      <c r="A21">
        <v>-0.3520798050000008</v>
      </c>
      <c r="B21">
        <v>-0.59153004400000109</v>
      </c>
      <c r="C21">
        <v>-0.67160119499999904</v>
      </c>
      <c r="D21">
        <v>0.99789263144225682</v>
      </c>
      <c r="E21">
        <v>0.99797700598757788</v>
      </c>
      <c r="F21">
        <v>0.99800446149269773</v>
      </c>
      <c r="G21">
        <v>-0.70421915299670601</v>
      </c>
      <c r="H21">
        <v>-5.1278223220864945</v>
      </c>
      <c r="I21">
        <v>1964</v>
      </c>
      <c r="J21">
        <v>0.87186255150183201</v>
      </c>
      <c r="K21">
        <v>0.87666723265376756</v>
      </c>
      <c r="L21">
        <v>0.87823629218307542</v>
      </c>
      <c r="M21">
        <v>0.49449454812931115</v>
      </c>
      <c r="N21">
        <v>5.9294588759348458E-3</v>
      </c>
    </row>
    <row r="22" spans="1:14">
      <c r="A22">
        <v>-0.27731790000000078</v>
      </c>
      <c r="B22">
        <v>-0.46519852000000106</v>
      </c>
      <c r="C22">
        <v>-0.61787309999999906</v>
      </c>
      <c r="D22">
        <v>0.99786557516530672</v>
      </c>
      <c r="E22">
        <v>0.99793291973324183</v>
      </c>
      <c r="F22">
        <v>0.99798608008711287</v>
      </c>
      <c r="G22">
        <v>-0.65320050011994057</v>
      </c>
      <c r="H22">
        <v>-4.8133587768663633</v>
      </c>
      <c r="I22">
        <v>1965</v>
      </c>
      <c r="J22">
        <v>0.87032733777386584</v>
      </c>
      <c r="K22">
        <v>0.87415351204399416</v>
      </c>
      <c r="L22">
        <v>0.8771855043627812</v>
      </c>
      <c r="M22">
        <v>0.52037764004967169</v>
      </c>
      <c r="N22">
        <v>8.1205387631632757E-3</v>
      </c>
    </row>
    <row r="23" spans="1:14">
      <c r="A23">
        <v>-0.20255599500000077</v>
      </c>
      <c r="B23">
        <v>-0.33886699600000103</v>
      </c>
      <c r="C23">
        <v>-0.56414500499999909</v>
      </c>
      <c r="D23">
        <v>0.99783817226828919</v>
      </c>
      <c r="E23">
        <v>0.99788787475912422</v>
      </c>
      <c r="F23">
        <v>0.9979675297106092</v>
      </c>
      <c r="G23">
        <v>-0.60218184724317503</v>
      </c>
      <c r="H23">
        <v>-4.4988952316462312</v>
      </c>
      <c r="I23">
        <v>1966</v>
      </c>
      <c r="J23">
        <v>0.86877516940687349</v>
      </c>
      <c r="K23">
        <v>0.87159245712467326</v>
      </c>
      <c r="L23">
        <v>0.87612631222339699</v>
      </c>
      <c r="M23">
        <v>0.54761551828646837</v>
      </c>
      <c r="N23">
        <v>1.1121276187895093E-2</v>
      </c>
    </row>
    <row r="24" spans="1:14">
      <c r="A24">
        <v>-0.12779409000000075</v>
      </c>
      <c r="B24">
        <v>-0.21253547200000103</v>
      </c>
      <c r="C24">
        <v>-0.51041690999999911</v>
      </c>
      <c r="D24">
        <v>0.99781041833007422</v>
      </c>
      <c r="E24">
        <v>0.99784185030604655</v>
      </c>
      <c r="F24">
        <v>0.99794880881630443</v>
      </c>
      <c r="G24">
        <v>-0.55116319436640948</v>
      </c>
      <c r="H24">
        <v>-4.1844316864260991</v>
      </c>
      <c r="I24">
        <v>1967</v>
      </c>
      <c r="J24">
        <v>0.86720589544202331</v>
      </c>
      <c r="K24">
        <v>0.86898334415733725</v>
      </c>
      <c r="L24">
        <v>0.87505866055592496</v>
      </c>
      <c r="M24">
        <v>0.57627909577270198</v>
      </c>
      <c r="N24">
        <v>1.5230859386879278E-2</v>
      </c>
    </row>
    <row r="25" spans="1:14">
      <c r="A25">
        <v>-5.3032185000000745E-2</v>
      </c>
      <c r="B25">
        <v>-8.6203948000001029E-2</v>
      </c>
      <c r="C25">
        <v>-0.45668881499999914</v>
      </c>
      <c r="D25">
        <v>0.9977823088736425</v>
      </c>
      <c r="E25">
        <v>0.99779482516927787</v>
      </c>
      <c r="F25">
        <v>0.99792991584327273</v>
      </c>
      <c r="G25">
        <v>-0.50014454148964405</v>
      </c>
      <c r="H25">
        <v>-3.869968141205967</v>
      </c>
      <c r="I25">
        <v>1968</v>
      </c>
      <c r="J25">
        <v>0.86561936452214383</v>
      </c>
      <c r="K25">
        <v>0.86632544576573622</v>
      </c>
      <c r="L25">
        <v>0.87398249401274941</v>
      </c>
      <c r="M25">
        <v>0.6064429972031512</v>
      </c>
      <c r="N25">
        <v>2.0859033958295657E-2</v>
      </c>
    </row>
    <row r="26" spans="1:14">
      <c r="A26">
        <v>2.1729719999999259E-2</v>
      </c>
      <c r="B26">
        <v>4.0127575999998971E-2</v>
      </c>
      <c r="C26">
        <v>-0.40296071999999916</v>
      </c>
      <c r="D26">
        <v>0.99775383936539253</v>
      </c>
      <c r="E26">
        <v>0.99774677768914521</v>
      </c>
      <c r="F26">
        <v>0.99791084921642015</v>
      </c>
      <c r="G26">
        <v>-0.4491258886128785</v>
      </c>
      <c r="H26">
        <v>-3.5555045959858349</v>
      </c>
      <c r="I26">
        <v>1969</v>
      </c>
      <c r="J26">
        <v>0.86401542491947181</v>
      </c>
      <c r="K26">
        <v>0.86361803129881187</v>
      </c>
      <c r="L26">
        <v>0.87289775711214623</v>
      </c>
      <c r="M26">
        <v>0.63818575331734695</v>
      </c>
      <c r="N26">
        <v>2.8566956507270393E-2</v>
      </c>
    </row>
    <row r="27" spans="1:14">
      <c r="A27">
        <v>9.6491624999999262E-2</v>
      </c>
      <c r="B27">
        <v>0.16645909999999897</v>
      </c>
      <c r="C27">
        <v>-0.34923262499999919</v>
      </c>
      <c r="D27">
        <v>0.99772500521443852</v>
      </c>
      <c r="E27">
        <v>0.99769768574145512</v>
      </c>
      <c r="F27">
        <v>0.99789160734635773</v>
      </c>
      <c r="G27">
        <v>-0.39810723573611295</v>
      </c>
      <c r="H27">
        <v>-3.2410410507657033</v>
      </c>
      <c r="I27">
        <v>1970</v>
      </c>
      <c r="J27">
        <v>0.86239392456430697</v>
      </c>
      <c r="K27">
        <v>0.86086036721545578</v>
      </c>
      <c r="L27">
        <v>0.87180439424281786</v>
      </c>
      <c r="M27">
        <v>0.67159000535180602</v>
      </c>
      <c r="N27">
        <v>3.9123144711297901E-2</v>
      </c>
    </row>
    <row r="28" spans="1:14">
      <c r="A28">
        <v>0.17125352999999927</v>
      </c>
      <c r="B28">
        <v>0.292790623999999</v>
      </c>
      <c r="C28">
        <v>-0.29550452999999921</v>
      </c>
      <c r="D28">
        <v>0.99769580177190031</v>
      </c>
      <c r="E28">
        <v>0.99764752672772072</v>
      </c>
      <c r="F28">
        <v>0.99787218862927396</v>
      </c>
      <c r="G28">
        <v>-0.34708858285934746</v>
      </c>
      <c r="H28">
        <v>-2.9265775055455707</v>
      </c>
      <c r="I28">
        <v>1971</v>
      </c>
      <c r="J28">
        <v>0.8607547110746645</v>
      </c>
      <c r="K28">
        <v>0.85805171749164544</v>
      </c>
      <c r="L28">
        <v>0.8707023496685905</v>
      </c>
      <c r="M28">
        <v>0.70674272019381201</v>
      </c>
      <c r="N28">
        <v>5.358010230146882E-2</v>
      </c>
    </row>
    <row r="29" spans="1:14">
      <c r="A29">
        <v>0.24601543499999928</v>
      </c>
      <c r="B29">
        <v>0.41912214799999903</v>
      </c>
      <c r="C29">
        <v>-0.24177643499999921</v>
      </c>
      <c r="D29">
        <v>0.99766622433018481</v>
      </c>
      <c r="E29">
        <v>0.99759627756519154</v>
      </c>
      <c r="F29">
        <v>0.99785259144680682</v>
      </c>
      <c r="G29">
        <v>-0.29606992998258197</v>
      </c>
      <c r="H29">
        <v>-2.6121139603254391</v>
      </c>
      <c r="I29">
        <v>1972</v>
      </c>
      <c r="J29">
        <v>0.85909763178690246</v>
      </c>
      <c r="K29">
        <v>0.85519134405081099</v>
      </c>
      <c r="L29">
        <v>0.86959156753325384</v>
      </c>
      <c r="M29">
        <v>0.74373541679688659</v>
      </c>
      <c r="N29">
        <v>7.3379258845898188E-2</v>
      </c>
    </row>
    <row r="30" spans="1:14">
      <c r="A30">
        <v>0.3207773399999993</v>
      </c>
      <c r="B30">
        <v>0.54545367199999906</v>
      </c>
      <c r="C30">
        <v>-0.1880483399999992</v>
      </c>
      <c r="D30">
        <v>0.99763626812225903</v>
      </c>
      <c r="E30">
        <v>0.99754391467668357</v>
      </c>
      <c r="F30">
        <v>0.99783281416591352</v>
      </c>
      <c r="G30">
        <v>-0.24505127710581648</v>
      </c>
      <c r="H30">
        <v>-2.2976504151053065</v>
      </c>
      <c r="I30">
        <v>1973</v>
      </c>
      <c r="J30">
        <v>0.85742253378738986</v>
      </c>
      <c r="K30">
        <v>0.85227850721821707</v>
      </c>
      <c r="L30">
        <v>0.86847199186548751</v>
      </c>
      <c r="M30">
        <v>0.78266440444741892</v>
      </c>
      <c r="N30">
        <v>0.10049468734638316</v>
      </c>
    </row>
    <row r="31" spans="1:14">
      <c r="A31">
        <v>0.39553924499999932</v>
      </c>
      <c r="B31">
        <v>0.67178519599999909</v>
      </c>
      <c r="C31">
        <v>-0.1343202449999992</v>
      </c>
      <c r="D31">
        <v>0.99760592832091388</v>
      </c>
      <c r="E31">
        <v>0.99749041398020333</v>
      </c>
      <c r="F31">
        <v>0.99781285513873985</v>
      </c>
      <c r="G31">
        <v>-0.19403262422905096</v>
      </c>
      <c r="H31">
        <v>-1.9831868698851745</v>
      </c>
      <c r="I31">
        <v>1974</v>
      </c>
      <c r="J31">
        <v>0.8557292639451457</v>
      </c>
      <c r="K31">
        <v>0.84931246620003487</v>
      </c>
      <c r="L31">
        <v>0.86734356658390643</v>
      </c>
      <c r="M31">
        <v>0.82363103350276978</v>
      </c>
      <c r="N31">
        <v>0.13762992899746124</v>
      </c>
    </row>
    <row r="32" spans="1:14">
      <c r="A32">
        <v>0.47030114999999934</v>
      </c>
      <c r="B32">
        <v>0.79811671999999911</v>
      </c>
      <c r="C32">
        <v>-8.0592149999999196E-2</v>
      </c>
      <c r="D32">
        <v>0.99757520003802014</v>
      </c>
      <c r="E32">
        <v>0.99743575087836522</v>
      </c>
      <c r="F32">
        <v>0.99779271270248859</v>
      </c>
      <c r="G32">
        <v>-0.14301397135228544</v>
      </c>
      <c r="H32">
        <v>-1.6687233246650424</v>
      </c>
      <c r="I32">
        <v>1975</v>
      </c>
      <c r="J32">
        <v>0.85401766894560549</v>
      </c>
      <c r="K32">
        <v>0.84629247958798548</v>
      </c>
      <c r="L32">
        <v>0.86620623550230103</v>
      </c>
      <c r="M32">
        <v>0.86674195925364184</v>
      </c>
      <c r="N32">
        <v>0.18848754950157026</v>
      </c>
    </row>
    <row r="33" spans="1:14">
      <c r="A33">
        <v>0.5450630549999993</v>
      </c>
      <c r="B33">
        <v>0.92444824399999914</v>
      </c>
      <c r="C33">
        <v>-2.68640549999992E-2</v>
      </c>
      <c r="D33">
        <v>0.99754407832377501</v>
      </c>
      <c r="E33">
        <v>0.99737990024759571</v>
      </c>
      <c r="F33">
        <v>0.99777238517928613</v>
      </c>
      <c r="G33">
        <v>-9.1995318475519963E-2</v>
      </c>
      <c r="H33">
        <v>-1.3542597794449103</v>
      </c>
      <c r="I33">
        <v>1976</v>
      </c>
      <c r="J33">
        <v>0.85228759532539733</v>
      </c>
      <c r="K33">
        <v>0.84321780589025452</v>
      </c>
      <c r="L33">
        <v>0.86505994233491235</v>
      </c>
      <c r="M33">
        <v>0.91210941959767156</v>
      </c>
      <c r="N33">
        <v>0.25813830302682383</v>
      </c>
    </row>
    <row r="34" spans="1:14">
      <c r="A34">
        <v>0.61982495999999931</v>
      </c>
      <c r="B34">
        <v>1.0507797679999991</v>
      </c>
      <c r="C34">
        <v>2.6864040000000797E-2</v>
      </c>
      <c r="D34">
        <v>0.99751255816593987</v>
      </c>
      <c r="E34">
        <v>0.99732283642712294</v>
      </c>
      <c r="F34">
        <v>0.99775187087604844</v>
      </c>
      <c r="G34">
        <v>-4.0976665598754444E-2</v>
      </c>
      <c r="H34">
        <v>-1.0397962342247784</v>
      </c>
      <c r="I34">
        <v>1977</v>
      </c>
      <c r="J34">
        <v>0.85053888950825129</v>
      </c>
      <c r="K34">
        <v>0.84008770408957645</v>
      </c>
      <c r="L34">
        <v>0.86390463070191448</v>
      </c>
      <c r="M34">
        <v>0.95985152724715705</v>
      </c>
      <c r="N34">
        <v>0.35352671126435958</v>
      </c>
    </row>
    <row r="35" spans="1:14">
      <c r="A35">
        <v>0.69458686499999933</v>
      </c>
      <c r="B35">
        <v>1.1771112919999991</v>
      </c>
      <c r="C35">
        <v>8.0592135000000786E-2</v>
      </c>
      <c r="D35">
        <v>0.99748063448906898</v>
      </c>
      <c r="E35">
        <v>0.99726453320774577</v>
      </c>
      <c r="F35">
        <v>0.99773116808434581</v>
      </c>
      <c r="G35">
        <v>1.0041987278011071E-2</v>
      </c>
      <c r="H35">
        <v>-0.72533268900464642</v>
      </c>
      <c r="I35">
        <v>1978</v>
      </c>
      <c r="J35">
        <v>0.84877139784197164</v>
      </c>
      <c r="K35">
        <v>0.83690143422912788</v>
      </c>
      <c r="L35">
        <v>0.86274024413498951</v>
      </c>
      <c r="M35">
        <v>1.0100925772316756</v>
      </c>
      <c r="N35">
        <v>0.48416346629661844</v>
      </c>
    </row>
    <row r="36" spans="1:14">
      <c r="A36">
        <v>0.76934876999999935</v>
      </c>
      <c r="B36">
        <v>1.3034428159999991</v>
      </c>
      <c r="C36">
        <v>0.13432023000000079</v>
      </c>
      <c r="D36">
        <v>0.99744830215372926</v>
      </c>
      <c r="E36">
        <v>0.99720496382038015</v>
      </c>
      <c r="F36">
        <v>0.99771027508026622</v>
      </c>
      <c r="G36">
        <v>6.1060640154776587E-2</v>
      </c>
      <c r="H36">
        <v>-0.41086914378451433</v>
      </c>
      <c r="I36">
        <v>1979</v>
      </c>
      <c r="J36">
        <v>0.84698496663659106</v>
      </c>
      <c r="K36">
        <v>0.83365825802719606</v>
      </c>
      <c r="L36">
        <v>0.86156672608304252</v>
      </c>
      <c r="M36">
        <v>1.0629633704961641</v>
      </c>
      <c r="N36">
        <v>0.66307369323803911</v>
      </c>
    </row>
    <row r="37" spans="1:14">
      <c r="A37">
        <v>0.84411067499999937</v>
      </c>
      <c r="B37">
        <v>1.4297743399999991</v>
      </c>
      <c r="C37">
        <v>0.18804832500000079</v>
      </c>
      <c r="D37">
        <v>0.99741555595571096</v>
      </c>
      <c r="E37">
        <v>0.99714410092437766</v>
      </c>
      <c r="F37">
        <v>0.99768919012427815</v>
      </c>
      <c r="G37">
        <v>0.1120792930315421</v>
      </c>
      <c r="H37">
        <v>-9.6405598564382217E-2</v>
      </c>
      <c r="I37">
        <v>1980</v>
      </c>
      <c r="J37">
        <v>0.84517944220363928</v>
      </c>
      <c r="K37">
        <v>0.83035743952127261</v>
      </c>
      <c r="L37">
        <v>0.86038401991809355</v>
      </c>
      <c r="M37">
        <v>1.1186015544369379</v>
      </c>
      <c r="N37">
        <v>0.9080956190836903</v>
      </c>
    </row>
    <row r="38" spans="1:14">
      <c r="A38">
        <v>0.91887257999999938</v>
      </c>
      <c r="B38">
        <v>1.5561058639999992</v>
      </c>
      <c r="C38">
        <v>0.2417764200000008</v>
      </c>
      <c r="D38">
        <v>0.99738239062522849</v>
      </c>
      <c r="E38">
        <v>0.99708191659561318</v>
      </c>
      <c r="F38">
        <v>0.99766791146109124</v>
      </c>
      <c r="G38">
        <v>0.16309794590830762</v>
      </c>
      <c r="H38">
        <v>0.21805794665574987</v>
      </c>
      <c r="I38">
        <v>1981</v>
      </c>
      <c r="J38">
        <v>0.84335467089659966</v>
      </c>
      <c r="K38">
        <v>0.82699824574245528</v>
      </c>
      <c r="L38">
        <v>0.85919206894123779</v>
      </c>
      <c r="M38">
        <v>1.1771519812622266</v>
      </c>
      <c r="N38">
        <v>1.2436591314186722</v>
      </c>
    </row>
    <row r="39" spans="1:14">
      <c r="A39">
        <v>0.9936344849999994</v>
      </c>
      <c r="B39">
        <v>1.6824373879999992</v>
      </c>
      <c r="C39">
        <v>0.2955045150000008</v>
      </c>
      <c r="D39">
        <v>0.99734880082611232</v>
      </c>
      <c r="E39">
        <v>0.99701838231433615</v>
      </c>
      <c r="F39">
        <v>0.9976464373195163</v>
      </c>
      <c r="G39">
        <v>0.21411659878507314</v>
      </c>
      <c r="H39">
        <v>0.53252149187588194</v>
      </c>
      <c r="I39">
        <v>1982</v>
      </c>
      <c r="J39">
        <v>0.84151049915253429</v>
      </c>
      <c r="K39">
        <v>0.8235799474208545</v>
      </c>
      <c r="L39">
        <v>0.85799081638877583</v>
      </c>
      <c r="M39">
        <v>1.2387670851102013</v>
      </c>
      <c r="N39">
        <v>1.7032215580135983</v>
      </c>
    </row>
    <row r="40" spans="1:14">
      <c r="A40">
        <v>1.0683963899999993</v>
      </c>
      <c r="B40">
        <v>1.8087689119999992</v>
      </c>
      <c r="C40">
        <v>0.34923261000000078</v>
      </c>
      <c r="D40">
        <v>0.99731478115499161</v>
      </c>
      <c r="E40">
        <v>0.99695346895278392</v>
      </c>
      <c r="F40">
        <v>0.99762476591232485</v>
      </c>
      <c r="G40">
        <v>0.2651352516618386</v>
      </c>
      <c r="H40">
        <v>0.84698503709601403</v>
      </c>
      <c r="I40">
        <v>1983</v>
      </c>
      <c r="J40">
        <v>0.83964677353496231</v>
      </c>
      <c r="K40">
        <v>0.8201018197229113</v>
      </c>
      <c r="L40">
        <v>0.85678020543855193</v>
      </c>
      <c r="M40">
        <v>1.3036072789063116</v>
      </c>
      <c r="N40">
        <v>2.3326035264768006</v>
      </c>
    </row>
    <row r="41" spans="1:14">
      <c r="A41">
        <v>1.1431582949999992</v>
      </c>
      <c r="B41">
        <v>1.9351004359999993</v>
      </c>
      <c r="C41">
        <v>0.40296070500000075</v>
      </c>
      <c r="D41">
        <v>0.99728032614046658</v>
      </c>
      <c r="E41">
        <v>0.99688714676254986</v>
      </c>
      <c r="F41">
        <v>0.99760289543610603</v>
      </c>
      <c r="G41">
        <v>0.31615390453860404</v>
      </c>
      <c r="H41">
        <v>1.1614485823161462</v>
      </c>
      <c r="I41">
        <v>1984</v>
      </c>
      <c r="J41">
        <v>0.83776334077792725</v>
      </c>
      <c r="K41">
        <v>0.81656314302122701</v>
      </c>
      <c r="L41">
        <v>0.85556017921632144</v>
      </c>
      <c r="M41">
        <v>1.371841371993137</v>
      </c>
      <c r="N41">
        <v>3.1945575055295099</v>
      </c>
    </row>
    <row r="42" spans="1:14">
      <c r="A42">
        <v>1.2179201999999991</v>
      </c>
      <c r="B42">
        <v>2.0614319599999993</v>
      </c>
      <c r="C42">
        <v>0.45668880000000073</v>
      </c>
      <c r="D42">
        <v>0.99724543024227141</v>
      </c>
      <c r="E42">
        <v>0.99681938536170511</v>
      </c>
      <c r="F42">
        <v>0.99758082407112303</v>
      </c>
      <c r="G42">
        <v>0.36717255741536947</v>
      </c>
      <c r="H42">
        <v>1.4759121275362783</v>
      </c>
      <c r="I42">
        <v>1985</v>
      </c>
      <c r="J42">
        <v>0.83586004783131684</v>
      </c>
      <c r="K42">
        <v>0.81296320369780384</v>
      </c>
      <c r="L42">
        <v>0.85433068080233676</v>
      </c>
      <c r="M42">
        <v>1.4436470096200389</v>
      </c>
      <c r="N42">
        <v>4.3750245338731046</v>
      </c>
    </row>
    <row r="43" spans="1:14">
      <c r="A43">
        <v>1.292682104999999</v>
      </c>
      <c r="B43">
        <v>2.1877634839999991</v>
      </c>
      <c r="C43">
        <v>0.51041689500000076</v>
      </c>
      <c r="D43">
        <v>0.99721008785042797</v>
      </c>
      <c r="E43">
        <v>0.99675015372166764</v>
      </c>
      <c r="F43">
        <v>0.99755854998116877</v>
      </c>
      <c r="G43">
        <v>0.41819121029213491</v>
      </c>
      <c r="H43">
        <v>1.7903756727564097</v>
      </c>
      <c r="I43">
        <v>1986</v>
      </c>
      <c r="J43">
        <v>0.83393674190749389</v>
      </c>
      <c r="K43">
        <v>0.80930129498136272</v>
      </c>
      <c r="L43">
        <v>0.85309165323808867</v>
      </c>
      <c r="M43">
        <v>1.5192111354368067</v>
      </c>
      <c r="N43">
        <v>5.9917029631992476</v>
      </c>
    </row>
    <row r="44" spans="1:14">
      <c r="A44">
        <v>1.3674440099999989</v>
      </c>
      <c r="B44">
        <v>2.3140950079999989</v>
      </c>
      <c r="C44">
        <v>0.56414499000000073</v>
      </c>
      <c r="D44">
        <v>0.99717429328438856</v>
      </c>
      <c r="E44">
        <v>0.99667942015381528</v>
      </c>
      <c r="F44">
        <v>0.99753607131341948</v>
      </c>
      <c r="G44">
        <v>0.46920986316890034</v>
      </c>
      <c r="H44">
        <v>2.1048392179765414</v>
      </c>
      <c r="I44">
        <v>1987</v>
      </c>
      <c r="J44">
        <v>0.83199327052916483</v>
      </c>
      <c r="K44">
        <v>0.8055767178194565</v>
      </c>
      <c r="L44">
        <v>0.85184303953314833</v>
      </c>
      <c r="M44">
        <v>1.5987304781953915</v>
      </c>
      <c r="N44">
        <v>8.205783561041839</v>
      </c>
    </row>
    <row r="45" spans="1:14">
      <c r="A45">
        <v>1.4422059149999988</v>
      </c>
      <c r="B45">
        <v>2.4404265319999987</v>
      </c>
      <c r="C45">
        <v>0.61787308500000071</v>
      </c>
      <c r="D45">
        <v>0.99713804079217006</v>
      </c>
      <c r="E45">
        <v>0.99660715229583841</v>
      </c>
      <c r="F45">
        <v>0.99751338619828744</v>
      </c>
      <c r="G45">
        <v>0.52022851604566578</v>
      </c>
      <c r="H45">
        <v>2.419302763196673</v>
      </c>
      <c r="I45">
        <v>1988</v>
      </c>
      <c r="J45">
        <v>0.83002948157863177</v>
      </c>
      <c r="K45">
        <v>0.80178878178609769</v>
      </c>
      <c r="L45">
        <v>0.85058478267222037</v>
      </c>
      <c r="M45">
        <v>1.6824120639268327</v>
      </c>
      <c r="N45">
        <v>11.238021020773578</v>
      </c>
    </row>
    <row r="46" spans="1:14">
      <c r="A46">
        <v>1.5169678199999987</v>
      </c>
      <c r="B46">
        <v>2.5667580559999985</v>
      </c>
      <c r="C46">
        <v>0.67160118000000069</v>
      </c>
      <c r="D46">
        <v>0.9971013245494762</v>
      </c>
      <c r="E46">
        <v>0.99653331709782766</v>
      </c>
      <c r="F46">
        <v>0.99749049274927282</v>
      </c>
      <c r="G46">
        <v>0.57124716892243121</v>
      </c>
      <c r="H46">
        <v>2.7337663084168042</v>
      </c>
      <c r="I46">
        <v>1989</v>
      </c>
      <c r="J46">
        <v>0.8280452233482698</v>
      </c>
      <c r="K46">
        <v>0.79793680602555506</v>
      </c>
      <c r="L46">
        <v>0.8493168256222916</v>
      </c>
      <c r="M46">
        <v>1.7704737549268201</v>
      </c>
      <c r="N46">
        <v>15.390744287107919</v>
      </c>
    </row>
    <row r="47" spans="1:14">
      <c r="A47">
        <v>1.5917297249999987</v>
      </c>
      <c r="B47">
        <v>2.6930895799999983</v>
      </c>
      <c r="C47">
        <v>0.72532927500000066</v>
      </c>
      <c r="D47">
        <v>0.99706413865881149</v>
      </c>
      <c r="E47">
        <v>0.99645788080809328</v>
      </c>
      <c r="F47">
        <v>0.99746738906281318</v>
      </c>
      <c r="G47">
        <v>0.62226582179919665</v>
      </c>
      <c r="H47">
        <v>3.0482298536369359</v>
      </c>
      <c r="I47">
        <v>1990</v>
      </c>
      <c r="J47">
        <v>0.82604034459246856</v>
      </c>
      <c r="K47">
        <v>0.79402012023302382</v>
      </c>
      <c r="L47">
        <v>0.84803911133997245</v>
      </c>
      <c r="M47">
        <v>1.8631448169531164</v>
      </c>
      <c r="N47">
        <v>21.078000234496773</v>
      </c>
    </row>
    <row r="48" spans="1:14">
      <c r="A48">
        <v>1.6664916299999986</v>
      </c>
      <c r="B48">
        <v>2.8194211039999981</v>
      </c>
      <c r="C48">
        <v>0.77905737000000064</v>
      </c>
      <c r="D48">
        <v>0.99702647714858328</v>
      </c>
      <c r="E48">
        <v>0.99638080895870973</v>
      </c>
      <c r="F48">
        <v>0.99744407321813322</v>
      </c>
      <c r="G48">
        <v>0.67328447467596209</v>
      </c>
      <c r="H48">
        <v>3.3626933988570675</v>
      </c>
      <c r="I48">
        <v>1991</v>
      </c>
      <c r="J48">
        <v>0.82401469458085197</v>
      </c>
      <c r="K48">
        <v>0.79003806567263724</v>
      </c>
      <c r="L48">
        <v>0.84675158277900986</v>
      </c>
      <c r="M48">
        <v>1.9606665161115269</v>
      </c>
      <c r="N48">
        <v>28.8668361709836</v>
      </c>
    </row>
    <row r="49" spans="1:14">
      <c r="A49">
        <v>1.7412535349999985</v>
      </c>
      <c r="B49">
        <v>2.9457526279999979</v>
      </c>
      <c r="C49">
        <v>0.83278546500000061</v>
      </c>
      <c r="D49">
        <v>0.99698833397219477</v>
      </c>
      <c r="E49">
        <v>0.99630206635078311</v>
      </c>
      <c r="F49">
        <v>0.99742054327709195</v>
      </c>
      <c r="G49">
        <v>0.72430312755272752</v>
      </c>
      <c r="H49">
        <v>3.6771569440771992</v>
      </c>
      <c r="I49">
        <v>1992</v>
      </c>
      <c r="J49">
        <v>0.82196812315297241</v>
      </c>
      <c r="K49">
        <v>0.7859899962335255</v>
      </c>
      <c r="L49">
        <v>0.84545418289791241</v>
      </c>
      <c r="M49">
        <v>2.0632927469843838</v>
      </c>
      <c r="N49">
        <v>39.533837235593971</v>
      </c>
    </row>
    <row r="50" spans="1:14">
      <c r="A50">
        <v>1.8160154399999984</v>
      </c>
      <c r="B50">
        <v>3.0720841519999977</v>
      </c>
      <c r="C50">
        <v>0.88651356000000059</v>
      </c>
      <c r="D50">
        <v>0.99694970300712638</v>
      </c>
      <c r="E50">
        <v>0.99622161703943657</v>
      </c>
      <c r="F50">
        <v>0.9973967972840293</v>
      </c>
      <c r="G50">
        <v>0.77532178042949296</v>
      </c>
      <c r="H50">
        <v>3.9916204892973308</v>
      </c>
      <c r="I50">
        <v>1993</v>
      </c>
      <c r="J50">
        <v>0.81990048077433397</v>
      </c>
      <c r="K50">
        <v>0.7818752795244448</v>
      </c>
      <c r="L50">
        <v>0.84414685466777939</v>
      </c>
      <c r="M50">
        <v>2.1712906936368608</v>
      </c>
      <c r="N50">
        <v>54.142555745040688</v>
      </c>
    </row>
    <row r="51" spans="1:14">
      <c r="A51">
        <v>1.8907773449999983</v>
      </c>
      <c r="B51">
        <v>3.1984156759999975</v>
      </c>
      <c r="C51">
        <v>0.94024165500000056</v>
      </c>
      <c r="D51">
        <v>0.99691057805400674</v>
      </c>
      <c r="E51">
        <v>0.99613942431850833</v>
      </c>
      <c r="F51">
        <v>0.99737283326561099</v>
      </c>
      <c r="G51">
        <v>0.82634043330625839</v>
      </c>
      <c r="H51">
        <v>4.306084034517462</v>
      </c>
      <c r="I51">
        <v>1994</v>
      </c>
      <c r="J51">
        <v>0.81781161859387796</v>
      </c>
      <c r="K51">
        <v>0.77769329800733678</v>
      </c>
      <c r="L51">
        <v>0.84282954108027697</v>
      </c>
      <c r="M51">
        <v>2.2849415252220249</v>
      </c>
      <c r="N51">
        <v>74.14955257532047</v>
      </c>
    </row>
    <row r="52" spans="1:14">
      <c r="A52">
        <v>1.9655392499999982</v>
      </c>
      <c r="B52">
        <v>3.3247471999999973</v>
      </c>
      <c r="C52">
        <v>0.99396975000000054</v>
      </c>
      <c r="D52">
        <v>0.99687095283567417</v>
      </c>
      <c r="E52">
        <v>0.99605545070495816</v>
      </c>
      <c r="F52">
        <v>0.99734864923067279</v>
      </c>
      <c r="G52">
        <v>0.87735908618302383</v>
      </c>
      <c r="H52">
        <v>4.6205475797375941</v>
      </c>
      <c r="I52">
        <v>1995</v>
      </c>
      <c r="J52">
        <v>0.81570138850296481</v>
      </c>
      <c r="K52">
        <v>0.77344345017039395</v>
      </c>
      <c r="L52">
        <v>0.84150218515579711</v>
      </c>
      <c r="M52">
        <v>2.4045411279956128</v>
      </c>
      <c r="N52">
        <v>101.54962342397063</v>
      </c>
    </row>
    <row r="53" spans="1:14">
      <c r="A53">
        <v>2.0403011549999981</v>
      </c>
      <c r="B53">
        <v>3.4510787239999972</v>
      </c>
      <c r="C53">
        <v>1.0476978450000005</v>
      </c>
      <c r="D53">
        <v>0.99683082099622511</v>
      </c>
      <c r="E53">
        <v>0.99596965792297876</v>
      </c>
      <c r="F53">
        <v>0.99732424317006219</v>
      </c>
      <c r="G53">
        <v>0.92837773905978926</v>
      </c>
      <c r="H53">
        <v>4.9350111249577253</v>
      </c>
      <c r="I53">
        <v>1996</v>
      </c>
      <c r="J53">
        <v>0.81356964319571878</v>
      </c>
      <c r="K53">
        <v>0.76912515174090734</v>
      </c>
      <c r="L53">
        <v>0.84016472995172853</v>
      </c>
      <c r="M53">
        <v>2.5304008756463046</v>
      </c>
      <c r="N53">
        <v>139.07468972351606</v>
      </c>
    </row>
    <row r="54" spans="1:14">
      <c r="A54">
        <v>2.115063059999998</v>
      </c>
      <c r="B54">
        <v>3.577410247999997</v>
      </c>
      <c r="C54">
        <v>1.1014259400000006</v>
      </c>
      <c r="D54">
        <v>0.9967901761000536</v>
      </c>
      <c r="E54">
        <v>0.99588200688780582</v>
      </c>
      <c r="F54">
        <v>0.99729961305648052</v>
      </c>
      <c r="G54">
        <v>0.9793963919365547</v>
      </c>
      <c r="H54">
        <v>5.2494746701778565</v>
      </c>
      <c r="I54">
        <v>1997</v>
      </c>
      <c r="J54">
        <v>0.81141623623094739</v>
      </c>
      <c r="K54">
        <v>0.7647378369382436</v>
      </c>
      <c r="L54">
        <v>0.83881711857100782</v>
      </c>
      <c r="M54">
        <v>2.6628484399470276</v>
      </c>
      <c r="N54">
        <v>190.46618460553213</v>
      </c>
    </row>
    <row r="55" spans="1:14">
      <c r="A55">
        <v>2.1898249649999979</v>
      </c>
      <c r="B55">
        <v>3.7037417719999968</v>
      </c>
      <c r="C55">
        <v>1.1551540350000007</v>
      </c>
      <c r="D55">
        <v>0.99674901163087903</v>
      </c>
      <c r="E55">
        <v>0.99579245768922409</v>
      </c>
      <c r="F55">
        <v>0.9972747568443221</v>
      </c>
      <c r="G55">
        <v>1.0304150448133202</v>
      </c>
      <c r="H55">
        <v>5.5639382153979886</v>
      </c>
      <c r="I55">
        <v>1998</v>
      </c>
      <c r="J55">
        <v>0.80924102209554261</v>
      </c>
      <c r="K55">
        <v>0.76028095976723176</v>
      </c>
      <c r="L55">
        <v>0.83745929417072118</v>
      </c>
      <c r="M55">
        <v>2.8022286438377981</v>
      </c>
      <c r="N55">
        <v>260.8480921317099</v>
      </c>
    </row>
    <row r="56" spans="1:14">
      <c r="A56">
        <v>2.2645868699999978</v>
      </c>
      <c r="B56">
        <v>3.8300732959999966</v>
      </c>
      <c r="C56">
        <v>1.2088821300000008</v>
      </c>
      <c r="D56">
        <v>0.99670732099076198</v>
      </c>
      <c r="E56">
        <v>0.99570096957476295</v>
      </c>
      <c r="F56">
        <v>0.99724967246951268</v>
      </c>
      <c r="G56">
        <v>1.0814336976900856</v>
      </c>
      <c r="H56">
        <v>5.8784017606181189</v>
      </c>
      <c r="I56">
        <v>1999</v>
      </c>
      <c r="J56">
        <v>0.80704385626934838</v>
      </c>
      <c r="K56">
        <v>0.75575399535201759</v>
      </c>
      <c r="L56">
        <v>0.83609119997094927</v>
      </c>
      <c r="M56">
        <v>2.948904359161062</v>
      </c>
      <c r="N56">
        <v>357.23783363263004</v>
      </c>
    </row>
    <row r="57" spans="1:14">
      <c r="A57">
        <v>2.3393487749999977</v>
      </c>
      <c r="B57">
        <v>3.9564048199999964</v>
      </c>
      <c r="C57">
        <v>1.2626102250000009</v>
      </c>
      <c r="D57">
        <v>0.99666509749911003</v>
      </c>
      <c r="E57">
        <v>0.99560750093257822</v>
      </c>
      <c r="F57">
        <v>0.99722435784934715</v>
      </c>
      <c r="G57">
        <v>1.1324523505668511</v>
      </c>
      <c r="H57">
        <v>6.1928653058382519</v>
      </c>
      <c r="I57">
        <v>2000</v>
      </c>
      <c r="J57">
        <v>0.80482459529164496</v>
      </c>
      <c r="K57">
        <v>0.75115644131059656</v>
      </c>
      <c r="L57">
        <v>0.83471277926380305</v>
      </c>
      <c r="M57">
        <v>3.1032574513867788</v>
      </c>
      <c r="N57">
        <v>489.24593902759489</v>
      </c>
    </row>
    <row r="58" spans="1:14">
      <c r="A58">
        <v>2.4141106799999976</v>
      </c>
      <c r="B58">
        <v>4.0827363439999962</v>
      </c>
      <c r="C58">
        <v>1.3163383200000009</v>
      </c>
      <c r="D58">
        <v>0.99662233439167169</v>
      </c>
      <c r="E58">
        <v>0.99551200927401551</v>
      </c>
      <c r="F58">
        <v>0.99719881088232454</v>
      </c>
      <c r="G58">
        <v>1.1834710034436164</v>
      </c>
      <c r="H58">
        <v>6.5073288510583822</v>
      </c>
      <c r="I58">
        <v>2001</v>
      </c>
      <c r="J58">
        <v>0.80258309682915074</v>
      </c>
      <c r="K58">
        <v>0.74648781916994367</v>
      </c>
      <c r="L58">
        <v>0.83332397542255721</v>
      </c>
      <c r="M58">
        <v>3.2656897737867889</v>
      </c>
      <c r="N58">
        <v>670.03426378725305</v>
      </c>
    </row>
    <row r="59" spans="1:14">
      <c r="A59">
        <v>2.4888725849999975</v>
      </c>
      <c r="B59">
        <v>4.2090678679999964</v>
      </c>
      <c r="C59">
        <v>1.370066415000001</v>
      </c>
      <c r="D59">
        <v>0.99657902481951832</v>
      </c>
      <c r="E59">
        <v>0.99541445121584937</v>
      </c>
      <c r="F59">
        <v>0.99717302944798303</v>
      </c>
      <c r="G59">
        <v>1.234489656320382</v>
      </c>
      <c r="H59">
        <v>6.8217923962785152</v>
      </c>
      <c r="I59">
        <v>2002</v>
      </c>
      <c r="J59">
        <v>0.80031921974557108</v>
      </c>
      <c r="K59">
        <v>0.74174767582167189</v>
      </c>
      <c r="L59">
        <v>0.83192473191107208</v>
      </c>
      <c r="M59">
        <v>3.4366242136467839</v>
      </c>
      <c r="N59">
        <v>917.62829046927573</v>
      </c>
    </row>
    <row r="60" spans="1:14">
      <c r="A60">
        <v>2.5636344899999974</v>
      </c>
      <c r="B60">
        <v>4.3353993919999967</v>
      </c>
      <c r="C60">
        <v>1.4237945100000011</v>
      </c>
      <c r="D60">
        <v>0.99653516184801516</v>
      </c>
      <c r="E60">
        <v>0.9953147824621954</v>
      </c>
      <c r="F60">
        <v>0.99714701140673256</v>
      </c>
      <c r="G60">
        <v>1.2855083091971473</v>
      </c>
      <c r="H60">
        <v>7.1362559414986482</v>
      </c>
      <c r="I60">
        <v>2003</v>
      </c>
      <c r="J60">
        <v>0.79803282417276711</v>
      </c>
      <c r="K60">
        <v>0.73693558501802003</v>
      </c>
      <c r="L60">
        <v>0.83051499229330283</v>
      </c>
      <c r="M60">
        <v>3.6165057932396403</v>
      </c>
      <c r="N60">
        <v>1256.7143577256336</v>
      </c>
    </row>
    <row r="61" spans="1:14">
      <c r="A61">
        <v>2.6383963949999973</v>
      </c>
      <c r="B61">
        <v>4.4617309159999969</v>
      </c>
      <c r="C61">
        <v>1.4775226050000012</v>
      </c>
      <c r="D61">
        <v>0.99649073845578062</v>
      </c>
      <c r="E61">
        <v>0.99521295778608887</v>
      </c>
      <c r="F61">
        <v>0.99712075459968652</v>
      </c>
      <c r="G61">
        <v>1.3365269620739129</v>
      </c>
      <c r="H61">
        <v>7.4507194867187803</v>
      </c>
      <c r="I61">
        <v>2004</v>
      </c>
      <c r="J61">
        <v>0.79572377158354302</v>
      </c>
      <c r="K61">
        <v>0.73205114890785705</v>
      </c>
      <c r="L61">
        <v>0.82909470024304655</v>
      </c>
      <c r="M61">
        <v>3.8058028284264873</v>
      </c>
      <c r="N61">
        <v>1721.1010093270768</v>
      </c>
    </row>
    <row r="62" spans="1:14">
      <c r="A62">
        <v>2.7131582999999972</v>
      </c>
      <c r="B62">
        <v>4.5880624399999972</v>
      </c>
      <c r="C62">
        <v>1.5312507000000013</v>
      </c>
      <c r="D62">
        <v>0.99644574753363335</v>
      </c>
      <c r="E62">
        <v>0.99510893101072695</v>
      </c>
      <c r="F62">
        <v>0.99709425684849196</v>
      </c>
      <c r="G62">
        <v>1.3875456149506782</v>
      </c>
      <c r="H62">
        <v>7.7651830319389132</v>
      </c>
      <c r="I62">
        <v>2005</v>
      </c>
      <c r="J62">
        <v>0.79339192486600885</v>
      </c>
      <c r="K62">
        <v>0.7270939996123017</v>
      </c>
      <c r="L62">
        <v>0.82766379955386216</v>
      </c>
      <c r="M62">
        <v>4.0050081479018624</v>
      </c>
      <c r="N62">
        <v>2357.0898717729069</v>
      </c>
    </row>
    <row r="63" spans="1:14">
      <c r="A63">
        <v>2.7879202049999972</v>
      </c>
      <c r="B63">
        <v>4.7143939639999974</v>
      </c>
      <c r="C63">
        <v>1.5849787950000014</v>
      </c>
      <c r="D63">
        <v>0.9964001818835273</v>
      </c>
      <c r="E63">
        <v>0.99500265499036822</v>
      </c>
      <c r="F63">
        <v>0.9970675159551583</v>
      </c>
      <c r="G63">
        <v>1.4385642678274437</v>
      </c>
      <c r="H63">
        <v>8.0796465771590462</v>
      </c>
      <c r="I63">
        <v>2006</v>
      </c>
      <c r="J63">
        <v>0.79103714839957529</v>
      </c>
      <c r="K63">
        <v>0.72206380083934174</v>
      </c>
      <c r="L63">
        <v>0.82622223414916907</v>
      </c>
      <c r="M63">
        <v>4.2146403762572486</v>
      </c>
      <c r="N63">
        <v>3228.0921535143821</v>
      </c>
    </row>
    <row r="64" spans="1:14">
      <c r="A64">
        <v>2.8626821099999971</v>
      </c>
      <c r="B64">
        <v>4.8407254879999977</v>
      </c>
      <c r="C64">
        <v>1.6387068900000015</v>
      </c>
      <c r="D64">
        <v>0.9963540342174757</v>
      </c>
      <c r="E64">
        <v>0.99489408159088644</v>
      </c>
      <c r="F64">
        <v>0.99704052970188484</v>
      </c>
      <c r="G64">
        <v>1.4895829207042091</v>
      </c>
      <c r="H64">
        <v>8.3941101223791783</v>
      </c>
      <c r="I64">
        <v>2007</v>
      </c>
      <c r="J64">
        <v>0.78865930813266005</v>
      </c>
      <c r="K64">
        <v>0.71696024953686321</v>
      </c>
      <c r="L64">
        <v>0.82476994809255799</v>
      </c>
      <c r="M64">
        <v>4.4352452842033765</v>
      </c>
      <c r="N64">
        <v>4420.9510534034816</v>
      </c>
    </row>
    <row r="65" spans="1:14">
      <c r="A65">
        <v>2.937444014999997</v>
      </c>
      <c r="B65">
        <v>4.9670570119999979</v>
      </c>
      <c r="C65">
        <v>1.6924349850000016</v>
      </c>
      <c r="D65">
        <v>0.99630729715646127</v>
      </c>
      <c r="E65">
        <v>0.9947831616699736</v>
      </c>
      <c r="F65">
        <v>0.99701329585088649</v>
      </c>
      <c r="G65">
        <v>1.5406015735809746</v>
      </c>
      <c r="H65">
        <v>8.7085736675993104</v>
      </c>
      <c r="I65">
        <v>2008</v>
      </c>
      <c r="J65">
        <v>0.78625827166195339</v>
      </c>
      <c r="K65">
        <v>0.71178307758320825</v>
      </c>
      <c r="L65">
        <v>0.82330688559826881</v>
      </c>
      <c r="M65">
        <v>4.6673972094665892</v>
      </c>
      <c r="N65">
        <v>6054.6004534942331</v>
      </c>
    </row>
    <row r="66" spans="1:14">
      <c r="A66">
        <v>2.943136</v>
      </c>
      <c r="B66">
        <v>4.968</v>
      </c>
      <c r="C66">
        <v>1.6930000000000001</v>
      </c>
      <c r="D66">
        <v>0.99630371448206045</v>
      </c>
      <c r="E66">
        <v>0.99478232477158723</v>
      </c>
      <c r="F66">
        <v>0.99701300813085558</v>
      </c>
      <c r="G66">
        <v>1.5444858700939501</v>
      </c>
      <c r="H66">
        <v>8.7109209467280007</v>
      </c>
      <c r="I66">
        <v>2009</v>
      </c>
      <c r="J66">
        <v>0.78607451519176297</v>
      </c>
      <c r="K66">
        <v>0.71174415571941274</v>
      </c>
      <c r="L66">
        <v>0.82329144229350726</v>
      </c>
      <c r="M66">
        <v>4.685562020088418</v>
      </c>
      <c r="N66">
        <v>6068.8289834039897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model1&amp;2</vt:lpstr>
      <vt:lpstr>model3_screenshot</vt:lpstr>
      <vt:lpstr>model3_output</vt:lpstr>
      <vt:lpstr>model3_figs</vt:lpstr>
      <vt:lpstr>pre-R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Lany</dc:creator>
  <cp:lastModifiedBy>Nina Lany</cp:lastModifiedBy>
  <dcterms:created xsi:type="dcterms:W3CDTF">2014-08-07T03:27:44Z</dcterms:created>
  <dcterms:modified xsi:type="dcterms:W3CDTF">2014-08-08T04:17:38Z</dcterms:modified>
</cp:coreProperties>
</file>