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Benjamin\Downloads\"/>
    </mc:Choice>
  </mc:AlternateContent>
  <bookViews>
    <workbookView xWindow="17700" yWindow="4620" windowWidth="33945" windowHeight="1966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9" i="1"/>
  <c r="E21" i="1" s="1"/>
  <c r="AN9" i="2"/>
  <c r="AN8" i="2"/>
  <c r="AN7" i="2"/>
  <c r="AN6" i="2"/>
  <c r="AN5" i="2"/>
  <c r="AN4" i="2"/>
  <c r="E34" i="1" l="1"/>
  <c r="E23" i="1"/>
  <c r="E28" i="1"/>
  <c r="E25" i="1"/>
  <c r="E32" i="1" s="1"/>
  <c r="E39" i="1" s="1"/>
  <c r="E27" i="1"/>
  <c r="E22" i="1"/>
  <c r="E33" i="1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R343" i="2"/>
  <c r="Q343" i="2"/>
  <c r="P343" i="2"/>
  <c r="O343" i="2"/>
  <c r="C343" i="2"/>
  <c r="N343" i="2"/>
  <c r="M343" i="2"/>
  <c r="L343" i="2"/>
  <c r="K343" i="2"/>
  <c r="J343" i="2"/>
  <c r="H343" i="2"/>
  <c r="G343" i="2"/>
  <c r="F343" i="2"/>
  <c r="E343" i="2"/>
  <c r="D343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R342" i="2"/>
  <c r="Q342" i="2"/>
  <c r="P342" i="2"/>
  <c r="O342" i="2"/>
  <c r="C342" i="2"/>
  <c r="N342" i="2"/>
  <c r="M342" i="2"/>
  <c r="L342" i="2"/>
  <c r="K342" i="2"/>
  <c r="J342" i="2"/>
  <c r="H342" i="2"/>
  <c r="G342" i="2"/>
  <c r="F342" i="2"/>
  <c r="E342" i="2"/>
  <c r="D342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R341" i="2"/>
  <c r="Q341" i="2"/>
  <c r="P341" i="2"/>
  <c r="O341" i="2"/>
  <c r="C341" i="2"/>
  <c r="N341" i="2" s="1"/>
  <c r="M341" i="2"/>
  <c r="L341" i="2"/>
  <c r="K341" i="2"/>
  <c r="J341" i="2"/>
  <c r="H341" i="2"/>
  <c r="G341" i="2"/>
  <c r="F341" i="2"/>
  <c r="E341" i="2"/>
  <c r="D341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R340" i="2"/>
  <c r="Q340" i="2"/>
  <c r="P340" i="2"/>
  <c r="O340" i="2"/>
  <c r="C340" i="2"/>
  <c r="N340" i="2"/>
  <c r="M340" i="2"/>
  <c r="L340" i="2"/>
  <c r="K340" i="2"/>
  <c r="J340" i="2"/>
  <c r="H340" i="2"/>
  <c r="G340" i="2"/>
  <c r="F340" i="2"/>
  <c r="E340" i="2"/>
  <c r="D340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R339" i="2"/>
  <c r="Q339" i="2"/>
  <c r="P339" i="2"/>
  <c r="O339" i="2"/>
  <c r="C339" i="2"/>
  <c r="N339" i="2"/>
  <c r="M339" i="2"/>
  <c r="L339" i="2"/>
  <c r="K339" i="2"/>
  <c r="J339" i="2"/>
  <c r="H339" i="2"/>
  <c r="G339" i="2"/>
  <c r="F339" i="2"/>
  <c r="E339" i="2"/>
  <c r="D339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R338" i="2"/>
  <c r="Q338" i="2"/>
  <c r="P338" i="2"/>
  <c r="O338" i="2"/>
  <c r="C338" i="2"/>
  <c r="N338" i="2"/>
  <c r="M338" i="2"/>
  <c r="L338" i="2"/>
  <c r="K338" i="2"/>
  <c r="J338" i="2"/>
  <c r="H338" i="2"/>
  <c r="G338" i="2"/>
  <c r="F338" i="2"/>
  <c r="E338" i="2"/>
  <c r="D338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R337" i="2"/>
  <c r="Q337" i="2"/>
  <c r="P337" i="2"/>
  <c r="O337" i="2"/>
  <c r="C337" i="2"/>
  <c r="N337" i="2" s="1"/>
  <c r="M337" i="2"/>
  <c r="L337" i="2"/>
  <c r="K337" i="2"/>
  <c r="J337" i="2"/>
  <c r="H337" i="2"/>
  <c r="G337" i="2"/>
  <c r="F337" i="2"/>
  <c r="E337" i="2"/>
  <c r="D337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R336" i="2"/>
  <c r="Q336" i="2"/>
  <c r="P336" i="2"/>
  <c r="O336" i="2"/>
  <c r="C336" i="2"/>
  <c r="N336" i="2" s="1"/>
  <c r="M336" i="2"/>
  <c r="L336" i="2"/>
  <c r="K336" i="2"/>
  <c r="J336" i="2"/>
  <c r="H336" i="2"/>
  <c r="G336" i="2"/>
  <c r="F336" i="2"/>
  <c r="E336" i="2"/>
  <c r="D336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R335" i="2"/>
  <c r="Q335" i="2"/>
  <c r="P335" i="2"/>
  <c r="O335" i="2"/>
  <c r="C335" i="2"/>
  <c r="N335" i="2"/>
  <c r="M335" i="2"/>
  <c r="L335" i="2"/>
  <c r="K335" i="2"/>
  <c r="J335" i="2"/>
  <c r="H335" i="2"/>
  <c r="G335" i="2"/>
  <c r="F335" i="2"/>
  <c r="E335" i="2"/>
  <c r="D335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R334" i="2"/>
  <c r="Q334" i="2"/>
  <c r="P334" i="2"/>
  <c r="O334" i="2"/>
  <c r="C334" i="2"/>
  <c r="N334" i="2"/>
  <c r="M334" i="2"/>
  <c r="L334" i="2"/>
  <c r="K334" i="2"/>
  <c r="J334" i="2"/>
  <c r="H334" i="2"/>
  <c r="G334" i="2"/>
  <c r="F334" i="2"/>
  <c r="E334" i="2"/>
  <c r="D334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R333" i="2"/>
  <c r="Q333" i="2"/>
  <c r="P333" i="2"/>
  <c r="O333" i="2"/>
  <c r="C333" i="2"/>
  <c r="N333" i="2" s="1"/>
  <c r="M333" i="2"/>
  <c r="L333" i="2"/>
  <c r="K333" i="2"/>
  <c r="J333" i="2"/>
  <c r="H333" i="2"/>
  <c r="G333" i="2"/>
  <c r="F333" i="2"/>
  <c r="E333" i="2"/>
  <c r="D333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R332" i="2"/>
  <c r="Q332" i="2"/>
  <c r="P332" i="2"/>
  <c r="O332" i="2"/>
  <c r="C332" i="2"/>
  <c r="N332" i="2"/>
  <c r="M332" i="2"/>
  <c r="L332" i="2"/>
  <c r="K332" i="2"/>
  <c r="J332" i="2"/>
  <c r="H332" i="2"/>
  <c r="G332" i="2"/>
  <c r="F332" i="2"/>
  <c r="E332" i="2"/>
  <c r="D332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R331" i="2"/>
  <c r="Q331" i="2"/>
  <c r="P331" i="2"/>
  <c r="O331" i="2"/>
  <c r="C331" i="2"/>
  <c r="N331" i="2"/>
  <c r="M331" i="2"/>
  <c r="L331" i="2"/>
  <c r="K331" i="2"/>
  <c r="J331" i="2"/>
  <c r="H331" i="2"/>
  <c r="G331" i="2"/>
  <c r="F331" i="2"/>
  <c r="E331" i="2"/>
  <c r="D331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R330" i="2"/>
  <c r="Q330" i="2"/>
  <c r="P330" i="2"/>
  <c r="O330" i="2"/>
  <c r="C330" i="2"/>
  <c r="N330" i="2"/>
  <c r="M330" i="2"/>
  <c r="L330" i="2"/>
  <c r="K330" i="2"/>
  <c r="J330" i="2"/>
  <c r="H330" i="2"/>
  <c r="G330" i="2"/>
  <c r="F330" i="2"/>
  <c r="E330" i="2"/>
  <c r="D330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R329" i="2"/>
  <c r="Q329" i="2"/>
  <c r="P329" i="2"/>
  <c r="O329" i="2"/>
  <c r="C329" i="2"/>
  <c r="N329" i="2" s="1"/>
  <c r="M329" i="2"/>
  <c r="L329" i="2"/>
  <c r="K329" i="2"/>
  <c r="J329" i="2"/>
  <c r="H329" i="2"/>
  <c r="G329" i="2"/>
  <c r="F329" i="2"/>
  <c r="E329" i="2"/>
  <c r="D329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R328" i="2"/>
  <c r="Q328" i="2"/>
  <c r="P328" i="2"/>
  <c r="O328" i="2"/>
  <c r="C328" i="2"/>
  <c r="N328" i="2"/>
  <c r="M328" i="2"/>
  <c r="L328" i="2"/>
  <c r="K328" i="2"/>
  <c r="J328" i="2"/>
  <c r="H328" i="2"/>
  <c r="G328" i="2"/>
  <c r="F328" i="2"/>
  <c r="E328" i="2"/>
  <c r="D328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R327" i="2"/>
  <c r="Q327" i="2"/>
  <c r="P327" i="2"/>
  <c r="O327" i="2"/>
  <c r="M327" i="2"/>
  <c r="L327" i="2"/>
  <c r="K327" i="2"/>
  <c r="J327" i="2"/>
  <c r="H327" i="2"/>
  <c r="G327" i="2"/>
  <c r="F327" i="2"/>
  <c r="E3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C40" i="1"/>
  <c r="C21" i="1"/>
  <c r="C34" i="1" s="1"/>
  <c r="C22" i="1"/>
  <c r="B24" i="1"/>
  <c r="B19" i="1"/>
  <c r="B29" i="1" s="1"/>
  <c r="B25" i="1"/>
  <c r="B22" i="1"/>
  <c r="C30" i="1"/>
  <c r="C24" i="1"/>
  <c r="C20" i="1"/>
  <c r="C27" i="1" s="1"/>
  <c r="C47" i="1" s="1"/>
  <c r="C28" i="1"/>
  <c r="C48" i="1" s="1"/>
  <c r="C23" i="1"/>
  <c r="B40" i="1"/>
  <c r="B21" i="1"/>
  <c r="B34" i="1" s="1"/>
  <c r="B30" i="1"/>
  <c r="B23" i="1"/>
  <c r="E40" i="1" l="1"/>
  <c r="E30" i="1"/>
  <c r="E36" i="1"/>
  <c r="E24" i="1"/>
  <c r="E31" i="1" s="1"/>
  <c r="E38" i="1" s="1"/>
  <c r="E29" i="1"/>
  <c r="E35" i="1"/>
  <c r="D21" i="1"/>
  <c r="D34" i="1" s="1"/>
  <c r="F30" i="1"/>
  <c r="D23" i="1"/>
  <c r="F22" i="1"/>
  <c r="F40" i="1"/>
  <c r="B28" i="1"/>
  <c r="B48" i="1" s="1"/>
  <c r="B32" i="1"/>
  <c r="B49" i="1" s="1"/>
  <c r="B37" i="1"/>
  <c r="B31" i="1"/>
  <c r="D24" i="1"/>
  <c r="D19" i="1"/>
  <c r="C19" i="1"/>
  <c r="C33" i="1"/>
  <c r="F20" i="1"/>
  <c r="F19" i="1"/>
  <c r="F24" i="1"/>
  <c r="D30" i="1"/>
  <c r="F23" i="1"/>
  <c r="F21" i="1"/>
  <c r="F28" i="1" s="1"/>
  <c r="F25" i="1"/>
  <c r="F31" i="1" s="1"/>
  <c r="B20" i="1"/>
  <c r="D22" i="1"/>
  <c r="D40" i="1"/>
  <c r="D25" i="1"/>
  <c r="C25" i="1"/>
  <c r="D20" i="1"/>
  <c r="E48" i="1" l="1"/>
  <c r="F48" i="1"/>
  <c r="E37" i="1"/>
  <c r="D36" i="1"/>
  <c r="D28" i="1"/>
  <c r="D48" i="1" s="1"/>
  <c r="D27" i="1"/>
  <c r="D47" i="1" s="1"/>
  <c r="C31" i="1"/>
  <c r="C36" i="1"/>
  <c r="F33" i="1"/>
  <c r="F27" i="1"/>
  <c r="F36" i="1"/>
  <c r="D33" i="1"/>
  <c r="F37" i="1"/>
  <c r="B33" i="1"/>
  <c r="B27" i="1"/>
  <c r="B47" i="1" s="1"/>
  <c r="B36" i="1"/>
  <c r="B38" i="1" s="1"/>
  <c r="B39" i="1" s="1"/>
  <c r="B50" i="1" s="1"/>
  <c r="D37" i="1"/>
  <c r="D29" i="1"/>
  <c r="F34" i="1"/>
  <c r="C32" i="1"/>
  <c r="F29" i="1"/>
  <c r="F32" i="1"/>
  <c r="F49" i="1" s="1"/>
  <c r="C37" i="1"/>
  <c r="C29" i="1"/>
  <c r="D32" i="1"/>
  <c r="E47" i="1" l="1"/>
  <c r="F47" i="1"/>
  <c r="D38" i="1"/>
  <c r="D39" i="1" s="1"/>
  <c r="D50" i="1" s="1"/>
  <c r="C38" i="1"/>
  <c r="C39" i="1" s="1"/>
  <c r="C50" i="1" s="1"/>
  <c r="E49" i="1"/>
  <c r="D49" i="1"/>
  <c r="C49" i="1"/>
  <c r="F38" i="1"/>
  <c r="F39" i="1" s="1"/>
  <c r="E50" i="1" l="1"/>
  <c r="F50" i="1"/>
</calcChain>
</file>

<file path=xl/sharedStrings.xml><?xml version="1.0" encoding="utf-8"?>
<sst xmlns="http://schemas.openxmlformats.org/spreadsheetml/2006/main" count="432" uniqueCount="93">
  <si>
    <t>TP</t>
  </si>
  <si>
    <t>FN</t>
  </si>
  <si>
    <t>TN</t>
  </si>
  <si>
    <t>FP</t>
  </si>
  <si>
    <t>TPFP</t>
  </si>
  <si>
    <t>TPFN</t>
  </si>
  <si>
    <t>FPTN</t>
  </si>
  <si>
    <t>FNTN</t>
  </si>
  <si>
    <t>FPFN</t>
  </si>
  <si>
    <t>TPTN</t>
  </si>
  <si>
    <t>TOTAL</t>
  </si>
  <si>
    <t>Sens</t>
  </si>
  <si>
    <t>Spec</t>
  </si>
  <si>
    <t>Prec</t>
  </si>
  <si>
    <t>Jaccard</t>
  </si>
  <si>
    <t>Andrew</t>
  </si>
  <si>
    <t>Acc</t>
  </si>
  <si>
    <t>Tprate</t>
  </si>
  <si>
    <t>FPRate</t>
  </si>
  <si>
    <t>resliklihood</t>
  </si>
  <si>
    <t>reflilkihood</t>
  </si>
  <si>
    <t>randAcc</t>
  </si>
  <si>
    <t>Kappa</t>
  </si>
  <si>
    <t>dicecoeff</t>
  </si>
  <si>
    <t>Sensitivity</t>
  </si>
  <si>
    <t>Specificity</t>
  </si>
  <si>
    <t>Accuracy</t>
  </si>
  <si>
    <t>kappa</t>
  </si>
  <si>
    <t>First</t>
  </si>
  <si>
    <t>Second</t>
  </si>
  <si>
    <t>Third</t>
  </si>
  <si>
    <t>Fourth</t>
  </si>
  <si>
    <t>noPxlSM</t>
  </si>
  <si>
    <t>fifth</t>
  </si>
  <si>
    <t>Mu=0.002</t>
  </si>
  <si>
    <t>Image</t>
  </si>
  <si>
    <t>Pixel Statistics</t>
  </si>
  <si>
    <t>Gm2_Gm1</t>
  </si>
  <si>
    <t>SM_Gm1</t>
  </si>
  <si>
    <t>Tramline</t>
  </si>
  <si>
    <t>ESP</t>
  </si>
  <si>
    <t>Graph</t>
  </si>
  <si>
    <t>Graph-</t>
  </si>
  <si>
    <t>EnhProtocole = [2 4 3 5];</t>
  </si>
  <si>
    <t>EnhProtocole = [2 3 4 1];</t>
  </si>
  <si>
    <t>noPxlGT = TP + FN</t>
  </si>
  <si>
    <t>noPxlSM = TP + FP</t>
  </si>
  <si>
    <t>TP = SM &amp; GTL;</t>
  </si>
  <si>
    <t>FP = ~SM &amp; GTL;</t>
  </si>
  <si>
    <t>TN = ~SM &amp; ~GTL;</t>
  </si>
  <si>
    <t>FN = SM &amp; ~GTL;</t>
  </si>
  <si>
    <t>TotalError = noFP+noFN;</t>
  </si>
  <si>
    <t>Sensitivity = noTP/(noTP+noFN);</t>
  </si>
  <si>
    <t>Specificity = noTN/(noTN+noFP);</t>
  </si>
  <si>
    <t>Precision = noTP/(noTP+noFP);</t>
  </si>
  <si>
    <t>JaccardCoefficient = noTP/(noTP+noFP+noFN);</t>
  </si>
  <si>
    <t>AndrewFailer = noFN/(noTP+noFP);</t>
  </si>
  <si>
    <t>TPRate</t>
  </si>
  <si>
    <t>noPxlGT</t>
  </si>
  <si>
    <t>Img-GT</t>
  </si>
  <si>
    <t xml:space="preserve">ground truth: </t>
  </si>
  <si>
    <t>m1:</t>
  </si>
  <si>
    <t>Hand labelled vessel network as gold standared  … manual 1 images [1:40]</t>
  </si>
  <si>
    <t>m2:</t>
  </si>
  <si>
    <t>Hand labelled vessel network as human observer … manual 2 images [1:20]</t>
  </si>
  <si>
    <t>ROT</t>
  </si>
  <si>
    <t>Staal</t>
  </si>
  <si>
    <t>sm:</t>
  </si>
  <si>
    <t>sold segments of Ribbon of twins</t>
  </si>
  <si>
    <t>Method</t>
  </si>
  <si>
    <t>Human observer</t>
  </si>
  <si>
    <t>0.9473 (0.0048)</t>
  </si>
  <si>
    <t>Staal [1]</t>
  </si>
  <si>
    <t>0.9442 (0.0065)</t>
  </si>
  <si>
    <t>Niemeijer [2]</t>
  </si>
  <si>
    <t>0.9416 (0.0065)</t>
  </si>
  <si>
    <t>Zana [3]</t>
  </si>
  <si>
    <t>0.9377 (0.0077)</t>
  </si>
  <si>
    <t>Jiang [4]</t>
  </si>
  <si>
    <t>0.9212 (0.0076)</t>
  </si>
  <si>
    <t>Martínez-Pérez [5]</t>
  </si>
  <si>
    <t>0.9181 (0.0240)</t>
  </si>
  <si>
    <t>Chaudhuri [6]</t>
  </si>
  <si>
    <t>0.8773 (0.0232)</t>
  </si>
  <si>
    <t>All background</t>
  </si>
  <si>
    <t>0.8727 (0.0123)</t>
  </si>
  <si>
    <t>Al-Diri [7]</t>
  </si>
  <si>
    <t>0.9258 (0.0126)</t>
  </si>
  <si>
    <t>GS = 8 IM = 0</t>
  </si>
  <si>
    <t>GS = 3 IM = 0</t>
  </si>
  <si>
    <t>GS = 4 IM = 0</t>
  </si>
  <si>
    <t>GS AND IM 0</t>
  </si>
  <si>
    <t>GS 10 IM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</si>
</sst>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"/>
    <numFmt numFmtId="166" formatCode="0.000"/>
    <numFmt numFmtId="167" formatCode="0.0000%"/>
  </numFmts>
  <fonts count="16" x14ac:knownFonts="1">
    <font>
      <sz val="11"/>
      <color theme="1"/>
      <name val="Calibri"/>
      <family val="2"/>
      <scheme val="minor"/>
    </font>
    <font>
      <sz val="16"/>
      <color rgb="FF333333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</font>
    <font>
      <sz val="8"/>
      <color indexed="16"/>
      <name val="Arial"/>
      <family val="2"/>
    </font>
    <font>
      <sz val="9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left" indent="2"/>
    </xf>
    <xf numFmtId="165" fontId="0" fillId="0" borderId="0" xfId="0" applyNumberFormat="1" applyAlignment="1">
      <alignment horizontal="left" indent="2"/>
    </xf>
    <xf numFmtId="1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66" fontId="4" fillId="3" borderId="6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6" fillId="0" borderId="1" xfId="0" applyFont="1" applyBorder="1"/>
    <xf numFmtId="2" fontId="0" fillId="3" borderId="1" xfId="0" applyNumberFormat="1" applyFill="1" applyBorder="1"/>
    <xf numFmtId="2" fontId="0" fillId="0" borderId="1" xfId="0" applyNumberFormat="1" applyFill="1" applyBorder="1"/>
    <xf numFmtId="9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1" xfId="0" applyFont="1" applyFill="1" applyBorder="1"/>
    <xf numFmtId="2" fontId="0" fillId="5" borderId="1" xfId="0" applyNumberFormat="1" applyFill="1" applyBorder="1"/>
    <xf numFmtId="10" fontId="0" fillId="3" borderId="1" xfId="0" applyNumberFormat="1" applyFill="1" applyBorder="1"/>
    <xf numFmtId="10" fontId="0" fillId="0" borderId="1" xfId="0" applyNumberFormat="1" applyFill="1" applyBorder="1"/>
    <xf numFmtId="10" fontId="0" fillId="5" borderId="1" xfId="0" applyNumberFormat="1" applyFill="1" applyBorder="1"/>
    <xf numFmtId="0" fontId="6" fillId="0" borderId="0" xfId="0" applyFont="1" applyBorder="1"/>
    <xf numFmtId="10" fontId="0" fillId="0" borderId="0" xfId="0" applyNumberFormat="1" applyFill="1" applyBorder="1"/>
    <xf numFmtId="166" fontId="0" fillId="6" borderId="1" xfId="0" applyNumberForma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166" fontId="7" fillId="6" borderId="6" xfId="0" applyNumberFormat="1" applyFont="1" applyFill="1" applyBorder="1" applyAlignment="1">
      <alignment horizontal="center" wrapText="1"/>
    </xf>
    <xf numFmtId="0" fontId="6" fillId="0" borderId="8" xfId="0" applyFont="1" applyBorder="1"/>
    <xf numFmtId="2" fontId="8" fillId="3" borderId="1" xfId="0" applyNumberFormat="1" applyFont="1" applyFill="1" applyBorder="1"/>
    <xf numFmtId="2" fontId="9" fillId="3" borderId="1" xfId="0" applyNumberFormat="1" applyFont="1" applyFill="1" applyBorder="1"/>
    <xf numFmtId="0" fontId="6" fillId="7" borderId="8" xfId="0" applyFont="1" applyFill="1" applyBorder="1"/>
    <xf numFmtId="2" fontId="8" fillId="7" borderId="1" xfId="0" applyNumberFormat="1" applyFont="1" applyFill="1" applyBorder="1"/>
    <xf numFmtId="2" fontId="9" fillId="7" borderId="1" xfId="0" applyNumberFormat="1" applyFont="1" applyFill="1" applyBorder="1"/>
    <xf numFmtId="0" fontId="10" fillId="8" borderId="8" xfId="0" applyFont="1" applyFill="1" applyBorder="1"/>
    <xf numFmtId="10" fontId="8" fillId="9" borderId="1" xfId="0" applyNumberFormat="1" applyFont="1" applyFill="1" applyBorder="1"/>
    <xf numFmtId="10" fontId="9" fillId="9" borderId="1" xfId="0" applyNumberFormat="1" applyFont="1" applyFill="1" applyBorder="1"/>
    <xf numFmtId="10" fontId="8" fillId="3" borderId="1" xfId="0" applyNumberFormat="1" applyFont="1" applyFill="1" applyBorder="1"/>
    <xf numFmtId="10" fontId="9" fillId="3" borderId="1" xfId="0" applyNumberFormat="1" applyFont="1" applyFill="1" applyBorder="1"/>
    <xf numFmtId="0" fontId="10" fillId="9" borderId="8" xfId="0" applyFont="1" applyFill="1" applyBorder="1"/>
    <xf numFmtId="0" fontId="10" fillId="0" borderId="0" xfId="0" applyFont="1" applyFill="1" applyBorder="1"/>
    <xf numFmtId="10" fontId="8" fillId="0" borderId="0" xfId="0" applyNumberFormat="1" applyFont="1" applyFill="1" applyBorder="1"/>
    <xf numFmtId="166" fontId="8" fillId="0" borderId="0" xfId="0" applyNumberFormat="1" applyFont="1" applyBorder="1" applyAlignment="1">
      <alignment horizontal="left"/>
    </xf>
    <xf numFmtId="0" fontId="8" fillId="0" borderId="0" xfId="0" applyFont="1"/>
    <xf numFmtId="0" fontId="8" fillId="0" borderId="0" xfId="0" applyFont="1" applyFill="1"/>
    <xf numFmtId="166" fontId="8" fillId="0" borderId="0" xfId="0" applyNumberFormat="1" applyFont="1"/>
    <xf numFmtId="166" fontId="8" fillId="0" borderId="0" xfId="0" applyNumberFormat="1" applyFont="1" applyFill="1"/>
    <xf numFmtId="0" fontId="8" fillId="0" borderId="0" xfId="0" applyFont="1" applyAlignment="1">
      <alignment horizontal="right"/>
    </xf>
    <xf numFmtId="10" fontId="11" fillId="0" borderId="0" xfId="1" applyNumberFormat="1" applyFont="1" applyAlignment="1">
      <alignment horizontal="center"/>
    </xf>
    <xf numFmtId="10" fontId="11" fillId="0" borderId="0" xfId="1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2" fillId="0" borderId="9" xfId="0" applyFont="1" applyBorder="1" applyAlignment="1">
      <alignment horizontal="left" vertical="top" wrapText="1" indent="1"/>
    </xf>
    <xf numFmtId="0" fontId="13" fillId="0" borderId="9" xfId="0" applyFont="1" applyBorder="1" applyAlignment="1">
      <alignment horizontal="left" vertical="top" wrapText="1" indent="1"/>
    </xf>
    <xf numFmtId="167" fontId="13" fillId="0" borderId="9" xfId="1" applyNumberFormat="1" applyFont="1" applyBorder="1" applyAlignment="1">
      <alignment horizontal="left" vertical="top" wrapText="1" indent="1"/>
    </xf>
    <xf numFmtId="10" fontId="13" fillId="0" borderId="9" xfId="1" applyNumberFormat="1" applyFont="1" applyBorder="1" applyAlignment="1">
      <alignment horizontal="left" vertical="top" wrapText="1" indent="1"/>
    </xf>
    <xf numFmtId="0" fontId="13" fillId="0" borderId="10" xfId="0" applyFont="1" applyBorder="1" applyAlignment="1">
      <alignment horizontal="left" vertical="top" wrapText="1" indent="1"/>
    </xf>
    <xf numFmtId="166" fontId="0" fillId="0" borderId="0" xfId="0" applyNumberFormat="1"/>
    <xf numFmtId="166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66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0" fillId="5" borderId="0" xfId="0" applyNumberFormat="1" applyFill="1" applyBorder="1"/>
    <xf numFmtId="10" fontId="0" fillId="5" borderId="0" xfId="0" applyNumberFormat="1" applyFill="1" applyBorder="1"/>
    <xf numFmtId="166" fontId="0" fillId="6" borderId="0" xfId="0" applyNumberFormat="1" applyFill="1" applyBorder="1" applyAlignment="1">
      <alignment horizontal="center"/>
    </xf>
    <xf numFmtId="166" fontId="7" fillId="6" borderId="0" xfId="0" applyNumberFormat="1" applyFont="1" applyFill="1" applyBorder="1" applyAlignment="1">
      <alignment horizontal="center" wrapText="1"/>
    </xf>
    <xf numFmtId="2" fontId="8" fillId="3" borderId="0" xfId="0" applyNumberFormat="1" applyFont="1" applyFill="1" applyBorder="1"/>
    <xf numFmtId="2" fontId="8" fillId="7" borderId="0" xfId="0" applyNumberFormat="1" applyFont="1" applyFill="1" applyBorder="1"/>
    <xf numFmtId="10" fontId="8" fillId="9" borderId="0" xfId="0" applyNumberFormat="1" applyFont="1" applyFill="1" applyBorder="1"/>
    <xf numFmtId="10" fontId="8" fillId="3" borderId="0" xfId="0" applyNumberFormat="1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54</xdr:row>
      <xdr:rowOff>9525</xdr:rowOff>
    </xdr:from>
    <xdr:to>
      <xdr:col>7</xdr:col>
      <xdr:colOff>165734</xdr:colOff>
      <xdr:row>88</xdr:row>
      <xdr:rowOff>124911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684EFF-62AA-4AB7-8D68-46AA744A3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10582275"/>
          <a:ext cx="5785484" cy="6592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"/>
  <sheetViews>
    <sheetView tabSelected="1" topLeftCell="A40" workbookViewId="0">
      <pane xSplit="1" topLeftCell="B1" activePane="topRight" state="frozen"/>
      <selection pane="topRight" activeCell="H28" sqref="H28"/>
    </sheetView>
  </sheetViews>
  <sheetFormatPr defaultColWidth="8.85546875" defaultRowHeight="15" x14ac:dyDescent="0.25"/>
  <cols>
    <col min="1" max="1" width="11.42578125" customWidth="1"/>
    <col min="2" max="2" width="14.140625" bestFit="1" customWidth="1"/>
    <col min="3" max="4" width="14" bestFit="1" customWidth="1"/>
    <col min="5" max="5" width="11.28515625" bestFit="1" customWidth="1"/>
    <col min="6" max="6" width="13.28515625" bestFit="1" customWidth="1"/>
    <col min="7" max="7" width="14" bestFit="1" customWidth="1"/>
    <col min="10" max="10" width="14" bestFit="1" customWidth="1"/>
    <col min="11" max="11" width="13.28515625" bestFit="1" customWidth="1"/>
    <col min="12" max="12" width="15" bestFit="1" customWidth="1"/>
    <col min="13" max="13" width="14" bestFit="1" customWidth="1"/>
    <col min="14" max="14" width="11.42578125" bestFit="1" customWidth="1"/>
    <col min="15" max="16" width="13.28515625" bestFit="1" customWidth="1"/>
  </cols>
  <sheetData>
    <row r="3" spans="1:16" x14ac:dyDescent="0.25">
      <c r="G3" s="3"/>
      <c r="H3" s="3"/>
    </row>
    <row r="4" spans="1:16" ht="20.25" customHeight="1" x14ac:dyDescent="0.3">
      <c r="B4" s="74"/>
      <c r="C4" s="74"/>
      <c r="D4" s="74"/>
      <c r="E4" s="74"/>
      <c r="G4" s="13"/>
      <c r="H4" s="13"/>
    </row>
    <row r="5" spans="1:16" ht="20.25" x14ac:dyDescent="0.3">
      <c r="B5" s="75"/>
      <c r="C5" s="75"/>
      <c r="D5" s="75"/>
      <c r="E5" s="75"/>
      <c r="G5" s="13"/>
      <c r="H5" s="13"/>
    </row>
    <row r="6" spans="1:16" ht="20.25" x14ac:dyDescent="0.3">
      <c r="B6" s="75"/>
      <c r="C6" s="75"/>
      <c r="D6" s="75"/>
      <c r="E6" s="75"/>
      <c r="G6" s="13"/>
      <c r="H6" s="13"/>
      <c r="J6" s="73"/>
      <c r="K6" s="73"/>
      <c r="L6" s="73"/>
      <c r="M6" s="73"/>
    </row>
    <row r="7" spans="1:16" x14ac:dyDescent="0.25">
      <c r="B7" s="76" t="s">
        <v>88</v>
      </c>
      <c r="C7" s="76" t="s">
        <v>89</v>
      </c>
      <c r="D7" s="76" t="s">
        <v>90</v>
      </c>
      <c r="E7" s="76" t="s">
        <v>91</v>
      </c>
      <c r="F7" s="76" t="s">
        <v>92</v>
      </c>
      <c r="G7" s="13"/>
      <c r="H7" s="13"/>
      <c r="J7" s="7"/>
      <c r="K7" s="7"/>
      <c r="L7" s="7"/>
      <c r="M7" s="7"/>
      <c r="N7" s="7"/>
      <c r="O7" s="7"/>
      <c r="P7" s="7"/>
    </row>
    <row r="8" spans="1:16" x14ac:dyDescent="0.25">
      <c r="B8" s="76"/>
      <c r="C8" s="76"/>
      <c r="D8" s="76"/>
      <c r="E8" s="76"/>
      <c r="G8" s="13"/>
      <c r="H8" s="13"/>
      <c r="J8" s="7"/>
      <c r="K8" s="7"/>
      <c r="L8" s="7"/>
      <c r="M8" s="7"/>
      <c r="N8" s="7"/>
      <c r="O8" s="7"/>
      <c r="P8" s="7"/>
    </row>
    <row r="9" spans="1:16" ht="15.75" x14ac:dyDescent="0.25">
      <c r="A9" s="2"/>
      <c r="B9" s="4"/>
      <c r="C9" s="10"/>
      <c r="D9" s="10"/>
      <c r="E9" s="10"/>
      <c r="G9" s="13"/>
      <c r="H9" s="13"/>
      <c r="J9" s="7"/>
      <c r="K9" s="7"/>
      <c r="L9" s="7"/>
      <c r="M9" s="7"/>
      <c r="N9" s="7"/>
      <c r="O9" s="7"/>
      <c r="P9" s="7"/>
    </row>
    <row r="10" spans="1:16" ht="15.75" x14ac:dyDescent="0.25">
      <c r="A10" s="2"/>
      <c r="B10" s="4"/>
      <c r="C10" s="5"/>
      <c r="G10" s="13"/>
      <c r="H10" s="13"/>
      <c r="J10" s="11"/>
      <c r="K10" s="11"/>
      <c r="L10" s="11"/>
      <c r="M10" s="11"/>
      <c r="N10" s="11"/>
      <c r="O10" s="11"/>
      <c r="P10" s="11"/>
    </row>
    <row r="11" spans="1:16" x14ac:dyDescent="0.25">
      <c r="B11" s="5"/>
      <c r="C11" s="5"/>
      <c r="G11" s="13"/>
      <c r="H11" s="13"/>
    </row>
    <row r="12" spans="1:16" ht="15" customHeight="1" x14ac:dyDescent="0.25">
      <c r="B12" s="5"/>
      <c r="C12" s="5"/>
    </row>
    <row r="13" spans="1:16" x14ac:dyDescent="0.25">
      <c r="A13" s="10"/>
      <c r="B13" s="10"/>
      <c r="C13" s="10"/>
      <c r="D13" s="10"/>
      <c r="E13" s="10"/>
    </row>
    <row r="14" spans="1:16" x14ac:dyDescent="0.25">
      <c r="A14" t="s">
        <v>0</v>
      </c>
      <c r="B14" s="5">
        <v>5391</v>
      </c>
      <c r="C14" s="5">
        <v>5403</v>
      </c>
      <c r="D14">
        <v>5219</v>
      </c>
      <c r="E14">
        <v>28868</v>
      </c>
      <c r="F14">
        <v>3802</v>
      </c>
    </row>
    <row r="15" spans="1:16" x14ac:dyDescent="0.25">
      <c r="A15" t="s">
        <v>1</v>
      </c>
      <c r="B15" s="5">
        <v>20965</v>
      </c>
      <c r="C15" s="5">
        <v>23985</v>
      </c>
      <c r="D15">
        <v>21601</v>
      </c>
      <c r="E15">
        <v>0</v>
      </c>
      <c r="F15">
        <v>23626</v>
      </c>
    </row>
    <row r="16" spans="1:16" x14ac:dyDescent="0.25">
      <c r="A16" t="s">
        <v>2</v>
      </c>
      <c r="B16" s="5">
        <v>280127</v>
      </c>
      <c r="C16" s="5">
        <v>277107</v>
      </c>
      <c r="D16">
        <v>279491</v>
      </c>
      <c r="E16">
        <v>301092</v>
      </c>
      <c r="F16">
        <v>277466</v>
      </c>
    </row>
    <row r="17" spans="1:8" x14ac:dyDescent="0.25">
      <c r="A17" t="s">
        <v>3</v>
      </c>
      <c r="B17" s="1">
        <v>23477</v>
      </c>
      <c r="C17" s="1">
        <v>23465</v>
      </c>
      <c r="D17">
        <v>23649</v>
      </c>
      <c r="E17">
        <v>0</v>
      </c>
      <c r="F17">
        <v>25066</v>
      </c>
    </row>
    <row r="19" spans="1:8" x14ac:dyDescent="0.25">
      <c r="A19" t="s">
        <v>4</v>
      </c>
      <c r="B19" s="8">
        <f>B14+B17</f>
        <v>28868</v>
      </c>
      <c r="C19" s="8">
        <f>C14+C17</f>
        <v>28868</v>
      </c>
      <c r="D19" s="8">
        <f t="shared" ref="D19:E19" si="0">D14+D17</f>
        <v>28868</v>
      </c>
      <c r="E19" s="8">
        <f t="shared" si="0"/>
        <v>28868</v>
      </c>
      <c r="F19" s="8">
        <f t="shared" ref="F19" si="1">F14+F17</f>
        <v>28868</v>
      </c>
      <c r="G19" s="8"/>
      <c r="H19" s="8"/>
    </row>
    <row r="20" spans="1:8" x14ac:dyDescent="0.25">
      <c r="A20" t="s">
        <v>5</v>
      </c>
      <c r="B20" s="8">
        <f>B14+B15</f>
        <v>26356</v>
      </c>
      <c r="C20" s="8">
        <f>C14+C15</f>
        <v>29388</v>
      </c>
      <c r="D20" s="8">
        <f t="shared" ref="D20" si="2">D14+D15</f>
        <v>26820</v>
      </c>
      <c r="E20" s="8">
        <f t="shared" ref="E20" si="3">E15+E18</f>
        <v>0</v>
      </c>
      <c r="F20" s="8">
        <f t="shared" ref="F20" si="4">F14+F15</f>
        <v>27428</v>
      </c>
      <c r="G20" s="8"/>
      <c r="H20" s="8"/>
    </row>
    <row r="21" spans="1:8" x14ac:dyDescent="0.25">
      <c r="A21" t="s">
        <v>6</v>
      </c>
      <c r="B21" s="8">
        <f>B17+B16</f>
        <v>303604</v>
      </c>
      <c r="C21" s="8">
        <f>C17+C16</f>
        <v>300572</v>
      </c>
      <c r="D21" s="8">
        <f t="shared" ref="D21" si="5">D17+D16</f>
        <v>303140</v>
      </c>
      <c r="E21" s="8">
        <f t="shared" ref="E21" si="6">E16+E19</f>
        <v>329960</v>
      </c>
      <c r="F21" s="8">
        <f t="shared" ref="F21" si="7">F17+F16</f>
        <v>302532</v>
      </c>
      <c r="G21" s="8"/>
      <c r="H21" s="8"/>
    </row>
    <row r="22" spans="1:8" x14ac:dyDescent="0.25">
      <c r="A22" t="s">
        <v>7</v>
      </c>
      <c r="B22" s="8">
        <f>B15+B16</f>
        <v>301092</v>
      </c>
      <c r="C22" s="8">
        <f>C15+C16</f>
        <v>301092</v>
      </c>
      <c r="D22" s="8">
        <f t="shared" ref="D22" si="8">D15+D16</f>
        <v>301092</v>
      </c>
      <c r="E22" s="8">
        <f t="shared" ref="E22" si="9">E17+E20</f>
        <v>0</v>
      </c>
      <c r="F22" s="8">
        <f t="shared" ref="F22" si="10">F15+F16</f>
        <v>301092</v>
      </c>
      <c r="G22" s="8"/>
      <c r="H22" s="8"/>
    </row>
    <row r="23" spans="1:8" x14ac:dyDescent="0.25">
      <c r="A23" t="s">
        <v>8</v>
      </c>
      <c r="B23" s="8">
        <f>B17+B15</f>
        <v>44442</v>
      </c>
      <c r="C23" s="8">
        <f>C17+C15</f>
        <v>47450</v>
      </c>
      <c r="D23" s="8">
        <f t="shared" ref="D23" si="11">D17+D15</f>
        <v>45250</v>
      </c>
      <c r="E23" s="8">
        <f t="shared" ref="E23" si="12">E18+E21</f>
        <v>329960</v>
      </c>
      <c r="F23" s="8">
        <f t="shared" ref="F23" si="13">F17+F15</f>
        <v>48692</v>
      </c>
      <c r="G23" s="8"/>
      <c r="H23" s="8"/>
    </row>
    <row r="24" spans="1:8" x14ac:dyDescent="0.25">
      <c r="A24" t="s">
        <v>9</v>
      </c>
      <c r="B24" s="8">
        <f>B14+B16</f>
        <v>285518</v>
      </c>
      <c r="C24" s="8">
        <f>C14+C16</f>
        <v>282510</v>
      </c>
      <c r="D24" s="8">
        <f>D14+D16</f>
        <v>284710</v>
      </c>
      <c r="E24" s="8">
        <f t="shared" ref="E24" si="14">E19+E22</f>
        <v>28868</v>
      </c>
      <c r="F24" s="8">
        <f t="shared" ref="F24" si="15">F14+F16</f>
        <v>281268</v>
      </c>
      <c r="G24" s="8"/>
      <c r="H24" s="8"/>
    </row>
    <row r="25" spans="1:8" x14ac:dyDescent="0.25">
      <c r="A25" t="s">
        <v>10</v>
      </c>
      <c r="B25" s="8">
        <f>SUM(B14:B17)</f>
        <v>329960</v>
      </c>
      <c r="C25" s="8">
        <f>SUM(C14:C17)</f>
        <v>329960</v>
      </c>
      <c r="D25" s="8">
        <f t="shared" ref="D25" si="16">SUM(D14:D17)</f>
        <v>329960</v>
      </c>
      <c r="E25" s="8">
        <f t="shared" ref="E25" si="17">E20+E23</f>
        <v>329960</v>
      </c>
      <c r="F25" s="8">
        <f t="shared" ref="F25" si="18">SUM(F14:F17)</f>
        <v>329960</v>
      </c>
      <c r="G25" s="8"/>
      <c r="H25" s="8"/>
    </row>
    <row r="26" spans="1:8" x14ac:dyDescent="0.25">
      <c r="B26" s="9"/>
      <c r="C26" s="9"/>
      <c r="D26" s="9"/>
      <c r="E26" s="9"/>
      <c r="F26" s="9"/>
      <c r="G26" s="9"/>
    </row>
    <row r="27" spans="1:8" x14ac:dyDescent="0.25">
      <c r="A27" t="s">
        <v>11</v>
      </c>
      <c r="B27" s="9">
        <f>B14/B20</f>
        <v>0.20454545454545456</v>
      </c>
      <c r="C27" s="9">
        <f>C14/C20</f>
        <v>0.18385055124540628</v>
      </c>
      <c r="D27" s="9">
        <f t="shared" ref="D27:E27" si="19">D14/D20</f>
        <v>0.19459358687546607</v>
      </c>
      <c r="E27" s="9" t="e">
        <f t="shared" si="19"/>
        <v>#DIV/0!</v>
      </c>
      <c r="F27" s="9">
        <f t="shared" ref="F27" si="20">F14/F20</f>
        <v>0.1386174711973166</v>
      </c>
      <c r="G27" s="9"/>
      <c r="H27" s="9"/>
    </row>
    <row r="28" spans="1:8" x14ac:dyDescent="0.25">
      <c r="A28" t="s">
        <v>12</v>
      </c>
      <c r="B28" s="9">
        <f>B16/B21</f>
        <v>0.9226722968076837</v>
      </c>
      <c r="C28" s="9">
        <f>C16/C21</f>
        <v>0.92193218263843602</v>
      </c>
      <c r="D28" s="9">
        <f t="shared" ref="D28" si="21">D16/D21</f>
        <v>0.92198654087220422</v>
      </c>
      <c r="E28" s="9">
        <f t="shared" ref="E28" si="22">E15/E21</f>
        <v>0</v>
      </c>
      <c r="F28" s="9">
        <f t="shared" ref="F28" si="23">F16/F21</f>
        <v>0.91714595480808647</v>
      </c>
      <c r="G28" s="9"/>
      <c r="H28" s="9"/>
    </row>
    <row r="29" spans="1:8" x14ac:dyDescent="0.25">
      <c r="A29" t="s">
        <v>13</v>
      </c>
      <c r="B29" s="9">
        <f>B14/B19</f>
        <v>0.18674657059720104</v>
      </c>
      <c r="C29" s="9">
        <f>C14/C19</f>
        <v>0.18716225578495219</v>
      </c>
      <c r="D29" s="9">
        <f t="shared" ref="D29" si="24">D14/D19</f>
        <v>0.18078841623943467</v>
      </c>
      <c r="E29" s="9" t="e">
        <f t="shared" ref="E29" si="25">E16/E22</f>
        <v>#DIV/0!</v>
      </c>
      <c r="F29" s="9">
        <f t="shared" ref="F29" si="26">F14/F19</f>
        <v>0.13170292365248717</v>
      </c>
      <c r="G29" s="9"/>
      <c r="H29" s="9"/>
    </row>
    <row r="30" spans="1:8" x14ac:dyDescent="0.25">
      <c r="A30" t="s">
        <v>14</v>
      </c>
      <c r="B30" s="9">
        <f>B14/(B14+B17+B15)</f>
        <v>0.10818132562759616</v>
      </c>
      <c r="C30" s="9">
        <f>C14/(C14+C17+C15)</f>
        <v>0.10222693130002081</v>
      </c>
      <c r="D30" s="9">
        <f t="shared" ref="D30" si="27">D14/(D14+D17+D15)</f>
        <v>0.10341001406804178</v>
      </c>
      <c r="E30" s="9">
        <f t="shared" ref="E30" si="28">E17/E23</f>
        <v>0</v>
      </c>
      <c r="F30" s="9">
        <f t="shared" ref="F30" si="29">F14/(F14+F17+F15)</f>
        <v>7.2427325027622211E-2</v>
      </c>
      <c r="G30" s="9"/>
      <c r="H30" s="9"/>
    </row>
    <row r="31" spans="1:8" x14ac:dyDescent="0.25">
      <c r="A31" t="s">
        <v>15</v>
      </c>
      <c r="B31" s="9">
        <f>B17/B25</f>
        <v>7.1151048611952969E-2</v>
      </c>
      <c r="C31" s="9">
        <f t="shared" ref="C31:F31" si="30">C17/C25</f>
        <v>7.1114680567341493E-2</v>
      </c>
      <c r="D31" s="9">
        <v>0</v>
      </c>
      <c r="E31" s="9">
        <f t="shared" ref="E31" si="31">E18/E24</f>
        <v>0</v>
      </c>
      <c r="F31" s="9">
        <f t="shared" si="30"/>
        <v>7.5966783852588191E-2</v>
      </c>
      <c r="G31" s="9"/>
      <c r="H31" s="9"/>
    </row>
    <row r="32" spans="1:8" x14ac:dyDescent="0.25">
      <c r="A32" t="s">
        <v>16</v>
      </c>
      <c r="B32" s="9">
        <f>B24/B25</f>
        <v>0.86531094678142806</v>
      </c>
      <c r="C32" s="9">
        <f>C24/C25</f>
        <v>0.85619469026548678</v>
      </c>
      <c r="D32" s="9">
        <f>D24/D25</f>
        <v>0.86286216511092251</v>
      </c>
      <c r="E32" s="9">
        <f t="shared" ref="E32" si="32">E19/E25</f>
        <v>8.748939265365499E-2</v>
      </c>
      <c r="F32" s="9">
        <f t="shared" ref="F32" si="33">F24/F25</f>
        <v>0.85243059764819973</v>
      </c>
      <c r="G32" s="9"/>
      <c r="H32" s="9"/>
    </row>
    <row r="33" spans="1:8" x14ac:dyDescent="0.25">
      <c r="A33" t="s">
        <v>17</v>
      </c>
      <c r="B33" s="9">
        <f>B14/B20</f>
        <v>0.20454545454545456</v>
      </c>
      <c r="C33" s="9">
        <f>C14/C20</f>
        <v>0.18385055124540628</v>
      </c>
      <c r="D33" s="9">
        <f t="shared" ref="D33" si="34">D14/D20</f>
        <v>0.19459358687546607</v>
      </c>
      <c r="E33" s="9" t="e">
        <f t="shared" ref="E33" si="35">E20/E26</f>
        <v>#DIV/0!</v>
      </c>
      <c r="F33" s="9">
        <f t="shared" ref="F33" si="36">F14/F20</f>
        <v>0.1386174711973166</v>
      </c>
      <c r="G33" s="9"/>
      <c r="H33" s="9"/>
    </row>
    <row r="34" spans="1:8" x14ac:dyDescent="0.25">
      <c r="A34" t="s">
        <v>18</v>
      </c>
      <c r="B34" s="9">
        <f>B17/B21</f>
        <v>7.7327703192316313E-2</v>
      </c>
      <c r="C34" s="9">
        <f>C17/C21</f>
        <v>7.8067817361563957E-2</v>
      </c>
      <c r="D34" s="9">
        <f t="shared" ref="D34" si="37">D17/D21</f>
        <v>7.801345912779574E-2</v>
      </c>
      <c r="E34" s="9" t="e">
        <f t="shared" ref="E34" si="38">E21/E27</f>
        <v>#DIV/0!</v>
      </c>
      <c r="F34" s="9">
        <f t="shared" ref="F34" si="39">F17/F21</f>
        <v>8.2854045191913583E-2</v>
      </c>
      <c r="G34" s="9"/>
      <c r="H34" s="9"/>
    </row>
    <row r="35" spans="1:8" x14ac:dyDescent="0.25">
      <c r="B35" s="9"/>
      <c r="C35" s="9"/>
      <c r="D35" s="9"/>
      <c r="E35" s="9" t="e">
        <f t="shared" ref="E35" si="40">E22/E28</f>
        <v>#DIV/0!</v>
      </c>
      <c r="F35" s="9"/>
      <c r="G35" s="9"/>
    </row>
    <row r="36" spans="1:8" x14ac:dyDescent="0.25">
      <c r="A36" t="s">
        <v>20</v>
      </c>
      <c r="B36" s="9">
        <f>B20/B25</f>
        <v>7.9876348648321008E-2</v>
      </c>
      <c r="C36" s="9">
        <f>C20/C25</f>
        <v>8.9065341253485267E-2</v>
      </c>
      <c r="D36" s="9">
        <f>D20/D25</f>
        <v>8.1282579706631108E-2</v>
      </c>
      <c r="E36" s="9" t="e">
        <f t="shared" ref="E36" si="41">E23/E29</f>
        <v>#DIV/0!</v>
      </c>
      <c r="F36" s="9">
        <f t="shared" ref="F36" si="42">F20/F25</f>
        <v>8.3125227300278826E-2</v>
      </c>
      <c r="G36" s="9"/>
      <c r="H36" s="9"/>
    </row>
    <row r="37" spans="1:8" x14ac:dyDescent="0.25">
      <c r="A37" t="s">
        <v>19</v>
      </c>
      <c r="B37" s="9">
        <f>B19/B25</f>
        <v>8.748939265365499E-2</v>
      </c>
      <c r="C37" s="9">
        <f>C19/C25</f>
        <v>8.748939265365499E-2</v>
      </c>
      <c r="D37" s="9">
        <f>D19/D25</f>
        <v>8.748939265365499E-2</v>
      </c>
      <c r="E37" s="9" t="e">
        <f t="shared" ref="E37" si="43">E24/E30</f>
        <v>#DIV/0!</v>
      </c>
      <c r="F37" s="9">
        <f t="shared" ref="F37" si="44">F19/F25</f>
        <v>8.748939265365499E-2</v>
      </c>
      <c r="G37" s="9"/>
      <c r="H37" s="9"/>
    </row>
    <row r="38" spans="1:8" x14ac:dyDescent="0.25">
      <c r="A38" t="s">
        <v>21</v>
      </c>
      <c r="B38" s="9">
        <f>B36*B37+(1-B36)*(1-B37)</f>
        <v>0.84661092515929037</v>
      </c>
      <c r="C38" s="9">
        <f>C36*C37+(1-C36)*(1-C37)</f>
        <v>0.83902981131837562</v>
      </c>
      <c r="D38" s="9">
        <f>D36*D37+(1-D36)*(1-D37)</f>
        <v>0.8454507547034249</v>
      </c>
      <c r="E38" s="9" t="e">
        <f t="shared" ref="E38" si="45">E25/E31</f>
        <v>#DIV/0!</v>
      </c>
      <c r="F38" s="9">
        <f t="shared" ref="F38" si="46">F36*F37+(1-F36)*(1-F37)</f>
        <v>0.84393053134746299</v>
      </c>
      <c r="G38" s="9"/>
      <c r="H38" s="9"/>
    </row>
    <row r="39" spans="1:8" x14ac:dyDescent="0.25">
      <c r="A39" t="s">
        <v>22</v>
      </c>
      <c r="B39" s="9">
        <f>(B32-B38)/(1-B38)</f>
        <v>0.12191234376735859</v>
      </c>
      <c r="C39" s="9">
        <f>(C32-C38)/(1-C38)</f>
        <v>0.10663389965368554</v>
      </c>
      <c r="D39" s="9">
        <f>(D32-D38)/(1-D38)</f>
        <v>0.11265930399133081</v>
      </c>
      <c r="E39" s="9">
        <f t="shared" ref="E39" si="47">E26/E32</f>
        <v>0</v>
      </c>
      <c r="F39" s="9">
        <f>(F32-F38)/(1-F38)</f>
        <v>5.4463351314796495E-2</v>
      </c>
      <c r="G39" s="9"/>
      <c r="H39" s="9"/>
    </row>
    <row r="40" spans="1:8" x14ac:dyDescent="0.25">
      <c r="A40" t="s">
        <v>23</v>
      </c>
      <c r="B40" s="9">
        <f>(2*B14)/(2*B14+B17+B15)</f>
        <v>0.19524119947848761</v>
      </c>
      <c r="C40" s="9">
        <f>(2*C14)/(2*C14+C17+C15)</f>
        <v>0.18549162318044493</v>
      </c>
      <c r="D40" s="9">
        <f>(2*D14)/(2*D14+D17+D15)</f>
        <v>0.18743714983479384</v>
      </c>
      <c r="E40" s="9" t="e">
        <f t="shared" ref="E40" si="48">E27/E33</f>
        <v>#DIV/0!</v>
      </c>
      <c r="F40" s="9">
        <f t="shared" ref="F40" si="49">(2*F14)/(2*F14+F17+F15)</f>
        <v>0.13507176353559755</v>
      </c>
      <c r="G40" s="9"/>
      <c r="H40" s="9"/>
    </row>
    <row r="45" spans="1:8" x14ac:dyDescent="0.25">
      <c r="B45" s="76"/>
      <c r="C45" s="76"/>
      <c r="D45" s="76"/>
      <c r="E45" s="76"/>
      <c r="F45" s="76"/>
    </row>
    <row r="46" spans="1:8" x14ac:dyDescent="0.25">
      <c r="B46" t="s">
        <v>28</v>
      </c>
      <c r="C46" t="s">
        <v>29</v>
      </c>
      <c r="D46" t="s">
        <v>30</v>
      </c>
      <c r="E46" t="s">
        <v>31</v>
      </c>
      <c r="F46" t="s">
        <v>33</v>
      </c>
    </row>
    <row r="47" spans="1:8" x14ac:dyDescent="0.25">
      <c r="A47" t="s">
        <v>24</v>
      </c>
      <c r="B47" s="11">
        <f t="shared" ref="B47:D48" si="50">B27</f>
        <v>0.20454545454545456</v>
      </c>
      <c r="C47" s="11">
        <f t="shared" si="50"/>
        <v>0.18385055124540628</v>
      </c>
      <c r="D47" s="11">
        <f t="shared" si="50"/>
        <v>0.19459358687546607</v>
      </c>
      <c r="E47" s="11">
        <f>F27</f>
        <v>0.1386174711973166</v>
      </c>
      <c r="F47" s="11">
        <f>F27</f>
        <v>0.1386174711973166</v>
      </c>
    </row>
    <row r="48" spans="1:8" x14ac:dyDescent="0.25">
      <c r="A48" t="s">
        <v>25</v>
      </c>
      <c r="B48" s="11">
        <f t="shared" si="50"/>
        <v>0.9226722968076837</v>
      </c>
      <c r="C48" s="11">
        <f t="shared" si="50"/>
        <v>0.92193218263843602</v>
      </c>
      <c r="D48" s="11">
        <f t="shared" si="50"/>
        <v>0.92198654087220422</v>
      </c>
      <c r="E48" s="11">
        <f>F28</f>
        <v>0.91714595480808647</v>
      </c>
      <c r="F48" s="11">
        <f>F28</f>
        <v>0.91714595480808647</v>
      </c>
    </row>
    <row r="49" spans="1:6" x14ac:dyDescent="0.25">
      <c r="A49" t="s">
        <v>26</v>
      </c>
      <c r="B49" s="11">
        <f>B32</f>
        <v>0.86531094678142806</v>
      </c>
      <c r="C49" s="11">
        <f>C32</f>
        <v>0.85619469026548678</v>
      </c>
      <c r="D49" s="11">
        <f>D32</f>
        <v>0.86286216511092251</v>
      </c>
      <c r="E49" s="11">
        <f>F32</f>
        <v>0.85243059764819973</v>
      </c>
      <c r="F49" s="11">
        <f>F32</f>
        <v>0.85243059764819973</v>
      </c>
    </row>
    <row r="50" spans="1:6" x14ac:dyDescent="0.25">
      <c r="A50" t="s">
        <v>27</v>
      </c>
      <c r="B50" s="11">
        <f>B39</f>
        <v>0.12191234376735859</v>
      </c>
      <c r="C50" s="11">
        <f>C39</f>
        <v>0.10663389965368554</v>
      </c>
      <c r="D50" s="11">
        <f>D39</f>
        <v>0.11265930399133081</v>
      </c>
      <c r="E50" s="11">
        <f>F39</f>
        <v>5.4463351314796495E-2</v>
      </c>
      <c r="F50" s="11">
        <f>F39</f>
        <v>5.4463351314796495E-2</v>
      </c>
    </row>
  </sheetData>
  <mergeCells count="1">
    <mergeCell ref="J6:M6"/>
  </mergeCells>
  <conditionalFormatting sqref="B9:C12 B14:C16 A13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2"/>
  <sheetViews>
    <sheetView zoomScale="145" zoomScaleNormal="145" zoomScalePageLayoutView="200" workbookViewId="0">
      <selection activeCell="D339" sqref="D339"/>
    </sheetView>
  </sheetViews>
  <sheetFormatPr defaultColWidth="11.42578125" defaultRowHeight="18" x14ac:dyDescent="0.25"/>
  <cols>
    <col min="1" max="1" width="10.85546875" style="29"/>
    <col min="2" max="2" width="34.140625" bestFit="1" customWidth="1"/>
    <col min="3" max="3" width="11.28515625" style="71" customWidth="1"/>
    <col min="4" max="4" width="11.5703125" style="71" bestFit="1" customWidth="1"/>
    <col min="5" max="8" width="11.85546875" style="72" hidden="1" customWidth="1"/>
    <col min="9" max="9" width="10.85546875" hidden="1" customWidth="1"/>
    <col min="10" max="13" width="11.85546875" style="72" hidden="1" customWidth="1"/>
    <col min="14" max="14" width="10.85546875" hidden="1" customWidth="1"/>
    <col min="15" max="18" width="11.85546875" style="72" hidden="1" customWidth="1"/>
    <col min="19" max="19" width="10.85546875" hidden="1" customWidth="1"/>
    <col min="20" max="39" width="11.85546875" style="72" hidden="1" customWidth="1"/>
    <col min="40" max="41" width="11.85546875" style="72" customWidth="1"/>
    <col min="42" max="42" width="9.5703125" customWidth="1"/>
    <col min="43" max="43" width="9" customWidth="1"/>
    <col min="44" max="44" width="7.42578125" style="6" bestFit="1" customWidth="1"/>
    <col min="45" max="47" width="10.85546875" style="6"/>
  </cols>
  <sheetData>
    <row r="1" spans="1:47" ht="16.5" thickBot="1" x14ac:dyDescent="0.3">
      <c r="A1" s="14"/>
      <c r="B1" s="15"/>
      <c r="C1" s="16"/>
      <c r="D1" s="16" t="s">
        <v>34</v>
      </c>
      <c r="E1" s="17"/>
      <c r="F1" s="17"/>
      <c r="G1" s="17"/>
      <c r="H1" s="17"/>
      <c r="J1" s="17"/>
      <c r="K1" s="17"/>
      <c r="L1" s="17"/>
      <c r="M1" s="17"/>
      <c r="O1" s="17"/>
      <c r="P1" s="17"/>
      <c r="Q1" s="17"/>
      <c r="R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77"/>
      <c r="AO1" s="77"/>
    </row>
    <row r="2" spans="1:47" ht="16.5" thickBot="1" x14ac:dyDescent="0.3">
      <c r="A2" s="14"/>
      <c r="B2" s="15"/>
      <c r="C2" s="18"/>
      <c r="D2" s="19">
        <v>0.95</v>
      </c>
      <c r="E2" s="17"/>
      <c r="F2" s="17"/>
      <c r="G2" s="17"/>
      <c r="H2" s="17"/>
      <c r="J2" s="17"/>
      <c r="K2" s="17"/>
      <c r="L2" s="17"/>
      <c r="M2" s="17"/>
      <c r="O2" s="17"/>
      <c r="P2" s="17"/>
      <c r="Q2" s="17"/>
      <c r="R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77"/>
      <c r="AO2" s="77"/>
    </row>
    <row r="3" spans="1:47" ht="48" thickBot="1" x14ac:dyDescent="0.3">
      <c r="A3" s="20" t="s">
        <v>35</v>
      </c>
      <c r="B3" s="21" t="s">
        <v>36</v>
      </c>
      <c r="C3" s="22" t="s">
        <v>37</v>
      </c>
      <c r="D3" s="22" t="s">
        <v>38</v>
      </c>
      <c r="E3" s="23" t="s">
        <v>39</v>
      </c>
      <c r="F3" s="23" t="s">
        <v>40</v>
      </c>
      <c r="G3" s="23" t="s">
        <v>41</v>
      </c>
      <c r="H3" s="23" t="s">
        <v>42</v>
      </c>
      <c r="J3" s="23"/>
      <c r="K3" s="23"/>
      <c r="L3" s="23"/>
      <c r="M3" s="23"/>
      <c r="O3" s="23"/>
      <c r="P3" s="23"/>
      <c r="Q3" s="23"/>
      <c r="R3" s="23"/>
      <c r="T3" s="23"/>
      <c r="U3" s="23"/>
      <c r="V3" s="23"/>
      <c r="W3" s="23"/>
      <c r="X3" s="23"/>
      <c r="Y3" s="23"/>
      <c r="Z3" s="23"/>
      <c r="AA3" s="23"/>
      <c r="AB3" s="23" t="s">
        <v>43</v>
      </c>
      <c r="AC3" s="23" t="s">
        <v>43</v>
      </c>
      <c r="AD3" s="23" t="s">
        <v>43</v>
      </c>
      <c r="AE3" s="23" t="s">
        <v>43</v>
      </c>
      <c r="AF3" s="23" t="s">
        <v>44</v>
      </c>
      <c r="AG3" s="23" t="s">
        <v>44</v>
      </c>
      <c r="AH3" s="23" t="s">
        <v>44</v>
      </c>
      <c r="AI3" s="23" t="s">
        <v>44</v>
      </c>
      <c r="AJ3" s="23"/>
      <c r="AK3" s="23"/>
      <c r="AL3" s="23"/>
      <c r="AM3" s="23"/>
      <c r="AN3" s="23"/>
      <c r="AO3" s="23"/>
      <c r="AQ3" s="73" t="s">
        <v>88</v>
      </c>
      <c r="AR3" s="73"/>
    </row>
    <row r="4" spans="1:47" ht="18.75" thickBot="1" x14ac:dyDescent="0.3">
      <c r="A4" s="24">
        <v>1</v>
      </c>
      <c r="B4" s="25" t="s">
        <v>45</v>
      </c>
      <c r="C4" s="26">
        <v>29440</v>
      </c>
      <c r="D4" s="26">
        <v>29440</v>
      </c>
      <c r="E4" s="27">
        <v>7726</v>
      </c>
      <c r="F4" s="27">
        <v>24658</v>
      </c>
      <c r="G4" s="27">
        <v>24658</v>
      </c>
      <c r="H4" s="27">
        <v>24658</v>
      </c>
      <c r="J4" s="27">
        <v>7726</v>
      </c>
      <c r="K4" s="27">
        <v>24658</v>
      </c>
      <c r="L4" s="27">
        <v>24658</v>
      </c>
      <c r="M4" s="27">
        <v>24658</v>
      </c>
      <c r="N4" s="28">
        <f>K4/C4</f>
        <v>0.83756793478260871</v>
      </c>
      <c r="O4" s="27">
        <v>7726</v>
      </c>
      <c r="P4" s="27">
        <v>24658</v>
      </c>
      <c r="Q4" s="27">
        <v>24658</v>
      </c>
      <c r="R4" s="27">
        <v>24658</v>
      </c>
      <c r="T4" s="27">
        <v>7726</v>
      </c>
      <c r="U4" s="27">
        <v>24658</v>
      </c>
      <c r="V4" s="27">
        <v>24658</v>
      </c>
      <c r="W4" s="27">
        <v>24658</v>
      </c>
      <c r="X4" s="27">
        <v>7726</v>
      </c>
      <c r="Y4" s="27">
        <v>24658</v>
      </c>
      <c r="Z4" s="27">
        <v>24658</v>
      </c>
      <c r="AA4" s="27">
        <v>24658</v>
      </c>
      <c r="AB4" s="27">
        <v>7726</v>
      </c>
      <c r="AC4" s="27">
        <v>24658</v>
      </c>
      <c r="AD4" s="27">
        <v>24658</v>
      </c>
      <c r="AE4" s="27">
        <v>24658</v>
      </c>
      <c r="AF4" s="27">
        <v>7726</v>
      </c>
      <c r="AG4" s="27">
        <v>24658</v>
      </c>
      <c r="AH4" s="27">
        <v>24658</v>
      </c>
      <c r="AI4" s="27">
        <v>24658</v>
      </c>
      <c r="AJ4" s="27">
        <v>7726</v>
      </c>
      <c r="AK4" s="27">
        <v>24658</v>
      </c>
      <c r="AL4" s="27">
        <v>24658</v>
      </c>
      <c r="AM4" s="27">
        <v>24658</v>
      </c>
      <c r="AN4" s="78">
        <f>AR4+AR7</f>
        <v>26356</v>
      </c>
      <c r="AO4" s="78"/>
      <c r="AQ4" t="s">
        <v>0</v>
      </c>
      <c r="AR4" s="13">
        <v>5391</v>
      </c>
      <c r="AS4" s="13"/>
      <c r="AT4" s="13"/>
      <c r="AU4" s="13"/>
    </row>
    <row r="5" spans="1:47" x14ac:dyDescent="0.25">
      <c r="B5" s="25" t="s">
        <v>46</v>
      </c>
      <c r="C5" s="26">
        <v>28848</v>
      </c>
      <c r="D5" s="26">
        <v>25731</v>
      </c>
      <c r="E5" s="27">
        <v>8989</v>
      </c>
      <c r="F5" s="27">
        <v>38016</v>
      </c>
      <c r="G5" s="27">
        <v>40166</v>
      </c>
      <c r="H5" s="27">
        <v>40166</v>
      </c>
      <c r="J5" s="27">
        <v>6836</v>
      </c>
      <c r="K5" s="27">
        <v>29346</v>
      </c>
      <c r="L5" s="27">
        <v>32270</v>
      </c>
      <c r="M5" s="27">
        <v>32270</v>
      </c>
      <c r="N5" s="28">
        <f t="shared" ref="N5:N26" si="0">K5/C5</f>
        <v>1.0172628951747089</v>
      </c>
      <c r="O5" s="27">
        <v>6836</v>
      </c>
      <c r="P5" s="27">
        <v>28250</v>
      </c>
      <c r="Q5" s="27">
        <v>30974</v>
      </c>
      <c r="R5" s="27">
        <v>30974</v>
      </c>
      <c r="T5" s="27">
        <v>5768</v>
      </c>
      <c r="U5" s="27">
        <v>26844</v>
      </c>
      <c r="V5" s="27">
        <v>29265</v>
      </c>
      <c r="W5" s="27">
        <v>29265</v>
      </c>
      <c r="X5" s="27">
        <v>7778</v>
      </c>
      <c r="Y5" s="27">
        <v>29285</v>
      </c>
      <c r="Z5" s="27">
        <v>32403</v>
      </c>
      <c r="AA5" s="27">
        <v>32403</v>
      </c>
      <c r="AB5" s="27">
        <v>5471</v>
      </c>
      <c r="AC5" s="27">
        <v>24252</v>
      </c>
      <c r="AD5" s="27">
        <v>26329</v>
      </c>
      <c r="AE5" s="27">
        <v>26329</v>
      </c>
      <c r="AF5" s="27">
        <v>5850</v>
      </c>
      <c r="AG5" s="27">
        <v>27632</v>
      </c>
      <c r="AH5" s="27">
        <v>30100</v>
      </c>
      <c r="AI5" s="27">
        <v>30100</v>
      </c>
      <c r="AJ5" s="27">
        <v>6458</v>
      </c>
      <c r="AK5" s="27">
        <v>27226</v>
      </c>
      <c r="AL5" s="27">
        <v>30559</v>
      </c>
      <c r="AM5" s="27">
        <v>30559</v>
      </c>
      <c r="AN5" s="78">
        <f>AR4+AR6</f>
        <v>28868</v>
      </c>
      <c r="AO5" s="78"/>
      <c r="AQ5" t="s">
        <v>2</v>
      </c>
      <c r="AR5" s="13">
        <v>280127</v>
      </c>
      <c r="AT5" s="13"/>
      <c r="AU5" s="13"/>
    </row>
    <row r="6" spans="1:47" x14ac:dyDescent="0.25">
      <c r="A6" s="30"/>
      <c r="B6" s="31" t="s">
        <v>47</v>
      </c>
      <c r="C6" s="32">
        <v>23428</v>
      </c>
      <c r="D6" s="32">
        <v>20051</v>
      </c>
      <c r="E6" s="32">
        <v>7267</v>
      </c>
      <c r="F6" s="32">
        <v>20337</v>
      </c>
      <c r="G6" s="32">
        <v>21262</v>
      </c>
      <c r="H6" s="32">
        <v>21262</v>
      </c>
      <c r="J6" s="32">
        <v>6284</v>
      </c>
      <c r="K6" s="32">
        <v>18633</v>
      </c>
      <c r="L6" s="32">
        <v>19803</v>
      </c>
      <c r="M6" s="32">
        <v>19803</v>
      </c>
      <c r="N6" s="28">
        <f t="shared" si="0"/>
        <v>0.79533037391155881</v>
      </c>
      <c r="O6" s="32">
        <v>6284</v>
      </c>
      <c r="P6" s="32">
        <v>18453</v>
      </c>
      <c r="Q6" s="32">
        <v>19626</v>
      </c>
      <c r="R6" s="32">
        <v>19626</v>
      </c>
      <c r="T6" s="32">
        <v>5563</v>
      </c>
      <c r="U6" s="32">
        <v>18184</v>
      </c>
      <c r="V6" s="32">
        <v>19641</v>
      </c>
      <c r="W6" s="32">
        <v>19641</v>
      </c>
      <c r="X6" s="32">
        <v>6396</v>
      </c>
      <c r="Y6" s="32">
        <v>18715</v>
      </c>
      <c r="Z6" s="32">
        <v>20051</v>
      </c>
      <c r="AA6" s="32">
        <v>20051</v>
      </c>
      <c r="AB6" s="32">
        <v>5261</v>
      </c>
      <c r="AC6" s="32">
        <v>17513</v>
      </c>
      <c r="AD6" s="32">
        <v>18795</v>
      </c>
      <c r="AE6" s="32">
        <v>18795</v>
      </c>
      <c r="AF6" s="32">
        <v>5477</v>
      </c>
      <c r="AG6" s="32">
        <v>18535</v>
      </c>
      <c r="AH6" s="32">
        <v>19714</v>
      </c>
      <c r="AI6" s="32">
        <v>19714</v>
      </c>
      <c r="AJ6" s="32">
        <v>5905</v>
      </c>
      <c r="AK6" s="32">
        <v>18385</v>
      </c>
      <c r="AL6" s="32">
        <v>20052</v>
      </c>
      <c r="AM6" s="32">
        <v>20052</v>
      </c>
      <c r="AN6" s="79">
        <f>AR4</f>
        <v>5391</v>
      </c>
      <c r="AO6" s="79"/>
      <c r="AQ6" t="s">
        <v>3</v>
      </c>
      <c r="AR6" s="13">
        <v>23477</v>
      </c>
      <c r="AS6" s="13"/>
      <c r="AT6" s="13"/>
      <c r="AU6" s="13"/>
    </row>
    <row r="7" spans="1:47" x14ac:dyDescent="0.25">
      <c r="A7" s="30"/>
      <c r="B7" s="31" t="s">
        <v>48</v>
      </c>
      <c r="C7" s="32">
        <v>5417</v>
      </c>
      <c r="D7" s="32">
        <v>5680</v>
      </c>
      <c r="E7" s="32">
        <v>1722</v>
      </c>
      <c r="F7" s="32">
        <v>17679</v>
      </c>
      <c r="G7" s="32">
        <v>18904</v>
      </c>
      <c r="H7" s="32">
        <v>18904</v>
      </c>
      <c r="J7" s="32">
        <v>552</v>
      </c>
      <c r="K7" s="32">
        <v>10713</v>
      </c>
      <c r="L7" s="32">
        <v>12467</v>
      </c>
      <c r="M7" s="32">
        <v>12467</v>
      </c>
      <c r="N7" s="28">
        <f t="shared" si="0"/>
        <v>1.9776629130515044</v>
      </c>
      <c r="O7" s="32">
        <v>552</v>
      </c>
      <c r="P7" s="32">
        <v>9797</v>
      </c>
      <c r="Q7" s="32">
        <v>11348</v>
      </c>
      <c r="R7" s="32">
        <v>11348</v>
      </c>
      <c r="T7" s="32">
        <v>205</v>
      </c>
      <c r="U7" s="32">
        <v>8660</v>
      </c>
      <c r="V7" s="32">
        <v>9624</v>
      </c>
      <c r="W7" s="32">
        <v>9624</v>
      </c>
      <c r="X7" s="32">
        <v>1382</v>
      </c>
      <c r="Y7" s="32">
        <v>10570</v>
      </c>
      <c r="Z7" s="32">
        <v>12352</v>
      </c>
      <c r="AA7" s="32">
        <v>12352</v>
      </c>
      <c r="AB7" s="32">
        <v>210</v>
      </c>
      <c r="AC7" s="32">
        <v>6739</v>
      </c>
      <c r="AD7" s="32">
        <v>7534</v>
      </c>
      <c r="AE7" s="32">
        <v>7534</v>
      </c>
      <c r="AF7" s="32">
        <v>373</v>
      </c>
      <c r="AG7" s="32">
        <v>9097</v>
      </c>
      <c r="AH7" s="32">
        <v>10386</v>
      </c>
      <c r="AI7" s="32">
        <v>10386</v>
      </c>
      <c r="AJ7" s="32">
        <v>553</v>
      </c>
      <c r="AK7" s="32">
        <v>8841</v>
      </c>
      <c r="AL7" s="32">
        <v>10507</v>
      </c>
      <c r="AM7" s="32">
        <v>10507</v>
      </c>
      <c r="AN7" s="79">
        <f>AR6</f>
        <v>23477</v>
      </c>
      <c r="AO7" s="79"/>
      <c r="AQ7" t="s">
        <v>1</v>
      </c>
      <c r="AR7" s="13">
        <v>20965</v>
      </c>
      <c r="AS7" s="13"/>
      <c r="AT7" s="13"/>
      <c r="AU7" s="13"/>
    </row>
    <row r="8" spans="1:47" x14ac:dyDescent="0.25">
      <c r="B8" s="25" t="s">
        <v>49</v>
      </c>
      <c r="C8" s="26">
        <v>189550</v>
      </c>
      <c r="D8" s="26">
        <v>189290</v>
      </c>
      <c r="E8" s="27">
        <v>320512</v>
      </c>
      <c r="F8" s="27">
        <v>183271</v>
      </c>
      <c r="G8" s="27">
        <v>182046</v>
      </c>
      <c r="H8" s="27">
        <v>182046</v>
      </c>
      <c r="J8" s="27">
        <v>321682</v>
      </c>
      <c r="K8" s="27">
        <v>190237</v>
      </c>
      <c r="L8" s="27">
        <v>188483</v>
      </c>
      <c r="M8" s="27">
        <v>188483</v>
      </c>
      <c r="N8" s="28">
        <f t="shared" si="0"/>
        <v>1.0036243735162227</v>
      </c>
      <c r="O8" s="27">
        <v>321682</v>
      </c>
      <c r="P8" s="27">
        <v>191153</v>
      </c>
      <c r="Q8" s="27">
        <v>189602</v>
      </c>
      <c r="R8" s="27">
        <v>189602</v>
      </c>
      <c r="T8" s="27">
        <v>322029</v>
      </c>
      <c r="U8" s="27">
        <v>192290</v>
      </c>
      <c r="V8" s="27">
        <v>191326</v>
      </c>
      <c r="W8" s="27">
        <v>191326</v>
      </c>
      <c r="X8" s="27">
        <v>320852</v>
      </c>
      <c r="Y8" s="27">
        <v>190380</v>
      </c>
      <c r="Z8" s="27">
        <v>188598</v>
      </c>
      <c r="AA8" s="27">
        <v>188598</v>
      </c>
      <c r="AB8" s="27">
        <v>322024</v>
      </c>
      <c r="AC8" s="27">
        <v>194211</v>
      </c>
      <c r="AD8" s="27">
        <v>193416</v>
      </c>
      <c r="AE8" s="27">
        <v>193416</v>
      </c>
      <c r="AF8" s="27">
        <v>321861</v>
      </c>
      <c r="AG8" s="27">
        <v>191853</v>
      </c>
      <c r="AH8" s="27">
        <v>190564</v>
      </c>
      <c r="AI8" s="27">
        <v>190564</v>
      </c>
      <c r="AJ8" s="27">
        <v>321681</v>
      </c>
      <c r="AK8" s="27">
        <v>192109</v>
      </c>
      <c r="AL8" s="27">
        <v>190443</v>
      </c>
      <c r="AM8" s="27">
        <v>190443</v>
      </c>
      <c r="AN8" s="78">
        <f>AR5</f>
        <v>280127</v>
      </c>
      <c r="AO8" s="78"/>
      <c r="AR8" s="13"/>
      <c r="AS8" s="13"/>
      <c r="AT8" s="13"/>
      <c r="AU8" s="13"/>
    </row>
    <row r="9" spans="1:47" x14ac:dyDescent="0.25">
      <c r="B9" s="25" t="s">
        <v>50</v>
      </c>
      <c r="C9" s="26">
        <v>5984</v>
      </c>
      <c r="D9" s="26">
        <v>9361</v>
      </c>
      <c r="E9" s="27">
        <v>459</v>
      </c>
      <c r="F9" s="27">
        <v>4313</v>
      </c>
      <c r="G9" s="27">
        <v>3388</v>
      </c>
      <c r="H9" s="27">
        <v>3388</v>
      </c>
      <c r="J9" s="27">
        <v>1442</v>
      </c>
      <c r="K9" s="27">
        <v>6017</v>
      </c>
      <c r="L9" s="27">
        <v>4847</v>
      </c>
      <c r="M9" s="27">
        <v>4847</v>
      </c>
      <c r="N9" s="28">
        <f t="shared" si="0"/>
        <v>1.005514705882353</v>
      </c>
      <c r="O9" s="27">
        <v>1442</v>
      </c>
      <c r="P9" s="27">
        <v>6197</v>
      </c>
      <c r="Q9" s="27">
        <v>5024</v>
      </c>
      <c r="R9" s="27">
        <v>5024</v>
      </c>
      <c r="T9" s="27">
        <v>2163</v>
      </c>
      <c r="U9" s="27">
        <v>6466</v>
      </c>
      <c r="V9" s="27">
        <v>5009</v>
      </c>
      <c r="W9" s="27">
        <v>5009</v>
      </c>
      <c r="X9" s="27">
        <v>1330</v>
      </c>
      <c r="Y9" s="27">
        <v>5935</v>
      </c>
      <c r="Z9" s="27">
        <v>4599</v>
      </c>
      <c r="AA9" s="27">
        <v>4599</v>
      </c>
      <c r="AB9" s="27">
        <v>2465</v>
      </c>
      <c r="AC9" s="27">
        <v>7137</v>
      </c>
      <c r="AD9" s="27">
        <v>5855</v>
      </c>
      <c r="AE9" s="27">
        <v>5855</v>
      </c>
      <c r="AF9" s="27">
        <v>2249</v>
      </c>
      <c r="AG9" s="27">
        <v>6115</v>
      </c>
      <c r="AH9" s="27">
        <v>4936</v>
      </c>
      <c r="AI9" s="27">
        <v>4936</v>
      </c>
      <c r="AJ9" s="27">
        <v>1821</v>
      </c>
      <c r="AK9" s="27">
        <v>6265</v>
      </c>
      <c r="AL9" s="27">
        <v>4598</v>
      </c>
      <c r="AM9" s="27">
        <v>4598</v>
      </c>
      <c r="AN9" s="78">
        <f>AR7</f>
        <v>20965</v>
      </c>
      <c r="AO9" s="78"/>
    </row>
    <row r="10" spans="1:47" x14ac:dyDescent="0.25">
      <c r="B10" s="25" t="s">
        <v>51</v>
      </c>
      <c r="C10" s="26">
        <v>11401</v>
      </c>
      <c r="D10" s="26">
        <v>15041</v>
      </c>
      <c r="E10" s="27">
        <v>2181</v>
      </c>
      <c r="F10" s="27">
        <v>21992</v>
      </c>
      <c r="G10" s="27">
        <v>22292</v>
      </c>
      <c r="H10" s="27">
        <v>22292</v>
      </c>
      <c r="J10" s="27">
        <v>1994</v>
      </c>
      <c r="K10" s="27">
        <v>16730</v>
      </c>
      <c r="L10" s="27">
        <v>17314</v>
      </c>
      <c r="M10" s="27">
        <v>17314</v>
      </c>
      <c r="N10" s="28">
        <f t="shared" si="0"/>
        <v>1.4674151390228927</v>
      </c>
      <c r="O10" s="27">
        <v>1994</v>
      </c>
      <c r="P10" s="27">
        <v>15994</v>
      </c>
      <c r="Q10" s="27">
        <v>16372</v>
      </c>
      <c r="R10" s="27">
        <v>16372</v>
      </c>
      <c r="T10" s="27">
        <v>2368</v>
      </c>
      <c r="U10" s="27">
        <v>15126</v>
      </c>
      <c r="V10" s="27">
        <v>14633</v>
      </c>
      <c r="W10" s="27">
        <v>14633</v>
      </c>
      <c r="X10" s="27">
        <v>2712</v>
      </c>
      <c r="Y10" s="27">
        <v>16505</v>
      </c>
      <c r="Z10" s="27">
        <v>16951</v>
      </c>
      <c r="AA10" s="27">
        <v>16951</v>
      </c>
      <c r="AB10" s="27">
        <v>2675</v>
      </c>
      <c r="AC10" s="27">
        <v>13876</v>
      </c>
      <c r="AD10" s="27">
        <v>13389</v>
      </c>
      <c r="AE10" s="27">
        <v>13389</v>
      </c>
      <c r="AF10" s="27">
        <v>2622</v>
      </c>
      <c r="AG10" s="27">
        <v>15212</v>
      </c>
      <c r="AH10" s="27">
        <v>15322</v>
      </c>
      <c r="AI10" s="27">
        <v>15322</v>
      </c>
      <c r="AJ10" s="27">
        <v>2374</v>
      </c>
      <c r="AK10" s="27">
        <v>15106</v>
      </c>
      <c r="AL10" s="27">
        <v>15105</v>
      </c>
      <c r="AM10" s="27">
        <v>15105</v>
      </c>
      <c r="AN10" s="78"/>
      <c r="AO10" s="78"/>
    </row>
    <row r="11" spans="1:47" x14ac:dyDescent="0.25">
      <c r="B11" s="25" t="s">
        <v>52</v>
      </c>
      <c r="C11" s="33">
        <v>0.79654999999999998</v>
      </c>
      <c r="D11" s="33">
        <v>0.68172999999999995</v>
      </c>
      <c r="E11" s="34">
        <v>0.94059021485891803</v>
      </c>
      <c r="F11" s="34">
        <v>0.82503042596348897</v>
      </c>
      <c r="G11" s="34">
        <v>0.86255578093306295</v>
      </c>
      <c r="H11" s="34">
        <v>0.86255578093306295</v>
      </c>
      <c r="J11" s="34">
        <v>0.81335749417551095</v>
      </c>
      <c r="K11" s="34">
        <v>0.75590263691683601</v>
      </c>
      <c r="L11" s="34">
        <v>0.80336713995943199</v>
      </c>
      <c r="M11" s="34">
        <v>0.80336713995943199</v>
      </c>
      <c r="N11" s="28">
        <f t="shared" si="0"/>
        <v>0.94897073242964791</v>
      </c>
      <c r="O11" s="34">
        <v>0.81335749417551095</v>
      </c>
      <c r="P11" s="34">
        <v>0.74860040567951303</v>
      </c>
      <c r="Q11" s="34">
        <v>0.79618661257606504</v>
      </c>
      <c r="R11" s="34">
        <v>0.79618661257606504</v>
      </c>
      <c r="T11" s="34">
        <v>0.72003624126326704</v>
      </c>
      <c r="U11" s="34">
        <v>0.737687626774848</v>
      </c>
      <c r="V11" s="34">
        <v>0.79679513184584205</v>
      </c>
      <c r="W11" s="34">
        <v>0.79679513184584205</v>
      </c>
      <c r="X11" s="34">
        <v>0.82785399948226801</v>
      </c>
      <c r="Y11" s="34">
        <v>0.75922920892494905</v>
      </c>
      <c r="Z11" s="34">
        <v>0.81342799188641002</v>
      </c>
      <c r="AA11" s="34">
        <v>0.81342799188641002</v>
      </c>
      <c r="AB11" s="34">
        <v>0.68094745016826297</v>
      </c>
      <c r="AC11" s="34">
        <v>0.71046653144016203</v>
      </c>
      <c r="AD11" s="34">
        <v>0.76247464503042595</v>
      </c>
      <c r="AE11" s="34">
        <v>0.76247464503042595</v>
      </c>
      <c r="AF11" s="34">
        <v>0.70890499611700797</v>
      </c>
      <c r="AG11" s="34">
        <v>0.75192697768762695</v>
      </c>
      <c r="AH11" s="34">
        <v>0.79975659229208895</v>
      </c>
      <c r="AI11" s="34">
        <v>0.79975659229208895</v>
      </c>
      <c r="AJ11" s="34">
        <v>0.76430235568211202</v>
      </c>
      <c r="AK11" s="34">
        <v>0.74584178498985798</v>
      </c>
      <c r="AL11" s="34">
        <v>0.81346855983772803</v>
      </c>
      <c r="AM11" s="34">
        <v>0.81346855983772803</v>
      </c>
      <c r="AN11" s="37"/>
      <c r="AO11" s="37"/>
    </row>
    <row r="12" spans="1:47" x14ac:dyDescent="0.25">
      <c r="B12" s="25" t="s">
        <v>53</v>
      </c>
      <c r="C12" s="33">
        <v>0.97221999999999997</v>
      </c>
      <c r="D12" s="33">
        <v>0.97087000000000001</v>
      </c>
      <c r="E12" s="34">
        <v>0.99465605739928098</v>
      </c>
      <c r="F12" s="34">
        <v>0.91202289126648395</v>
      </c>
      <c r="G12" s="34">
        <v>0.90592684747449603</v>
      </c>
      <c r="H12" s="34">
        <v>0.90592684747449603</v>
      </c>
      <c r="J12" s="34">
        <v>0.99828695916632004</v>
      </c>
      <c r="K12" s="34">
        <v>0.94668823090320997</v>
      </c>
      <c r="L12" s="34">
        <v>0.93795969146553904</v>
      </c>
      <c r="M12" s="34">
        <v>0.93795969146553904</v>
      </c>
      <c r="N12" s="28">
        <f t="shared" si="0"/>
        <v>0.97373869176031147</v>
      </c>
      <c r="O12" s="34">
        <v>0.99828695916632004</v>
      </c>
      <c r="P12" s="34">
        <v>0.95124657875093299</v>
      </c>
      <c r="Q12" s="34">
        <v>0.94352824085593401</v>
      </c>
      <c r="R12" s="34">
        <v>0.94352824085593401</v>
      </c>
      <c r="T12" s="34">
        <v>0.99936381635705696</v>
      </c>
      <c r="U12" s="34">
        <v>0.95690470266235395</v>
      </c>
      <c r="V12" s="34">
        <v>0.95210748942523005</v>
      </c>
      <c r="W12" s="34">
        <v>0.95210748942523005</v>
      </c>
      <c r="X12" s="34">
        <v>0.99571119124611296</v>
      </c>
      <c r="Y12" s="34">
        <v>0.94739985070913202</v>
      </c>
      <c r="Z12" s="34">
        <v>0.93853197312764403</v>
      </c>
      <c r="AA12" s="34">
        <v>0.93853197312764403</v>
      </c>
      <c r="AB12" s="34">
        <v>0.999348299682839</v>
      </c>
      <c r="AC12" s="34">
        <v>0.96646429460064698</v>
      </c>
      <c r="AD12" s="34">
        <v>0.96250808658870401</v>
      </c>
      <c r="AE12" s="34">
        <v>0.96250808658870401</v>
      </c>
      <c r="AF12" s="34">
        <v>0.998842456103329</v>
      </c>
      <c r="AG12" s="34">
        <v>0.95473003234635501</v>
      </c>
      <c r="AH12" s="34">
        <v>0.94831550136849996</v>
      </c>
      <c r="AI12" s="34">
        <v>0.94831550136849996</v>
      </c>
      <c r="AJ12" s="34">
        <v>0.99828385583147705</v>
      </c>
      <c r="AK12" s="34">
        <v>0.95600398108982299</v>
      </c>
      <c r="AL12" s="34">
        <v>0.94771336153272001</v>
      </c>
      <c r="AM12" s="34">
        <v>0.94771336153272001</v>
      </c>
      <c r="AN12" s="37"/>
      <c r="AO12" s="37"/>
    </row>
    <row r="13" spans="1:47" x14ac:dyDescent="0.25">
      <c r="B13" s="25" t="s">
        <v>54</v>
      </c>
      <c r="C13" s="33">
        <v>0.81220000000000003</v>
      </c>
      <c r="D13" s="33">
        <v>0.77925</v>
      </c>
      <c r="E13" s="34">
        <v>0.80843252864612303</v>
      </c>
      <c r="F13" s="34">
        <v>0.53495896464646497</v>
      </c>
      <c r="G13" s="34">
        <v>0.52935318428521605</v>
      </c>
      <c r="H13" s="34">
        <v>0.52935318428521605</v>
      </c>
      <c r="J13" s="34">
        <v>0.91925102399063796</v>
      </c>
      <c r="K13" s="34">
        <v>0.63494172970762597</v>
      </c>
      <c r="L13" s="34">
        <v>0.61366594360086801</v>
      </c>
      <c r="M13" s="34">
        <v>0.61366594360086801</v>
      </c>
      <c r="N13" s="28">
        <f t="shared" si="0"/>
        <v>0.78175539240042591</v>
      </c>
      <c r="O13" s="34">
        <v>0.91925102399063796</v>
      </c>
      <c r="P13" s="34">
        <v>0.65320353982300905</v>
      </c>
      <c r="Q13" s="34">
        <v>0.63362820430038103</v>
      </c>
      <c r="R13" s="34">
        <v>0.63362820430038103</v>
      </c>
      <c r="T13" s="34">
        <v>0.96445908460471597</v>
      </c>
      <c r="U13" s="34">
        <v>0.677395321114588</v>
      </c>
      <c r="V13" s="34">
        <v>0.67114300358790402</v>
      </c>
      <c r="W13" s="34">
        <v>0.67114300358790402</v>
      </c>
      <c r="X13" s="34">
        <v>0.82231936230393399</v>
      </c>
      <c r="Y13" s="34">
        <v>0.63906436742359596</v>
      </c>
      <c r="Z13" s="34">
        <v>0.61880072832762401</v>
      </c>
      <c r="AA13" s="34">
        <v>0.61880072832762401</v>
      </c>
      <c r="AB13" s="34">
        <v>0.96161579235971495</v>
      </c>
      <c r="AC13" s="34">
        <v>0.72212601022596101</v>
      </c>
      <c r="AD13" s="34">
        <v>0.71385164647346999</v>
      </c>
      <c r="AE13" s="34">
        <v>0.71385164647346999</v>
      </c>
      <c r="AF13" s="34">
        <v>0.936239316239316</v>
      </c>
      <c r="AG13" s="34">
        <v>0.67078025477707004</v>
      </c>
      <c r="AH13" s="34">
        <v>0.65495016611295698</v>
      </c>
      <c r="AI13" s="34">
        <v>0.65495016611295698</v>
      </c>
      <c r="AJ13" s="34">
        <v>0.91436977392381602</v>
      </c>
      <c r="AK13" s="34">
        <v>0.67527363549548203</v>
      </c>
      <c r="AL13" s="34">
        <v>0.65617330410026498</v>
      </c>
      <c r="AM13" s="34">
        <v>0.65617330410026498</v>
      </c>
      <c r="AN13" s="37"/>
      <c r="AO13" s="37"/>
    </row>
    <row r="14" spans="1:47" x14ac:dyDescent="0.25">
      <c r="B14" s="25" t="s">
        <v>55</v>
      </c>
      <c r="C14" s="33">
        <v>0.67266000000000004</v>
      </c>
      <c r="D14" s="33">
        <v>0.57138</v>
      </c>
      <c r="E14" s="34">
        <v>0.76915749364944996</v>
      </c>
      <c r="F14" s="34">
        <v>0.48045075480167299</v>
      </c>
      <c r="G14" s="34">
        <v>0.48817559810809602</v>
      </c>
      <c r="H14" s="34">
        <v>0.48817559810809602</v>
      </c>
      <c r="J14" s="34">
        <v>0.75912056052186505</v>
      </c>
      <c r="K14" s="34">
        <v>0.526906653847241</v>
      </c>
      <c r="L14" s="34">
        <v>0.533529110650106</v>
      </c>
      <c r="M14" s="34">
        <v>0.533529110650106</v>
      </c>
      <c r="N14" s="28">
        <f t="shared" si="0"/>
        <v>0.7833179523789745</v>
      </c>
      <c r="O14" s="34">
        <v>0.75912056052186505</v>
      </c>
      <c r="P14" s="34">
        <v>0.53569251313612198</v>
      </c>
      <c r="Q14" s="34">
        <v>0.54519695538641</v>
      </c>
      <c r="R14" s="34">
        <v>0.54519695538641</v>
      </c>
      <c r="T14" s="34">
        <v>0.70142478880342995</v>
      </c>
      <c r="U14" s="34">
        <v>0.54590213149204503</v>
      </c>
      <c r="V14" s="34">
        <v>0.57305829491742999</v>
      </c>
      <c r="W14" s="34">
        <v>0.57305829491742999</v>
      </c>
      <c r="X14" s="34">
        <v>0.70223978919631103</v>
      </c>
      <c r="Y14" s="34">
        <v>0.53137421919364003</v>
      </c>
      <c r="Z14" s="34">
        <v>0.54188962758769799</v>
      </c>
      <c r="AA14" s="34">
        <v>0.54188962758769799</v>
      </c>
      <c r="AB14" s="34">
        <v>0.66292842741935498</v>
      </c>
      <c r="AC14" s="34">
        <v>0.55793430819713896</v>
      </c>
      <c r="AD14" s="34">
        <v>0.58398583146905303</v>
      </c>
      <c r="AE14" s="34">
        <v>0.58398583146905303</v>
      </c>
      <c r="AF14" s="34">
        <v>0.67625632794172097</v>
      </c>
      <c r="AG14" s="34">
        <v>0.54923400598571703</v>
      </c>
      <c r="AH14" s="34">
        <v>0.56267838794382896</v>
      </c>
      <c r="AI14" s="34">
        <v>0.56267838794382896</v>
      </c>
      <c r="AJ14" s="34">
        <v>0.71325039255948797</v>
      </c>
      <c r="AK14" s="34">
        <v>0.54895345018064601</v>
      </c>
      <c r="AL14" s="34">
        <v>0.57035583240890897</v>
      </c>
      <c r="AM14" s="34">
        <v>0.57035583240890897</v>
      </c>
      <c r="AN14" s="37"/>
      <c r="AO14" s="37"/>
    </row>
    <row r="15" spans="1:47" x14ac:dyDescent="0.25">
      <c r="B15" s="25" t="s">
        <v>56</v>
      </c>
      <c r="C15" s="33">
        <v>0.18418000000000001</v>
      </c>
      <c r="D15" s="33">
        <v>0.19312000000000001</v>
      </c>
      <c r="E15" s="34">
        <v>0.22288376909138</v>
      </c>
      <c r="F15" s="34">
        <v>0.71720081135902602</v>
      </c>
      <c r="G15" s="34">
        <v>0.76689655172413795</v>
      </c>
      <c r="H15" s="34">
        <v>0.76689655172413795</v>
      </c>
      <c r="J15" s="34">
        <v>7.14470618690137E-2</v>
      </c>
      <c r="K15" s="34">
        <v>0.43460446247464501</v>
      </c>
      <c r="L15" s="34">
        <v>0.50576064908722096</v>
      </c>
      <c r="M15" s="34">
        <v>0.50576064908722096</v>
      </c>
      <c r="N15" s="28">
        <f t="shared" si="0"/>
        <v>2.3596723991456456</v>
      </c>
      <c r="O15" s="34">
        <v>7.14470618690137E-2</v>
      </c>
      <c r="P15" s="34">
        <v>0.397444219066937</v>
      </c>
      <c r="Q15" s="34">
        <v>0.46036511156186599</v>
      </c>
      <c r="R15" s="34">
        <v>0.46036511156186599</v>
      </c>
      <c r="T15" s="34">
        <v>2.6533782034688098E-2</v>
      </c>
      <c r="U15" s="34">
        <v>0.35131845841784998</v>
      </c>
      <c r="V15" s="34">
        <v>0.39042596348884401</v>
      </c>
      <c r="W15" s="34">
        <v>0.39042596348884401</v>
      </c>
      <c r="X15" s="34">
        <v>0.17887652083872599</v>
      </c>
      <c r="Y15" s="34">
        <v>0.42880324543610598</v>
      </c>
      <c r="Z15" s="34">
        <v>0.50109533468559797</v>
      </c>
      <c r="AA15" s="34">
        <v>0.50109533468559797</v>
      </c>
      <c r="AB15" s="34">
        <v>2.7180947450168299E-2</v>
      </c>
      <c r="AC15" s="34">
        <v>0.27338742393509102</v>
      </c>
      <c r="AD15" s="34">
        <v>0.30563894523326601</v>
      </c>
      <c r="AE15" s="34">
        <v>0.30563894523326601</v>
      </c>
      <c r="AF15" s="34">
        <v>4.8278539994822699E-2</v>
      </c>
      <c r="AG15" s="34">
        <v>0.36904665314401602</v>
      </c>
      <c r="AH15" s="34">
        <v>0.42133874239350899</v>
      </c>
      <c r="AI15" s="34">
        <v>0.42133874239350899</v>
      </c>
      <c r="AJ15" s="34">
        <v>7.1576494952109798E-2</v>
      </c>
      <c r="AK15" s="34">
        <v>0.35866125760649098</v>
      </c>
      <c r="AL15" s="34">
        <v>0.42624746450304302</v>
      </c>
      <c r="AM15" s="34">
        <v>0.42624746450304302</v>
      </c>
      <c r="AN15" s="37"/>
      <c r="AO15" s="37"/>
    </row>
    <row r="16" spans="1:47" x14ac:dyDescent="0.25">
      <c r="B16" s="25" t="s">
        <v>26</v>
      </c>
      <c r="C16" s="33">
        <v>0.94918999999999998</v>
      </c>
      <c r="D16" s="33">
        <v>0.93296999999999997</v>
      </c>
      <c r="E16" s="34">
        <v>0.99339010789186599</v>
      </c>
      <c r="F16" s="34">
        <v>0.90251773049645401</v>
      </c>
      <c r="G16" s="34">
        <v>0.90118794326241103</v>
      </c>
      <c r="H16" s="34">
        <v>0.90118794326241103</v>
      </c>
      <c r="J16" s="34">
        <v>0.99395684325372802</v>
      </c>
      <c r="K16" s="34">
        <v>0.92584219858156003</v>
      </c>
      <c r="L16" s="34">
        <v>0.923253546099291</v>
      </c>
      <c r="M16" s="34">
        <v>0.923253546099291</v>
      </c>
      <c r="N16" s="28">
        <f t="shared" si="0"/>
        <v>0.97540239423251407</v>
      </c>
      <c r="O16" s="34">
        <v>0.99395684325372802</v>
      </c>
      <c r="P16" s="34">
        <v>0.92910460992907795</v>
      </c>
      <c r="Q16" s="34">
        <v>0.92742907801418395</v>
      </c>
      <c r="R16" s="34">
        <v>0.92742907801418395</v>
      </c>
      <c r="T16" s="34">
        <v>0.99282337253000397</v>
      </c>
      <c r="U16" s="34">
        <v>0.93295212765957503</v>
      </c>
      <c r="V16" s="34">
        <v>0.93513741134751804</v>
      </c>
      <c r="W16" s="34">
        <v>0.93513741134751804</v>
      </c>
      <c r="X16" s="34">
        <v>0.99178082191780803</v>
      </c>
      <c r="Y16" s="34">
        <v>0.92683953900709204</v>
      </c>
      <c r="Z16" s="34">
        <v>0.92486258865248205</v>
      </c>
      <c r="AA16" s="34">
        <v>0.92486258865248205</v>
      </c>
      <c r="AB16" s="34">
        <v>0.99189295672202704</v>
      </c>
      <c r="AC16" s="34">
        <v>0.93849290780141903</v>
      </c>
      <c r="AD16" s="34">
        <v>0.94065159574468105</v>
      </c>
      <c r="AE16" s="34">
        <v>0.94065159574468105</v>
      </c>
      <c r="AF16" s="34">
        <v>0.99205358225239404</v>
      </c>
      <c r="AG16" s="34">
        <v>0.93257092198581604</v>
      </c>
      <c r="AH16" s="34">
        <v>0.93208333333333304</v>
      </c>
      <c r="AI16" s="34">
        <v>0.93208333333333304</v>
      </c>
      <c r="AJ16" s="34">
        <v>0.99280518850769806</v>
      </c>
      <c r="AK16" s="34">
        <v>0.933040780141844</v>
      </c>
      <c r="AL16" s="34">
        <v>0.93304521276595698</v>
      </c>
      <c r="AM16" s="34">
        <v>0.93304521276595698</v>
      </c>
      <c r="AN16" s="37"/>
      <c r="AO16" s="37"/>
    </row>
    <row r="17" spans="1:41" x14ac:dyDescent="0.25">
      <c r="B17" s="31" t="s">
        <v>22</v>
      </c>
      <c r="C17" s="35">
        <v>0.77510999999999997</v>
      </c>
      <c r="D17" s="35">
        <v>0.68922000000000005</v>
      </c>
      <c r="E17" s="35">
        <v>0.866147424726467</v>
      </c>
      <c r="F17" s="35">
        <v>0.59542610396086504</v>
      </c>
      <c r="G17" s="35">
        <v>0.60220269311947805</v>
      </c>
      <c r="H17" s="35">
        <v>0.60220269311947805</v>
      </c>
      <c r="J17" s="35">
        <v>0.85999030285624001</v>
      </c>
      <c r="K17" s="35">
        <v>0.64840433300488498</v>
      </c>
      <c r="L17" s="35">
        <v>0.65280402437601104</v>
      </c>
      <c r="M17" s="35">
        <v>0.65280402437601104</v>
      </c>
      <c r="N17" s="28">
        <f t="shared" si="0"/>
        <v>0.83653201868752181</v>
      </c>
      <c r="O17" s="35">
        <v>0.85999030285624001</v>
      </c>
      <c r="P17" s="35">
        <v>0.65771083188706803</v>
      </c>
      <c r="Q17" s="35">
        <v>0.66488796041414899</v>
      </c>
      <c r="R17" s="35">
        <v>0.66488796041414899</v>
      </c>
      <c r="T17" s="35">
        <v>0.82093008258173705</v>
      </c>
      <c r="U17" s="35">
        <v>0.66849175527577398</v>
      </c>
      <c r="V17" s="35">
        <v>0.69206499031128299</v>
      </c>
      <c r="W17" s="35">
        <v>0.69206499031128299</v>
      </c>
      <c r="X17" s="35">
        <v>0.82086898624648197</v>
      </c>
      <c r="Y17" s="35">
        <v>0.65278505831623901</v>
      </c>
      <c r="Z17" s="35">
        <v>0.66079021392900095</v>
      </c>
      <c r="AA17" s="35">
        <v>0.66079021392900095</v>
      </c>
      <c r="AB17" s="35">
        <v>0.79328933754869602</v>
      </c>
      <c r="AC17" s="35">
        <v>0.68175954222545898</v>
      </c>
      <c r="AD17" s="35">
        <v>0.70394933168968699</v>
      </c>
      <c r="AE17" s="35">
        <v>0.70394933168968699</v>
      </c>
      <c r="AF17" s="35">
        <v>0.80288745039589504</v>
      </c>
      <c r="AG17" s="35">
        <v>0.67104654335326397</v>
      </c>
      <c r="AH17" s="35">
        <v>0.68193336750195799</v>
      </c>
      <c r="AI17" s="35">
        <v>0.68193336750195799</v>
      </c>
      <c r="AJ17" s="35">
        <v>0.82898190966857699</v>
      </c>
      <c r="AK17" s="35">
        <v>0.67108204531697102</v>
      </c>
      <c r="AL17" s="35">
        <v>0.68875558671166803</v>
      </c>
      <c r="AM17" s="35">
        <v>0.68875558671166803</v>
      </c>
      <c r="AN17" s="80"/>
      <c r="AO17" s="80"/>
    </row>
    <row r="18" spans="1:41" x14ac:dyDescent="0.25">
      <c r="B18" s="25" t="s">
        <v>57</v>
      </c>
      <c r="C18" s="33">
        <v>0.79654999999999998</v>
      </c>
      <c r="D18" s="33">
        <v>0.68172999999999995</v>
      </c>
      <c r="E18" s="34">
        <v>0.94059021485891803</v>
      </c>
      <c r="F18" s="34">
        <v>0.82503042596348897</v>
      </c>
      <c r="G18" s="34">
        <v>0.86255578093306295</v>
      </c>
      <c r="H18" s="34">
        <v>0.86255578093306295</v>
      </c>
      <c r="J18" s="34">
        <v>0.81335749417551095</v>
      </c>
      <c r="K18" s="34">
        <v>0.75590263691683601</v>
      </c>
      <c r="L18" s="34">
        <v>0.80336713995943199</v>
      </c>
      <c r="M18" s="34">
        <v>0.80336713995943199</v>
      </c>
      <c r="N18" s="28">
        <f t="shared" si="0"/>
        <v>0.94897073242964791</v>
      </c>
      <c r="O18" s="34">
        <v>0.81335749417551095</v>
      </c>
      <c r="P18" s="34">
        <v>0.74860040567951303</v>
      </c>
      <c r="Q18" s="34">
        <v>0.79618661257606504</v>
      </c>
      <c r="R18" s="34">
        <v>0.79618661257606504</v>
      </c>
      <c r="T18" s="34">
        <v>0.72003624126326704</v>
      </c>
      <c r="U18" s="34">
        <v>0.737687626774848</v>
      </c>
      <c r="V18" s="34">
        <v>0.79679513184584205</v>
      </c>
      <c r="W18" s="34">
        <v>0.79679513184584205</v>
      </c>
      <c r="X18" s="34">
        <v>0.82785399948226801</v>
      </c>
      <c r="Y18" s="34">
        <v>0.75922920892494905</v>
      </c>
      <c r="Z18" s="34">
        <v>0.81342799188641002</v>
      </c>
      <c r="AA18" s="34">
        <v>0.81342799188641002</v>
      </c>
      <c r="AB18" s="34">
        <v>0.68094745016826297</v>
      </c>
      <c r="AC18" s="34">
        <v>0.71046653144016203</v>
      </c>
      <c r="AD18" s="34">
        <v>0.76247464503042595</v>
      </c>
      <c r="AE18" s="34">
        <v>0.76247464503042595</v>
      </c>
      <c r="AF18" s="34">
        <v>0.70890499611700797</v>
      </c>
      <c r="AG18" s="34">
        <v>0.75192697768762695</v>
      </c>
      <c r="AH18" s="34">
        <v>0.79975659229208895</v>
      </c>
      <c r="AI18" s="34">
        <v>0.79975659229208895</v>
      </c>
      <c r="AJ18" s="34">
        <v>0.76430235568211202</v>
      </c>
      <c r="AK18" s="34">
        <v>0.74584178498985798</v>
      </c>
      <c r="AL18" s="34">
        <v>0.81346855983772803</v>
      </c>
      <c r="AM18" s="34">
        <v>0.81346855983772803</v>
      </c>
      <c r="AN18" s="37"/>
      <c r="AO18" s="37"/>
    </row>
    <row r="19" spans="1:41" ht="18.75" thickBot="1" x14ac:dyDescent="0.3">
      <c r="B19" s="25" t="s">
        <v>18</v>
      </c>
      <c r="C19" s="33">
        <v>2.7784E-2</v>
      </c>
      <c r="D19" s="33">
        <v>2.9132999999999999E-2</v>
      </c>
      <c r="E19" s="34">
        <v>5.3439426007187299E-3</v>
      </c>
      <c r="F19" s="34">
        <v>8.7977108733515802E-2</v>
      </c>
      <c r="G19" s="34">
        <v>9.4073152525503898E-2</v>
      </c>
      <c r="H19" s="34">
        <v>9.4073152525503898E-2</v>
      </c>
      <c r="J19" s="34">
        <v>1.71304083367987E-3</v>
      </c>
      <c r="K19" s="34">
        <v>5.3311769096790203E-2</v>
      </c>
      <c r="L19" s="34">
        <v>6.2040308534461297E-2</v>
      </c>
      <c r="M19" s="34">
        <v>6.2040308534461297E-2</v>
      </c>
      <c r="N19" s="28">
        <f t="shared" si="0"/>
        <v>1.9187938776558524</v>
      </c>
      <c r="O19" s="34">
        <v>1.71304083367987E-3</v>
      </c>
      <c r="P19" s="34">
        <v>4.8753421249066897E-2</v>
      </c>
      <c r="Q19" s="34">
        <v>5.64717591440657E-2</v>
      </c>
      <c r="R19" s="34">
        <v>5.64717591440657E-2</v>
      </c>
      <c r="T19" s="34">
        <v>6.3618364294270604E-4</v>
      </c>
      <c r="U19" s="34">
        <v>4.30952973376462E-2</v>
      </c>
      <c r="V19" s="34">
        <v>4.78925105747698E-2</v>
      </c>
      <c r="W19" s="34">
        <v>4.78925105747698E-2</v>
      </c>
      <c r="X19" s="34">
        <v>4.2888087538869302E-3</v>
      </c>
      <c r="Y19" s="34">
        <v>5.2600149290868398E-2</v>
      </c>
      <c r="Z19" s="34">
        <v>6.14680268723563E-2</v>
      </c>
      <c r="AA19" s="34">
        <v>6.14680268723563E-2</v>
      </c>
      <c r="AB19" s="34">
        <v>6.51700317160821E-4</v>
      </c>
      <c r="AC19" s="34">
        <v>3.3535705399353098E-2</v>
      </c>
      <c r="AD19" s="34">
        <v>3.7491913411296297E-2</v>
      </c>
      <c r="AE19" s="34">
        <v>3.7491913411296297E-2</v>
      </c>
      <c r="AF19" s="34">
        <v>1.15754389667136E-3</v>
      </c>
      <c r="AG19" s="34">
        <v>4.5269967653645202E-2</v>
      </c>
      <c r="AH19" s="34">
        <v>5.1684498631500403E-2</v>
      </c>
      <c r="AI19" s="34">
        <v>5.1684498631500403E-2</v>
      </c>
      <c r="AJ19" s="34">
        <v>1.7161441685235E-3</v>
      </c>
      <c r="AK19" s="34">
        <v>4.3996018910176703E-2</v>
      </c>
      <c r="AL19" s="34">
        <v>5.2286638467280398E-2</v>
      </c>
      <c r="AM19" s="34">
        <v>5.2286638467280398E-2</v>
      </c>
      <c r="AN19" s="37"/>
      <c r="AO19" s="37"/>
    </row>
    <row r="20" spans="1:41" ht="18.75" thickBot="1" x14ac:dyDescent="0.3">
      <c r="A20" s="24">
        <v>2</v>
      </c>
      <c r="B20" s="25" t="s">
        <v>58</v>
      </c>
      <c r="C20" s="26">
        <v>33790</v>
      </c>
      <c r="D20" s="26">
        <v>33790</v>
      </c>
      <c r="E20" s="27">
        <v>9564</v>
      </c>
      <c r="F20" s="27">
        <v>29809</v>
      </c>
      <c r="G20" s="27">
        <v>29809</v>
      </c>
      <c r="H20" s="27">
        <v>29809</v>
      </c>
      <c r="J20" s="27">
        <v>9564</v>
      </c>
      <c r="K20" s="27">
        <v>29809</v>
      </c>
      <c r="L20" s="27">
        <v>29809</v>
      </c>
      <c r="M20" s="27">
        <v>29809</v>
      </c>
      <c r="N20" s="28">
        <f t="shared" si="0"/>
        <v>0.88218407812962418</v>
      </c>
      <c r="O20" s="27">
        <v>9564</v>
      </c>
      <c r="P20" s="27">
        <v>29809</v>
      </c>
      <c r="Q20" s="27">
        <v>29809</v>
      </c>
      <c r="R20" s="27">
        <v>29809</v>
      </c>
      <c r="T20" s="27">
        <v>9564</v>
      </c>
      <c r="U20" s="27">
        <v>29809</v>
      </c>
      <c r="V20" s="27">
        <v>29809</v>
      </c>
      <c r="W20" s="27">
        <v>29809</v>
      </c>
      <c r="X20" s="27">
        <v>9564</v>
      </c>
      <c r="Y20" s="27">
        <v>29809</v>
      </c>
      <c r="Z20" s="27">
        <v>29809</v>
      </c>
      <c r="AA20" s="27">
        <v>29809</v>
      </c>
      <c r="AB20" s="27">
        <v>9564</v>
      </c>
      <c r="AC20" s="27">
        <v>29809</v>
      </c>
      <c r="AD20" s="27">
        <v>29809</v>
      </c>
      <c r="AE20" s="27">
        <v>29809</v>
      </c>
      <c r="AF20" s="27">
        <v>9564</v>
      </c>
      <c r="AG20" s="27">
        <v>29809</v>
      </c>
      <c r="AH20" s="27">
        <v>29809</v>
      </c>
      <c r="AI20" s="27">
        <v>29809</v>
      </c>
      <c r="AJ20" s="27">
        <v>9564</v>
      </c>
      <c r="AK20" s="27">
        <v>29809</v>
      </c>
      <c r="AL20" s="27">
        <v>29809</v>
      </c>
      <c r="AM20" s="27">
        <v>29809</v>
      </c>
      <c r="AN20" s="78"/>
      <c r="AO20" s="78"/>
    </row>
    <row r="21" spans="1:41" x14ac:dyDescent="0.25">
      <c r="B21" s="25" t="s">
        <v>32</v>
      </c>
      <c r="C21" s="26">
        <v>33242</v>
      </c>
      <c r="D21" s="26">
        <v>27674</v>
      </c>
      <c r="E21" s="27">
        <v>9909</v>
      </c>
      <c r="F21" s="27">
        <v>38854</v>
      </c>
      <c r="G21" s="27">
        <v>41248</v>
      </c>
      <c r="H21" s="27">
        <v>41248</v>
      </c>
      <c r="J21" s="27">
        <v>7377</v>
      </c>
      <c r="K21" s="27">
        <v>34577</v>
      </c>
      <c r="L21" s="27">
        <v>38160</v>
      </c>
      <c r="M21" s="27">
        <v>38160</v>
      </c>
      <c r="N21" s="28">
        <f t="shared" si="0"/>
        <v>1.040160038505505</v>
      </c>
      <c r="O21" s="27">
        <v>7377</v>
      </c>
      <c r="P21" s="27">
        <v>31590</v>
      </c>
      <c r="Q21" s="27">
        <v>34518</v>
      </c>
      <c r="R21" s="27">
        <v>34518</v>
      </c>
      <c r="T21" s="27">
        <v>6119</v>
      </c>
      <c r="U21" s="27">
        <v>29253</v>
      </c>
      <c r="V21" s="27">
        <v>31832</v>
      </c>
      <c r="W21" s="27">
        <v>31832</v>
      </c>
      <c r="X21" s="27">
        <v>7859</v>
      </c>
      <c r="Y21" s="27">
        <v>31493</v>
      </c>
      <c r="Z21" s="27">
        <v>35472</v>
      </c>
      <c r="AA21" s="27">
        <v>35472</v>
      </c>
      <c r="AB21" s="27">
        <v>5170</v>
      </c>
      <c r="AC21" s="27">
        <v>26378</v>
      </c>
      <c r="AD21" s="27">
        <v>28503</v>
      </c>
      <c r="AE21" s="27">
        <v>28503</v>
      </c>
      <c r="AF21" s="27">
        <v>5605</v>
      </c>
      <c r="AG21" s="27">
        <v>30652</v>
      </c>
      <c r="AH21" s="27">
        <v>33873</v>
      </c>
      <c r="AI21" s="27">
        <v>33873</v>
      </c>
      <c r="AJ21" s="27">
        <v>6674</v>
      </c>
      <c r="AK21" s="27">
        <v>30444</v>
      </c>
      <c r="AL21" s="27">
        <v>35219</v>
      </c>
      <c r="AM21" s="27">
        <v>35219</v>
      </c>
      <c r="AN21" s="78"/>
      <c r="AO21" s="78"/>
    </row>
    <row r="22" spans="1:41" x14ac:dyDescent="0.25">
      <c r="A22" s="30"/>
      <c r="B22" s="31" t="s">
        <v>47</v>
      </c>
      <c r="C22" s="32">
        <v>27780</v>
      </c>
      <c r="D22" s="32">
        <v>23482</v>
      </c>
      <c r="E22" s="32">
        <v>8426</v>
      </c>
      <c r="F22" s="32">
        <v>22914</v>
      </c>
      <c r="G22" s="32">
        <v>23902</v>
      </c>
      <c r="H22" s="32">
        <v>23902</v>
      </c>
      <c r="J22" s="32">
        <v>7067</v>
      </c>
      <c r="K22" s="32">
        <v>21555</v>
      </c>
      <c r="L22" s="32">
        <v>23071</v>
      </c>
      <c r="M22" s="32">
        <v>23071</v>
      </c>
      <c r="N22" s="28">
        <f t="shared" si="0"/>
        <v>0.77591792656587477</v>
      </c>
      <c r="O22" s="32">
        <v>7067</v>
      </c>
      <c r="P22" s="32">
        <v>21233</v>
      </c>
      <c r="Q22" s="32">
        <v>22599</v>
      </c>
      <c r="R22" s="32">
        <v>22599</v>
      </c>
      <c r="T22" s="32">
        <v>6048</v>
      </c>
      <c r="U22" s="32">
        <v>20792</v>
      </c>
      <c r="V22" s="32">
        <v>22291</v>
      </c>
      <c r="W22" s="32">
        <v>22291</v>
      </c>
      <c r="X22" s="32">
        <v>6899</v>
      </c>
      <c r="Y22" s="32">
        <v>21125</v>
      </c>
      <c r="Z22" s="32">
        <v>22780</v>
      </c>
      <c r="AA22" s="32">
        <v>22780</v>
      </c>
      <c r="AB22" s="32">
        <v>5042</v>
      </c>
      <c r="AC22" s="32">
        <v>19681</v>
      </c>
      <c r="AD22" s="32">
        <v>20889</v>
      </c>
      <c r="AE22" s="32">
        <v>20889</v>
      </c>
      <c r="AF22" s="32">
        <v>5388</v>
      </c>
      <c r="AG22" s="32">
        <v>20867</v>
      </c>
      <c r="AH22" s="32">
        <v>22381</v>
      </c>
      <c r="AI22" s="32">
        <v>22381</v>
      </c>
      <c r="AJ22" s="32">
        <v>6325</v>
      </c>
      <c r="AK22" s="32">
        <v>21064</v>
      </c>
      <c r="AL22" s="32">
        <v>22682</v>
      </c>
      <c r="AM22" s="32">
        <v>22682</v>
      </c>
      <c r="AN22" s="79"/>
      <c r="AO22" s="79"/>
    </row>
    <row r="23" spans="1:41" x14ac:dyDescent="0.25">
      <c r="A23" s="30"/>
      <c r="B23" s="31" t="s">
        <v>48</v>
      </c>
      <c r="C23" s="32">
        <v>5455</v>
      </c>
      <c r="D23" s="32">
        <v>4192</v>
      </c>
      <c r="E23" s="32">
        <v>1483</v>
      </c>
      <c r="F23" s="32">
        <v>15940</v>
      </c>
      <c r="G23" s="32">
        <v>17346</v>
      </c>
      <c r="H23" s="32">
        <v>17346</v>
      </c>
      <c r="J23" s="32">
        <v>310</v>
      </c>
      <c r="K23" s="32">
        <v>13022</v>
      </c>
      <c r="L23" s="32">
        <v>15089</v>
      </c>
      <c r="M23" s="32">
        <v>15089</v>
      </c>
      <c r="N23" s="28">
        <f t="shared" si="0"/>
        <v>2.3871677360219983</v>
      </c>
      <c r="O23" s="32">
        <v>310</v>
      </c>
      <c r="P23" s="32">
        <v>10357</v>
      </c>
      <c r="Q23" s="32">
        <v>11919</v>
      </c>
      <c r="R23" s="32">
        <v>11919</v>
      </c>
      <c r="T23" s="32">
        <v>71</v>
      </c>
      <c r="U23" s="32">
        <v>8461</v>
      </c>
      <c r="V23" s="32">
        <v>9541</v>
      </c>
      <c r="W23" s="32">
        <v>9541</v>
      </c>
      <c r="X23" s="32">
        <v>960</v>
      </c>
      <c r="Y23" s="32">
        <v>10368</v>
      </c>
      <c r="Z23" s="32">
        <v>12692</v>
      </c>
      <c r="AA23" s="32">
        <v>12692</v>
      </c>
      <c r="AB23" s="32">
        <v>128</v>
      </c>
      <c r="AC23" s="32">
        <v>6697</v>
      </c>
      <c r="AD23" s="32">
        <v>7614</v>
      </c>
      <c r="AE23" s="32">
        <v>7614</v>
      </c>
      <c r="AF23" s="32">
        <v>217</v>
      </c>
      <c r="AG23" s="32">
        <v>9785</v>
      </c>
      <c r="AH23" s="32">
        <v>11492</v>
      </c>
      <c r="AI23" s="32">
        <v>11492</v>
      </c>
      <c r="AJ23" s="32">
        <v>349</v>
      </c>
      <c r="AK23" s="32">
        <v>9380</v>
      </c>
      <c r="AL23" s="32">
        <v>12537</v>
      </c>
      <c r="AM23" s="32">
        <v>12537</v>
      </c>
      <c r="AN23" s="79"/>
      <c r="AO23" s="79"/>
    </row>
    <row r="24" spans="1:41" x14ac:dyDescent="0.25">
      <c r="B24" s="25" t="s">
        <v>49</v>
      </c>
      <c r="C24" s="26">
        <v>185910</v>
      </c>
      <c r="D24" s="26">
        <v>187170</v>
      </c>
      <c r="E24" s="27">
        <v>318913</v>
      </c>
      <c r="F24" s="27">
        <v>181946</v>
      </c>
      <c r="G24" s="27">
        <v>180540</v>
      </c>
      <c r="H24" s="27">
        <v>180540</v>
      </c>
      <c r="J24" s="27">
        <v>320086</v>
      </c>
      <c r="K24" s="27">
        <v>184864</v>
      </c>
      <c r="L24" s="27">
        <v>182797</v>
      </c>
      <c r="M24" s="27">
        <v>182797</v>
      </c>
      <c r="N24" s="28">
        <f t="shared" si="0"/>
        <v>0.99437362164488197</v>
      </c>
      <c r="O24" s="27">
        <v>320086</v>
      </c>
      <c r="P24" s="27">
        <v>187529</v>
      </c>
      <c r="Q24" s="27">
        <v>185967</v>
      </c>
      <c r="R24" s="27">
        <v>185967</v>
      </c>
      <c r="T24" s="27">
        <v>320325</v>
      </c>
      <c r="U24" s="27">
        <v>189425</v>
      </c>
      <c r="V24" s="27">
        <v>188345</v>
      </c>
      <c r="W24" s="27">
        <v>188345</v>
      </c>
      <c r="X24" s="27">
        <v>319436</v>
      </c>
      <c r="Y24" s="27">
        <v>187518</v>
      </c>
      <c r="Z24" s="27">
        <v>185194</v>
      </c>
      <c r="AA24" s="27">
        <v>185194</v>
      </c>
      <c r="AB24" s="27">
        <v>320268</v>
      </c>
      <c r="AC24" s="27">
        <v>191189</v>
      </c>
      <c r="AD24" s="27">
        <v>190272</v>
      </c>
      <c r="AE24" s="27">
        <v>190272</v>
      </c>
      <c r="AF24" s="27">
        <v>320179</v>
      </c>
      <c r="AG24" s="27">
        <v>188101</v>
      </c>
      <c r="AH24" s="27">
        <v>186394</v>
      </c>
      <c r="AI24" s="27">
        <v>186394</v>
      </c>
      <c r="AJ24" s="27">
        <v>320047</v>
      </c>
      <c r="AK24" s="27">
        <v>188506</v>
      </c>
      <c r="AL24" s="27">
        <v>185349</v>
      </c>
      <c r="AM24" s="27">
        <v>185349</v>
      </c>
      <c r="AN24" s="78"/>
      <c r="AO24" s="78"/>
    </row>
    <row r="25" spans="1:41" x14ac:dyDescent="0.25">
      <c r="B25" s="25" t="s">
        <v>50</v>
      </c>
      <c r="C25" s="26">
        <v>5943</v>
      </c>
      <c r="D25" s="26">
        <v>10241</v>
      </c>
      <c r="E25" s="27">
        <v>1138</v>
      </c>
      <c r="F25" s="27">
        <v>6886</v>
      </c>
      <c r="G25" s="27">
        <v>5898</v>
      </c>
      <c r="H25" s="27">
        <v>5898</v>
      </c>
      <c r="J25" s="27">
        <v>2497</v>
      </c>
      <c r="K25" s="27">
        <v>8245</v>
      </c>
      <c r="L25" s="27">
        <v>6729</v>
      </c>
      <c r="M25" s="27">
        <v>6729</v>
      </c>
      <c r="N25" s="28">
        <f t="shared" si="0"/>
        <v>1.3873464580178361</v>
      </c>
      <c r="O25" s="27">
        <v>2497</v>
      </c>
      <c r="P25" s="27">
        <v>8567</v>
      </c>
      <c r="Q25" s="27">
        <v>7201</v>
      </c>
      <c r="R25" s="27">
        <v>7201</v>
      </c>
      <c r="T25" s="27">
        <v>3516</v>
      </c>
      <c r="U25" s="27">
        <v>9008</v>
      </c>
      <c r="V25" s="27">
        <v>7509</v>
      </c>
      <c r="W25" s="27">
        <v>7509</v>
      </c>
      <c r="X25" s="27">
        <v>2665</v>
      </c>
      <c r="Y25" s="27">
        <v>8675</v>
      </c>
      <c r="Z25" s="27">
        <v>7020</v>
      </c>
      <c r="AA25" s="27">
        <v>7020</v>
      </c>
      <c r="AB25" s="27">
        <v>4522</v>
      </c>
      <c r="AC25" s="27">
        <v>10119</v>
      </c>
      <c r="AD25" s="27">
        <v>8911</v>
      </c>
      <c r="AE25" s="27">
        <v>8911</v>
      </c>
      <c r="AF25" s="27">
        <v>4176</v>
      </c>
      <c r="AG25" s="27">
        <v>8933</v>
      </c>
      <c r="AH25" s="27">
        <v>7419</v>
      </c>
      <c r="AI25" s="27">
        <v>7419</v>
      </c>
      <c r="AJ25" s="27">
        <v>3239</v>
      </c>
      <c r="AK25" s="27">
        <v>8736</v>
      </c>
      <c r="AL25" s="27">
        <v>7118</v>
      </c>
      <c r="AM25" s="27">
        <v>7118</v>
      </c>
      <c r="AN25" s="78"/>
      <c r="AO25" s="78"/>
    </row>
    <row r="26" spans="1:41" x14ac:dyDescent="0.25">
      <c r="B26" s="25" t="s">
        <v>51</v>
      </c>
      <c r="C26" s="26">
        <v>11398</v>
      </c>
      <c r="D26" s="26">
        <v>14433</v>
      </c>
      <c r="E26" s="27">
        <v>2621</v>
      </c>
      <c r="F26" s="27">
        <v>22826</v>
      </c>
      <c r="G26" s="27">
        <v>23244</v>
      </c>
      <c r="H26" s="27">
        <v>23244</v>
      </c>
      <c r="J26" s="27">
        <v>2807</v>
      </c>
      <c r="K26" s="27">
        <v>21267</v>
      </c>
      <c r="L26" s="27">
        <v>21818</v>
      </c>
      <c r="M26" s="27">
        <v>21818</v>
      </c>
      <c r="N26" s="28">
        <f t="shared" si="0"/>
        <v>1.8658536585365855</v>
      </c>
      <c r="O26" s="27">
        <v>2807</v>
      </c>
      <c r="P26" s="27">
        <v>18924</v>
      </c>
      <c r="Q26" s="27">
        <v>19120</v>
      </c>
      <c r="R26" s="27">
        <v>19120</v>
      </c>
      <c r="T26" s="27">
        <v>3587</v>
      </c>
      <c r="U26" s="27">
        <v>17469</v>
      </c>
      <c r="V26" s="27">
        <v>17050</v>
      </c>
      <c r="W26" s="27">
        <v>17050</v>
      </c>
      <c r="X26" s="27">
        <v>3625</v>
      </c>
      <c r="Y26" s="27">
        <v>19043</v>
      </c>
      <c r="Z26" s="27">
        <v>19712</v>
      </c>
      <c r="AA26" s="27">
        <v>19712</v>
      </c>
      <c r="AB26" s="27">
        <v>4650</v>
      </c>
      <c r="AC26" s="27">
        <v>16816</v>
      </c>
      <c r="AD26" s="27">
        <v>16525</v>
      </c>
      <c r="AE26" s="27">
        <v>16525</v>
      </c>
      <c r="AF26" s="27">
        <v>4393</v>
      </c>
      <c r="AG26" s="27">
        <v>18718</v>
      </c>
      <c r="AH26" s="27">
        <v>18911</v>
      </c>
      <c r="AI26" s="27">
        <v>18911</v>
      </c>
      <c r="AJ26" s="27">
        <v>3588</v>
      </c>
      <c r="AK26" s="27">
        <v>18116</v>
      </c>
      <c r="AL26" s="27">
        <v>19655</v>
      </c>
      <c r="AM26" s="27">
        <v>19655</v>
      </c>
      <c r="AN26" s="78"/>
      <c r="AO26" s="78"/>
    </row>
    <row r="27" spans="1:41" x14ac:dyDescent="0.25">
      <c r="B27" s="25" t="s">
        <v>52</v>
      </c>
      <c r="C27" s="33">
        <v>0.82377</v>
      </c>
      <c r="D27" s="33">
        <v>0.69632000000000005</v>
      </c>
      <c r="E27" s="34">
        <v>0.88101212881639501</v>
      </c>
      <c r="F27" s="34">
        <v>0.76892617449664402</v>
      </c>
      <c r="G27" s="34">
        <v>0.80208053691275205</v>
      </c>
      <c r="H27" s="34">
        <v>0.80208053691275205</v>
      </c>
      <c r="J27" s="34">
        <v>0.73891677122542898</v>
      </c>
      <c r="K27" s="34">
        <v>0.723322147651007</v>
      </c>
      <c r="L27" s="34">
        <v>0.77419463087248297</v>
      </c>
      <c r="M27" s="34">
        <v>0.77419463087248297</v>
      </c>
      <c r="O27" s="34">
        <v>0.73891677122542898</v>
      </c>
      <c r="P27" s="34">
        <v>0.71251677852349005</v>
      </c>
      <c r="Q27" s="34">
        <v>0.75835570469798697</v>
      </c>
      <c r="R27" s="34">
        <v>0.75835570469798697</v>
      </c>
      <c r="T27" s="34">
        <v>0.63237139272271004</v>
      </c>
      <c r="U27" s="34">
        <v>0.69771812080536899</v>
      </c>
      <c r="V27" s="34">
        <v>0.74802013422818803</v>
      </c>
      <c r="W27" s="34">
        <v>0.74802013422818803</v>
      </c>
      <c r="X27" s="34">
        <v>0.721350899205353</v>
      </c>
      <c r="Y27" s="34">
        <v>0.70889261744966503</v>
      </c>
      <c r="Z27" s="34">
        <v>0.76442953020134197</v>
      </c>
      <c r="AA27" s="34">
        <v>0.76442953020134197</v>
      </c>
      <c r="AB27" s="34">
        <v>0.527185278126307</v>
      </c>
      <c r="AC27" s="34">
        <v>0.660436241610738</v>
      </c>
      <c r="AD27" s="34">
        <v>0.70097315436241603</v>
      </c>
      <c r="AE27" s="34">
        <v>0.70097315436241603</v>
      </c>
      <c r="AF27" s="34">
        <v>0.56336260978670005</v>
      </c>
      <c r="AG27" s="34">
        <v>0.70023489932885896</v>
      </c>
      <c r="AH27" s="34">
        <v>0.75104026845637595</v>
      </c>
      <c r="AI27" s="34">
        <v>0.75104026845637595</v>
      </c>
      <c r="AJ27" s="34">
        <v>0.66133416980342996</v>
      </c>
      <c r="AK27" s="34">
        <v>0.70684563758389296</v>
      </c>
      <c r="AL27" s="34">
        <v>0.76114093959731499</v>
      </c>
      <c r="AM27" s="34">
        <v>0.76114093959731499</v>
      </c>
      <c r="AN27" s="37"/>
      <c r="AO27" s="37"/>
    </row>
    <row r="28" spans="1:41" x14ac:dyDescent="0.25">
      <c r="B28" s="25" t="s">
        <v>53</v>
      </c>
      <c r="C28" s="33">
        <v>0.97148999999999996</v>
      </c>
      <c r="D28" s="33">
        <v>0.97809000000000001</v>
      </c>
      <c r="E28" s="34">
        <v>0.99537135295072299</v>
      </c>
      <c r="F28" s="34">
        <v>0.91944857139969505</v>
      </c>
      <c r="G28" s="34">
        <v>0.91234347048300501</v>
      </c>
      <c r="H28" s="34">
        <v>0.91234347048300501</v>
      </c>
      <c r="J28" s="34">
        <v>0.99903244734640895</v>
      </c>
      <c r="K28" s="34">
        <v>0.93419443517985101</v>
      </c>
      <c r="L28" s="34">
        <v>0.92374902721769103</v>
      </c>
      <c r="M28" s="34">
        <v>0.92374902721769103</v>
      </c>
      <c r="O28" s="34">
        <v>0.99903244734640895</v>
      </c>
      <c r="P28" s="34">
        <v>0.947661785068171</v>
      </c>
      <c r="Q28" s="34">
        <v>0.93976835147509197</v>
      </c>
      <c r="R28" s="34">
        <v>0.93976835147509197</v>
      </c>
      <c r="T28" s="34">
        <v>0.99977839923095202</v>
      </c>
      <c r="U28" s="34">
        <v>0.95724305913505803</v>
      </c>
      <c r="V28" s="34">
        <v>0.95178537137543795</v>
      </c>
      <c r="W28" s="34">
        <v>0.95178537137543795</v>
      </c>
      <c r="X28" s="34">
        <v>0.99700370791145998</v>
      </c>
      <c r="Y28" s="34">
        <v>0.94760619750765596</v>
      </c>
      <c r="Z28" s="34">
        <v>0.93586206199528998</v>
      </c>
      <c r="AA28" s="34">
        <v>0.93586206199528998</v>
      </c>
      <c r="AB28" s="34">
        <v>0.99960049438819498</v>
      </c>
      <c r="AC28" s="34">
        <v>0.96615728247576904</v>
      </c>
      <c r="AD28" s="34">
        <v>0.961523301294685</v>
      </c>
      <c r="AE28" s="34">
        <v>0.961523301294685</v>
      </c>
      <c r="AF28" s="34">
        <v>0.999322713142486</v>
      </c>
      <c r="AG28" s="34">
        <v>0.95055233821493201</v>
      </c>
      <c r="AH28" s="34">
        <v>0.94192615950597802</v>
      </c>
      <c r="AI28" s="34">
        <v>0.94192615950597802</v>
      </c>
      <c r="AJ28" s="34">
        <v>0.99891072298031203</v>
      </c>
      <c r="AK28" s="34">
        <v>0.95259897112478897</v>
      </c>
      <c r="AL28" s="34">
        <v>0.93664534125708698</v>
      </c>
      <c r="AM28" s="34">
        <v>0.93664534125708698</v>
      </c>
      <c r="AN28" s="37"/>
      <c r="AO28" s="37"/>
    </row>
    <row r="29" spans="1:41" x14ac:dyDescent="0.25">
      <c r="B29" s="25" t="s">
        <v>54</v>
      </c>
      <c r="C29" s="33">
        <v>0.83587</v>
      </c>
      <c r="D29" s="33">
        <v>0.84852000000000005</v>
      </c>
      <c r="E29" s="34">
        <v>0.85033807649611504</v>
      </c>
      <c r="F29" s="34">
        <v>0.589746229474443</v>
      </c>
      <c r="G29" s="34">
        <v>0.57947051978277697</v>
      </c>
      <c r="H29" s="34">
        <v>0.57947051978277697</v>
      </c>
      <c r="J29" s="34">
        <v>0.95797749762776196</v>
      </c>
      <c r="K29" s="34">
        <v>0.62339127165456798</v>
      </c>
      <c r="L29" s="34">
        <v>0.60458595387840697</v>
      </c>
      <c r="M29" s="34">
        <v>0.60458595387840697</v>
      </c>
      <c r="O29" s="34">
        <v>0.95797749762776196</v>
      </c>
      <c r="P29" s="34">
        <v>0.67214308325419403</v>
      </c>
      <c r="Q29" s="34">
        <v>0.65470189466365403</v>
      </c>
      <c r="R29" s="34">
        <v>0.65470189466365403</v>
      </c>
      <c r="T29" s="34">
        <v>0.98839679686223203</v>
      </c>
      <c r="U29" s="34">
        <v>0.710764707893208</v>
      </c>
      <c r="V29" s="34">
        <v>0.70027016838401601</v>
      </c>
      <c r="W29" s="34">
        <v>0.70027016838401601</v>
      </c>
      <c r="X29" s="34">
        <v>0.87784705433261201</v>
      </c>
      <c r="Y29" s="34">
        <v>0.67078398374241899</v>
      </c>
      <c r="Z29" s="34">
        <v>0.64219666215606697</v>
      </c>
      <c r="AA29" s="34">
        <v>0.64219666215606697</v>
      </c>
      <c r="AB29" s="34">
        <v>0.975241779497099</v>
      </c>
      <c r="AC29" s="34">
        <v>0.74611418606414404</v>
      </c>
      <c r="AD29" s="34">
        <v>0.73287022418692804</v>
      </c>
      <c r="AE29" s="34">
        <v>0.73287022418692804</v>
      </c>
      <c r="AF29" s="34">
        <v>0.96128456735057999</v>
      </c>
      <c r="AG29" s="34">
        <v>0.68077123841837395</v>
      </c>
      <c r="AH29" s="34">
        <v>0.66073273698816204</v>
      </c>
      <c r="AI29" s="34">
        <v>0.66073273698816204</v>
      </c>
      <c r="AJ29" s="34">
        <v>0.94770752172610095</v>
      </c>
      <c r="AK29" s="34">
        <v>0.69189331231112905</v>
      </c>
      <c r="AL29" s="34">
        <v>0.64402737158919898</v>
      </c>
      <c r="AM29" s="34">
        <v>0.64402737158919898</v>
      </c>
      <c r="AN29" s="37"/>
      <c r="AO29" s="37"/>
    </row>
    <row r="30" spans="1:41" x14ac:dyDescent="0.25">
      <c r="B30" s="25" t="s">
        <v>55</v>
      </c>
      <c r="C30" s="33">
        <v>0.70906999999999998</v>
      </c>
      <c r="D30" s="33">
        <v>0.61933000000000005</v>
      </c>
      <c r="E30" s="34">
        <v>0.76274101566036001</v>
      </c>
      <c r="F30" s="34">
        <v>0.50096195889812001</v>
      </c>
      <c r="G30" s="34">
        <v>0.50697832265727705</v>
      </c>
      <c r="H30" s="34">
        <v>0.50697832265727705</v>
      </c>
      <c r="J30" s="34">
        <v>0.71571804739720501</v>
      </c>
      <c r="K30" s="34">
        <v>0.50336275746111803</v>
      </c>
      <c r="L30" s="34">
        <v>0.51395664862215695</v>
      </c>
      <c r="M30" s="34">
        <v>0.51395664862215695</v>
      </c>
      <c r="O30" s="34">
        <v>0.71571804739720501</v>
      </c>
      <c r="P30" s="34">
        <v>0.52874965759394399</v>
      </c>
      <c r="Q30" s="34">
        <v>0.54169563028835799</v>
      </c>
      <c r="R30" s="34">
        <v>0.54169563028835799</v>
      </c>
      <c r="T30" s="34">
        <v>0.62771146860404803</v>
      </c>
      <c r="U30" s="34">
        <v>0.54342542014061301</v>
      </c>
      <c r="V30" s="34">
        <v>0.56660989807071505</v>
      </c>
      <c r="W30" s="34">
        <v>0.56660989807071505</v>
      </c>
      <c r="X30" s="34">
        <v>0.65554922082858202</v>
      </c>
      <c r="Y30" s="34">
        <v>0.52591615216092402</v>
      </c>
      <c r="Z30" s="34">
        <v>0.53610091311305696</v>
      </c>
      <c r="AA30" s="34">
        <v>0.53610091311305696</v>
      </c>
      <c r="AB30" s="34">
        <v>0.52022286421791197</v>
      </c>
      <c r="AC30" s="34">
        <v>0.53924980135353595</v>
      </c>
      <c r="AD30" s="34">
        <v>0.558320414817983</v>
      </c>
      <c r="AE30" s="34">
        <v>0.558320414817983</v>
      </c>
      <c r="AF30" s="34">
        <v>0.55086391984459704</v>
      </c>
      <c r="AG30" s="34">
        <v>0.52714412024756896</v>
      </c>
      <c r="AH30" s="34">
        <v>0.54201782427588896</v>
      </c>
      <c r="AI30" s="34">
        <v>0.54201782427588896</v>
      </c>
      <c r="AJ30" s="34">
        <v>0.63805104408352697</v>
      </c>
      <c r="AK30" s="34">
        <v>0.53762123532414496</v>
      </c>
      <c r="AL30" s="34">
        <v>0.53574887214493205</v>
      </c>
      <c r="AM30" s="34">
        <v>0.53574887214493205</v>
      </c>
      <c r="AN30" s="37"/>
      <c r="AO30" s="37"/>
    </row>
    <row r="31" spans="1:41" x14ac:dyDescent="0.25">
      <c r="B31" s="25" t="s">
        <v>56</v>
      </c>
      <c r="C31" s="33">
        <v>0.16175999999999999</v>
      </c>
      <c r="D31" s="33">
        <v>0.12431</v>
      </c>
      <c r="E31" s="34">
        <v>0.15506064408197401</v>
      </c>
      <c r="F31" s="34">
        <v>0.53489932885906</v>
      </c>
      <c r="G31" s="34">
        <v>0.58208053691275197</v>
      </c>
      <c r="H31" s="34">
        <v>0.58208053691275197</v>
      </c>
      <c r="J31" s="34">
        <v>3.24132162275199E-2</v>
      </c>
      <c r="K31" s="34">
        <v>0.43697986577181203</v>
      </c>
      <c r="L31" s="34">
        <v>0.50634228187919506</v>
      </c>
      <c r="M31" s="34">
        <v>0.50634228187919506</v>
      </c>
      <c r="O31" s="34">
        <v>3.24132162275199E-2</v>
      </c>
      <c r="P31" s="34">
        <v>0.34755033557046999</v>
      </c>
      <c r="Q31" s="34">
        <v>0.39996644295301997</v>
      </c>
      <c r="R31" s="34">
        <v>0.39996644295301997</v>
      </c>
      <c r="T31" s="34">
        <v>7.4236721037222904E-3</v>
      </c>
      <c r="U31" s="34">
        <v>0.28392617449664398</v>
      </c>
      <c r="V31" s="34">
        <v>0.32016778523489903</v>
      </c>
      <c r="W31" s="34">
        <v>0.32016778523489903</v>
      </c>
      <c r="X31" s="34">
        <v>0.100376411543287</v>
      </c>
      <c r="Y31" s="34">
        <v>0.34791946308724803</v>
      </c>
      <c r="Z31" s="34">
        <v>0.42590604026845602</v>
      </c>
      <c r="AA31" s="34">
        <v>0.42590604026845602</v>
      </c>
      <c r="AB31" s="34">
        <v>1.3383521539104999E-2</v>
      </c>
      <c r="AC31" s="34">
        <v>0.22473154362416101</v>
      </c>
      <c r="AD31" s="34">
        <v>0.25550335570469801</v>
      </c>
      <c r="AE31" s="34">
        <v>0.25550335570469801</v>
      </c>
      <c r="AF31" s="34">
        <v>2.26892513592639E-2</v>
      </c>
      <c r="AG31" s="34">
        <v>0.32835570469798703</v>
      </c>
      <c r="AH31" s="34">
        <v>0.38563758389261699</v>
      </c>
      <c r="AI31" s="34">
        <v>0.38563758389261699</v>
      </c>
      <c r="AJ31" s="34">
        <v>3.6491007946465898E-2</v>
      </c>
      <c r="AK31" s="34">
        <v>0.314765100671141</v>
      </c>
      <c r="AL31" s="34">
        <v>0.420704697986577</v>
      </c>
      <c r="AM31" s="34">
        <v>0.420704697986577</v>
      </c>
      <c r="AN31" s="37"/>
      <c r="AO31" s="37"/>
    </row>
    <row r="32" spans="1:41" x14ac:dyDescent="0.25">
      <c r="B32" s="25" t="s">
        <v>26</v>
      </c>
      <c r="C32" s="33">
        <v>0.94935999999999998</v>
      </c>
      <c r="D32" s="33">
        <v>0.93588000000000005</v>
      </c>
      <c r="E32" s="34">
        <v>0.99205661292277902</v>
      </c>
      <c r="F32" s="34">
        <v>0.89974789842151004</v>
      </c>
      <c r="G32" s="34">
        <v>0.89791203675236997</v>
      </c>
      <c r="H32" s="34">
        <v>0.89791203675236997</v>
      </c>
      <c r="J32" s="34">
        <v>0.99149290823130098</v>
      </c>
      <c r="K32" s="34">
        <v>0.90659504756550702</v>
      </c>
      <c r="L32" s="34">
        <v>0.90417504809254901</v>
      </c>
      <c r="M32" s="34">
        <v>0.90417504809254901</v>
      </c>
      <c r="O32" s="34">
        <v>0.99149290823130098</v>
      </c>
      <c r="P32" s="34">
        <v>0.91688553534253303</v>
      </c>
      <c r="Q32" s="34">
        <v>0.91602470068427599</v>
      </c>
      <c r="R32" s="34">
        <v>0.91602470068427599</v>
      </c>
      <c r="T32" s="34">
        <v>0.98912898533155502</v>
      </c>
      <c r="U32" s="34">
        <v>0.92327591507602602</v>
      </c>
      <c r="V32" s="34">
        <v>0.92511616875872904</v>
      </c>
      <c r="W32" s="34">
        <v>0.92511616875872904</v>
      </c>
      <c r="X32" s="34">
        <v>0.98901381985695203</v>
      </c>
      <c r="Y32" s="34">
        <v>0.91636288572859104</v>
      </c>
      <c r="Z32" s="34">
        <v>0.91342462865525298</v>
      </c>
      <c r="AA32" s="34">
        <v>0.91342462865525298</v>
      </c>
      <c r="AB32" s="34">
        <v>0.985907382713056</v>
      </c>
      <c r="AC32" s="34">
        <v>0.92614389993236301</v>
      </c>
      <c r="AD32" s="34">
        <v>0.92742197587906205</v>
      </c>
      <c r="AE32" s="34">
        <v>0.92742197587906205</v>
      </c>
      <c r="AF32" s="34">
        <v>0.986686265001818</v>
      </c>
      <c r="AG32" s="34">
        <v>0.917790290136416</v>
      </c>
      <c r="AH32" s="34">
        <v>0.91694263151884603</v>
      </c>
      <c r="AI32" s="34">
        <v>0.91694263151884603</v>
      </c>
      <c r="AJ32" s="34">
        <v>0.98912595466117104</v>
      </c>
      <c r="AK32" s="34">
        <v>0.92043428230106406</v>
      </c>
      <c r="AL32" s="34">
        <v>0.91367497342831805</v>
      </c>
      <c r="AM32" s="34">
        <v>0.91367497342831805</v>
      </c>
      <c r="AN32" s="37"/>
      <c r="AO32" s="37"/>
    </row>
    <row r="33" spans="1:41" x14ac:dyDescent="0.25">
      <c r="B33" s="31" t="s">
        <v>22</v>
      </c>
      <c r="C33" s="35">
        <v>0.80003000000000002</v>
      </c>
      <c r="D33" s="35">
        <v>0.72821999999999998</v>
      </c>
      <c r="E33" s="35">
        <v>0.86131224847170895</v>
      </c>
      <c r="F33" s="35">
        <v>0.60970135597988395</v>
      </c>
      <c r="G33" s="35">
        <v>0.61421232362229405</v>
      </c>
      <c r="H33" s="35">
        <v>0.61421232362229405</v>
      </c>
      <c r="J33" s="35">
        <v>0.83001632443402995</v>
      </c>
      <c r="K33" s="35">
        <v>0.61560558460605697</v>
      </c>
      <c r="L33" s="35">
        <v>0.62363996061895999</v>
      </c>
      <c r="M33" s="35">
        <v>0.62363996061895999</v>
      </c>
      <c r="O33" s="35">
        <v>0.83001632443402995</v>
      </c>
      <c r="P33" s="35">
        <v>0.64375586794806605</v>
      </c>
      <c r="Q33" s="35">
        <v>0.654139660401309</v>
      </c>
      <c r="R33" s="35">
        <v>0.654139660401309</v>
      </c>
      <c r="T33" s="35">
        <v>0.76598805723003005</v>
      </c>
      <c r="U33" s="35">
        <v>0.66010720637612297</v>
      </c>
      <c r="V33" s="35">
        <v>0.68010973807886299</v>
      </c>
      <c r="W33" s="35">
        <v>0.68010973807886299</v>
      </c>
      <c r="X33" s="35">
        <v>0.78635511796173296</v>
      </c>
      <c r="Y33" s="35">
        <v>0.641031791670433</v>
      </c>
      <c r="Z33" s="35">
        <v>0.64791642476877098</v>
      </c>
      <c r="AA33" s="35">
        <v>0.64791642476877098</v>
      </c>
      <c r="AB33" s="35">
        <v>0.67785048925461899</v>
      </c>
      <c r="AC33" s="35">
        <v>0.65871906516994305</v>
      </c>
      <c r="AD33" s="35">
        <v>0.674973066585841</v>
      </c>
      <c r="AE33" s="35">
        <v>0.674973066585841</v>
      </c>
      <c r="AF33" s="35">
        <v>0.70405699461089</v>
      </c>
      <c r="AG33" s="35">
        <v>0.64297982454880898</v>
      </c>
      <c r="AH33" s="35">
        <v>0.65494822439529998</v>
      </c>
      <c r="AI33" s="35">
        <v>0.65494822439529998</v>
      </c>
      <c r="AJ33" s="35">
        <v>0.77364352372307599</v>
      </c>
      <c r="AK33" s="35">
        <v>0.65344715983227297</v>
      </c>
      <c r="AL33" s="35">
        <v>0.64775943615610199</v>
      </c>
      <c r="AM33" s="35">
        <v>0.64775943615610199</v>
      </c>
      <c r="AN33" s="80"/>
      <c r="AO33" s="80"/>
    </row>
    <row r="34" spans="1:41" x14ac:dyDescent="0.25">
      <c r="B34" s="25" t="s">
        <v>57</v>
      </c>
      <c r="C34" s="33">
        <v>0.82377</v>
      </c>
      <c r="D34" s="33">
        <v>0.69632000000000005</v>
      </c>
      <c r="E34" s="34">
        <v>0.88101212881639501</v>
      </c>
      <c r="F34" s="34">
        <v>0.76892617449664402</v>
      </c>
      <c r="G34" s="34">
        <v>0.80208053691275205</v>
      </c>
      <c r="H34" s="34">
        <v>0.80208053691275205</v>
      </c>
      <c r="J34" s="34">
        <v>0.73891677122542898</v>
      </c>
      <c r="K34" s="34">
        <v>0.723322147651007</v>
      </c>
      <c r="L34" s="34">
        <v>0.77419463087248297</v>
      </c>
      <c r="M34" s="34">
        <v>0.77419463087248297</v>
      </c>
      <c r="O34" s="34">
        <v>0.73891677122542898</v>
      </c>
      <c r="P34" s="34">
        <v>0.71251677852349005</v>
      </c>
      <c r="Q34" s="34">
        <v>0.75835570469798697</v>
      </c>
      <c r="R34" s="34">
        <v>0.75835570469798697</v>
      </c>
      <c r="T34" s="34">
        <v>0.63237139272271004</v>
      </c>
      <c r="U34" s="34">
        <v>0.69771812080536899</v>
      </c>
      <c r="V34" s="34">
        <v>0.74802013422818803</v>
      </c>
      <c r="W34" s="34">
        <v>0.74802013422818803</v>
      </c>
      <c r="X34" s="34">
        <v>0.721350899205353</v>
      </c>
      <c r="Y34" s="34">
        <v>0.70889261744966503</v>
      </c>
      <c r="Z34" s="34">
        <v>0.76442953020134197</v>
      </c>
      <c r="AA34" s="34">
        <v>0.76442953020134197</v>
      </c>
      <c r="AB34" s="34">
        <v>0.527185278126307</v>
      </c>
      <c r="AC34" s="34">
        <v>0.660436241610738</v>
      </c>
      <c r="AD34" s="34">
        <v>0.70097315436241603</v>
      </c>
      <c r="AE34" s="34">
        <v>0.70097315436241603</v>
      </c>
      <c r="AF34" s="34">
        <v>0.56336260978670005</v>
      </c>
      <c r="AG34" s="34">
        <v>0.70023489932885896</v>
      </c>
      <c r="AH34" s="34">
        <v>0.75104026845637595</v>
      </c>
      <c r="AI34" s="34">
        <v>0.75104026845637595</v>
      </c>
      <c r="AJ34" s="34">
        <v>0.66133416980342996</v>
      </c>
      <c r="AK34" s="34">
        <v>0.70684563758389296</v>
      </c>
      <c r="AL34" s="34">
        <v>0.76114093959731499</v>
      </c>
      <c r="AM34" s="34">
        <v>0.76114093959731499</v>
      </c>
      <c r="AN34" s="37"/>
      <c r="AO34" s="37"/>
    </row>
    <row r="35" spans="1:41" ht="18.75" thickBot="1" x14ac:dyDescent="0.3">
      <c r="B35" s="25" t="s">
        <v>18</v>
      </c>
      <c r="C35" s="33">
        <v>2.8506E-2</v>
      </c>
      <c r="D35" s="33">
        <v>2.1905999999999998E-2</v>
      </c>
      <c r="E35" s="34">
        <v>4.62864704927652E-3</v>
      </c>
      <c r="F35" s="34">
        <v>8.0551428600305203E-2</v>
      </c>
      <c r="G35" s="34">
        <v>8.7656529516994597E-2</v>
      </c>
      <c r="H35" s="34">
        <v>8.7656529516994597E-2</v>
      </c>
      <c r="J35" s="34">
        <v>9.6755265359118096E-4</v>
      </c>
      <c r="K35" s="34">
        <v>6.5805564820149001E-2</v>
      </c>
      <c r="L35" s="34">
        <v>7.6250972782308996E-2</v>
      </c>
      <c r="M35" s="34">
        <v>7.6250972782308996E-2</v>
      </c>
      <c r="O35" s="34">
        <v>9.6755265359118096E-4</v>
      </c>
      <c r="P35" s="34">
        <v>5.2338214931829399E-2</v>
      </c>
      <c r="Q35" s="34">
        <v>6.0231648524908303E-2</v>
      </c>
      <c r="R35" s="34">
        <v>6.0231648524908303E-2</v>
      </c>
      <c r="T35" s="34">
        <v>2.2160076904830301E-4</v>
      </c>
      <c r="U35" s="34">
        <v>4.2756940864942403E-2</v>
      </c>
      <c r="V35" s="34">
        <v>4.8214628624561599E-2</v>
      </c>
      <c r="W35" s="34">
        <v>4.8214628624561599E-2</v>
      </c>
      <c r="X35" s="34">
        <v>2.99629208854043E-3</v>
      </c>
      <c r="Y35" s="34">
        <v>5.2393802492344099E-2</v>
      </c>
      <c r="Z35" s="34">
        <v>6.4137938004709794E-2</v>
      </c>
      <c r="AA35" s="34">
        <v>6.4137938004709794E-2</v>
      </c>
      <c r="AB35" s="34">
        <v>3.9950561180539099E-4</v>
      </c>
      <c r="AC35" s="34">
        <v>3.3842717524231097E-2</v>
      </c>
      <c r="AD35" s="34">
        <v>3.8476698705315199E-2</v>
      </c>
      <c r="AE35" s="34">
        <v>3.8476698705315199E-2</v>
      </c>
      <c r="AF35" s="34">
        <v>6.7728685751382702E-4</v>
      </c>
      <c r="AG35" s="34">
        <v>4.9447661785068202E-2</v>
      </c>
      <c r="AH35" s="34">
        <v>5.8073840494021797E-2</v>
      </c>
      <c r="AI35" s="34">
        <v>5.8073840494021797E-2</v>
      </c>
      <c r="AJ35" s="34">
        <v>1.08927701968814E-3</v>
      </c>
      <c r="AK35" s="34">
        <v>4.7401028875210999E-2</v>
      </c>
      <c r="AL35" s="34">
        <v>6.3354658742912601E-2</v>
      </c>
      <c r="AM35" s="34">
        <v>6.3354658742912601E-2</v>
      </c>
      <c r="AN35" s="37"/>
      <c r="AO35" s="37"/>
    </row>
    <row r="36" spans="1:41" ht="18.75" thickBot="1" x14ac:dyDescent="0.3">
      <c r="A36" s="24">
        <v>3</v>
      </c>
      <c r="B36" s="25" t="s">
        <v>58</v>
      </c>
      <c r="C36" s="26">
        <v>32893</v>
      </c>
      <c r="D36" s="26">
        <v>32893</v>
      </c>
      <c r="E36" s="27">
        <v>5485</v>
      </c>
      <c r="F36" s="27">
        <v>21723</v>
      </c>
      <c r="G36" s="27">
        <v>21723</v>
      </c>
      <c r="H36" s="27">
        <v>21723</v>
      </c>
      <c r="J36" s="27">
        <v>5485</v>
      </c>
      <c r="K36" s="27">
        <v>21723</v>
      </c>
      <c r="L36" s="27">
        <v>21723</v>
      </c>
      <c r="M36" s="27">
        <v>21723</v>
      </c>
      <c r="O36" s="27">
        <v>5485</v>
      </c>
      <c r="P36" s="27">
        <v>21723</v>
      </c>
      <c r="Q36" s="27">
        <v>21723</v>
      </c>
      <c r="R36" s="27">
        <v>21723</v>
      </c>
      <c r="T36" s="27">
        <v>5485</v>
      </c>
      <c r="U36" s="27">
        <v>21723</v>
      </c>
      <c r="V36" s="27">
        <v>21723</v>
      </c>
      <c r="W36" s="27">
        <v>21723</v>
      </c>
      <c r="X36" s="27">
        <v>5485</v>
      </c>
      <c r="Y36" s="27">
        <v>21723</v>
      </c>
      <c r="Z36" s="27">
        <v>21723</v>
      </c>
      <c r="AA36" s="27">
        <v>21723</v>
      </c>
      <c r="AB36" s="27">
        <v>5485</v>
      </c>
      <c r="AC36" s="27">
        <v>21723</v>
      </c>
      <c r="AD36" s="27">
        <v>21723</v>
      </c>
      <c r="AE36" s="27">
        <v>21723</v>
      </c>
      <c r="AF36" s="27">
        <v>5485</v>
      </c>
      <c r="AG36" s="27">
        <v>21723</v>
      </c>
      <c r="AH36" s="27">
        <v>21723</v>
      </c>
      <c r="AI36" s="27">
        <v>21723</v>
      </c>
      <c r="AJ36" s="27">
        <v>5485</v>
      </c>
      <c r="AK36" s="27">
        <v>21723</v>
      </c>
      <c r="AL36" s="27">
        <v>21723</v>
      </c>
      <c r="AM36" s="27">
        <v>21723</v>
      </c>
      <c r="AN36" s="78"/>
      <c r="AO36" s="78"/>
    </row>
    <row r="37" spans="1:41" x14ac:dyDescent="0.25">
      <c r="B37" s="25" t="s">
        <v>32</v>
      </c>
      <c r="C37" s="26">
        <v>29359</v>
      </c>
      <c r="D37" s="26">
        <v>29033</v>
      </c>
      <c r="E37" s="27">
        <v>14604</v>
      </c>
      <c r="F37" s="27">
        <v>52668</v>
      </c>
      <c r="G37" s="27">
        <v>59667</v>
      </c>
      <c r="H37" s="27">
        <v>59667</v>
      </c>
      <c r="J37" s="27">
        <v>10637</v>
      </c>
      <c r="K37" s="27">
        <v>42362</v>
      </c>
      <c r="L37" s="27">
        <v>50137</v>
      </c>
      <c r="M37" s="27">
        <v>50137</v>
      </c>
      <c r="O37" s="27">
        <v>10637</v>
      </c>
      <c r="P37" s="27">
        <v>38765</v>
      </c>
      <c r="Q37" s="27">
        <v>46748</v>
      </c>
      <c r="R37" s="27">
        <v>46748</v>
      </c>
      <c r="T37" s="27">
        <v>8487</v>
      </c>
      <c r="U37" s="27">
        <v>34258</v>
      </c>
      <c r="V37" s="27">
        <v>41022</v>
      </c>
      <c r="W37" s="27">
        <v>41022</v>
      </c>
      <c r="X37" s="27">
        <v>11208</v>
      </c>
      <c r="Y37" s="27">
        <v>37988</v>
      </c>
      <c r="Z37" s="27">
        <v>45373</v>
      </c>
      <c r="AA37" s="27">
        <v>45373</v>
      </c>
      <c r="AB37" s="27">
        <v>8053</v>
      </c>
      <c r="AC37" s="27">
        <v>39095</v>
      </c>
      <c r="AD37" s="27">
        <v>44479</v>
      </c>
      <c r="AE37" s="27">
        <v>44479</v>
      </c>
      <c r="AF37" s="27">
        <v>8253</v>
      </c>
      <c r="AG37" s="27">
        <v>37796</v>
      </c>
      <c r="AH37" s="27">
        <v>44472</v>
      </c>
      <c r="AI37" s="27">
        <v>44472</v>
      </c>
      <c r="AJ37" s="27">
        <v>8987</v>
      </c>
      <c r="AK37" s="27">
        <v>43779</v>
      </c>
      <c r="AL37" s="27">
        <v>51951</v>
      </c>
      <c r="AM37" s="27">
        <v>51951</v>
      </c>
      <c r="AN37" s="78"/>
      <c r="AO37" s="78"/>
    </row>
    <row r="38" spans="1:41" x14ac:dyDescent="0.25">
      <c r="B38" s="31" t="s">
        <v>47</v>
      </c>
      <c r="C38" s="32">
        <v>24419</v>
      </c>
      <c r="D38" s="32">
        <v>22216</v>
      </c>
      <c r="E38" s="32">
        <v>5783</v>
      </c>
      <c r="F38" s="32">
        <v>17865</v>
      </c>
      <c r="G38" s="32">
        <v>18763</v>
      </c>
      <c r="H38" s="32">
        <v>18763</v>
      </c>
      <c r="J38" s="32">
        <v>5058</v>
      </c>
      <c r="K38" s="32">
        <v>16540</v>
      </c>
      <c r="L38" s="32">
        <v>17181</v>
      </c>
      <c r="M38" s="32">
        <v>17181</v>
      </c>
      <c r="O38" s="32">
        <v>5058</v>
      </c>
      <c r="P38" s="32">
        <v>16137</v>
      </c>
      <c r="Q38" s="32">
        <v>17129</v>
      </c>
      <c r="R38" s="32">
        <v>17129</v>
      </c>
      <c r="T38" s="32">
        <v>4589</v>
      </c>
      <c r="U38" s="32">
        <v>15879</v>
      </c>
      <c r="V38" s="32">
        <v>17163</v>
      </c>
      <c r="W38" s="32">
        <v>17163</v>
      </c>
      <c r="X38" s="32">
        <v>4897</v>
      </c>
      <c r="Y38" s="32">
        <v>16216</v>
      </c>
      <c r="Z38" s="32">
        <v>17192</v>
      </c>
      <c r="AA38" s="32">
        <v>17192</v>
      </c>
      <c r="AB38" s="32">
        <v>4244</v>
      </c>
      <c r="AC38" s="32">
        <v>16725</v>
      </c>
      <c r="AD38" s="32">
        <v>17651</v>
      </c>
      <c r="AE38" s="32">
        <v>17651</v>
      </c>
      <c r="AF38" s="32">
        <v>4247</v>
      </c>
      <c r="AG38" s="32">
        <v>16205</v>
      </c>
      <c r="AH38" s="32">
        <v>17118</v>
      </c>
      <c r="AI38" s="32">
        <v>17118</v>
      </c>
      <c r="AJ38" s="32">
        <v>4501</v>
      </c>
      <c r="AK38" s="32">
        <v>17168</v>
      </c>
      <c r="AL38" s="32">
        <v>18100</v>
      </c>
      <c r="AM38" s="32">
        <v>18100</v>
      </c>
      <c r="AN38" s="79"/>
      <c r="AO38" s="79"/>
    </row>
    <row r="39" spans="1:41" x14ac:dyDescent="0.25">
      <c r="B39" s="31" t="s">
        <v>48</v>
      </c>
      <c r="C39" s="32">
        <v>4940</v>
      </c>
      <c r="D39" s="32">
        <v>6817</v>
      </c>
      <c r="E39" s="32">
        <v>8821</v>
      </c>
      <c r="F39" s="32">
        <v>34803</v>
      </c>
      <c r="G39" s="32">
        <v>40904</v>
      </c>
      <c r="H39" s="32">
        <v>40904</v>
      </c>
      <c r="J39" s="32">
        <v>5579</v>
      </c>
      <c r="K39" s="32">
        <v>25822</v>
      </c>
      <c r="L39" s="32">
        <v>32956</v>
      </c>
      <c r="M39" s="32">
        <v>32956</v>
      </c>
      <c r="O39" s="32">
        <v>5579</v>
      </c>
      <c r="P39" s="32">
        <v>22628</v>
      </c>
      <c r="Q39" s="32">
        <v>29619</v>
      </c>
      <c r="R39" s="32">
        <v>29619</v>
      </c>
      <c r="T39" s="32">
        <v>3898</v>
      </c>
      <c r="U39" s="32">
        <v>18379</v>
      </c>
      <c r="V39" s="32">
        <v>23859</v>
      </c>
      <c r="W39" s="32">
        <v>23859</v>
      </c>
      <c r="X39" s="32">
        <v>6311</v>
      </c>
      <c r="Y39" s="32">
        <v>21772</v>
      </c>
      <c r="Z39" s="32">
        <v>28181</v>
      </c>
      <c r="AA39" s="32">
        <v>28181</v>
      </c>
      <c r="AB39" s="32">
        <v>3809</v>
      </c>
      <c r="AC39" s="32">
        <v>22370</v>
      </c>
      <c r="AD39" s="32">
        <v>26828</v>
      </c>
      <c r="AE39" s="32">
        <v>26828</v>
      </c>
      <c r="AF39" s="32">
        <v>4006</v>
      </c>
      <c r="AG39" s="32">
        <v>21591</v>
      </c>
      <c r="AH39" s="32">
        <v>27354</v>
      </c>
      <c r="AI39" s="32">
        <v>27354</v>
      </c>
      <c r="AJ39" s="32">
        <v>4486</v>
      </c>
      <c r="AK39" s="32">
        <v>26611</v>
      </c>
      <c r="AL39" s="32">
        <v>33851</v>
      </c>
      <c r="AM39" s="32">
        <v>33851</v>
      </c>
      <c r="AN39" s="79"/>
      <c r="AO39" s="79"/>
    </row>
    <row r="40" spans="1:41" x14ac:dyDescent="0.25">
      <c r="B40" s="25" t="s">
        <v>49</v>
      </c>
      <c r="C40" s="26">
        <v>187900</v>
      </c>
      <c r="D40" s="26">
        <v>186020</v>
      </c>
      <c r="E40" s="27">
        <v>315654</v>
      </c>
      <c r="F40" s="27">
        <v>171670</v>
      </c>
      <c r="G40" s="27">
        <v>165569</v>
      </c>
      <c r="H40" s="27">
        <v>165569</v>
      </c>
      <c r="J40" s="27">
        <v>318896</v>
      </c>
      <c r="K40" s="27">
        <v>180651</v>
      </c>
      <c r="L40" s="27">
        <v>173517</v>
      </c>
      <c r="M40" s="27">
        <v>173517</v>
      </c>
      <c r="O40" s="27">
        <v>318896</v>
      </c>
      <c r="P40" s="27">
        <v>183845</v>
      </c>
      <c r="Q40" s="27">
        <v>176854</v>
      </c>
      <c r="R40" s="27">
        <v>176854</v>
      </c>
      <c r="T40" s="27">
        <v>320577</v>
      </c>
      <c r="U40" s="27">
        <v>188094</v>
      </c>
      <c r="V40" s="27">
        <v>182614</v>
      </c>
      <c r="W40" s="27">
        <v>182614</v>
      </c>
      <c r="X40" s="27">
        <v>318164</v>
      </c>
      <c r="Y40" s="27">
        <v>184701</v>
      </c>
      <c r="Z40" s="27">
        <v>178292</v>
      </c>
      <c r="AA40" s="27">
        <v>178292</v>
      </c>
      <c r="AB40" s="27">
        <v>320666</v>
      </c>
      <c r="AC40" s="27">
        <v>184103</v>
      </c>
      <c r="AD40" s="27">
        <v>179645</v>
      </c>
      <c r="AE40" s="27">
        <v>179645</v>
      </c>
      <c r="AF40" s="27">
        <v>320469</v>
      </c>
      <c r="AG40" s="27">
        <v>184882</v>
      </c>
      <c r="AH40" s="27">
        <v>179119</v>
      </c>
      <c r="AI40" s="27">
        <v>179119</v>
      </c>
      <c r="AJ40" s="27">
        <v>319989</v>
      </c>
      <c r="AK40" s="27">
        <v>179862</v>
      </c>
      <c r="AL40" s="27">
        <v>172622</v>
      </c>
      <c r="AM40" s="27">
        <v>172622</v>
      </c>
      <c r="AN40" s="78"/>
      <c r="AO40" s="78"/>
    </row>
    <row r="41" spans="1:41" x14ac:dyDescent="0.25">
      <c r="B41" s="25" t="s">
        <v>50</v>
      </c>
      <c r="C41" s="26">
        <v>8467</v>
      </c>
      <c r="D41" s="26">
        <v>10670</v>
      </c>
      <c r="E41" s="27">
        <v>-298</v>
      </c>
      <c r="F41" s="27">
        <v>3849</v>
      </c>
      <c r="G41" s="27">
        <v>2951</v>
      </c>
      <c r="H41" s="27">
        <v>2951</v>
      </c>
      <c r="J41" s="27">
        <v>427</v>
      </c>
      <c r="K41" s="27">
        <v>5174</v>
      </c>
      <c r="L41" s="27">
        <v>4533</v>
      </c>
      <c r="M41" s="27">
        <v>4533</v>
      </c>
      <c r="O41" s="27">
        <v>427</v>
      </c>
      <c r="P41" s="27">
        <v>5577</v>
      </c>
      <c r="Q41" s="27">
        <v>4585</v>
      </c>
      <c r="R41" s="27">
        <v>4585</v>
      </c>
      <c r="T41" s="27">
        <v>896</v>
      </c>
      <c r="U41" s="27">
        <v>5835</v>
      </c>
      <c r="V41" s="27">
        <v>4551</v>
      </c>
      <c r="W41" s="27">
        <v>4551</v>
      </c>
      <c r="X41" s="27">
        <v>588</v>
      </c>
      <c r="Y41" s="27">
        <v>5498</v>
      </c>
      <c r="Z41" s="27">
        <v>4522</v>
      </c>
      <c r="AA41" s="27">
        <v>4522</v>
      </c>
      <c r="AB41" s="27">
        <v>1241</v>
      </c>
      <c r="AC41" s="27">
        <v>4989</v>
      </c>
      <c r="AD41" s="27">
        <v>4063</v>
      </c>
      <c r="AE41" s="27">
        <v>4063</v>
      </c>
      <c r="AF41" s="27">
        <v>1238</v>
      </c>
      <c r="AG41" s="27">
        <v>5509</v>
      </c>
      <c r="AH41" s="27">
        <v>4596</v>
      </c>
      <c r="AI41" s="27">
        <v>4596</v>
      </c>
      <c r="AJ41" s="27">
        <v>984</v>
      </c>
      <c r="AK41" s="27">
        <v>4546</v>
      </c>
      <c r="AL41" s="27">
        <v>3614</v>
      </c>
      <c r="AM41" s="27">
        <v>3614</v>
      </c>
      <c r="AN41" s="78"/>
      <c r="AO41" s="78"/>
    </row>
    <row r="42" spans="1:41" x14ac:dyDescent="0.25">
      <c r="B42" s="25" t="s">
        <v>51</v>
      </c>
      <c r="C42" s="26">
        <v>13407</v>
      </c>
      <c r="D42" s="26">
        <v>17487</v>
      </c>
      <c r="E42" s="27">
        <v>8523</v>
      </c>
      <c r="F42" s="27">
        <v>38652</v>
      </c>
      <c r="G42" s="27">
        <v>43855</v>
      </c>
      <c r="H42" s="27">
        <v>43855</v>
      </c>
      <c r="J42" s="27">
        <v>6006</v>
      </c>
      <c r="K42" s="27">
        <v>30996</v>
      </c>
      <c r="L42" s="27">
        <v>37489</v>
      </c>
      <c r="M42" s="27">
        <v>37489</v>
      </c>
      <c r="O42" s="27">
        <v>6006</v>
      </c>
      <c r="P42" s="27">
        <v>28205</v>
      </c>
      <c r="Q42" s="27">
        <v>34204</v>
      </c>
      <c r="R42" s="27">
        <v>34204</v>
      </c>
      <c r="T42" s="27">
        <v>4794</v>
      </c>
      <c r="U42" s="27">
        <v>24214</v>
      </c>
      <c r="V42" s="27">
        <v>28410</v>
      </c>
      <c r="W42" s="27">
        <v>28410</v>
      </c>
      <c r="X42" s="27">
        <v>6899</v>
      </c>
      <c r="Y42" s="27">
        <v>27270</v>
      </c>
      <c r="Z42" s="27">
        <v>32703</v>
      </c>
      <c r="AA42" s="27">
        <v>32703</v>
      </c>
      <c r="AB42" s="27">
        <v>5050</v>
      </c>
      <c r="AC42" s="27">
        <v>27359</v>
      </c>
      <c r="AD42" s="27">
        <v>30891</v>
      </c>
      <c r="AE42" s="27">
        <v>30891</v>
      </c>
      <c r="AF42" s="27">
        <v>5244</v>
      </c>
      <c r="AG42" s="27">
        <v>27100</v>
      </c>
      <c r="AH42" s="27">
        <v>31950</v>
      </c>
      <c r="AI42" s="27">
        <v>31950</v>
      </c>
      <c r="AJ42" s="27">
        <v>5470</v>
      </c>
      <c r="AK42" s="27">
        <v>31157</v>
      </c>
      <c r="AL42" s="27">
        <v>37465</v>
      </c>
      <c r="AM42" s="27">
        <v>37465</v>
      </c>
      <c r="AN42" s="78"/>
      <c r="AO42" s="78"/>
    </row>
    <row r="43" spans="1:41" x14ac:dyDescent="0.25">
      <c r="B43" s="25" t="s">
        <v>52</v>
      </c>
      <c r="C43" s="33">
        <v>0.74253000000000002</v>
      </c>
      <c r="D43" s="33">
        <v>0.67554999999999998</v>
      </c>
      <c r="E43" s="34">
        <v>1.0543299908842301</v>
      </c>
      <c r="F43" s="34">
        <v>0.82274108869853602</v>
      </c>
      <c r="G43" s="34">
        <v>0.86409689601178996</v>
      </c>
      <c r="H43" s="34">
        <v>0.86409689601178996</v>
      </c>
      <c r="J43" s="34">
        <v>0.92215132178669101</v>
      </c>
      <c r="K43" s="34">
        <v>0.76172054895459196</v>
      </c>
      <c r="L43" s="34">
        <v>0.79124067421939803</v>
      </c>
      <c r="M43" s="34">
        <v>0.79124067421939803</v>
      </c>
      <c r="O43" s="34">
        <v>0.92215132178669101</v>
      </c>
      <c r="P43" s="34">
        <v>0.74316109422492405</v>
      </c>
      <c r="Q43" s="34">
        <v>0.78884590586718295</v>
      </c>
      <c r="R43" s="34">
        <v>0.78884590586718295</v>
      </c>
      <c r="T43" s="34">
        <v>0.836645396536007</v>
      </c>
      <c r="U43" s="34">
        <v>0.73127935893893303</v>
      </c>
      <c r="V43" s="34">
        <v>0.79041171594363102</v>
      </c>
      <c r="W43" s="34">
        <v>0.79041171594363102</v>
      </c>
      <c r="X43" s="34">
        <v>0.89279854147675497</v>
      </c>
      <c r="Y43" s="34">
        <v>0.74679929999078898</v>
      </c>
      <c r="Z43" s="34">
        <v>0.79174725983236605</v>
      </c>
      <c r="AA43" s="34">
        <v>0.79174725983236605</v>
      </c>
      <c r="AB43" s="34">
        <v>0.77374658158614396</v>
      </c>
      <c r="AC43" s="34">
        <v>0.77024039789997201</v>
      </c>
      <c r="AD43" s="34">
        <v>0.81288569586441894</v>
      </c>
      <c r="AE43" s="34">
        <v>0.81288569586441894</v>
      </c>
      <c r="AF43" s="34">
        <v>0.77429352780309901</v>
      </c>
      <c r="AG43" s="34">
        <v>0.74629271437782096</v>
      </c>
      <c r="AH43" s="34">
        <v>0.78833932025421405</v>
      </c>
      <c r="AI43" s="34">
        <v>0.78833932025421405</v>
      </c>
      <c r="AJ43" s="34">
        <v>0.82060164083865095</v>
      </c>
      <c r="AK43" s="34">
        <v>0.79064198213134396</v>
      </c>
      <c r="AL43" s="34">
        <v>0.83356359952104597</v>
      </c>
      <c r="AM43" s="34">
        <v>0.83356359952104597</v>
      </c>
      <c r="AN43" s="37"/>
      <c r="AO43" s="37"/>
    </row>
    <row r="44" spans="1:41" x14ac:dyDescent="0.25">
      <c r="B44" s="25" t="s">
        <v>53</v>
      </c>
      <c r="C44" s="33">
        <v>0.97438000000000002</v>
      </c>
      <c r="D44" s="33">
        <v>0.96465000000000001</v>
      </c>
      <c r="E44" s="34">
        <v>0.97281454657523703</v>
      </c>
      <c r="F44" s="34">
        <v>0.83144043046790606</v>
      </c>
      <c r="G44" s="34">
        <v>0.80189177277416401</v>
      </c>
      <c r="H44" s="34">
        <v>0.80189177277416401</v>
      </c>
      <c r="J44" s="34">
        <v>0.98280607134602105</v>
      </c>
      <c r="K44" s="34">
        <v>0.87493764317852696</v>
      </c>
      <c r="L44" s="34">
        <v>0.84038591002213403</v>
      </c>
      <c r="M44" s="34">
        <v>0.84038591002213403</v>
      </c>
      <c r="O44" s="34">
        <v>0.98280607134602105</v>
      </c>
      <c r="P44" s="34">
        <v>0.89040697815210701</v>
      </c>
      <c r="Q44" s="34">
        <v>0.856547829498288</v>
      </c>
      <c r="R44" s="34">
        <v>0.856547829498288</v>
      </c>
      <c r="T44" s="34">
        <v>0.98798674782340701</v>
      </c>
      <c r="U44" s="34">
        <v>0.910985940050273</v>
      </c>
      <c r="V44" s="34">
        <v>0.88444493953204495</v>
      </c>
      <c r="W44" s="34">
        <v>0.88444493953204495</v>
      </c>
      <c r="X44" s="34">
        <v>0.98055011942368397</v>
      </c>
      <c r="Y44" s="34">
        <v>0.89455279867101301</v>
      </c>
      <c r="Z44" s="34">
        <v>0.86351242051018795</v>
      </c>
      <c r="AA44" s="34">
        <v>0.86351242051018795</v>
      </c>
      <c r="AB44" s="34">
        <v>0.98826103705986601</v>
      </c>
      <c r="AC44" s="34">
        <v>0.89165653620570196</v>
      </c>
      <c r="AD44" s="34">
        <v>0.87006533541915898</v>
      </c>
      <c r="AE44" s="34">
        <v>0.87006533541915898</v>
      </c>
      <c r="AF44" s="34">
        <v>0.98765390245781703</v>
      </c>
      <c r="AG44" s="34">
        <v>0.89542942660783698</v>
      </c>
      <c r="AH44" s="34">
        <v>0.86751778682927105</v>
      </c>
      <c r="AI44" s="34">
        <v>0.86751778682927105</v>
      </c>
      <c r="AJ44" s="34">
        <v>0.98617458972185801</v>
      </c>
      <c r="AK44" s="34">
        <v>0.87111632029369501</v>
      </c>
      <c r="AL44" s="34">
        <v>0.83605120282070799</v>
      </c>
      <c r="AM44" s="34">
        <v>0.83605120282070799</v>
      </c>
      <c r="AN44" s="37"/>
      <c r="AO44" s="37"/>
    </row>
    <row r="45" spans="1:41" x14ac:dyDescent="0.25">
      <c r="B45" s="25" t="s">
        <v>54</v>
      </c>
      <c r="C45" s="33">
        <v>0.83174000000000003</v>
      </c>
      <c r="D45" s="33">
        <v>0.76519999999999999</v>
      </c>
      <c r="E45" s="34">
        <v>0.39598740071213401</v>
      </c>
      <c r="F45" s="34">
        <v>0.3392002734108</v>
      </c>
      <c r="G45" s="34">
        <v>0.31446193038027698</v>
      </c>
      <c r="H45" s="34">
        <v>0.31446193038027698</v>
      </c>
      <c r="J45" s="34">
        <v>0.47551001222149097</v>
      </c>
      <c r="K45" s="34">
        <v>0.39044426608753102</v>
      </c>
      <c r="L45" s="34">
        <v>0.34268105391227999</v>
      </c>
      <c r="M45" s="34">
        <v>0.34268105391227999</v>
      </c>
      <c r="O45" s="34">
        <v>0.47551001222149097</v>
      </c>
      <c r="P45" s="34">
        <v>0.41627756997291399</v>
      </c>
      <c r="Q45" s="34">
        <v>0.36641139727902799</v>
      </c>
      <c r="R45" s="34">
        <v>0.36641139727902799</v>
      </c>
      <c r="T45" s="34">
        <v>0.54070932013668005</v>
      </c>
      <c r="U45" s="34">
        <v>0.46351217233930803</v>
      </c>
      <c r="V45" s="34">
        <v>0.41838525669153098</v>
      </c>
      <c r="W45" s="34">
        <v>0.41838525669153098</v>
      </c>
      <c r="X45" s="34">
        <v>0.43692005710206999</v>
      </c>
      <c r="Y45" s="34">
        <v>0.42687164367695102</v>
      </c>
      <c r="Z45" s="34">
        <v>0.37890375333347998</v>
      </c>
      <c r="AA45" s="34">
        <v>0.37890375333347998</v>
      </c>
      <c r="AB45" s="34">
        <v>0.52700856823543996</v>
      </c>
      <c r="AC45" s="34">
        <v>0.42780406701624202</v>
      </c>
      <c r="AD45" s="34">
        <v>0.39683895771038002</v>
      </c>
      <c r="AE45" s="34">
        <v>0.39683895771038002</v>
      </c>
      <c r="AF45" s="34">
        <v>0.51460075124197302</v>
      </c>
      <c r="AG45" s="34">
        <v>0.42874907397608197</v>
      </c>
      <c r="AH45" s="34">
        <v>0.38491635186184597</v>
      </c>
      <c r="AI45" s="34">
        <v>0.38491635186184597</v>
      </c>
      <c r="AJ45" s="34">
        <v>0.50083453877823503</v>
      </c>
      <c r="AK45" s="34">
        <v>0.39215148815642198</v>
      </c>
      <c r="AL45" s="34">
        <v>0.34840522800331097</v>
      </c>
      <c r="AM45" s="34">
        <v>0.34840522800331097</v>
      </c>
      <c r="AN45" s="37"/>
      <c r="AO45" s="37"/>
    </row>
    <row r="46" spans="1:41" x14ac:dyDescent="0.25">
      <c r="B46" s="25" t="s">
        <v>55</v>
      </c>
      <c r="C46" s="33">
        <v>0.64556000000000002</v>
      </c>
      <c r="D46" s="33">
        <v>0.55954999999999999</v>
      </c>
      <c r="E46" s="34">
        <v>0.40423598490144003</v>
      </c>
      <c r="F46" s="34">
        <v>0.31609958065714699</v>
      </c>
      <c r="G46" s="34">
        <v>0.29964227538407501</v>
      </c>
      <c r="H46" s="34">
        <v>0.29964227538407501</v>
      </c>
      <c r="J46" s="34">
        <v>0.45715835140997801</v>
      </c>
      <c r="K46" s="34">
        <v>0.34794681925277698</v>
      </c>
      <c r="L46" s="34">
        <v>0.31426742271812702</v>
      </c>
      <c r="M46" s="34">
        <v>0.31426742271812702</v>
      </c>
      <c r="O46" s="34">
        <v>0.45715835140997801</v>
      </c>
      <c r="P46" s="34">
        <v>0.36392133868567</v>
      </c>
      <c r="Q46" s="34">
        <v>0.33368398496094098</v>
      </c>
      <c r="R46" s="34">
        <v>0.33368398496094098</v>
      </c>
      <c r="T46" s="34">
        <v>0.48907598848982198</v>
      </c>
      <c r="U46" s="34">
        <v>0.39605417404534499</v>
      </c>
      <c r="V46" s="34">
        <v>0.37660456849450302</v>
      </c>
      <c r="W46" s="34">
        <v>0.37660456849450302</v>
      </c>
      <c r="X46" s="34">
        <v>0.41514072566971899</v>
      </c>
      <c r="Y46" s="34">
        <v>0.37290162351101502</v>
      </c>
      <c r="Z46" s="34">
        <v>0.34456358352540301</v>
      </c>
      <c r="AA46" s="34">
        <v>0.34456358352540301</v>
      </c>
      <c r="AB46" s="34">
        <v>0.456638691629008</v>
      </c>
      <c r="AC46" s="34">
        <v>0.37938934760910997</v>
      </c>
      <c r="AD46" s="34">
        <v>0.36362325408924201</v>
      </c>
      <c r="AE46" s="34">
        <v>0.36362325408924201</v>
      </c>
      <c r="AF46" s="34">
        <v>0.44747655673796199</v>
      </c>
      <c r="AG46" s="34">
        <v>0.374206211753839</v>
      </c>
      <c r="AH46" s="34">
        <v>0.34886280264123298</v>
      </c>
      <c r="AI46" s="34">
        <v>0.34886280264123298</v>
      </c>
      <c r="AJ46" s="34">
        <v>0.45140908635041599</v>
      </c>
      <c r="AK46" s="34">
        <v>0.35526125193998997</v>
      </c>
      <c r="AL46" s="34">
        <v>0.32574462341402</v>
      </c>
      <c r="AM46" s="34">
        <v>0.32574462341402</v>
      </c>
      <c r="AN46" s="37"/>
      <c r="AO46" s="37"/>
    </row>
    <row r="47" spans="1:41" x14ac:dyDescent="0.25">
      <c r="B47" s="25" t="s">
        <v>56</v>
      </c>
      <c r="C47" s="33">
        <v>0.15021999999999999</v>
      </c>
      <c r="D47" s="33">
        <v>0.20729</v>
      </c>
      <c r="E47" s="34">
        <v>1.6082041932543301</v>
      </c>
      <c r="F47" s="34">
        <v>1.6027908261950801</v>
      </c>
      <c r="G47" s="34">
        <v>1.8837616284424801</v>
      </c>
      <c r="H47" s="34">
        <v>1.8837616284424801</v>
      </c>
      <c r="J47" s="34">
        <v>1.0171376481312699</v>
      </c>
      <c r="K47" s="34">
        <v>1.189186699825</v>
      </c>
      <c r="L47" s="34">
        <v>1.5177304964539</v>
      </c>
      <c r="M47" s="34">
        <v>1.5177304964539</v>
      </c>
      <c r="O47" s="34">
        <v>1.0171376481312699</v>
      </c>
      <c r="P47" s="34">
        <v>1.0420926591139399</v>
      </c>
      <c r="Q47" s="34">
        <v>1.3640508427742499</v>
      </c>
      <c r="R47" s="34">
        <v>1.3640508427742499</v>
      </c>
      <c r="T47" s="34">
        <v>0.71066545123062896</v>
      </c>
      <c r="U47" s="34">
        <v>0.84641245279543198</v>
      </c>
      <c r="V47" s="34">
        <v>1.0987841945288801</v>
      </c>
      <c r="W47" s="34">
        <v>1.0987841945288801</v>
      </c>
      <c r="X47" s="34">
        <v>1.15059252506837</v>
      </c>
      <c r="Y47" s="34">
        <v>1.00267108777747</v>
      </c>
      <c r="Z47" s="34">
        <v>1.29782628718799</v>
      </c>
      <c r="AA47" s="34">
        <v>1.29782628718799</v>
      </c>
      <c r="AB47" s="34">
        <v>0.69443938012762096</v>
      </c>
      <c r="AC47" s="34">
        <v>1.03021092382795</v>
      </c>
      <c r="AD47" s="34">
        <v>1.2355162567928499</v>
      </c>
      <c r="AE47" s="34">
        <v>1.2355162567928499</v>
      </c>
      <c r="AF47" s="34">
        <v>0.73035551504102103</v>
      </c>
      <c r="AG47" s="34">
        <v>0.99433545178226002</v>
      </c>
      <c r="AH47" s="34">
        <v>1.25974025974026</v>
      </c>
      <c r="AI47" s="34">
        <v>1.25974025974026</v>
      </c>
      <c r="AJ47" s="34">
        <v>0.81786690975387399</v>
      </c>
      <c r="AK47" s="34">
        <v>1.2255227042461101</v>
      </c>
      <c r="AL47" s="34">
        <v>1.5589481440545301</v>
      </c>
      <c r="AM47" s="34">
        <v>1.5589481440545301</v>
      </c>
      <c r="AN47" s="37"/>
      <c r="AO47" s="37"/>
    </row>
    <row r="48" spans="1:41" x14ac:dyDescent="0.25">
      <c r="B48" s="25" t="s">
        <v>26</v>
      </c>
      <c r="C48" s="33">
        <v>0.94060999999999995</v>
      </c>
      <c r="D48" s="33">
        <v>0.92252999999999996</v>
      </c>
      <c r="E48" s="34">
        <v>0.97416959631470501</v>
      </c>
      <c r="F48" s="34">
        <v>0.83061261158611099</v>
      </c>
      <c r="G48" s="34">
        <v>0.80781113735664201</v>
      </c>
      <c r="H48" s="34">
        <v>0.80781113735664201</v>
      </c>
      <c r="J48" s="34">
        <v>0.98179779367195996</v>
      </c>
      <c r="K48" s="34">
        <v>0.86416404089628196</v>
      </c>
      <c r="L48" s="34">
        <v>0.83570930859339099</v>
      </c>
      <c r="M48" s="34">
        <v>0.83570930859339099</v>
      </c>
      <c r="O48" s="34">
        <v>0.98179779367195996</v>
      </c>
      <c r="P48" s="34">
        <v>0.87639523723963197</v>
      </c>
      <c r="Q48" s="34">
        <v>0.85010539601291901</v>
      </c>
      <c r="R48" s="34">
        <v>0.85010539601291901</v>
      </c>
      <c r="T48" s="34">
        <v>0.98547096617771901</v>
      </c>
      <c r="U48" s="34">
        <v>0.89388527830244502</v>
      </c>
      <c r="V48" s="34">
        <v>0.87549685126672405</v>
      </c>
      <c r="W48" s="34">
        <v>0.87549685126672405</v>
      </c>
      <c r="X48" s="34">
        <v>0.97909140501879</v>
      </c>
      <c r="Y48" s="34">
        <v>0.88049275375021396</v>
      </c>
      <c r="Z48" s="34">
        <v>0.85668333428284704</v>
      </c>
      <c r="AA48" s="34">
        <v>0.85668333428284704</v>
      </c>
      <c r="AB48" s="34">
        <v>0.984695114559341</v>
      </c>
      <c r="AC48" s="34">
        <v>0.88010272276685397</v>
      </c>
      <c r="AD48" s="34">
        <v>0.86462418980923506</v>
      </c>
      <c r="AE48" s="34">
        <v>0.86462418980923506</v>
      </c>
      <c r="AF48" s="34">
        <v>0.98410716450478797</v>
      </c>
      <c r="AG48" s="34">
        <v>0.881237756752137</v>
      </c>
      <c r="AH48" s="34">
        <v>0.85998325934430997</v>
      </c>
      <c r="AI48" s="34">
        <v>0.85998325934430997</v>
      </c>
      <c r="AJ48" s="34">
        <v>0.98342223299793896</v>
      </c>
      <c r="AK48" s="34">
        <v>0.86345847922975505</v>
      </c>
      <c r="AL48" s="34">
        <v>0.83581448548778003</v>
      </c>
      <c r="AM48" s="34">
        <v>0.83581448548778003</v>
      </c>
      <c r="AN48" s="37"/>
      <c r="AO48" s="37"/>
    </row>
    <row r="49" spans="1:41" x14ac:dyDescent="0.25">
      <c r="B49" s="31" t="s">
        <v>22</v>
      </c>
      <c r="C49" s="35">
        <v>0.75029000000000001</v>
      </c>
      <c r="D49" s="35">
        <v>0.67288999999999999</v>
      </c>
      <c r="E49" s="35">
        <v>0.56523000628771303</v>
      </c>
      <c r="F49" s="35">
        <v>0.39942527878948503</v>
      </c>
      <c r="G49" s="35">
        <v>0.37372653504512199</v>
      </c>
      <c r="H49" s="35">
        <v>0.37372653504512199</v>
      </c>
      <c r="J49" s="35">
        <v>0.61911061362278297</v>
      </c>
      <c r="K49" s="35">
        <v>0.44663603104932498</v>
      </c>
      <c r="L49" s="35">
        <v>0.39833777239602802</v>
      </c>
      <c r="M49" s="35">
        <v>0.39833777239602802</v>
      </c>
      <c r="O49" s="35">
        <v>0.61911061362278297</v>
      </c>
      <c r="P49" s="35">
        <v>0.46884578168393398</v>
      </c>
      <c r="Q49" s="35">
        <v>0.42577048791597799</v>
      </c>
      <c r="R49" s="35">
        <v>0.42577048791597799</v>
      </c>
      <c r="T49" s="35">
        <v>0.64981322425069199</v>
      </c>
      <c r="U49" s="35">
        <v>0.510354464101753</v>
      </c>
      <c r="V49" s="35">
        <v>0.48278490996183998</v>
      </c>
      <c r="W49" s="35">
        <v>0.48278490996183998</v>
      </c>
      <c r="X49" s="35">
        <v>0.57727683759283299</v>
      </c>
      <c r="Y49" s="35">
        <v>0.480296385342243</v>
      </c>
      <c r="Z49" s="35">
        <v>0.440512614234782</v>
      </c>
      <c r="AA49" s="35">
        <v>0.440512614234782</v>
      </c>
      <c r="AB49" s="35">
        <v>0.61944998812158703</v>
      </c>
      <c r="AC49" s="35">
        <v>0.48735709883322598</v>
      </c>
      <c r="AD49" s="35">
        <v>0.46488579492100102</v>
      </c>
      <c r="AE49" s="35">
        <v>0.46488579492100102</v>
      </c>
      <c r="AF49" s="35">
        <v>0.61050585481779296</v>
      </c>
      <c r="AG49" s="35">
        <v>0.48200152515248701</v>
      </c>
      <c r="AH49" s="35">
        <v>0.44648675643487401</v>
      </c>
      <c r="AI49" s="35">
        <v>0.44648675643487401</v>
      </c>
      <c r="AJ49" s="35">
        <v>0.61406072363698905</v>
      </c>
      <c r="AK49" s="35">
        <v>0.45492638321221601</v>
      </c>
      <c r="AL49" s="35">
        <v>0.41256999112911302</v>
      </c>
      <c r="AM49" s="35">
        <v>0.41256999112911302</v>
      </c>
      <c r="AN49" s="80"/>
      <c r="AO49" s="80"/>
    </row>
    <row r="50" spans="1:41" x14ac:dyDescent="0.25">
      <c r="B50" s="25" t="s">
        <v>57</v>
      </c>
      <c r="C50" s="33">
        <v>0.74253000000000002</v>
      </c>
      <c r="D50" s="33">
        <v>0.67554999999999998</v>
      </c>
      <c r="E50" s="34">
        <v>1.0543299908842301</v>
      </c>
      <c r="F50" s="34">
        <v>0.82274108869853602</v>
      </c>
      <c r="G50" s="34">
        <v>0.86409689601178996</v>
      </c>
      <c r="H50" s="34">
        <v>0.86409689601178996</v>
      </c>
      <c r="J50" s="34">
        <v>0.92215132178669101</v>
      </c>
      <c r="K50" s="34">
        <v>0.76172054895459196</v>
      </c>
      <c r="L50" s="34">
        <v>0.79124067421939803</v>
      </c>
      <c r="M50" s="34">
        <v>0.79124067421939803</v>
      </c>
      <c r="O50" s="34">
        <v>0.92215132178669101</v>
      </c>
      <c r="P50" s="34">
        <v>0.74316109422492405</v>
      </c>
      <c r="Q50" s="34">
        <v>0.78884590586718295</v>
      </c>
      <c r="R50" s="34">
        <v>0.78884590586718295</v>
      </c>
      <c r="T50" s="34">
        <v>0.836645396536007</v>
      </c>
      <c r="U50" s="34">
        <v>0.73127935893893303</v>
      </c>
      <c r="V50" s="34">
        <v>0.79041171594363102</v>
      </c>
      <c r="W50" s="34">
        <v>0.79041171594363102</v>
      </c>
      <c r="X50" s="34">
        <v>0.89279854147675497</v>
      </c>
      <c r="Y50" s="34">
        <v>0.74679929999078898</v>
      </c>
      <c r="Z50" s="34">
        <v>0.79174725983236605</v>
      </c>
      <c r="AA50" s="34">
        <v>0.79174725983236605</v>
      </c>
      <c r="AB50" s="34">
        <v>0.77374658158614396</v>
      </c>
      <c r="AC50" s="34">
        <v>0.77024039789997201</v>
      </c>
      <c r="AD50" s="34">
        <v>0.81288569586441894</v>
      </c>
      <c r="AE50" s="34">
        <v>0.81288569586441894</v>
      </c>
      <c r="AF50" s="34">
        <v>0.77429352780309901</v>
      </c>
      <c r="AG50" s="34">
        <v>0.74629271437782096</v>
      </c>
      <c r="AH50" s="34">
        <v>0.78833932025421405</v>
      </c>
      <c r="AI50" s="34">
        <v>0.78833932025421405</v>
      </c>
      <c r="AJ50" s="34">
        <v>0.82060164083865095</v>
      </c>
      <c r="AK50" s="34">
        <v>0.79064198213134396</v>
      </c>
      <c r="AL50" s="34">
        <v>0.83356359952104597</v>
      </c>
      <c r="AM50" s="34">
        <v>0.83356359952104597</v>
      </c>
      <c r="AN50" s="37"/>
      <c r="AO50" s="37"/>
    </row>
    <row r="51" spans="1:41" ht="18.75" thickBot="1" x14ac:dyDescent="0.3">
      <c r="B51" s="25" t="s">
        <v>18</v>
      </c>
      <c r="C51" s="33">
        <v>2.5617000000000001E-2</v>
      </c>
      <c r="D51" s="33">
        <v>3.5349999999999999E-2</v>
      </c>
      <c r="E51" s="34">
        <v>2.7185453424763101E-2</v>
      </c>
      <c r="F51" s="34">
        <v>0.168559569532094</v>
      </c>
      <c r="G51" s="34">
        <v>0.19810822722583599</v>
      </c>
      <c r="H51" s="34">
        <v>0.19810822722583599</v>
      </c>
      <c r="J51" s="34">
        <v>1.71939286539795E-2</v>
      </c>
      <c r="K51" s="34">
        <v>0.12506235682147299</v>
      </c>
      <c r="L51" s="34">
        <v>0.159614089977866</v>
      </c>
      <c r="M51" s="34">
        <v>0.159614089977866</v>
      </c>
      <c r="O51" s="34">
        <v>1.71939286539795E-2</v>
      </c>
      <c r="P51" s="34">
        <v>0.109593021847893</v>
      </c>
      <c r="Q51" s="34">
        <v>0.143452170501712</v>
      </c>
      <c r="R51" s="34">
        <v>0.143452170501712</v>
      </c>
      <c r="T51" s="34">
        <v>1.2013252176592999E-2</v>
      </c>
      <c r="U51" s="34">
        <v>8.9014059949727095E-2</v>
      </c>
      <c r="V51" s="34">
        <v>0.115555060467955</v>
      </c>
      <c r="W51" s="34">
        <v>0.115555060467955</v>
      </c>
      <c r="X51" s="34">
        <v>1.9449880576315599E-2</v>
      </c>
      <c r="Y51" s="34">
        <v>0.10544720132898699</v>
      </c>
      <c r="Z51" s="34">
        <v>0.13648757948981199</v>
      </c>
      <c r="AA51" s="34">
        <v>0.13648757948981199</v>
      </c>
      <c r="AB51" s="34">
        <v>1.1738962940134099E-2</v>
      </c>
      <c r="AC51" s="34">
        <v>0.108343463794298</v>
      </c>
      <c r="AD51" s="34">
        <v>0.12993466458084099</v>
      </c>
      <c r="AE51" s="34">
        <v>0.12993466458084099</v>
      </c>
      <c r="AF51" s="34">
        <v>1.23460975421835E-2</v>
      </c>
      <c r="AG51" s="34">
        <v>0.104570573392163</v>
      </c>
      <c r="AH51" s="34">
        <v>0.132482213170729</v>
      </c>
      <c r="AI51" s="34">
        <v>0.132482213170729</v>
      </c>
      <c r="AJ51" s="34">
        <v>1.38254102781416E-2</v>
      </c>
      <c r="AK51" s="34">
        <v>0.12888367970630499</v>
      </c>
      <c r="AL51" s="34">
        <v>0.16394879717929201</v>
      </c>
      <c r="AM51" s="34">
        <v>0.16394879717929201</v>
      </c>
      <c r="AN51" s="37"/>
      <c r="AO51" s="37"/>
    </row>
    <row r="52" spans="1:41" ht="18.75" thickBot="1" x14ac:dyDescent="0.3">
      <c r="A52" s="24">
        <v>4</v>
      </c>
      <c r="B52" s="25" t="s">
        <v>58</v>
      </c>
      <c r="C52" s="26">
        <v>30354</v>
      </c>
      <c r="D52" s="26">
        <v>30354</v>
      </c>
      <c r="E52" s="27">
        <v>10677</v>
      </c>
      <c r="F52" s="27">
        <v>38229</v>
      </c>
      <c r="G52" s="27">
        <v>38229</v>
      </c>
      <c r="H52" s="27">
        <v>38229</v>
      </c>
      <c r="J52" s="27">
        <v>10677</v>
      </c>
      <c r="K52" s="27">
        <v>38229</v>
      </c>
      <c r="L52" s="27">
        <v>38229</v>
      </c>
      <c r="M52" s="27">
        <v>38229</v>
      </c>
      <c r="O52" s="27">
        <v>10677</v>
      </c>
      <c r="P52" s="27">
        <v>38229</v>
      </c>
      <c r="Q52" s="27">
        <v>38229</v>
      </c>
      <c r="R52" s="27">
        <v>38229</v>
      </c>
      <c r="T52" s="27">
        <v>10677</v>
      </c>
      <c r="U52" s="27">
        <v>38229</v>
      </c>
      <c r="V52" s="27">
        <v>38229</v>
      </c>
      <c r="W52" s="27">
        <v>38229</v>
      </c>
      <c r="X52" s="27">
        <v>10677</v>
      </c>
      <c r="Y52" s="27">
        <v>38229</v>
      </c>
      <c r="Z52" s="27">
        <v>38229</v>
      </c>
      <c r="AA52" s="27">
        <v>38229</v>
      </c>
      <c r="AB52" s="27">
        <v>10677</v>
      </c>
      <c r="AC52" s="27">
        <v>38229</v>
      </c>
      <c r="AD52" s="27">
        <v>38229</v>
      </c>
      <c r="AE52" s="27">
        <v>38229</v>
      </c>
      <c r="AF52" s="27">
        <v>10677</v>
      </c>
      <c r="AG52" s="27">
        <v>38229</v>
      </c>
      <c r="AH52" s="27">
        <v>38229</v>
      </c>
      <c r="AI52" s="27">
        <v>38229</v>
      </c>
      <c r="AJ52" s="27">
        <v>10677</v>
      </c>
      <c r="AK52" s="27">
        <v>38229</v>
      </c>
      <c r="AL52" s="27">
        <v>38229</v>
      </c>
      <c r="AM52" s="27">
        <v>38229</v>
      </c>
      <c r="AN52" s="78"/>
      <c r="AO52" s="78"/>
    </row>
    <row r="53" spans="1:41" x14ac:dyDescent="0.25">
      <c r="B53" s="25" t="s">
        <v>32</v>
      </c>
      <c r="C53" s="26">
        <v>28907</v>
      </c>
      <c r="D53" s="26">
        <v>25592</v>
      </c>
      <c r="E53" s="27">
        <v>9025</v>
      </c>
      <c r="F53" s="27">
        <v>43182</v>
      </c>
      <c r="G53" s="27">
        <v>45612</v>
      </c>
      <c r="H53" s="27">
        <v>45612</v>
      </c>
      <c r="J53" s="27">
        <v>7282</v>
      </c>
      <c r="K53" s="27">
        <v>39844</v>
      </c>
      <c r="L53" s="27">
        <v>43458</v>
      </c>
      <c r="M53" s="27">
        <v>43458</v>
      </c>
      <c r="O53" s="27">
        <v>7282</v>
      </c>
      <c r="P53" s="27">
        <v>35422</v>
      </c>
      <c r="Q53" s="27">
        <v>38236</v>
      </c>
      <c r="R53" s="27">
        <v>38236</v>
      </c>
      <c r="T53" s="27">
        <v>6320</v>
      </c>
      <c r="U53" s="27">
        <v>34187</v>
      </c>
      <c r="V53" s="27">
        <v>35980</v>
      </c>
      <c r="W53" s="27">
        <v>35980</v>
      </c>
      <c r="X53" s="27">
        <v>8208</v>
      </c>
      <c r="Y53" s="27">
        <v>37007</v>
      </c>
      <c r="Z53" s="27">
        <v>40128</v>
      </c>
      <c r="AA53" s="27">
        <v>40128</v>
      </c>
      <c r="AB53" s="27">
        <v>6034</v>
      </c>
      <c r="AC53" s="27">
        <v>32838</v>
      </c>
      <c r="AD53" s="27">
        <v>35256</v>
      </c>
      <c r="AE53" s="27">
        <v>35256</v>
      </c>
      <c r="AF53" s="27">
        <v>6373</v>
      </c>
      <c r="AG53" s="27">
        <v>35468</v>
      </c>
      <c r="AH53" s="27">
        <v>37773</v>
      </c>
      <c r="AI53" s="27">
        <v>37773</v>
      </c>
      <c r="AJ53" s="27">
        <v>7211</v>
      </c>
      <c r="AK53" s="27">
        <v>36282</v>
      </c>
      <c r="AL53" s="27">
        <v>40009</v>
      </c>
      <c r="AM53" s="27">
        <v>40009</v>
      </c>
      <c r="AN53" s="78"/>
      <c r="AO53" s="78"/>
    </row>
    <row r="54" spans="1:41" x14ac:dyDescent="0.25">
      <c r="B54" s="31" t="s">
        <v>47</v>
      </c>
      <c r="C54" s="32">
        <v>23769</v>
      </c>
      <c r="D54" s="32">
        <v>20972</v>
      </c>
      <c r="E54" s="32">
        <v>8263</v>
      </c>
      <c r="F54" s="32">
        <v>29523</v>
      </c>
      <c r="G54" s="32">
        <v>30791</v>
      </c>
      <c r="H54" s="32">
        <v>30791</v>
      </c>
      <c r="J54" s="32">
        <v>7098</v>
      </c>
      <c r="K54" s="32">
        <v>28080</v>
      </c>
      <c r="L54" s="32">
        <v>29916</v>
      </c>
      <c r="M54" s="32">
        <v>29916</v>
      </c>
      <c r="O54" s="32">
        <v>7098</v>
      </c>
      <c r="P54" s="32">
        <v>26913</v>
      </c>
      <c r="Q54" s="32">
        <v>28532</v>
      </c>
      <c r="R54" s="32">
        <v>28532</v>
      </c>
      <c r="T54" s="32">
        <v>6301</v>
      </c>
      <c r="U54" s="32">
        <v>26795</v>
      </c>
      <c r="V54" s="32">
        <v>28150</v>
      </c>
      <c r="W54" s="32">
        <v>28150</v>
      </c>
      <c r="X54" s="32">
        <v>7550</v>
      </c>
      <c r="Y54" s="32">
        <v>27312</v>
      </c>
      <c r="Z54" s="32">
        <v>28779</v>
      </c>
      <c r="AA54" s="32">
        <v>28779</v>
      </c>
      <c r="AB54" s="32">
        <v>5930</v>
      </c>
      <c r="AC54" s="32">
        <v>26263</v>
      </c>
      <c r="AD54" s="32">
        <v>27568</v>
      </c>
      <c r="AE54" s="32">
        <v>27568</v>
      </c>
      <c r="AF54" s="32">
        <v>6202</v>
      </c>
      <c r="AG54" s="32">
        <v>26986</v>
      </c>
      <c r="AH54" s="32">
        <v>28329</v>
      </c>
      <c r="AI54" s="32">
        <v>28329</v>
      </c>
      <c r="AJ54" s="32">
        <v>6873</v>
      </c>
      <c r="AK54" s="32">
        <v>27509</v>
      </c>
      <c r="AL54" s="32">
        <v>29100</v>
      </c>
      <c r="AM54" s="32">
        <v>29100</v>
      </c>
      <c r="AN54" s="79"/>
      <c r="AO54" s="79"/>
    </row>
    <row r="55" spans="1:41" x14ac:dyDescent="0.25">
      <c r="B55" s="31" t="s">
        <v>48</v>
      </c>
      <c r="C55" s="32">
        <v>5138</v>
      </c>
      <c r="D55" s="32">
        <v>4620</v>
      </c>
      <c r="E55" s="32">
        <v>762</v>
      </c>
      <c r="F55" s="32">
        <v>13659</v>
      </c>
      <c r="G55" s="32">
        <v>14821</v>
      </c>
      <c r="H55" s="32">
        <v>14821</v>
      </c>
      <c r="J55" s="32">
        <v>184</v>
      </c>
      <c r="K55" s="32">
        <v>11764</v>
      </c>
      <c r="L55" s="32">
        <v>13542</v>
      </c>
      <c r="M55" s="32">
        <v>13542</v>
      </c>
      <c r="O55" s="32">
        <v>184</v>
      </c>
      <c r="P55" s="32">
        <v>8509</v>
      </c>
      <c r="Q55" s="32">
        <v>9704</v>
      </c>
      <c r="R55" s="32">
        <v>9704</v>
      </c>
      <c r="T55" s="32">
        <v>19</v>
      </c>
      <c r="U55" s="32">
        <v>7392</v>
      </c>
      <c r="V55" s="32">
        <v>7830</v>
      </c>
      <c r="W55" s="32">
        <v>7830</v>
      </c>
      <c r="X55" s="32">
        <v>658</v>
      </c>
      <c r="Y55" s="32">
        <v>9695</v>
      </c>
      <c r="Z55" s="32">
        <v>11349</v>
      </c>
      <c r="AA55" s="32">
        <v>11349</v>
      </c>
      <c r="AB55" s="32">
        <v>104</v>
      </c>
      <c r="AC55" s="32">
        <v>6575</v>
      </c>
      <c r="AD55" s="32">
        <v>7688</v>
      </c>
      <c r="AE55" s="32">
        <v>7688</v>
      </c>
      <c r="AF55" s="32">
        <v>171</v>
      </c>
      <c r="AG55" s="32">
        <v>8482</v>
      </c>
      <c r="AH55" s="32">
        <v>9444</v>
      </c>
      <c r="AI55" s="32">
        <v>9444</v>
      </c>
      <c r="AJ55" s="32">
        <v>338</v>
      </c>
      <c r="AK55" s="32">
        <v>8773</v>
      </c>
      <c r="AL55" s="32">
        <v>10909</v>
      </c>
      <c r="AM55" s="32">
        <v>10909</v>
      </c>
      <c r="AN55" s="79"/>
      <c r="AO55" s="79"/>
    </row>
    <row r="56" spans="1:41" x14ac:dyDescent="0.25">
      <c r="B56" s="25" t="s">
        <v>49</v>
      </c>
      <c r="C56" s="26">
        <v>192100</v>
      </c>
      <c r="D56" s="26">
        <v>192610</v>
      </c>
      <c r="E56" s="27">
        <v>318521</v>
      </c>
      <c r="F56" s="27">
        <v>175852</v>
      </c>
      <c r="G56" s="27">
        <v>174690</v>
      </c>
      <c r="H56" s="27">
        <v>174690</v>
      </c>
      <c r="J56" s="27">
        <v>319099</v>
      </c>
      <c r="K56" s="27">
        <v>177747</v>
      </c>
      <c r="L56" s="27">
        <v>175969</v>
      </c>
      <c r="M56" s="27">
        <v>175969</v>
      </c>
      <c r="O56" s="27">
        <v>319099</v>
      </c>
      <c r="P56" s="27">
        <v>181002</v>
      </c>
      <c r="Q56" s="27">
        <v>179807</v>
      </c>
      <c r="R56" s="27">
        <v>179807</v>
      </c>
      <c r="T56" s="27">
        <v>319264</v>
      </c>
      <c r="U56" s="27">
        <v>182119</v>
      </c>
      <c r="V56" s="27">
        <v>181681</v>
      </c>
      <c r="W56" s="27">
        <v>181681</v>
      </c>
      <c r="X56" s="27">
        <v>318625</v>
      </c>
      <c r="Y56" s="27">
        <v>179816</v>
      </c>
      <c r="Z56" s="27">
        <v>178162</v>
      </c>
      <c r="AA56" s="27">
        <v>178162</v>
      </c>
      <c r="AB56" s="27">
        <v>319179</v>
      </c>
      <c r="AC56" s="27">
        <v>182936</v>
      </c>
      <c r="AD56" s="27">
        <v>181823</v>
      </c>
      <c r="AE56" s="27">
        <v>181823</v>
      </c>
      <c r="AF56" s="27">
        <v>319112</v>
      </c>
      <c r="AG56" s="27">
        <v>181029</v>
      </c>
      <c r="AH56" s="27">
        <v>180067</v>
      </c>
      <c r="AI56" s="27">
        <v>180067</v>
      </c>
      <c r="AJ56" s="27">
        <v>318945</v>
      </c>
      <c r="AK56" s="27">
        <v>180738</v>
      </c>
      <c r="AL56" s="27">
        <v>178602</v>
      </c>
      <c r="AM56" s="27">
        <v>178602</v>
      </c>
      <c r="AN56" s="78"/>
      <c r="AO56" s="78"/>
    </row>
    <row r="57" spans="1:41" x14ac:dyDescent="0.25">
      <c r="B57" s="25" t="s">
        <v>50</v>
      </c>
      <c r="C57" s="26">
        <v>6574</v>
      </c>
      <c r="D57" s="26">
        <v>9371</v>
      </c>
      <c r="E57" s="27">
        <v>2414</v>
      </c>
      <c r="F57" s="27">
        <v>8692</v>
      </c>
      <c r="G57" s="27">
        <v>7424</v>
      </c>
      <c r="H57" s="27">
        <v>7424</v>
      </c>
      <c r="J57" s="27">
        <v>3579</v>
      </c>
      <c r="K57" s="27">
        <v>10135</v>
      </c>
      <c r="L57" s="27">
        <v>8299</v>
      </c>
      <c r="M57" s="27">
        <v>8299</v>
      </c>
      <c r="O57" s="27">
        <v>3579</v>
      </c>
      <c r="P57" s="27">
        <v>11302</v>
      </c>
      <c r="Q57" s="27">
        <v>9683</v>
      </c>
      <c r="R57" s="27">
        <v>9683</v>
      </c>
      <c r="T57" s="27">
        <v>4376</v>
      </c>
      <c r="U57" s="27">
        <v>11420</v>
      </c>
      <c r="V57" s="27">
        <v>10065</v>
      </c>
      <c r="W57" s="27">
        <v>10065</v>
      </c>
      <c r="X57" s="27">
        <v>3127</v>
      </c>
      <c r="Y57" s="27">
        <v>10903</v>
      </c>
      <c r="Z57" s="27">
        <v>9436</v>
      </c>
      <c r="AA57" s="27">
        <v>9436</v>
      </c>
      <c r="AB57" s="27">
        <v>4747</v>
      </c>
      <c r="AC57" s="27">
        <v>11952</v>
      </c>
      <c r="AD57" s="27">
        <v>10647</v>
      </c>
      <c r="AE57" s="27">
        <v>10647</v>
      </c>
      <c r="AF57" s="27">
        <v>4475</v>
      </c>
      <c r="AG57" s="27">
        <v>11229</v>
      </c>
      <c r="AH57" s="27">
        <v>9886</v>
      </c>
      <c r="AI57" s="27">
        <v>9886</v>
      </c>
      <c r="AJ57" s="27">
        <v>3804</v>
      </c>
      <c r="AK57" s="27">
        <v>10706</v>
      </c>
      <c r="AL57" s="27">
        <v>9115</v>
      </c>
      <c r="AM57" s="27">
        <v>9115</v>
      </c>
      <c r="AN57" s="78"/>
      <c r="AO57" s="78"/>
    </row>
    <row r="58" spans="1:41" x14ac:dyDescent="0.25">
      <c r="B58" s="25" t="s">
        <v>51</v>
      </c>
      <c r="C58" s="26">
        <v>11712</v>
      </c>
      <c r="D58" s="26">
        <v>13991</v>
      </c>
      <c r="E58" s="27">
        <v>3176</v>
      </c>
      <c r="F58" s="27">
        <v>22351</v>
      </c>
      <c r="G58" s="27">
        <v>22245</v>
      </c>
      <c r="H58" s="27">
        <v>22245</v>
      </c>
      <c r="J58" s="27">
        <v>3763</v>
      </c>
      <c r="K58" s="27">
        <v>21899</v>
      </c>
      <c r="L58" s="27">
        <v>21841</v>
      </c>
      <c r="M58" s="27">
        <v>21841</v>
      </c>
      <c r="O58" s="27">
        <v>3763</v>
      </c>
      <c r="P58" s="27">
        <v>19811</v>
      </c>
      <c r="Q58" s="27">
        <v>19387</v>
      </c>
      <c r="R58" s="27">
        <v>19387</v>
      </c>
      <c r="T58" s="27">
        <v>4395</v>
      </c>
      <c r="U58" s="27">
        <v>18812</v>
      </c>
      <c r="V58" s="27">
        <v>17895</v>
      </c>
      <c r="W58" s="27">
        <v>17895</v>
      </c>
      <c r="X58" s="27">
        <v>3785</v>
      </c>
      <c r="Y58" s="27">
        <v>20598</v>
      </c>
      <c r="Z58" s="27">
        <v>20785</v>
      </c>
      <c r="AA58" s="27">
        <v>20785</v>
      </c>
      <c r="AB58" s="27">
        <v>4851</v>
      </c>
      <c r="AC58" s="27">
        <v>18527</v>
      </c>
      <c r="AD58" s="27">
        <v>18335</v>
      </c>
      <c r="AE58" s="27">
        <v>18335</v>
      </c>
      <c r="AF58" s="27">
        <v>4646</v>
      </c>
      <c r="AG58" s="27">
        <v>19711</v>
      </c>
      <c r="AH58" s="27">
        <v>19330</v>
      </c>
      <c r="AI58" s="27">
        <v>19330</v>
      </c>
      <c r="AJ58" s="27">
        <v>4142</v>
      </c>
      <c r="AK58" s="27">
        <v>19479</v>
      </c>
      <c r="AL58" s="27">
        <v>20024</v>
      </c>
      <c r="AM58" s="27">
        <v>20024</v>
      </c>
      <c r="AN58" s="78"/>
      <c r="AO58" s="78"/>
    </row>
    <row r="59" spans="1:41" x14ac:dyDescent="0.25">
      <c r="B59" s="25" t="s">
        <v>52</v>
      </c>
      <c r="C59" s="33">
        <v>0.78334000000000004</v>
      </c>
      <c r="D59" s="33">
        <v>0.69116</v>
      </c>
      <c r="E59" s="34">
        <v>0.77390652805095095</v>
      </c>
      <c r="F59" s="34">
        <v>0.77255004579353703</v>
      </c>
      <c r="G59" s="34">
        <v>0.80573073400497197</v>
      </c>
      <c r="H59" s="34">
        <v>0.80573073400497197</v>
      </c>
      <c r="J59" s="34">
        <v>0.66479348131497595</v>
      </c>
      <c r="K59" s="34">
        <v>0.73479000392516003</v>
      </c>
      <c r="L59" s="34">
        <v>0.78283396572026698</v>
      </c>
      <c r="M59" s="34">
        <v>0.78283396572026698</v>
      </c>
      <c r="O59" s="34">
        <v>0.66479348131497595</v>
      </c>
      <c r="P59" s="34">
        <v>0.70425225696715998</v>
      </c>
      <c r="Q59" s="34">
        <v>0.74661782022765899</v>
      </c>
      <c r="R59" s="34">
        <v>0.74661782022765899</v>
      </c>
      <c r="T59" s="34">
        <v>0.59014704505010795</v>
      </c>
      <c r="U59" s="34">
        <v>0.70116446421562195</v>
      </c>
      <c r="V59" s="34">
        <v>0.73662174538793701</v>
      </c>
      <c r="W59" s="34">
        <v>0.73662174538793701</v>
      </c>
      <c r="X59" s="34">
        <v>0.70712747026318301</v>
      </c>
      <c r="Y59" s="34">
        <v>0.71469318330498499</v>
      </c>
      <c r="Z59" s="34">
        <v>0.75308125081774202</v>
      </c>
      <c r="AA59" s="34">
        <v>0.75308125081774202</v>
      </c>
      <c r="AB59" s="34">
        <v>0.55539945677624802</v>
      </c>
      <c r="AC59" s="34">
        <v>0.68724322909852198</v>
      </c>
      <c r="AD59" s="34">
        <v>0.72139212351171</v>
      </c>
      <c r="AE59" s="34">
        <v>0.72139212351171</v>
      </c>
      <c r="AF59" s="34">
        <v>0.580874777559239</v>
      </c>
      <c r="AG59" s="34">
        <v>0.706162501635483</v>
      </c>
      <c r="AH59" s="34">
        <v>0.74130576998560804</v>
      </c>
      <c r="AI59" s="34">
        <v>0.74130576998560804</v>
      </c>
      <c r="AJ59" s="34">
        <v>0.64372014610845696</v>
      </c>
      <c r="AK59" s="34">
        <v>0.71984822713594099</v>
      </c>
      <c r="AL59" s="34">
        <v>0.761481093811331</v>
      </c>
      <c r="AM59" s="34">
        <v>0.761481093811331</v>
      </c>
      <c r="AN59" s="37"/>
      <c r="AO59" s="37"/>
    </row>
    <row r="60" spans="1:41" x14ac:dyDescent="0.25">
      <c r="B60" s="25" t="s">
        <v>53</v>
      </c>
      <c r="C60" s="33">
        <v>0.97394999999999998</v>
      </c>
      <c r="D60" s="33">
        <v>0.97658</v>
      </c>
      <c r="E60" s="34">
        <v>0.99761340253004405</v>
      </c>
      <c r="F60" s="34">
        <v>0.92792502809863298</v>
      </c>
      <c r="G60" s="34">
        <v>0.92179345789954203</v>
      </c>
      <c r="H60" s="34">
        <v>0.92179345789954203</v>
      </c>
      <c r="J60" s="34">
        <v>0.99942370874741204</v>
      </c>
      <c r="K60" s="34">
        <v>0.93792444765739202</v>
      </c>
      <c r="L60" s="34">
        <v>0.92854240650938502</v>
      </c>
      <c r="M60" s="34">
        <v>0.92854240650938502</v>
      </c>
      <c r="O60" s="34">
        <v>0.99942370874741204</v>
      </c>
      <c r="P60" s="34">
        <v>0.95510023164882296</v>
      </c>
      <c r="Q60" s="34">
        <v>0.94879452907746797</v>
      </c>
      <c r="R60" s="34">
        <v>0.94879452907746797</v>
      </c>
      <c r="T60" s="34">
        <v>0.99994049166413501</v>
      </c>
      <c r="U60" s="34">
        <v>0.96099434861300903</v>
      </c>
      <c r="V60" s="34">
        <v>0.95868313712660502</v>
      </c>
      <c r="W60" s="34">
        <v>0.95868313712660502</v>
      </c>
      <c r="X60" s="34">
        <v>0.99793913236846299</v>
      </c>
      <c r="Y60" s="34">
        <v>0.94884201972444904</v>
      </c>
      <c r="Z60" s="34">
        <v>0.94011429415706704</v>
      </c>
      <c r="AA60" s="34">
        <v>0.94011429415706704</v>
      </c>
      <c r="AB60" s="34">
        <v>0.99967427016158095</v>
      </c>
      <c r="AC60" s="34">
        <v>0.96530544401116603</v>
      </c>
      <c r="AD60" s="34">
        <v>0.95943243400119305</v>
      </c>
      <c r="AE60" s="34">
        <v>0.95943243400119305</v>
      </c>
      <c r="AF60" s="34">
        <v>0.99946442497721499</v>
      </c>
      <c r="AG60" s="34">
        <v>0.95524270358976504</v>
      </c>
      <c r="AH60" s="34">
        <v>0.95016648110136104</v>
      </c>
      <c r="AI60" s="34">
        <v>0.95016648110136104</v>
      </c>
      <c r="AJ60" s="34">
        <v>0.99894137802513805</v>
      </c>
      <c r="AK60" s="34">
        <v>0.95370717267071603</v>
      </c>
      <c r="AL60" s="34">
        <v>0.94243605912057904</v>
      </c>
      <c r="AM60" s="34">
        <v>0.94243605912057904</v>
      </c>
      <c r="AN60" s="37"/>
      <c r="AO60" s="37"/>
    </row>
    <row r="61" spans="1:41" x14ac:dyDescent="0.25">
      <c r="B61" s="25" t="s">
        <v>54</v>
      </c>
      <c r="C61" s="33">
        <v>0.82225999999999999</v>
      </c>
      <c r="D61" s="33">
        <v>0.81947000000000003</v>
      </c>
      <c r="E61" s="34">
        <v>0.91556786703601101</v>
      </c>
      <c r="F61" s="34">
        <v>0.68368764763095702</v>
      </c>
      <c r="G61" s="34">
        <v>0.67506357975971198</v>
      </c>
      <c r="H61" s="34">
        <v>0.67506357975971198</v>
      </c>
      <c r="J61" s="34">
        <v>0.97473221642405905</v>
      </c>
      <c r="K61" s="34">
        <v>0.70474851922497705</v>
      </c>
      <c r="L61" s="34">
        <v>0.68838878917575597</v>
      </c>
      <c r="M61" s="34">
        <v>0.68838878917575597</v>
      </c>
      <c r="O61" s="34">
        <v>0.97473221642405905</v>
      </c>
      <c r="P61" s="34">
        <v>0.75978205634916196</v>
      </c>
      <c r="Q61" s="34">
        <v>0.74620776231823405</v>
      </c>
      <c r="R61" s="34">
        <v>0.74620776231823405</v>
      </c>
      <c r="T61" s="34">
        <v>0.99699367088607604</v>
      </c>
      <c r="U61" s="34">
        <v>0.78377745926814302</v>
      </c>
      <c r="V61" s="34">
        <v>0.78237909949972195</v>
      </c>
      <c r="W61" s="34">
        <v>0.78237909949972195</v>
      </c>
      <c r="X61" s="34">
        <v>0.919834307992203</v>
      </c>
      <c r="Y61" s="34">
        <v>0.73802253627692105</v>
      </c>
      <c r="Z61" s="34">
        <v>0.71718002392344504</v>
      </c>
      <c r="AA61" s="34">
        <v>0.71718002392344504</v>
      </c>
      <c r="AB61" s="34">
        <v>0.98276433543254904</v>
      </c>
      <c r="AC61" s="34">
        <v>0.79977465131859404</v>
      </c>
      <c r="AD61" s="34">
        <v>0.78193782618561403</v>
      </c>
      <c r="AE61" s="34">
        <v>0.78193782618561403</v>
      </c>
      <c r="AF61" s="34">
        <v>0.97316805272242302</v>
      </c>
      <c r="AG61" s="34">
        <v>0.76085485508063599</v>
      </c>
      <c r="AH61" s="34">
        <v>0.74998014454769302</v>
      </c>
      <c r="AI61" s="34">
        <v>0.74998014454769302</v>
      </c>
      <c r="AJ61" s="34">
        <v>0.953127166828457</v>
      </c>
      <c r="AK61" s="34">
        <v>0.75819965823273305</v>
      </c>
      <c r="AL61" s="34">
        <v>0.72733634932140301</v>
      </c>
      <c r="AM61" s="34">
        <v>0.72733634932140301</v>
      </c>
      <c r="AN61" s="37"/>
      <c r="AO61" s="37"/>
    </row>
    <row r="62" spans="1:41" x14ac:dyDescent="0.25">
      <c r="B62" s="25" t="s">
        <v>55</v>
      </c>
      <c r="C62" s="33">
        <v>0.66991000000000001</v>
      </c>
      <c r="D62" s="33">
        <v>0.59982999999999997</v>
      </c>
      <c r="E62" s="34">
        <v>0.72235335256578403</v>
      </c>
      <c r="F62" s="34">
        <v>0.56912904345144</v>
      </c>
      <c r="G62" s="34">
        <v>0.58056791613243797</v>
      </c>
      <c r="H62" s="34">
        <v>0.58056791613243797</v>
      </c>
      <c r="J62" s="34">
        <v>0.65353098241414198</v>
      </c>
      <c r="K62" s="34">
        <v>0.56183597110786498</v>
      </c>
      <c r="L62" s="34">
        <v>0.57800877176034204</v>
      </c>
      <c r="M62" s="34">
        <v>0.57800877176034204</v>
      </c>
      <c r="O62" s="34">
        <v>0.65353098241414198</v>
      </c>
      <c r="P62" s="34">
        <v>0.57599948634534703</v>
      </c>
      <c r="Q62" s="34">
        <v>0.59542144034725297</v>
      </c>
      <c r="R62" s="34">
        <v>0.59542144034725297</v>
      </c>
      <c r="T62" s="34">
        <v>0.58909872849663403</v>
      </c>
      <c r="U62" s="34">
        <v>0.58751945973205899</v>
      </c>
      <c r="V62" s="34">
        <v>0.61135845368661101</v>
      </c>
      <c r="W62" s="34">
        <v>0.61135845368661101</v>
      </c>
      <c r="X62" s="34">
        <v>0.66607851786502004</v>
      </c>
      <c r="Y62" s="34">
        <v>0.57006887914840298</v>
      </c>
      <c r="Z62" s="34">
        <v>0.58064320878056697</v>
      </c>
      <c r="AA62" s="34">
        <v>0.58064320878056697</v>
      </c>
      <c r="AB62" s="34">
        <v>0.55004174009832096</v>
      </c>
      <c r="AC62" s="34">
        <v>0.58635856217905802</v>
      </c>
      <c r="AD62" s="34">
        <v>0.60057076879506799</v>
      </c>
      <c r="AE62" s="34">
        <v>0.60057076879506799</v>
      </c>
      <c r="AF62" s="34">
        <v>0.57171828908554601</v>
      </c>
      <c r="AG62" s="34">
        <v>0.57789579630383103</v>
      </c>
      <c r="AH62" s="34">
        <v>0.59441028976688604</v>
      </c>
      <c r="AI62" s="34">
        <v>0.59441028976688604</v>
      </c>
      <c r="AJ62" s="34">
        <v>0.62396731729459798</v>
      </c>
      <c r="AK62" s="34">
        <v>0.58544734825913003</v>
      </c>
      <c r="AL62" s="34">
        <v>0.59237847080856598</v>
      </c>
      <c r="AM62" s="34">
        <v>0.59237847080856598</v>
      </c>
      <c r="AN62" s="37"/>
      <c r="AO62" s="37"/>
    </row>
    <row r="63" spans="1:41" x14ac:dyDescent="0.25">
      <c r="B63" s="25" t="s">
        <v>56</v>
      </c>
      <c r="C63" s="33">
        <v>0.16933000000000001</v>
      </c>
      <c r="D63" s="33">
        <v>0.15226000000000001</v>
      </c>
      <c r="E63" s="34">
        <v>7.1368361899409899E-2</v>
      </c>
      <c r="F63" s="34">
        <v>0.35742509485804003</v>
      </c>
      <c r="G63" s="34">
        <v>0.387832003140128</v>
      </c>
      <c r="H63" s="34">
        <v>0.387832003140128</v>
      </c>
      <c r="J63" s="34">
        <v>1.7233305235553099E-2</v>
      </c>
      <c r="K63" s="34">
        <v>0.30783723668716501</v>
      </c>
      <c r="L63" s="34">
        <v>0.35436346984168499</v>
      </c>
      <c r="M63" s="34">
        <v>0.35436346984168499</v>
      </c>
      <c r="O63" s="34">
        <v>1.7233305235553099E-2</v>
      </c>
      <c r="P63" s="34">
        <v>0.222661258668062</v>
      </c>
      <c r="Q63" s="34">
        <v>0.253931702211174</v>
      </c>
      <c r="R63" s="34">
        <v>0.253931702211174</v>
      </c>
      <c r="T63" s="34">
        <v>1.7795260841060199E-3</v>
      </c>
      <c r="U63" s="34">
        <v>0.19343189846918701</v>
      </c>
      <c r="V63" s="34">
        <v>0.20489336647913101</v>
      </c>
      <c r="W63" s="34">
        <v>0.20489336647913101</v>
      </c>
      <c r="X63" s="34">
        <v>6.1627798070619098E-2</v>
      </c>
      <c r="Y63" s="34">
        <v>0.25369619259453102</v>
      </c>
      <c r="Z63" s="34">
        <v>0.29697762658641902</v>
      </c>
      <c r="AA63" s="34">
        <v>0.29697762658641902</v>
      </c>
      <c r="AB63" s="34">
        <v>9.7405638287908596E-3</v>
      </c>
      <c r="AC63" s="34">
        <v>0.17205285882506899</v>
      </c>
      <c r="AD63" s="34">
        <v>0.201177548083213</v>
      </c>
      <c r="AE63" s="34">
        <v>0.201177548083213</v>
      </c>
      <c r="AF63" s="34">
        <v>1.6015734756954201E-2</v>
      </c>
      <c r="AG63" s="34">
        <v>0.22195472981813399</v>
      </c>
      <c r="AH63" s="34">
        <v>0.247128091063718</v>
      </c>
      <c r="AI63" s="34">
        <v>0.247128091063718</v>
      </c>
      <c r="AJ63" s="34">
        <v>3.1656832443570301E-2</v>
      </c>
      <c r="AK63" s="34">
        <v>0.229569540756248</v>
      </c>
      <c r="AL63" s="34">
        <v>0.28546382310611002</v>
      </c>
      <c r="AM63" s="34">
        <v>0.28546382310611002</v>
      </c>
      <c r="AN63" s="37"/>
      <c r="AO63" s="37"/>
    </row>
    <row r="64" spans="1:41" x14ac:dyDescent="0.25">
      <c r="B64" s="25" t="s">
        <v>26</v>
      </c>
      <c r="C64" s="33">
        <v>0.94854000000000005</v>
      </c>
      <c r="D64" s="33">
        <v>0.93852000000000002</v>
      </c>
      <c r="E64" s="34">
        <v>0.99037459085949797</v>
      </c>
      <c r="F64" s="34">
        <v>0.90185134767220299</v>
      </c>
      <c r="G64" s="34">
        <v>0.902316819335517</v>
      </c>
      <c r="H64" s="34">
        <v>0.902316819335517</v>
      </c>
      <c r="J64" s="34">
        <v>0.98859558734392095</v>
      </c>
      <c r="K64" s="34">
        <v>0.90383618910444996</v>
      </c>
      <c r="L64" s="34">
        <v>0.90409088114664105</v>
      </c>
      <c r="M64" s="34">
        <v>0.90409088114664105</v>
      </c>
      <c r="O64" s="34">
        <v>0.98859558734392095</v>
      </c>
      <c r="P64" s="34">
        <v>0.91300510262332801</v>
      </c>
      <c r="Q64" s="34">
        <v>0.91486698927658705</v>
      </c>
      <c r="R64" s="34">
        <v>0.91486698927658705</v>
      </c>
      <c r="T64" s="34">
        <v>0.98668020366105003</v>
      </c>
      <c r="U64" s="34">
        <v>0.91739195348796398</v>
      </c>
      <c r="V64" s="34">
        <v>0.92141872249984602</v>
      </c>
      <c r="W64" s="34">
        <v>0.92141872249984602</v>
      </c>
      <c r="X64" s="34">
        <v>0.98852891259546605</v>
      </c>
      <c r="Y64" s="34">
        <v>0.90954919508532195</v>
      </c>
      <c r="Z64" s="34">
        <v>0.90872803281136105</v>
      </c>
      <c r="AA64" s="34">
        <v>0.90872803281136105</v>
      </c>
      <c r="AB64" s="34">
        <v>0.98529821796581396</v>
      </c>
      <c r="AC64" s="34">
        <v>0.91864345748838505</v>
      </c>
      <c r="AD64" s="34">
        <v>0.91948657597287997</v>
      </c>
      <c r="AE64" s="34">
        <v>0.91948657597287997</v>
      </c>
      <c r="AF64" s="34">
        <v>0.98591950539459305</v>
      </c>
      <c r="AG64" s="34">
        <v>0.91344422683400195</v>
      </c>
      <c r="AH64" s="34">
        <v>0.91511729007667098</v>
      </c>
      <c r="AI64" s="34">
        <v>0.91511729007667098</v>
      </c>
      <c r="AJ64" s="34">
        <v>0.98744696326827497</v>
      </c>
      <c r="AK64" s="34">
        <v>0.91446299500276695</v>
      </c>
      <c r="AL64" s="34">
        <v>0.91206976805459195</v>
      </c>
      <c r="AM64" s="34">
        <v>0.91206976805459195</v>
      </c>
      <c r="AN64" s="37"/>
      <c r="AO64" s="37"/>
    </row>
    <row r="65" spans="1:41" x14ac:dyDescent="0.25">
      <c r="B65" s="31" t="s">
        <v>22</v>
      </c>
      <c r="C65" s="35">
        <v>0.77276999999999996</v>
      </c>
      <c r="D65" s="35">
        <v>0.71511000000000002</v>
      </c>
      <c r="E65" s="35">
        <v>0.83387322493637905</v>
      </c>
      <c r="F65" s="35">
        <v>0.66592502555033695</v>
      </c>
      <c r="G65" s="35">
        <v>0.67534353648997003</v>
      </c>
      <c r="H65" s="35">
        <v>0.67534353648997003</v>
      </c>
      <c r="J65" s="35">
        <v>0.78482057274903605</v>
      </c>
      <c r="K65" s="35">
        <v>0.66145924836775505</v>
      </c>
      <c r="L65" s="35">
        <v>0.67444015299673798</v>
      </c>
      <c r="M65" s="35">
        <v>0.67444015299673798</v>
      </c>
      <c r="O65" s="35">
        <v>0.78482057274903605</v>
      </c>
      <c r="P65" s="35">
        <v>0.67916668548662495</v>
      </c>
      <c r="Q65" s="35">
        <v>0.695259840259846</v>
      </c>
      <c r="R65" s="35">
        <v>0.695259840259846</v>
      </c>
      <c r="T65" s="35">
        <v>0.73504925712314495</v>
      </c>
      <c r="U65" s="35">
        <v>0.69124247153193696</v>
      </c>
      <c r="V65" s="35">
        <v>0.71192526822774604</v>
      </c>
      <c r="W65" s="35">
        <v>0.71192526822774604</v>
      </c>
      <c r="X65" s="35">
        <v>0.79377571402094405</v>
      </c>
      <c r="Y65" s="35">
        <v>0.67201479454923796</v>
      </c>
      <c r="Z65" s="35">
        <v>0.67961530991623598</v>
      </c>
      <c r="AA65" s="35">
        <v>0.67961530991623598</v>
      </c>
      <c r="AB65" s="35">
        <v>0.70276642315272597</v>
      </c>
      <c r="AC65" s="35">
        <v>0.69138035820339705</v>
      </c>
      <c r="AD65" s="35">
        <v>0.70253878760169197</v>
      </c>
      <c r="AE65" s="35">
        <v>0.70253878760169197</v>
      </c>
      <c r="AF65" s="35">
        <v>0.720752304580354</v>
      </c>
      <c r="AG65" s="35">
        <v>0.68094406711462796</v>
      </c>
      <c r="AH65" s="35">
        <v>0.69467952410577105</v>
      </c>
      <c r="AI65" s="35">
        <v>0.69467952410577105</v>
      </c>
      <c r="AJ65" s="35">
        <v>0.76224542509230497</v>
      </c>
      <c r="AK65" s="35">
        <v>0.68743551213908005</v>
      </c>
      <c r="AL65" s="35">
        <v>0.69096893136637805</v>
      </c>
      <c r="AM65" s="35">
        <v>0.69096893136637805</v>
      </c>
      <c r="AN65" s="80"/>
      <c r="AO65" s="80"/>
    </row>
    <row r="66" spans="1:41" x14ac:dyDescent="0.25">
      <c r="B66" s="25" t="s">
        <v>57</v>
      </c>
      <c r="C66" s="33">
        <v>0.78334000000000004</v>
      </c>
      <c r="D66" s="33">
        <v>0.69116</v>
      </c>
      <c r="E66" s="34">
        <v>0.77390652805095095</v>
      </c>
      <c r="F66" s="34">
        <v>0.77255004579353703</v>
      </c>
      <c r="G66" s="34">
        <v>0.80573073400497197</v>
      </c>
      <c r="H66" s="34">
        <v>0.80573073400497197</v>
      </c>
      <c r="J66" s="34">
        <v>0.66479348131497595</v>
      </c>
      <c r="K66" s="34">
        <v>0.73479000392516003</v>
      </c>
      <c r="L66" s="34">
        <v>0.78283396572026698</v>
      </c>
      <c r="M66" s="34">
        <v>0.78283396572026698</v>
      </c>
      <c r="O66" s="34">
        <v>0.66479348131497595</v>
      </c>
      <c r="P66" s="34">
        <v>0.70425225696715998</v>
      </c>
      <c r="Q66" s="34">
        <v>0.74661782022765899</v>
      </c>
      <c r="R66" s="34">
        <v>0.74661782022765899</v>
      </c>
      <c r="T66" s="34">
        <v>0.59014704505010795</v>
      </c>
      <c r="U66" s="34">
        <v>0.70116446421562195</v>
      </c>
      <c r="V66" s="34">
        <v>0.73662174538793701</v>
      </c>
      <c r="W66" s="34">
        <v>0.73662174538793701</v>
      </c>
      <c r="X66" s="34">
        <v>0.70712747026318301</v>
      </c>
      <c r="Y66" s="34">
        <v>0.71469318330498499</v>
      </c>
      <c r="Z66" s="34">
        <v>0.75308125081774202</v>
      </c>
      <c r="AA66" s="34">
        <v>0.75308125081774202</v>
      </c>
      <c r="AB66" s="34">
        <v>0.55539945677624802</v>
      </c>
      <c r="AC66" s="34">
        <v>0.68724322909852198</v>
      </c>
      <c r="AD66" s="34">
        <v>0.72139212351171</v>
      </c>
      <c r="AE66" s="34">
        <v>0.72139212351171</v>
      </c>
      <c r="AF66" s="34">
        <v>0.580874777559239</v>
      </c>
      <c r="AG66" s="34">
        <v>0.706162501635483</v>
      </c>
      <c r="AH66" s="34">
        <v>0.74130576998560804</v>
      </c>
      <c r="AI66" s="34">
        <v>0.74130576998560804</v>
      </c>
      <c r="AJ66" s="34">
        <v>0.64372014610845696</v>
      </c>
      <c r="AK66" s="34">
        <v>0.71984822713594099</v>
      </c>
      <c r="AL66" s="34">
        <v>0.761481093811331</v>
      </c>
      <c r="AM66" s="34">
        <v>0.761481093811331</v>
      </c>
      <c r="AN66" s="37"/>
      <c r="AO66" s="37"/>
    </row>
    <row r="67" spans="1:41" ht="18.75" thickBot="1" x14ac:dyDescent="0.3">
      <c r="B67" s="25" t="s">
        <v>18</v>
      </c>
      <c r="C67" s="33">
        <v>2.605E-2</v>
      </c>
      <c r="D67" s="33">
        <v>2.3424E-2</v>
      </c>
      <c r="E67" s="34">
        <v>2.3865974699561199E-3</v>
      </c>
      <c r="F67" s="34">
        <v>7.2074971901367205E-2</v>
      </c>
      <c r="G67" s="34">
        <v>7.8206542100458604E-2</v>
      </c>
      <c r="H67" s="34">
        <v>7.8206542100458604E-2</v>
      </c>
      <c r="J67" s="34">
        <v>5.7629125258783004E-4</v>
      </c>
      <c r="K67" s="34">
        <v>6.2075552342608101E-2</v>
      </c>
      <c r="L67" s="34">
        <v>7.1457593490615298E-2</v>
      </c>
      <c r="M67" s="34">
        <v>7.1457593490615298E-2</v>
      </c>
      <c r="O67" s="34">
        <v>5.7629125258783004E-4</v>
      </c>
      <c r="P67" s="34">
        <v>4.4899768351177503E-2</v>
      </c>
      <c r="Q67" s="34">
        <v>5.1205470922532199E-2</v>
      </c>
      <c r="R67" s="34">
        <v>5.1205470922532199E-2</v>
      </c>
      <c r="T67" s="34">
        <v>5.95083358650476E-5</v>
      </c>
      <c r="U67" s="34">
        <v>3.9005651386990699E-2</v>
      </c>
      <c r="V67" s="34">
        <v>4.1316862873395199E-2</v>
      </c>
      <c r="W67" s="34">
        <v>4.1316862873395199E-2</v>
      </c>
      <c r="X67" s="34">
        <v>2.0608676315369101E-3</v>
      </c>
      <c r="Y67" s="34">
        <v>5.1157980275551303E-2</v>
      </c>
      <c r="Z67" s="34">
        <v>5.9885705842932603E-2</v>
      </c>
      <c r="AA67" s="34">
        <v>5.9885705842932603E-2</v>
      </c>
      <c r="AB67" s="34">
        <v>3.25729838419208E-4</v>
      </c>
      <c r="AC67" s="34">
        <v>3.4694555988834398E-2</v>
      </c>
      <c r="AD67" s="34">
        <v>4.0567565998807502E-2</v>
      </c>
      <c r="AE67" s="34">
        <v>4.0567565998807502E-2</v>
      </c>
      <c r="AF67" s="34">
        <v>5.3557502278542897E-4</v>
      </c>
      <c r="AG67" s="34">
        <v>4.4757296410234799E-2</v>
      </c>
      <c r="AH67" s="34">
        <v>4.9833518898639101E-2</v>
      </c>
      <c r="AI67" s="34">
        <v>4.9833518898639101E-2</v>
      </c>
      <c r="AJ67" s="34">
        <v>1.05862197486243E-3</v>
      </c>
      <c r="AK67" s="34">
        <v>4.6292827329284303E-2</v>
      </c>
      <c r="AL67" s="34">
        <v>5.7563940879421197E-2</v>
      </c>
      <c r="AM67" s="34">
        <v>5.7563940879421197E-2</v>
      </c>
      <c r="AN67" s="37"/>
      <c r="AO67" s="37"/>
    </row>
    <row r="68" spans="1:41" ht="18.75" thickBot="1" x14ac:dyDescent="0.3">
      <c r="A68" s="24">
        <v>5</v>
      </c>
      <c r="B68" s="25" t="s">
        <v>58</v>
      </c>
      <c r="C68" s="26">
        <v>30912</v>
      </c>
      <c r="D68" s="26">
        <v>30912</v>
      </c>
      <c r="E68" s="27">
        <v>8696</v>
      </c>
      <c r="F68" s="27">
        <v>31669</v>
      </c>
      <c r="G68" s="27">
        <v>31669</v>
      </c>
      <c r="H68" s="27">
        <v>31669</v>
      </c>
      <c r="J68" s="27">
        <v>8696</v>
      </c>
      <c r="K68" s="27">
        <v>31669</v>
      </c>
      <c r="L68" s="27">
        <v>31669</v>
      </c>
      <c r="M68" s="27">
        <v>31669</v>
      </c>
      <c r="O68" s="27">
        <v>8696</v>
      </c>
      <c r="P68" s="27">
        <v>31669</v>
      </c>
      <c r="Q68" s="27">
        <v>31669</v>
      </c>
      <c r="R68" s="27">
        <v>31669</v>
      </c>
      <c r="T68" s="27">
        <v>8696</v>
      </c>
      <c r="U68" s="27">
        <v>31669</v>
      </c>
      <c r="V68" s="27">
        <v>31669</v>
      </c>
      <c r="W68" s="27">
        <v>31669</v>
      </c>
      <c r="X68" s="27">
        <v>8696</v>
      </c>
      <c r="Y68" s="27">
        <v>31669</v>
      </c>
      <c r="Z68" s="27">
        <v>31669</v>
      </c>
      <c r="AA68" s="27">
        <v>31669</v>
      </c>
      <c r="AB68" s="27">
        <v>8696</v>
      </c>
      <c r="AC68" s="27">
        <v>31669</v>
      </c>
      <c r="AD68" s="27">
        <v>31669</v>
      </c>
      <c r="AE68" s="27">
        <v>31669</v>
      </c>
      <c r="AF68" s="27">
        <v>8696</v>
      </c>
      <c r="AG68" s="27">
        <v>31669</v>
      </c>
      <c r="AH68" s="27">
        <v>31669</v>
      </c>
      <c r="AI68" s="27">
        <v>31669</v>
      </c>
      <c r="AJ68" s="27">
        <v>8696</v>
      </c>
      <c r="AK68" s="27">
        <v>31669</v>
      </c>
      <c r="AL68" s="27">
        <v>31669</v>
      </c>
      <c r="AM68" s="27">
        <v>31669</v>
      </c>
      <c r="AN68" s="78"/>
      <c r="AO68" s="78"/>
    </row>
    <row r="69" spans="1:41" x14ac:dyDescent="0.25">
      <c r="B69" s="25" t="s">
        <v>32</v>
      </c>
      <c r="C69" s="26">
        <v>26821</v>
      </c>
      <c r="D69" s="26">
        <v>24469</v>
      </c>
      <c r="E69" s="27">
        <v>6075</v>
      </c>
      <c r="F69" s="27">
        <v>31724</v>
      </c>
      <c r="G69" s="27">
        <v>33525</v>
      </c>
      <c r="H69" s="27">
        <v>33525</v>
      </c>
      <c r="J69" s="27">
        <v>4928</v>
      </c>
      <c r="K69" s="27">
        <v>30394</v>
      </c>
      <c r="L69" s="27">
        <v>32634</v>
      </c>
      <c r="M69" s="27">
        <v>32634</v>
      </c>
      <c r="O69" s="27">
        <v>4928</v>
      </c>
      <c r="P69" s="27">
        <v>28658</v>
      </c>
      <c r="Q69" s="27">
        <v>30275</v>
      </c>
      <c r="R69" s="27">
        <v>30275</v>
      </c>
      <c r="T69" s="27">
        <v>4270</v>
      </c>
      <c r="U69" s="27">
        <v>27504</v>
      </c>
      <c r="V69" s="27">
        <v>28705</v>
      </c>
      <c r="W69" s="27">
        <v>28705</v>
      </c>
      <c r="X69" s="27">
        <v>5937</v>
      </c>
      <c r="Y69" s="27">
        <v>30601</v>
      </c>
      <c r="Z69" s="27">
        <v>32463</v>
      </c>
      <c r="AA69" s="27">
        <v>32463</v>
      </c>
      <c r="AB69" s="27">
        <v>4262</v>
      </c>
      <c r="AC69" s="27">
        <v>24850</v>
      </c>
      <c r="AD69" s="27">
        <v>26995</v>
      </c>
      <c r="AE69" s="27">
        <v>26995</v>
      </c>
      <c r="AF69" s="27">
        <v>4576</v>
      </c>
      <c r="AG69" s="27">
        <v>29269</v>
      </c>
      <c r="AH69" s="27">
        <v>30991</v>
      </c>
      <c r="AI69" s="27">
        <v>30991</v>
      </c>
      <c r="AJ69" s="27">
        <v>5218</v>
      </c>
      <c r="AK69" s="27">
        <v>27214</v>
      </c>
      <c r="AL69" s="27">
        <v>29888</v>
      </c>
      <c r="AM69" s="27">
        <v>29888</v>
      </c>
      <c r="AN69" s="78"/>
      <c r="AO69" s="78"/>
    </row>
    <row r="70" spans="1:41" x14ac:dyDescent="0.25">
      <c r="B70" s="31" t="s">
        <v>47</v>
      </c>
      <c r="C70" s="32">
        <v>22795</v>
      </c>
      <c r="D70" s="32">
        <v>20382</v>
      </c>
      <c r="E70" s="32">
        <v>5839</v>
      </c>
      <c r="F70" s="32">
        <v>23002</v>
      </c>
      <c r="G70" s="32">
        <v>24135</v>
      </c>
      <c r="H70" s="32">
        <v>24135</v>
      </c>
      <c r="J70" s="32">
        <v>4878</v>
      </c>
      <c r="K70" s="32">
        <v>21887</v>
      </c>
      <c r="L70" s="32">
        <v>23270</v>
      </c>
      <c r="M70" s="32">
        <v>23270</v>
      </c>
      <c r="O70" s="32">
        <v>4878</v>
      </c>
      <c r="P70" s="32">
        <v>21464</v>
      </c>
      <c r="Q70" s="32">
        <v>22661</v>
      </c>
      <c r="R70" s="32">
        <v>22661</v>
      </c>
      <c r="T70" s="32">
        <v>4236</v>
      </c>
      <c r="U70" s="32">
        <v>21052</v>
      </c>
      <c r="V70" s="32">
        <v>22123</v>
      </c>
      <c r="W70" s="32">
        <v>22123</v>
      </c>
      <c r="X70" s="32">
        <v>5594</v>
      </c>
      <c r="Y70" s="32">
        <v>22064</v>
      </c>
      <c r="Z70" s="32">
        <v>23260</v>
      </c>
      <c r="AA70" s="32">
        <v>23260</v>
      </c>
      <c r="AB70" s="32">
        <v>4232</v>
      </c>
      <c r="AC70" s="32">
        <v>19859</v>
      </c>
      <c r="AD70" s="32">
        <v>21258</v>
      </c>
      <c r="AE70" s="32">
        <v>21258</v>
      </c>
      <c r="AF70" s="32">
        <v>4514</v>
      </c>
      <c r="AG70" s="32">
        <v>21741</v>
      </c>
      <c r="AH70" s="32">
        <v>23097</v>
      </c>
      <c r="AI70" s="32">
        <v>23097</v>
      </c>
      <c r="AJ70" s="32">
        <v>5057</v>
      </c>
      <c r="AK70" s="32">
        <v>20672</v>
      </c>
      <c r="AL70" s="32">
        <v>22187</v>
      </c>
      <c r="AM70" s="32">
        <v>22187</v>
      </c>
      <c r="AN70" s="79"/>
      <c r="AO70" s="79"/>
    </row>
    <row r="71" spans="1:41" x14ac:dyDescent="0.25">
      <c r="B71" s="31" t="s">
        <v>48</v>
      </c>
      <c r="C71" s="32">
        <v>4026</v>
      </c>
      <c r="D71" s="32">
        <v>4087</v>
      </c>
      <c r="E71" s="32">
        <v>236</v>
      </c>
      <c r="F71" s="32">
        <v>8722</v>
      </c>
      <c r="G71" s="32">
        <v>9390</v>
      </c>
      <c r="H71" s="32">
        <v>9390</v>
      </c>
      <c r="J71" s="32">
        <v>50</v>
      </c>
      <c r="K71" s="32">
        <v>8507</v>
      </c>
      <c r="L71" s="32">
        <v>9364</v>
      </c>
      <c r="M71" s="32">
        <v>9364</v>
      </c>
      <c r="O71" s="32">
        <v>50</v>
      </c>
      <c r="P71" s="32">
        <v>7194</v>
      </c>
      <c r="Q71" s="32">
        <v>7614</v>
      </c>
      <c r="R71" s="32">
        <v>7614</v>
      </c>
      <c r="T71" s="32">
        <v>34</v>
      </c>
      <c r="U71" s="32">
        <v>6452</v>
      </c>
      <c r="V71" s="32">
        <v>6582</v>
      </c>
      <c r="W71" s="32">
        <v>6582</v>
      </c>
      <c r="X71" s="32">
        <v>343</v>
      </c>
      <c r="Y71" s="32">
        <v>8537</v>
      </c>
      <c r="Z71" s="32">
        <v>9203</v>
      </c>
      <c r="AA71" s="32">
        <v>9203</v>
      </c>
      <c r="AB71" s="32">
        <v>30</v>
      </c>
      <c r="AC71" s="32">
        <v>4991</v>
      </c>
      <c r="AD71" s="32">
        <v>5737</v>
      </c>
      <c r="AE71" s="32">
        <v>5737</v>
      </c>
      <c r="AF71" s="32">
        <v>62</v>
      </c>
      <c r="AG71" s="32">
        <v>7528</v>
      </c>
      <c r="AH71" s="32">
        <v>7894</v>
      </c>
      <c r="AI71" s="32">
        <v>7894</v>
      </c>
      <c r="AJ71" s="32">
        <v>161</v>
      </c>
      <c r="AK71" s="32">
        <v>6542</v>
      </c>
      <c r="AL71" s="32">
        <v>7701</v>
      </c>
      <c r="AM71" s="32">
        <v>7701</v>
      </c>
      <c r="AN71" s="79"/>
      <c r="AO71" s="79"/>
    </row>
    <row r="72" spans="1:41" x14ac:dyDescent="0.25">
      <c r="B72" s="25" t="s">
        <v>49</v>
      </c>
      <c r="C72" s="26">
        <v>192770</v>
      </c>
      <c r="D72" s="26">
        <v>192710</v>
      </c>
      <c r="E72" s="27">
        <v>321028</v>
      </c>
      <c r="F72" s="27">
        <v>186976</v>
      </c>
      <c r="G72" s="27">
        <v>186308</v>
      </c>
      <c r="H72" s="27">
        <v>186308</v>
      </c>
      <c r="J72" s="27">
        <v>321214</v>
      </c>
      <c r="K72" s="27">
        <v>187191</v>
      </c>
      <c r="L72" s="27">
        <v>186334</v>
      </c>
      <c r="M72" s="27">
        <v>186334</v>
      </c>
      <c r="O72" s="27">
        <v>321214</v>
      </c>
      <c r="P72" s="27">
        <v>188504</v>
      </c>
      <c r="Q72" s="27">
        <v>188084</v>
      </c>
      <c r="R72" s="27">
        <v>188084</v>
      </c>
      <c r="T72" s="27">
        <v>321230</v>
      </c>
      <c r="U72" s="27">
        <v>189246</v>
      </c>
      <c r="V72" s="27">
        <v>189116</v>
      </c>
      <c r="W72" s="27">
        <v>189116</v>
      </c>
      <c r="X72" s="27">
        <v>320921</v>
      </c>
      <c r="Y72" s="27">
        <v>187161</v>
      </c>
      <c r="Z72" s="27">
        <v>186495</v>
      </c>
      <c r="AA72" s="27">
        <v>186495</v>
      </c>
      <c r="AB72" s="27">
        <v>321234</v>
      </c>
      <c r="AC72" s="27">
        <v>190707</v>
      </c>
      <c r="AD72" s="27">
        <v>189961</v>
      </c>
      <c r="AE72" s="27">
        <v>189961</v>
      </c>
      <c r="AF72" s="27">
        <v>321202</v>
      </c>
      <c r="AG72" s="27">
        <v>188170</v>
      </c>
      <c r="AH72" s="27">
        <v>187804</v>
      </c>
      <c r="AI72" s="27">
        <v>187804</v>
      </c>
      <c r="AJ72" s="27">
        <v>321103</v>
      </c>
      <c r="AK72" s="27">
        <v>189156</v>
      </c>
      <c r="AL72" s="27">
        <v>187997</v>
      </c>
      <c r="AM72" s="27">
        <v>187997</v>
      </c>
      <c r="AN72" s="78"/>
      <c r="AO72" s="78"/>
    </row>
    <row r="73" spans="1:41" x14ac:dyDescent="0.25">
      <c r="B73" s="25" t="s">
        <v>50</v>
      </c>
      <c r="C73" s="26">
        <v>8103</v>
      </c>
      <c r="D73" s="26">
        <v>10516</v>
      </c>
      <c r="E73" s="27">
        <v>2857</v>
      </c>
      <c r="F73" s="27">
        <v>8662</v>
      </c>
      <c r="G73" s="27">
        <v>7529</v>
      </c>
      <c r="H73" s="27">
        <v>7529</v>
      </c>
      <c r="J73" s="27">
        <v>3818</v>
      </c>
      <c r="K73" s="27">
        <v>9777</v>
      </c>
      <c r="L73" s="27">
        <v>8394</v>
      </c>
      <c r="M73" s="27">
        <v>8394</v>
      </c>
      <c r="O73" s="27">
        <v>3818</v>
      </c>
      <c r="P73" s="27">
        <v>10200</v>
      </c>
      <c r="Q73" s="27">
        <v>9003</v>
      </c>
      <c r="R73" s="27">
        <v>9003</v>
      </c>
      <c r="T73" s="27">
        <v>4460</v>
      </c>
      <c r="U73" s="27">
        <v>10612</v>
      </c>
      <c r="V73" s="27">
        <v>9541</v>
      </c>
      <c r="W73" s="27">
        <v>9541</v>
      </c>
      <c r="X73" s="27">
        <v>3102</v>
      </c>
      <c r="Y73" s="27">
        <v>9600</v>
      </c>
      <c r="Z73" s="27">
        <v>8404</v>
      </c>
      <c r="AA73" s="27">
        <v>8404</v>
      </c>
      <c r="AB73" s="27">
        <v>4464</v>
      </c>
      <c r="AC73" s="27">
        <v>11805</v>
      </c>
      <c r="AD73" s="27">
        <v>10406</v>
      </c>
      <c r="AE73" s="27">
        <v>10406</v>
      </c>
      <c r="AF73" s="27">
        <v>4182</v>
      </c>
      <c r="AG73" s="27">
        <v>9923</v>
      </c>
      <c r="AH73" s="27">
        <v>8567</v>
      </c>
      <c r="AI73" s="27">
        <v>8567</v>
      </c>
      <c r="AJ73" s="27">
        <v>3639</v>
      </c>
      <c r="AK73" s="27">
        <v>10992</v>
      </c>
      <c r="AL73" s="27">
        <v>9477</v>
      </c>
      <c r="AM73" s="27">
        <v>9477</v>
      </c>
      <c r="AN73" s="78"/>
      <c r="AO73" s="78"/>
    </row>
    <row r="74" spans="1:41" x14ac:dyDescent="0.25">
      <c r="B74" s="25" t="s">
        <v>51</v>
      </c>
      <c r="C74" s="26">
        <v>12129</v>
      </c>
      <c r="D74" s="26">
        <v>14603</v>
      </c>
      <c r="E74" s="27">
        <v>3093</v>
      </c>
      <c r="F74" s="27">
        <v>17384</v>
      </c>
      <c r="G74" s="27">
        <v>16919</v>
      </c>
      <c r="H74" s="27">
        <v>16919</v>
      </c>
      <c r="J74" s="27">
        <v>3868</v>
      </c>
      <c r="K74" s="27">
        <v>18284</v>
      </c>
      <c r="L74" s="27">
        <v>17758</v>
      </c>
      <c r="M74" s="27">
        <v>17758</v>
      </c>
      <c r="O74" s="27">
        <v>3868</v>
      </c>
      <c r="P74" s="27">
        <v>17394</v>
      </c>
      <c r="Q74" s="27">
        <v>16617</v>
      </c>
      <c r="R74" s="27">
        <v>16617</v>
      </c>
      <c r="T74" s="27">
        <v>4494</v>
      </c>
      <c r="U74" s="27">
        <v>17064</v>
      </c>
      <c r="V74" s="27">
        <v>16123</v>
      </c>
      <c r="W74" s="27">
        <v>16123</v>
      </c>
      <c r="X74" s="27">
        <v>3445</v>
      </c>
      <c r="Y74" s="27">
        <v>18137</v>
      </c>
      <c r="Z74" s="27">
        <v>17607</v>
      </c>
      <c r="AA74" s="27">
        <v>17607</v>
      </c>
      <c r="AB74" s="27">
        <v>4494</v>
      </c>
      <c r="AC74" s="27">
        <v>16796</v>
      </c>
      <c r="AD74" s="27">
        <v>16143</v>
      </c>
      <c r="AE74" s="27">
        <v>16143</v>
      </c>
      <c r="AF74" s="27">
        <v>4244</v>
      </c>
      <c r="AG74" s="27">
        <v>17451</v>
      </c>
      <c r="AH74" s="27">
        <v>16461</v>
      </c>
      <c r="AI74" s="27">
        <v>16461</v>
      </c>
      <c r="AJ74" s="27">
        <v>3800</v>
      </c>
      <c r="AK74" s="27">
        <v>17534</v>
      </c>
      <c r="AL74" s="27">
        <v>17178</v>
      </c>
      <c r="AM74" s="27">
        <v>17178</v>
      </c>
      <c r="AN74" s="78"/>
      <c r="AO74" s="78"/>
    </row>
    <row r="75" spans="1:41" x14ac:dyDescent="0.25">
      <c r="B75" s="25" t="s">
        <v>52</v>
      </c>
      <c r="C75" s="33">
        <v>0.73775000000000002</v>
      </c>
      <c r="D75" s="33">
        <v>0.65964999999999996</v>
      </c>
      <c r="E75" s="34">
        <v>0.67145814167433304</v>
      </c>
      <c r="F75" s="34">
        <v>0.72644012127336999</v>
      </c>
      <c r="G75" s="34">
        <v>0.762222081859525</v>
      </c>
      <c r="H75" s="34">
        <v>0.762222081859525</v>
      </c>
      <c r="J75" s="34">
        <v>0.56094756209751595</v>
      </c>
      <c r="K75" s="34">
        <v>0.69122662961091497</v>
      </c>
      <c r="L75" s="34">
        <v>0.73490399191510902</v>
      </c>
      <c r="M75" s="34">
        <v>0.73490399191510902</v>
      </c>
      <c r="O75" s="34">
        <v>0.56094756209751595</v>
      </c>
      <c r="P75" s="34">
        <v>0.67786760990399197</v>
      </c>
      <c r="Q75" s="34">
        <v>0.71567079332996497</v>
      </c>
      <c r="R75" s="34">
        <v>0.71567079332996497</v>
      </c>
      <c r="T75" s="34">
        <v>0.48712051517939298</v>
      </c>
      <c r="U75" s="34">
        <v>0.66485598787266298</v>
      </c>
      <c r="V75" s="34">
        <v>0.69867988883274401</v>
      </c>
      <c r="W75" s="34">
        <v>0.69867988883274401</v>
      </c>
      <c r="X75" s="34">
        <v>0.64328426862925503</v>
      </c>
      <c r="Y75" s="34">
        <v>0.69681657402728703</v>
      </c>
      <c r="Z75" s="34">
        <v>0.73458817584638703</v>
      </c>
      <c r="AA75" s="34">
        <v>0.73458817584638703</v>
      </c>
      <c r="AB75" s="34">
        <v>0.48666053357865702</v>
      </c>
      <c r="AC75" s="34">
        <v>0.62717913087417898</v>
      </c>
      <c r="AD75" s="34">
        <v>0.67136179888832803</v>
      </c>
      <c r="AE75" s="34">
        <v>0.67136179888832803</v>
      </c>
      <c r="AF75" s="34">
        <v>0.51908923643054306</v>
      </c>
      <c r="AG75" s="34">
        <v>0.68661571500758001</v>
      </c>
      <c r="AH75" s="34">
        <v>0.72944037392622496</v>
      </c>
      <c r="AI75" s="34">
        <v>0.72944037392622496</v>
      </c>
      <c r="AJ75" s="34">
        <v>0.58153173873045105</v>
      </c>
      <c r="AK75" s="34">
        <v>0.65285497726124297</v>
      </c>
      <c r="AL75" s="34">
        <v>0.70070111167256199</v>
      </c>
      <c r="AM75" s="34">
        <v>0.70070111167256199</v>
      </c>
      <c r="AN75" s="37"/>
      <c r="AO75" s="37"/>
    </row>
    <row r="76" spans="1:41" x14ac:dyDescent="0.25">
      <c r="B76" s="25" t="s">
        <v>53</v>
      </c>
      <c r="C76" s="33">
        <v>0.97953999999999997</v>
      </c>
      <c r="D76" s="33">
        <v>0.97923000000000004</v>
      </c>
      <c r="E76" s="34">
        <v>0.99926540166343003</v>
      </c>
      <c r="F76" s="34">
        <v>0.95543132786231799</v>
      </c>
      <c r="G76" s="34">
        <v>0.95201790513955198</v>
      </c>
      <c r="H76" s="34">
        <v>0.95201790513955198</v>
      </c>
      <c r="J76" s="34">
        <v>0.99984436475920102</v>
      </c>
      <c r="K76" s="34">
        <v>0.95652995942728103</v>
      </c>
      <c r="L76" s="34">
        <v>0.95215076291019796</v>
      </c>
      <c r="M76" s="34">
        <v>0.95215076291019796</v>
      </c>
      <c r="O76" s="34">
        <v>0.99984436475920102</v>
      </c>
      <c r="P76" s="34">
        <v>0.96323927684493504</v>
      </c>
      <c r="Q76" s="34">
        <v>0.96109311285756605</v>
      </c>
      <c r="R76" s="34">
        <v>0.96109311285756605</v>
      </c>
      <c r="T76" s="34">
        <v>0.99989416803625697</v>
      </c>
      <c r="U76" s="34">
        <v>0.96703083322261896</v>
      </c>
      <c r="V76" s="34">
        <v>0.96636654436938596</v>
      </c>
      <c r="W76" s="34">
        <v>0.96636654436938596</v>
      </c>
      <c r="X76" s="34">
        <v>0.99893234224812</v>
      </c>
      <c r="Y76" s="34">
        <v>0.95637666199961202</v>
      </c>
      <c r="Z76" s="34">
        <v>0.95297345910535602</v>
      </c>
      <c r="AA76" s="34">
        <v>0.95297345910535602</v>
      </c>
      <c r="AB76" s="34">
        <v>0.99990661885552101</v>
      </c>
      <c r="AC76" s="34">
        <v>0.974496417950107</v>
      </c>
      <c r="AD76" s="34">
        <v>0.97068442191540005</v>
      </c>
      <c r="AE76" s="34">
        <v>0.97068442191540005</v>
      </c>
      <c r="AF76" s="34">
        <v>0.999807012301409</v>
      </c>
      <c r="AG76" s="34">
        <v>0.96153256548355104</v>
      </c>
      <c r="AH76" s="34">
        <v>0.95966233686598701</v>
      </c>
      <c r="AI76" s="34">
        <v>0.95966233686598701</v>
      </c>
      <c r="AJ76" s="34">
        <v>0.99949885452462806</v>
      </c>
      <c r="AK76" s="34">
        <v>0.96657094093961105</v>
      </c>
      <c r="AL76" s="34">
        <v>0.96064855031732599</v>
      </c>
      <c r="AM76" s="34">
        <v>0.96064855031732599</v>
      </c>
      <c r="AN76" s="37"/>
      <c r="AO76" s="37"/>
    </row>
    <row r="77" spans="1:41" x14ac:dyDescent="0.25">
      <c r="B77" s="25" t="s">
        <v>54</v>
      </c>
      <c r="C77" s="33">
        <v>0.84989000000000003</v>
      </c>
      <c r="D77" s="33">
        <v>0.83296999999999999</v>
      </c>
      <c r="E77" s="34">
        <v>0.961152263374486</v>
      </c>
      <c r="F77" s="34">
        <v>0.72506619593998201</v>
      </c>
      <c r="G77" s="34">
        <v>0.71991051454138699</v>
      </c>
      <c r="H77" s="34">
        <v>0.71991051454138699</v>
      </c>
      <c r="J77" s="34">
        <v>0.98985389610389596</v>
      </c>
      <c r="K77" s="34">
        <v>0.72010923208527999</v>
      </c>
      <c r="L77" s="34">
        <v>0.71305999877428505</v>
      </c>
      <c r="M77" s="34">
        <v>0.71305999877428505</v>
      </c>
      <c r="O77" s="34">
        <v>0.98985389610389596</v>
      </c>
      <c r="P77" s="34">
        <v>0.74897061902435602</v>
      </c>
      <c r="Q77" s="34">
        <v>0.74850536746490504</v>
      </c>
      <c r="R77" s="34">
        <v>0.74850536746490504</v>
      </c>
      <c r="T77" s="34">
        <v>0.99203747072599502</v>
      </c>
      <c r="U77" s="34">
        <v>0.76541593949970899</v>
      </c>
      <c r="V77" s="34">
        <v>0.77070196829820603</v>
      </c>
      <c r="W77" s="34">
        <v>0.77070196829820603</v>
      </c>
      <c r="X77" s="34">
        <v>0.94222671382853296</v>
      </c>
      <c r="Y77" s="34">
        <v>0.72102218881735902</v>
      </c>
      <c r="Z77" s="34">
        <v>0.716508024520223</v>
      </c>
      <c r="AA77" s="34">
        <v>0.716508024520223</v>
      </c>
      <c r="AB77" s="34">
        <v>0.99296105114969502</v>
      </c>
      <c r="AC77" s="34">
        <v>0.79915492957746503</v>
      </c>
      <c r="AD77" s="34">
        <v>0.78747916280792696</v>
      </c>
      <c r="AE77" s="34">
        <v>0.78747916280792696</v>
      </c>
      <c r="AF77" s="34">
        <v>0.98645104895104896</v>
      </c>
      <c r="AG77" s="34">
        <v>0.74279954901089895</v>
      </c>
      <c r="AH77" s="34">
        <v>0.74528088799974201</v>
      </c>
      <c r="AI77" s="34">
        <v>0.74528088799974201</v>
      </c>
      <c r="AJ77" s="34">
        <v>0.96914526638558796</v>
      </c>
      <c r="AK77" s="34">
        <v>0.75960902476666403</v>
      </c>
      <c r="AL77" s="34">
        <v>0.74233806209850095</v>
      </c>
      <c r="AM77" s="34">
        <v>0.74233806209850095</v>
      </c>
      <c r="AN77" s="37"/>
      <c r="AO77" s="37"/>
    </row>
    <row r="78" spans="1:41" x14ac:dyDescent="0.25">
      <c r="B78" s="25" t="s">
        <v>55</v>
      </c>
      <c r="C78" s="33">
        <v>0.65269999999999995</v>
      </c>
      <c r="D78" s="33">
        <v>0.58259000000000005</v>
      </c>
      <c r="E78" s="34">
        <v>0.65371697268248996</v>
      </c>
      <c r="F78" s="34">
        <v>0.56955380577427805</v>
      </c>
      <c r="G78" s="34">
        <v>0.58788425001217903</v>
      </c>
      <c r="H78" s="34">
        <v>0.58788425001217903</v>
      </c>
      <c r="J78" s="34">
        <v>0.55774068145437905</v>
      </c>
      <c r="K78" s="34">
        <v>0.54484578427223596</v>
      </c>
      <c r="L78" s="34">
        <v>0.56717363751584304</v>
      </c>
      <c r="M78" s="34">
        <v>0.56717363751584304</v>
      </c>
      <c r="O78" s="34">
        <v>0.55774068145437905</v>
      </c>
      <c r="P78" s="34">
        <v>0.55237016830511099</v>
      </c>
      <c r="Q78" s="34">
        <v>0.57693874433525105</v>
      </c>
      <c r="R78" s="34">
        <v>0.57693874433525105</v>
      </c>
      <c r="T78" s="34">
        <v>0.485223367697595</v>
      </c>
      <c r="U78" s="34">
        <v>0.55231398887606298</v>
      </c>
      <c r="V78" s="34">
        <v>0.578439575380432</v>
      </c>
      <c r="W78" s="34">
        <v>0.578439575380432</v>
      </c>
      <c r="X78" s="34">
        <v>0.61887376922225901</v>
      </c>
      <c r="Y78" s="34">
        <v>0.54884206860525897</v>
      </c>
      <c r="Z78" s="34">
        <v>0.56916338365918695</v>
      </c>
      <c r="AA78" s="34">
        <v>0.56916338365918695</v>
      </c>
      <c r="AB78" s="34">
        <v>0.48498739399495799</v>
      </c>
      <c r="AC78" s="34">
        <v>0.54178147592415804</v>
      </c>
      <c r="AD78" s="34">
        <v>0.56838052458490396</v>
      </c>
      <c r="AE78" s="34">
        <v>0.56838052458490396</v>
      </c>
      <c r="AF78" s="34">
        <v>0.51541447819136799</v>
      </c>
      <c r="AG78" s="34">
        <v>0.55473055725658305</v>
      </c>
      <c r="AH78" s="34">
        <v>0.58387683907174304</v>
      </c>
      <c r="AI78" s="34">
        <v>0.58387683907174304</v>
      </c>
      <c r="AJ78" s="34">
        <v>0.57096082194874098</v>
      </c>
      <c r="AK78" s="34">
        <v>0.54106684813903605</v>
      </c>
      <c r="AL78" s="34">
        <v>0.56362250730344199</v>
      </c>
      <c r="AM78" s="34">
        <v>0.56362250730344199</v>
      </c>
      <c r="AN78" s="37"/>
      <c r="AO78" s="37"/>
    </row>
    <row r="79" spans="1:41" x14ac:dyDescent="0.25">
      <c r="B79" s="25" t="s">
        <v>56</v>
      </c>
      <c r="C79" s="33">
        <v>0.1303</v>
      </c>
      <c r="D79" s="33">
        <v>0.13227</v>
      </c>
      <c r="E79" s="34">
        <v>2.7138914443422299E-2</v>
      </c>
      <c r="F79" s="34">
        <v>0.275454775138959</v>
      </c>
      <c r="G79" s="34">
        <v>0.29655128852955998</v>
      </c>
      <c r="H79" s="34">
        <v>0.29655128852955998</v>
      </c>
      <c r="J79" s="34">
        <v>5.7497700091996302E-3</v>
      </c>
      <c r="K79" s="34">
        <v>0.268664729661445</v>
      </c>
      <c r="L79" s="34">
        <v>0.29573016675088398</v>
      </c>
      <c r="M79" s="34">
        <v>0.29573016675088398</v>
      </c>
      <c r="O79" s="34">
        <v>5.7497700091996302E-3</v>
      </c>
      <c r="P79" s="34">
        <v>0.22719807983830201</v>
      </c>
      <c r="Q79" s="34">
        <v>0.240462354724608</v>
      </c>
      <c r="R79" s="34">
        <v>0.240462354724608</v>
      </c>
      <c r="T79" s="34">
        <v>3.9098436062557501E-3</v>
      </c>
      <c r="U79" s="34">
        <v>0.20376452753916099</v>
      </c>
      <c r="V79" s="34">
        <v>0.20787013643254201</v>
      </c>
      <c r="W79" s="34">
        <v>0.20787013643254201</v>
      </c>
      <c r="X79" s="34">
        <v>3.9443422263109498E-2</v>
      </c>
      <c r="Y79" s="34">
        <v>0.26961217786760999</v>
      </c>
      <c r="Z79" s="34">
        <v>0.29064552804446703</v>
      </c>
      <c r="AA79" s="34">
        <v>0.29064552804446703</v>
      </c>
      <c r="AB79" s="34">
        <v>3.4498620055197801E-3</v>
      </c>
      <c r="AC79" s="34">
        <v>0.15762379989893899</v>
      </c>
      <c r="AD79" s="34">
        <v>0.181183678625568</v>
      </c>
      <c r="AE79" s="34">
        <v>0.181183678625568</v>
      </c>
      <c r="AF79" s="34">
        <v>7.1297148114075398E-3</v>
      </c>
      <c r="AG79" s="34">
        <v>0.237746336533603</v>
      </c>
      <c r="AH79" s="34">
        <v>0.24930520464881301</v>
      </c>
      <c r="AI79" s="34">
        <v>0.24930520464881301</v>
      </c>
      <c r="AJ79" s="34">
        <v>1.8514259429622801E-2</v>
      </c>
      <c r="AK79" s="34">
        <v>0.206606872157655</v>
      </c>
      <c r="AL79" s="34">
        <v>0.243209954522486</v>
      </c>
      <c r="AM79" s="34">
        <v>0.243209954522486</v>
      </c>
      <c r="AN79" s="37"/>
      <c r="AO79" s="37"/>
    </row>
    <row r="80" spans="1:41" x14ac:dyDescent="0.25">
      <c r="B80" s="25" t="s">
        <v>26</v>
      </c>
      <c r="C80" s="33">
        <v>0.94672999999999996</v>
      </c>
      <c r="D80" s="33">
        <v>0.93586999999999998</v>
      </c>
      <c r="E80" s="34">
        <v>0.99062613650139397</v>
      </c>
      <c r="F80" s="34">
        <v>0.92354043331779301</v>
      </c>
      <c r="G80" s="34">
        <v>0.92558562996454996</v>
      </c>
      <c r="H80" s="34">
        <v>0.92558562996454996</v>
      </c>
      <c r="J80" s="34">
        <v>0.98827736695357005</v>
      </c>
      <c r="K80" s="34">
        <v>0.919581988195037</v>
      </c>
      <c r="L80" s="34">
        <v>0.92189547945566996</v>
      </c>
      <c r="M80" s="34">
        <v>0.92189547945566996</v>
      </c>
      <c r="O80" s="34">
        <v>0.98827736695357005</v>
      </c>
      <c r="P80" s="34">
        <v>0.92349645059420704</v>
      </c>
      <c r="Q80" s="34">
        <v>0.92691390821685204</v>
      </c>
      <c r="R80" s="34">
        <v>0.92691390821685204</v>
      </c>
      <c r="T80" s="34">
        <v>0.98638016729300504</v>
      </c>
      <c r="U80" s="34">
        <v>0.92494788047255005</v>
      </c>
      <c r="V80" s="34">
        <v>0.92908665476201002</v>
      </c>
      <c r="W80" s="34">
        <v>0.92908665476201002</v>
      </c>
      <c r="X80" s="34">
        <v>0.98955934052612404</v>
      </c>
      <c r="Y80" s="34">
        <v>0.92022853423175399</v>
      </c>
      <c r="Z80" s="34">
        <v>0.92255961858182101</v>
      </c>
      <c r="AA80" s="34">
        <v>0.92255961858182101</v>
      </c>
      <c r="AB80" s="34">
        <v>0.98638016729300504</v>
      </c>
      <c r="AC80" s="34">
        <v>0.92612661746465996</v>
      </c>
      <c r="AD80" s="34">
        <v>0.92899868931483698</v>
      </c>
      <c r="AE80" s="34">
        <v>0.92899868931483698</v>
      </c>
      <c r="AF80" s="34">
        <v>0.98713783488907803</v>
      </c>
      <c r="AG80" s="34">
        <v>0.92324574906976498</v>
      </c>
      <c r="AH80" s="34">
        <v>0.92760003870479701</v>
      </c>
      <c r="AI80" s="34">
        <v>0.92760003870479701</v>
      </c>
      <c r="AJ80" s="34">
        <v>0.98848345253970205</v>
      </c>
      <c r="AK80" s="34">
        <v>0.92288069246399995</v>
      </c>
      <c r="AL80" s="34">
        <v>0.92444647742366803</v>
      </c>
      <c r="AM80" s="34">
        <v>0.92444647742366803</v>
      </c>
      <c r="AN80" s="37"/>
      <c r="AO80" s="37"/>
    </row>
    <row r="81" spans="1:41" x14ac:dyDescent="0.25">
      <c r="B81" s="31" t="s">
        <v>22</v>
      </c>
      <c r="C81" s="35">
        <v>0.75953000000000004</v>
      </c>
      <c r="D81" s="35">
        <v>0.70030000000000003</v>
      </c>
      <c r="E81" s="35">
        <v>0.78596326286788498</v>
      </c>
      <c r="F81" s="35">
        <v>0.68133037009186803</v>
      </c>
      <c r="G81" s="35">
        <v>0.69706982580041599</v>
      </c>
      <c r="H81" s="35">
        <v>0.69706982580041599</v>
      </c>
      <c r="J81" s="35">
        <v>0.71057106951822901</v>
      </c>
      <c r="K81" s="35">
        <v>0.65883122892743495</v>
      </c>
      <c r="L81" s="35">
        <v>0.67834563066923204</v>
      </c>
      <c r="M81" s="35">
        <v>0.67834563066923204</v>
      </c>
      <c r="O81" s="35">
        <v>0.71057106951822901</v>
      </c>
      <c r="P81" s="35">
        <v>0.66767150209150705</v>
      </c>
      <c r="Q81" s="35">
        <v>0.68943895914137798</v>
      </c>
      <c r="R81" s="35">
        <v>0.68943895914137798</v>
      </c>
      <c r="T81" s="35">
        <v>0.64727851694831695</v>
      </c>
      <c r="U81" s="35">
        <v>0.66870655330091999</v>
      </c>
      <c r="V81" s="35">
        <v>0.69215457668215996</v>
      </c>
      <c r="W81" s="35">
        <v>0.69215457668215996</v>
      </c>
      <c r="X81" s="35">
        <v>0.75942845246332003</v>
      </c>
      <c r="Y81" s="35">
        <v>0.66251462105534098</v>
      </c>
      <c r="Z81" s="35">
        <v>0.68036645946501495</v>
      </c>
      <c r="AA81" s="35">
        <v>0.68036645946501495</v>
      </c>
      <c r="AB81" s="35">
        <v>0.64706859282052398</v>
      </c>
      <c r="AC81" s="35">
        <v>0.66131931395697197</v>
      </c>
      <c r="AD81" s="35">
        <v>0.68433699212587396</v>
      </c>
      <c r="AE81" s="35">
        <v>0.68433699212587396</v>
      </c>
      <c r="AF81" s="35">
        <v>0.67431013849900601</v>
      </c>
      <c r="AG81" s="35">
        <v>0.66936711903687296</v>
      </c>
      <c r="AH81" s="35">
        <v>0.69529621799350405</v>
      </c>
      <c r="AI81" s="35">
        <v>0.69529621799350405</v>
      </c>
      <c r="AJ81" s="35">
        <v>0.72138642732819103</v>
      </c>
      <c r="AK81" s="35">
        <v>0.658193177858447</v>
      </c>
      <c r="AL81" s="35">
        <v>0.67727015885758102</v>
      </c>
      <c r="AM81" s="35">
        <v>0.67727015885758102</v>
      </c>
      <c r="AN81" s="80"/>
      <c r="AO81" s="80"/>
    </row>
    <row r="82" spans="1:41" x14ac:dyDescent="0.25">
      <c r="B82" s="25" t="s">
        <v>57</v>
      </c>
      <c r="C82" s="33">
        <v>0.73775000000000002</v>
      </c>
      <c r="D82" s="33">
        <v>0.65964999999999996</v>
      </c>
      <c r="E82" s="34">
        <v>0.67145814167433304</v>
      </c>
      <c r="F82" s="34">
        <v>0.72644012127336999</v>
      </c>
      <c r="G82" s="34">
        <v>0.762222081859525</v>
      </c>
      <c r="H82" s="34">
        <v>0.762222081859525</v>
      </c>
      <c r="J82" s="34">
        <v>0.56094756209751595</v>
      </c>
      <c r="K82" s="34">
        <v>0.69122662961091497</v>
      </c>
      <c r="L82" s="34">
        <v>0.73490399191510902</v>
      </c>
      <c r="M82" s="34">
        <v>0.73490399191510902</v>
      </c>
      <c r="O82" s="34">
        <v>0.56094756209751595</v>
      </c>
      <c r="P82" s="34">
        <v>0.67786760990399197</v>
      </c>
      <c r="Q82" s="34">
        <v>0.71567079332996497</v>
      </c>
      <c r="R82" s="34">
        <v>0.71567079332996497</v>
      </c>
      <c r="T82" s="34">
        <v>0.48712051517939298</v>
      </c>
      <c r="U82" s="34">
        <v>0.66485598787266298</v>
      </c>
      <c r="V82" s="34">
        <v>0.69867988883274401</v>
      </c>
      <c r="W82" s="34">
        <v>0.69867988883274401</v>
      </c>
      <c r="X82" s="34">
        <v>0.64328426862925503</v>
      </c>
      <c r="Y82" s="34">
        <v>0.69681657402728703</v>
      </c>
      <c r="Z82" s="34">
        <v>0.73458817584638703</v>
      </c>
      <c r="AA82" s="34">
        <v>0.73458817584638703</v>
      </c>
      <c r="AB82" s="34">
        <v>0.48666053357865702</v>
      </c>
      <c r="AC82" s="34">
        <v>0.62717913087417898</v>
      </c>
      <c r="AD82" s="34">
        <v>0.67136179888832803</v>
      </c>
      <c r="AE82" s="34">
        <v>0.67136179888832803</v>
      </c>
      <c r="AF82" s="34">
        <v>0.51908923643054306</v>
      </c>
      <c r="AG82" s="34">
        <v>0.68661571500758001</v>
      </c>
      <c r="AH82" s="34">
        <v>0.72944037392622496</v>
      </c>
      <c r="AI82" s="34">
        <v>0.72944037392622496</v>
      </c>
      <c r="AJ82" s="34">
        <v>0.58153173873045105</v>
      </c>
      <c r="AK82" s="34">
        <v>0.65285497726124297</v>
      </c>
      <c r="AL82" s="34">
        <v>0.70070111167256199</v>
      </c>
      <c r="AM82" s="34">
        <v>0.70070111167256199</v>
      </c>
      <c r="AN82" s="37"/>
      <c r="AO82" s="37"/>
    </row>
    <row r="83" spans="1:41" ht="18.75" thickBot="1" x14ac:dyDescent="0.3">
      <c r="B83" s="25" t="s">
        <v>18</v>
      </c>
      <c r="C83" s="33">
        <v>2.0458E-2</v>
      </c>
      <c r="D83" s="33">
        <v>2.0767999999999998E-2</v>
      </c>
      <c r="E83" s="34">
        <v>7.34598336570546E-4</v>
      </c>
      <c r="F83" s="34">
        <v>4.4568672137681502E-2</v>
      </c>
      <c r="G83" s="34">
        <v>4.7982094860448202E-2</v>
      </c>
      <c r="H83" s="34">
        <v>4.7982094860448202E-2</v>
      </c>
      <c r="J83" s="34">
        <v>1.55635240798845E-4</v>
      </c>
      <c r="K83" s="34">
        <v>4.34700405727192E-2</v>
      </c>
      <c r="L83" s="34">
        <v>4.78492370898016E-2</v>
      </c>
      <c r="M83" s="34">
        <v>4.78492370898016E-2</v>
      </c>
      <c r="O83" s="34">
        <v>1.55635240798845E-4</v>
      </c>
      <c r="P83" s="34">
        <v>3.6760723155065497E-2</v>
      </c>
      <c r="Q83" s="34">
        <v>3.8906887142433802E-2</v>
      </c>
      <c r="R83" s="34">
        <v>3.8906887142433802E-2</v>
      </c>
      <c r="T83" s="34">
        <v>1.05831963743214E-4</v>
      </c>
      <c r="U83" s="34">
        <v>3.2969166777381501E-2</v>
      </c>
      <c r="V83" s="34">
        <v>3.3633455630614498E-2</v>
      </c>
      <c r="W83" s="34">
        <v>3.3633455630614498E-2</v>
      </c>
      <c r="X83" s="34">
        <v>1.06765775188007E-3</v>
      </c>
      <c r="Y83" s="34">
        <v>4.3623338000388402E-2</v>
      </c>
      <c r="Z83" s="34">
        <v>4.7026540894643802E-2</v>
      </c>
      <c r="AA83" s="34">
        <v>4.7026540894643802E-2</v>
      </c>
      <c r="AB83" s="34">
        <v>9.3381144479306698E-5</v>
      </c>
      <c r="AC83" s="34">
        <v>2.5503582049893201E-2</v>
      </c>
      <c r="AD83" s="34">
        <v>2.9315578084599701E-2</v>
      </c>
      <c r="AE83" s="34">
        <v>2.9315578084599701E-2</v>
      </c>
      <c r="AF83" s="34">
        <v>1.92987698590567E-4</v>
      </c>
      <c r="AG83" s="34">
        <v>3.8467434516448802E-2</v>
      </c>
      <c r="AH83" s="34">
        <v>4.0337663134012602E-2</v>
      </c>
      <c r="AI83" s="34">
        <v>4.0337663134012602E-2</v>
      </c>
      <c r="AJ83" s="34">
        <v>5.0114547537227999E-4</v>
      </c>
      <c r="AK83" s="34">
        <v>3.3429059060389003E-2</v>
      </c>
      <c r="AL83" s="34">
        <v>3.9351449682674303E-2</v>
      </c>
      <c r="AM83" s="34">
        <v>3.9351449682674303E-2</v>
      </c>
      <c r="AN83" s="37"/>
      <c r="AO83" s="37"/>
    </row>
    <row r="84" spans="1:41" ht="18.75" thickBot="1" x14ac:dyDescent="0.3">
      <c r="A84" s="24">
        <v>6</v>
      </c>
      <c r="B84" s="25" t="s">
        <v>58</v>
      </c>
      <c r="C84" s="26">
        <v>32116</v>
      </c>
      <c r="D84" s="26">
        <v>32116</v>
      </c>
      <c r="E84" s="27">
        <v>7518</v>
      </c>
      <c r="F84" s="27">
        <v>27573</v>
      </c>
      <c r="G84" s="27">
        <v>27573</v>
      </c>
      <c r="H84" s="27">
        <v>27573</v>
      </c>
      <c r="J84" s="27">
        <v>7518</v>
      </c>
      <c r="K84" s="27">
        <v>27573</v>
      </c>
      <c r="L84" s="27">
        <v>27573</v>
      </c>
      <c r="M84" s="27">
        <v>27573</v>
      </c>
      <c r="O84" s="27">
        <v>7518</v>
      </c>
      <c r="P84" s="27">
        <v>27573</v>
      </c>
      <c r="Q84" s="27">
        <v>27573</v>
      </c>
      <c r="R84" s="27">
        <v>27573</v>
      </c>
      <c r="T84" s="27">
        <v>7518</v>
      </c>
      <c r="U84" s="27">
        <v>27573</v>
      </c>
      <c r="V84" s="27">
        <v>27573</v>
      </c>
      <c r="W84" s="27">
        <v>27573</v>
      </c>
      <c r="X84" s="27">
        <v>7518</v>
      </c>
      <c r="Y84" s="27">
        <v>27573</v>
      </c>
      <c r="Z84" s="27">
        <v>27573</v>
      </c>
      <c r="AA84" s="27">
        <v>27573</v>
      </c>
      <c r="AB84" s="27">
        <v>7518</v>
      </c>
      <c r="AC84" s="27">
        <v>27573</v>
      </c>
      <c r="AD84" s="27">
        <v>27573</v>
      </c>
      <c r="AE84" s="27">
        <v>27573</v>
      </c>
      <c r="AF84" s="27">
        <v>7518</v>
      </c>
      <c r="AG84" s="27">
        <v>27573</v>
      </c>
      <c r="AH84" s="27">
        <v>27573</v>
      </c>
      <c r="AI84" s="27">
        <v>27573</v>
      </c>
      <c r="AJ84" s="27">
        <v>7518</v>
      </c>
      <c r="AK84" s="27">
        <v>27573</v>
      </c>
      <c r="AL84" s="27">
        <v>27573</v>
      </c>
      <c r="AM84" s="27">
        <v>27573</v>
      </c>
      <c r="AN84" s="78"/>
      <c r="AO84" s="78"/>
    </row>
    <row r="85" spans="1:41" x14ac:dyDescent="0.25">
      <c r="B85" s="25" t="s">
        <v>32</v>
      </c>
      <c r="C85" s="26">
        <v>30734</v>
      </c>
      <c r="D85" s="26">
        <v>22783</v>
      </c>
      <c r="E85" s="27">
        <v>17245</v>
      </c>
      <c r="F85" s="27">
        <v>44060</v>
      </c>
      <c r="G85" s="27">
        <v>48708</v>
      </c>
      <c r="H85" s="27">
        <v>48708</v>
      </c>
      <c r="J85" s="27">
        <v>9885</v>
      </c>
      <c r="K85" s="27">
        <v>42342</v>
      </c>
      <c r="L85" s="27">
        <v>48569</v>
      </c>
      <c r="M85" s="27">
        <v>48569</v>
      </c>
      <c r="O85" s="27">
        <v>9885</v>
      </c>
      <c r="P85" s="27">
        <v>35639</v>
      </c>
      <c r="Q85" s="27">
        <v>40236</v>
      </c>
      <c r="R85" s="27">
        <v>40236</v>
      </c>
      <c r="T85" s="27">
        <v>7163</v>
      </c>
      <c r="U85" s="27">
        <v>31604</v>
      </c>
      <c r="V85" s="27">
        <v>35479</v>
      </c>
      <c r="W85" s="27">
        <v>35479</v>
      </c>
      <c r="X85" s="27">
        <v>10478</v>
      </c>
      <c r="Y85" s="27">
        <v>34645</v>
      </c>
      <c r="Z85" s="27">
        <v>38728</v>
      </c>
      <c r="AA85" s="27">
        <v>38728</v>
      </c>
      <c r="AB85" s="27">
        <v>5020</v>
      </c>
      <c r="AC85" s="27">
        <v>25012</v>
      </c>
      <c r="AD85" s="27">
        <v>27499</v>
      </c>
      <c r="AE85" s="27">
        <v>27499</v>
      </c>
      <c r="AF85" s="27">
        <v>5852</v>
      </c>
      <c r="AG85" s="27">
        <v>30799</v>
      </c>
      <c r="AH85" s="27">
        <v>33833</v>
      </c>
      <c r="AI85" s="27">
        <v>33833</v>
      </c>
      <c r="AJ85" s="27">
        <v>5880</v>
      </c>
      <c r="AK85" s="27">
        <v>28686</v>
      </c>
      <c r="AL85" s="27">
        <v>33356</v>
      </c>
      <c r="AM85" s="27">
        <v>33356</v>
      </c>
      <c r="AN85" s="78"/>
      <c r="AO85" s="78"/>
    </row>
    <row r="86" spans="1:41" x14ac:dyDescent="0.25">
      <c r="B86" s="31" t="s">
        <v>47</v>
      </c>
      <c r="C86" s="32">
        <v>24194</v>
      </c>
      <c r="D86" s="32">
        <v>19620</v>
      </c>
      <c r="E86" s="32">
        <v>8016</v>
      </c>
      <c r="F86" s="32">
        <v>20981</v>
      </c>
      <c r="G86" s="32">
        <v>21656</v>
      </c>
      <c r="H86" s="32">
        <v>21656</v>
      </c>
      <c r="J86" s="32">
        <v>6554</v>
      </c>
      <c r="K86" s="32">
        <v>20662</v>
      </c>
      <c r="L86" s="32">
        <v>21986</v>
      </c>
      <c r="M86" s="32">
        <v>21986</v>
      </c>
      <c r="O86" s="32">
        <v>6554</v>
      </c>
      <c r="P86" s="32">
        <v>20071</v>
      </c>
      <c r="Q86" s="32">
        <v>21318</v>
      </c>
      <c r="R86" s="32">
        <v>21318</v>
      </c>
      <c r="T86" s="32">
        <v>5756</v>
      </c>
      <c r="U86" s="32">
        <v>19864</v>
      </c>
      <c r="V86" s="32">
        <v>21717</v>
      </c>
      <c r="W86" s="32">
        <v>21717</v>
      </c>
      <c r="X86" s="32">
        <v>6221</v>
      </c>
      <c r="Y86" s="32">
        <v>20149</v>
      </c>
      <c r="Z86" s="32">
        <v>21751</v>
      </c>
      <c r="AA86" s="32">
        <v>21751</v>
      </c>
      <c r="AB86" s="32">
        <v>4672</v>
      </c>
      <c r="AC86" s="32">
        <v>18313</v>
      </c>
      <c r="AD86" s="32">
        <v>19640</v>
      </c>
      <c r="AE86" s="32">
        <v>19640</v>
      </c>
      <c r="AF86" s="32">
        <v>5085</v>
      </c>
      <c r="AG86" s="32">
        <v>19865</v>
      </c>
      <c r="AH86" s="32">
        <v>21313</v>
      </c>
      <c r="AI86" s="32">
        <v>21313</v>
      </c>
      <c r="AJ86" s="32">
        <v>5093</v>
      </c>
      <c r="AK86" s="32">
        <v>19195</v>
      </c>
      <c r="AL86" s="32">
        <v>20981</v>
      </c>
      <c r="AM86" s="32">
        <v>20981</v>
      </c>
      <c r="AN86" s="79"/>
      <c r="AO86" s="79"/>
    </row>
    <row r="87" spans="1:41" x14ac:dyDescent="0.25">
      <c r="B87" s="31" t="s">
        <v>48</v>
      </c>
      <c r="C87" s="32">
        <v>6540</v>
      </c>
      <c r="D87" s="32">
        <v>3163</v>
      </c>
      <c r="E87" s="32">
        <v>9229</v>
      </c>
      <c r="F87" s="32">
        <v>23079</v>
      </c>
      <c r="G87" s="32">
        <v>27052</v>
      </c>
      <c r="H87" s="32">
        <v>27052</v>
      </c>
      <c r="J87" s="32">
        <v>3331</v>
      </c>
      <c r="K87" s="32">
        <v>21680</v>
      </c>
      <c r="L87" s="32">
        <v>26583</v>
      </c>
      <c r="M87" s="32">
        <v>26583</v>
      </c>
      <c r="O87" s="32">
        <v>3331</v>
      </c>
      <c r="P87" s="32">
        <v>15568</v>
      </c>
      <c r="Q87" s="32">
        <v>18918</v>
      </c>
      <c r="R87" s="32">
        <v>18918</v>
      </c>
      <c r="T87" s="32">
        <v>1407</v>
      </c>
      <c r="U87" s="32">
        <v>11740</v>
      </c>
      <c r="V87" s="32">
        <v>13762</v>
      </c>
      <c r="W87" s="32">
        <v>13762</v>
      </c>
      <c r="X87" s="32">
        <v>4257</v>
      </c>
      <c r="Y87" s="32">
        <v>14496</v>
      </c>
      <c r="Z87" s="32">
        <v>16977</v>
      </c>
      <c r="AA87" s="32">
        <v>16977</v>
      </c>
      <c r="AB87" s="32">
        <v>348</v>
      </c>
      <c r="AC87" s="32">
        <v>6699</v>
      </c>
      <c r="AD87" s="32">
        <v>7859</v>
      </c>
      <c r="AE87" s="32">
        <v>7859</v>
      </c>
      <c r="AF87" s="32">
        <v>767</v>
      </c>
      <c r="AG87" s="32">
        <v>10934</v>
      </c>
      <c r="AH87" s="32">
        <v>12520</v>
      </c>
      <c r="AI87" s="32">
        <v>12520</v>
      </c>
      <c r="AJ87" s="32">
        <v>787</v>
      </c>
      <c r="AK87" s="32">
        <v>9491</v>
      </c>
      <c r="AL87" s="32">
        <v>12375</v>
      </c>
      <c r="AM87" s="32">
        <v>12375</v>
      </c>
      <c r="AN87" s="79"/>
      <c r="AO87" s="79"/>
    </row>
    <row r="88" spans="1:41" x14ac:dyDescent="0.25">
      <c r="B88" s="25" t="s">
        <v>49</v>
      </c>
      <c r="C88" s="26">
        <v>188850</v>
      </c>
      <c r="D88" s="26">
        <v>192230</v>
      </c>
      <c r="E88" s="27">
        <v>313213</v>
      </c>
      <c r="F88" s="27">
        <v>174517</v>
      </c>
      <c r="G88" s="27">
        <v>170544</v>
      </c>
      <c r="H88" s="27">
        <v>170544</v>
      </c>
      <c r="J88" s="27">
        <v>319111</v>
      </c>
      <c r="K88" s="27">
        <v>175916</v>
      </c>
      <c r="L88" s="27">
        <v>171013</v>
      </c>
      <c r="M88" s="27">
        <v>171013</v>
      </c>
      <c r="O88" s="27">
        <v>319111</v>
      </c>
      <c r="P88" s="27">
        <v>182028</v>
      </c>
      <c r="Q88" s="27">
        <v>178678</v>
      </c>
      <c r="R88" s="27">
        <v>178678</v>
      </c>
      <c r="T88" s="27">
        <v>321035</v>
      </c>
      <c r="U88" s="27">
        <v>185856</v>
      </c>
      <c r="V88" s="27">
        <v>183834</v>
      </c>
      <c r="W88" s="27">
        <v>183834</v>
      </c>
      <c r="X88" s="27">
        <v>318185</v>
      </c>
      <c r="Y88" s="27">
        <v>183100</v>
      </c>
      <c r="Z88" s="27">
        <v>180619</v>
      </c>
      <c r="AA88" s="27">
        <v>180619</v>
      </c>
      <c r="AB88" s="27">
        <v>322094</v>
      </c>
      <c r="AC88" s="27">
        <v>190897</v>
      </c>
      <c r="AD88" s="27">
        <v>189737</v>
      </c>
      <c r="AE88" s="27">
        <v>189737</v>
      </c>
      <c r="AF88" s="27">
        <v>321675</v>
      </c>
      <c r="AG88" s="27">
        <v>186662</v>
      </c>
      <c r="AH88" s="27">
        <v>185076</v>
      </c>
      <c r="AI88" s="27">
        <v>185076</v>
      </c>
      <c r="AJ88" s="27">
        <v>321655</v>
      </c>
      <c r="AK88" s="27">
        <v>188105</v>
      </c>
      <c r="AL88" s="27">
        <v>185221</v>
      </c>
      <c r="AM88" s="27">
        <v>185221</v>
      </c>
      <c r="AN88" s="78"/>
      <c r="AO88" s="78"/>
    </row>
    <row r="89" spans="1:41" x14ac:dyDescent="0.25">
      <c r="B89" s="25" t="s">
        <v>50</v>
      </c>
      <c r="C89" s="26">
        <v>7911</v>
      </c>
      <c r="D89" s="26">
        <v>12485</v>
      </c>
      <c r="E89" s="27">
        <v>-498</v>
      </c>
      <c r="F89" s="27">
        <v>6515</v>
      </c>
      <c r="G89" s="27">
        <v>5840</v>
      </c>
      <c r="H89" s="27">
        <v>5840</v>
      </c>
      <c r="J89" s="27">
        <v>964</v>
      </c>
      <c r="K89" s="27">
        <v>6834</v>
      </c>
      <c r="L89" s="27">
        <v>5510</v>
      </c>
      <c r="M89" s="27">
        <v>5510</v>
      </c>
      <c r="O89" s="27">
        <v>964</v>
      </c>
      <c r="P89" s="27">
        <v>7425</v>
      </c>
      <c r="Q89" s="27">
        <v>6178</v>
      </c>
      <c r="R89" s="27">
        <v>6178</v>
      </c>
      <c r="T89" s="27">
        <v>1762</v>
      </c>
      <c r="U89" s="27">
        <v>7632</v>
      </c>
      <c r="V89" s="27">
        <v>5779</v>
      </c>
      <c r="W89" s="27">
        <v>5779</v>
      </c>
      <c r="X89" s="27">
        <v>1297</v>
      </c>
      <c r="Y89" s="27">
        <v>7347</v>
      </c>
      <c r="Z89" s="27">
        <v>5745</v>
      </c>
      <c r="AA89" s="27">
        <v>5745</v>
      </c>
      <c r="AB89" s="27">
        <v>2846</v>
      </c>
      <c r="AC89" s="27">
        <v>9183</v>
      </c>
      <c r="AD89" s="27">
        <v>7856</v>
      </c>
      <c r="AE89" s="27">
        <v>7856</v>
      </c>
      <c r="AF89" s="27">
        <v>2433</v>
      </c>
      <c r="AG89" s="27">
        <v>7631</v>
      </c>
      <c r="AH89" s="27">
        <v>6183</v>
      </c>
      <c r="AI89" s="27">
        <v>6183</v>
      </c>
      <c r="AJ89" s="27">
        <v>2425</v>
      </c>
      <c r="AK89" s="27">
        <v>8301</v>
      </c>
      <c r="AL89" s="27">
        <v>6515</v>
      </c>
      <c r="AM89" s="27">
        <v>6515</v>
      </c>
      <c r="AN89" s="78"/>
      <c r="AO89" s="78"/>
    </row>
    <row r="90" spans="1:41" x14ac:dyDescent="0.25">
      <c r="B90" s="25" t="s">
        <v>51</v>
      </c>
      <c r="C90" s="26">
        <v>14451</v>
      </c>
      <c r="D90" s="26">
        <v>15648</v>
      </c>
      <c r="E90" s="27">
        <v>8731</v>
      </c>
      <c r="F90" s="27">
        <v>29594</v>
      </c>
      <c r="G90" s="27">
        <v>32892</v>
      </c>
      <c r="H90" s="27">
        <v>32892</v>
      </c>
      <c r="J90" s="27">
        <v>4295</v>
      </c>
      <c r="K90" s="27">
        <v>28514</v>
      </c>
      <c r="L90" s="27">
        <v>32093</v>
      </c>
      <c r="M90" s="27">
        <v>32093</v>
      </c>
      <c r="O90" s="27">
        <v>4295</v>
      </c>
      <c r="P90" s="27">
        <v>22993</v>
      </c>
      <c r="Q90" s="27">
        <v>25096</v>
      </c>
      <c r="R90" s="27">
        <v>25096</v>
      </c>
      <c r="T90" s="27">
        <v>3169</v>
      </c>
      <c r="U90" s="27">
        <v>19372</v>
      </c>
      <c r="V90" s="27">
        <v>19541</v>
      </c>
      <c r="W90" s="27">
        <v>19541</v>
      </c>
      <c r="X90" s="27">
        <v>5554</v>
      </c>
      <c r="Y90" s="27">
        <v>21843</v>
      </c>
      <c r="Z90" s="27">
        <v>22722</v>
      </c>
      <c r="AA90" s="27">
        <v>22722</v>
      </c>
      <c r="AB90" s="27">
        <v>3194</v>
      </c>
      <c r="AC90" s="27">
        <v>15882</v>
      </c>
      <c r="AD90" s="27">
        <v>15715</v>
      </c>
      <c r="AE90" s="27">
        <v>15715</v>
      </c>
      <c r="AF90" s="27">
        <v>3200</v>
      </c>
      <c r="AG90" s="27">
        <v>18565</v>
      </c>
      <c r="AH90" s="27">
        <v>18703</v>
      </c>
      <c r="AI90" s="27">
        <v>18703</v>
      </c>
      <c r="AJ90" s="27">
        <v>3212</v>
      </c>
      <c r="AK90" s="27">
        <v>17792</v>
      </c>
      <c r="AL90" s="27">
        <v>18890</v>
      </c>
      <c r="AM90" s="27">
        <v>18890</v>
      </c>
      <c r="AN90" s="78"/>
      <c r="AO90" s="78"/>
    </row>
    <row r="91" spans="1:41" x14ac:dyDescent="0.25">
      <c r="B91" s="25" t="s">
        <v>52</v>
      </c>
      <c r="C91" s="33">
        <v>0.75358999999999998</v>
      </c>
      <c r="D91" s="33">
        <v>0.61112</v>
      </c>
      <c r="E91" s="34">
        <v>1.06624102154828</v>
      </c>
      <c r="F91" s="34">
        <v>0.76305644457375599</v>
      </c>
      <c r="G91" s="34">
        <v>0.78760546988652902</v>
      </c>
      <c r="H91" s="34">
        <v>0.78760546988652902</v>
      </c>
      <c r="J91" s="34">
        <v>0.87177440808725704</v>
      </c>
      <c r="K91" s="34">
        <v>0.75145475705557196</v>
      </c>
      <c r="L91" s="34">
        <v>0.79960721559499603</v>
      </c>
      <c r="M91" s="34">
        <v>0.79960721559499603</v>
      </c>
      <c r="O91" s="34">
        <v>0.87177440808725704</v>
      </c>
      <c r="P91" s="34">
        <v>0.72996072155949998</v>
      </c>
      <c r="Q91" s="34">
        <v>0.77531277276694799</v>
      </c>
      <c r="R91" s="34">
        <v>0.77531277276694799</v>
      </c>
      <c r="T91" s="34">
        <v>0.76562915669060905</v>
      </c>
      <c r="U91" s="34">
        <v>0.72243235379691595</v>
      </c>
      <c r="V91" s="34">
        <v>0.78982397439627605</v>
      </c>
      <c r="W91" s="34">
        <v>0.78982397439627605</v>
      </c>
      <c r="X91" s="34">
        <v>0.82748071295557302</v>
      </c>
      <c r="Y91" s="34">
        <v>0.73279749781786396</v>
      </c>
      <c r="Z91" s="34">
        <v>0.79106051789351195</v>
      </c>
      <c r="AA91" s="34">
        <v>0.79106051789351195</v>
      </c>
      <c r="AB91" s="34">
        <v>0.62144187283852104</v>
      </c>
      <c r="AC91" s="34">
        <v>0.66602414896712303</v>
      </c>
      <c r="AD91" s="34">
        <v>0.71428571428571397</v>
      </c>
      <c r="AE91" s="34">
        <v>0.71428571428571397</v>
      </c>
      <c r="AF91" s="34">
        <v>0.67637669592976901</v>
      </c>
      <c r="AG91" s="34">
        <v>0.72246872272330498</v>
      </c>
      <c r="AH91" s="34">
        <v>0.77513092813500195</v>
      </c>
      <c r="AI91" s="34">
        <v>0.77513092813500195</v>
      </c>
      <c r="AJ91" s="34">
        <v>0.67744080872572499</v>
      </c>
      <c r="AK91" s="34">
        <v>0.69810154204247898</v>
      </c>
      <c r="AL91" s="34">
        <v>0.76305644457375599</v>
      </c>
      <c r="AM91" s="34">
        <v>0.76305644457375599</v>
      </c>
      <c r="AN91" s="37"/>
      <c r="AO91" s="37"/>
    </row>
    <row r="92" spans="1:41" x14ac:dyDescent="0.25">
      <c r="B92" s="25" t="s">
        <v>53</v>
      </c>
      <c r="C92" s="33">
        <v>0.96653</v>
      </c>
      <c r="D92" s="33">
        <v>0.98380999999999996</v>
      </c>
      <c r="E92" s="34">
        <v>0.97137779817765701</v>
      </c>
      <c r="F92" s="34">
        <v>0.88320107694487704</v>
      </c>
      <c r="G92" s="34">
        <v>0.86309439462337301</v>
      </c>
      <c r="H92" s="34">
        <v>0.86309439462337301</v>
      </c>
      <c r="J92" s="34">
        <v>0.98966945993388</v>
      </c>
      <c r="K92" s="34">
        <v>0.89028117978096699</v>
      </c>
      <c r="L92" s="34">
        <v>0.86546792445191201</v>
      </c>
      <c r="M92" s="34">
        <v>0.86546792445191201</v>
      </c>
      <c r="O92" s="34">
        <v>0.98966945993388</v>
      </c>
      <c r="P92" s="34">
        <v>0.92121298001983798</v>
      </c>
      <c r="Q92" s="34">
        <v>0.90425919553027401</v>
      </c>
      <c r="R92" s="34">
        <v>0.90425919553027401</v>
      </c>
      <c r="T92" s="34">
        <v>0.99563642453526502</v>
      </c>
      <c r="U92" s="34">
        <v>0.94058584181866001</v>
      </c>
      <c r="V92" s="34">
        <v>0.93035284115063099</v>
      </c>
      <c r="W92" s="34">
        <v>0.93035284115063099</v>
      </c>
      <c r="X92" s="34">
        <v>0.98679762561949103</v>
      </c>
      <c r="Y92" s="34">
        <v>0.92663819105649903</v>
      </c>
      <c r="Z92" s="34">
        <v>0.91408226887183996</v>
      </c>
      <c r="AA92" s="34">
        <v>0.91408226887183996</v>
      </c>
      <c r="AB92" s="34">
        <v>0.99892073613238996</v>
      </c>
      <c r="AC92" s="34">
        <v>0.96609749185206195</v>
      </c>
      <c r="AD92" s="34">
        <v>0.96022692767060103</v>
      </c>
      <c r="AE92" s="34">
        <v>0.96022692767060103</v>
      </c>
      <c r="AF92" s="34">
        <v>0.99762127762512298</v>
      </c>
      <c r="AG92" s="34">
        <v>0.94466487175853797</v>
      </c>
      <c r="AH92" s="34">
        <v>0.93663839348974698</v>
      </c>
      <c r="AI92" s="34">
        <v>0.93663839348974698</v>
      </c>
      <c r="AJ92" s="34">
        <v>0.99755925096606501</v>
      </c>
      <c r="AK92" s="34">
        <v>0.95196765116702797</v>
      </c>
      <c r="AL92" s="34">
        <v>0.93737221401242898</v>
      </c>
      <c r="AM92" s="34">
        <v>0.93737221401242898</v>
      </c>
      <c r="AN92" s="37"/>
      <c r="AO92" s="37"/>
    </row>
    <row r="93" spans="1:41" x14ac:dyDescent="0.25">
      <c r="B93" s="25" t="s">
        <v>54</v>
      </c>
      <c r="C93" s="33">
        <v>0.78720999999999997</v>
      </c>
      <c r="D93" s="33">
        <v>0.86116999999999999</v>
      </c>
      <c r="E93" s="34">
        <v>0.46483038561902001</v>
      </c>
      <c r="F93" s="34">
        <v>0.47619155696777099</v>
      </c>
      <c r="G93" s="34">
        <v>0.444608688511128</v>
      </c>
      <c r="H93" s="34">
        <v>0.444608688511128</v>
      </c>
      <c r="J93" s="34">
        <v>0.66302478502782003</v>
      </c>
      <c r="K93" s="34">
        <v>0.487978838977847</v>
      </c>
      <c r="L93" s="34">
        <v>0.45267557495521799</v>
      </c>
      <c r="M93" s="34">
        <v>0.45267557495521799</v>
      </c>
      <c r="O93" s="34">
        <v>0.66302478502782003</v>
      </c>
      <c r="P93" s="34">
        <v>0.56317517326524302</v>
      </c>
      <c r="Q93" s="34">
        <v>0.52982403817476897</v>
      </c>
      <c r="R93" s="34">
        <v>0.52982403817476897</v>
      </c>
      <c r="T93" s="34">
        <v>0.80357392154125395</v>
      </c>
      <c r="U93" s="34">
        <v>0.62852803442602201</v>
      </c>
      <c r="V93" s="34">
        <v>0.61210857126750995</v>
      </c>
      <c r="W93" s="34">
        <v>0.61210857126750995</v>
      </c>
      <c r="X93" s="34">
        <v>0.59372017560603196</v>
      </c>
      <c r="Y93" s="34">
        <v>0.58158464424880896</v>
      </c>
      <c r="Z93" s="34">
        <v>0.56163499277008899</v>
      </c>
      <c r="AA93" s="34">
        <v>0.56163499277008899</v>
      </c>
      <c r="AB93" s="34">
        <v>0.93067729083665296</v>
      </c>
      <c r="AC93" s="34">
        <v>0.73216855909163603</v>
      </c>
      <c r="AD93" s="34">
        <v>0.71420778937415896</v>
      </c>
      <c r="AE93" s="34">
        <v>0.71420778937415896</v>
      </c>
      <c r="AF93" s="34">
        <v>0.868933697881066</v>
      </c>
      <c r="AG93" s="34">
        <v>0.64498847365174194</v>
      </c>
      <c r="AH93" s="34">
        <v>0.62994709307480901</v>
      </c>
      <c r="AI93" s="34">
        <v>0.62994709307480901</v>
      </c>
      <c r="AJ93" s="34">
        <v>0.86615646258503398</v>
      </c>
      <c r="AK93" s="34">
        <v>0.66914174161611895</v>
      </c>
      <c r="AL93" s="34">
        <v>0.62900227845065404</v>
      </c>
      <c r="AM93" s="34">
        <v>0.62900227845065404</v>
      </c>
      <c r="AN93" s="37"/>
      <c r="AO93" s="37"/>
    </row>
    <row r="94" spans="1:41" x14ac:dyDescent="0.25">
      <c r="B94" s="25" t="s">
        <v>55</v>
      </c>
      <c r="C94" s="33">
        <v>0.62605999999999995</v>
      </c>
      <c r="D94" s="33">
        <v>0.55630999999999997</v>
      </c>
      <c r="E94" s="34">
        <v>0.47865289305547298</v>
      </c>
      <c r="F94" s="34">
        <v>0.414849233811172</v>
      </c>
      <c r="G94" s="34">
        <v>0.39700813962015102</v>
      </c>
      <c r="H94" s="34">
        <v>0.39700813962015102</v>
      </c>
      <c r="J94" s="34">
        <v>0.60411097797031998</v>
      </c>
      <c r="K94" s="34">
        <v>0.42016430779241898</v>
      </c>
      <c r="L94" s="34">
        <v>0.40655337561715299</v>
      </c>
      <c r="M94" s="34">
        <v>0.40655337561715299</v>
      </c>
      <c r="O94" s="34">
        <v>0.60411097797031998</v>
      </c>
      <c r="P94" s="34">
        <v>0.46607375069663798</v>
      </c>
      <c r="Q94" s="34">
        <v>0.45930107295212702</v>
      </c>
      <c r="R94" s="34">
        <v>0.45930107295212702</v>
      </c>
      <c r="T94" s="34">
        <v>0.64492997198879598</v>
      </c>
      <c r="U94" s="34">
        <v>0.50626975226832505</v>
      </c>
      <c r="V94" s="34">
        <v>0.52637064326918404</v>
      </c>
      <c r="W94" s="34">
        <v>0.52637064326918404</v>
      </c>
      <c r="X94" s="34">
        <v>0.52832271762208105</v>
      </c>
      <c r="Y94" s="34">
        <v>0.47982949133168201</v>
      </c>
      <c r="Z94" s="34">
        <v>0.48908326400287799</v>
      </c>
      <c r="AA94" s="34">
        <v>0.48908326400287799</v>
      </c>
      <c r="AB94" s="34">
        <v>0.59394863971523004</v>
      </c>
      <c r="AC94" s="34">
        <v>0.53554613247550797</v>
      </c>
      <c r="AD94" s="34">
        <v>0.555508414651393</v>
      </c>
      <c r="AE94" s="34">
        <v>0.555508414651393</v>
      </c>
      <c r="AF94" s="34">
        <v>0.61375980687990295</v>
      </c>
      <c r="AG94" s="34">
        <v>0.51691386937288597</v>
      </c>
      <c r="AH94" s="34">
        <v>0.53261195521791305</v>
      </c>
      <c r="AI94" s="34">
        <v>0.53261195521791305</v>
      </c>
      <c r="AJ94" s="34">
        <v>0.61324503311258305</v>
      </c>
      <c r="AK94" s="34">
        <v>0.51896612323248703</v>
      </c>
      <c r="AL94" s="34">
        <v>0.52622206616337697</v>
      </c>
      <c r="AM94" s="34">
        <v>0.52622206616337697</v>
      </c>
      <c r="AN94" s="37"/>
      <c r="AO94" s="37"/>
    </row>
    <row r="95" spans="1:41" x14ac:dyDescent="0.25">
      <c r="B95" s="25" t="s">
        <v>56</v>
      </c>
      <c r="C95" s="33">
        <v>0.20371</v>
      </c>
      <c r="D95" s="33">
        <v>9.8519999999999996E-2</v>
      </c>
      <c r="E95" s="34">
        <v>1.2275871242351699</v>
      </c>
      <c r="F95" s="34">
        <v>0.83935845213849303</v>
      </c>
      <c r="G95" s="34">
        <v>0.98385219668315405</v>
      </c>
      <c r="H95" s="34">
        <v>0.98385219668315405</v>
      </c>
      <c r="J95" s="34">
        <v>0.44306996541633398</v>
      </c>
      <c r="K95" s="34">
        <v>0.78847832411987195</v>
      </c>
      <c r="L95" s="34">
        <v>0.96679517020657602</v>
      </c>
      <c r="M95" s="34">
        <v>0.96679517020657602</v>
      </c>
      <c r="O95" s="34">
        <v>0.44306996541633398</v>
      </c>
      <c r="P95" s="34">
        <v>0.56619144602851301</v>
      </c>
      <c r="Q95" s="34">
        <v>0.68802734943264499</v>
      </c>
      <c r="R95" s="34">
        <v>0.68802734943264499</v>
      </c>
      <c r="T95" s="34">
        <v>0.18715083798882701</v>
      </c>
      <c r="U95" s="34">
        <v>0.42697119581030002</v>
      </c>
      <c r="V95" s="34">
        <v>0.50050916496944997</v>
      </c>
      <c r="W95" s="34">
        <v>0.50050916496944997</v>
      </c>
      <c r="X95" s="34">
        <v>0.56624102154828404</v>
      </c>
      <c r="Y95" s="34">
        <v>0.52720395693919098</v>
      </c>
      <c r="Z95" s="34">
        <v>0.61743526331102705</v>
      </c>
      <c r="AA95" s="34">
        <v>0.61743526331102705</v>
      </c>
      <c r="AB95" s="34">
        <v>4.6288906624102198E-2</v>
      </c>
      <c r="AC95" s="34">
        <v>0.243635437881874</v>
      </c>
      <c r="AD95" s="34">
        <v>0.28582339249345401</v>
      </c>
      <c r="AE95" s="34">
        <v>0.28582339249345401</v>
      </c>
      <c r="AF95" s="34">
        <v>0.10202181431231699</v>
      </c>
      <c r="AG95" s="34">
        <v>0.39765784114052999</v>
      </c>
      <c r="AH95" s="34">
        <v>0.455338958393948</v>
      </c>
      <c r="AI95" s="34">
        <v>0.455338958393948</v>
      </c>
      <c r="AJ95" s="34">
        <v>0.104682096302208</v>
      </c>
      <c r="AK95" s="34">
        <v>0.34517748036078</v>
      </c>
      <c r="AL95" s="34">
        <v>0.45006546406750098</v>
      </c>
      <c r="AM95" s="34">
        <v>0.45006546406750098</v>
      </c>
      <c r="AN95" s="37"/>
      <c r="AO95" s="37"/>
    </row>
    <row r="96" spans="1:41" x14ac:dyDescent="0.25">
      <c r="B96" s="25" t="s">
        <v>26</v>
      </c>
      <c r="C96" s="33">
        <v>0.93647999999999998</v>
      </c>
      <c r="D96" s="33">
        <v>0.93122000000000005</v>
      </c>
      <c r="E96" s="34">
        <v>0.97353921687477296</v>
      </c>
      <c r="F96" s="34">
        <v>0.86852486983100197</v>
      </c>
      <c r="G96" s="34">
        <v>0.85387308300606002</v>
      </c>
      <c r="H96" s="34">
        <v>0.85387308300606002</v>
      </c>
      <c r="J96" s="34">
        <v>0.986983270699479</v>
      </c>
      <c r="K96" s="34">
        <v>0.87332290796652001</v>
      </c>
      <c r="L96" s="34">
        <v>0.85742274270076202</v>
      </c>
      <c r="M96" s="34">
        <v>0.85742274270076202</v>
      </c>
      <c r="O96" s="34">
        <v>0.986983270699479</v>
      </c>
      <c r="P96" s="34">
        <v>0.89785065662040398</v>
      </c>
      <c r="Q96" s="34">
        <v>0.88850781013985403</v>
      </c>
      <c r="R96" s="34">
        <v>0.88850781013985403</v>
      </c>
      <c r="T96" s="34">
        <v>0.99039580555218798</v>
      </c>
      <c r="U96" s="34">
        <v>0.91393741225809899</v>
      </c>
      <c r="V96" s="34">
        <v>0.91318660814244901</v>
      </c>
      <c r="W96" s="34">
        <v>0.91318660814244901</v>
      </c>
      <c r="X96" s="34">
        <v>0.98316765668565897</v>
      </c>
      <c r="Y96" s="34">
        <v>0.90295967870914995</v>
      </c>
      <c r="Z96" s="34">
        <v>0.89905460878218701</v>
      </c>
      <c r="AA96" s="34">
        <v>0.89905460878218701</v>
      </c>
      <c r="AB96" s="34">
        <v>0.99032003879258101</v>
      </c>
      <c r="AC96" s="34">
        <v>0.92944218364046705</v>
      </c>
      <c r="AD96" s="34">
        <v>0.93018410250031103</v>
      </c>
      <c r="AE96" s="34">
        <v>0.93018410250031103</v>
      </c>
      <c r="AF96" s="34">
        <v>0.99030185477027499</v>
      </c>
      <c r="AG96" s="34">
        <v>0.917522612976028</v>
      </c>
      <c r="AH96" s="34">
        <v>0.91690953032537803</v>
      </c>
      <c r="AI96" s="34">
        <v>0.91690953032537803</v>
      </c>
      <c r="AJ96" s="34">
        <v>0.99026548672566395</v>
      </c>
      <c r="AK96" s="34">
        <v>0.92095676434524598</v>
      </c>
      <c r="AL96" s="34">
        <v>0.91607875890746904</v>
      </c>
      <c r="AM96" s="34">
        <v>0.91607875890746904</v>
      </c>
      <c r="AN96" s="37"/>
      <c r="AO96" s="37"/>
    </row>
    <row r="97" spans="1:41" x14ac:dyDescent="0.25">
      <c r="B97" s="31" t="s">
        <v>22</v>
      </c>
      <c r="C97" s="35">
        <v>0.73319999999999996</v>
      </c>
      <c r="D97" s="35">
        <v>0.67708000000000002</v>
      </c>
      <c r="E97" s="35">
        <v>0.635861792674695</v>
      </c>
      <c r="F97" s="35">
        <v>0.51319048926799704</v>
      </c>
      <c r="G97" s="35">
        <v>0.48849373353783598</v>
      </c>
      <c r="H97" s="35">
        <v>0.48849373353783598</v>
      </c>
      <c r="J97" s="35">
        <v>0.74664576773164404</v>
      </c>
      <c r="K97" s="35">
        <v>0.52072049797252395</v>
      </c>
      <c r="L97" s="35">
        <v>0.500102466199286</v>
      </c>
      <c r="M97" s="35">
        <v>0.500102466199286</v>
      </c>
      <c r="O97" s="35">
        <v>0.74664576773164404</v>
      </c>
      <c r="P97" s="35">
        <v>0.57755255238491698</v>
      </c>
      <c r="Q97" s="35">
        <v>0.56657788634934103</v>
      </c>
      <c r="R97" s="35">
        <v>0.56657788634934103</v>
      </c>
      <c r="T97" s="35">
        <v>0.77923434819343296</v>
      </c>
      <c r="U97" s="35">
        <v>0.62295775847800305</v>
      </c>
      <c r="V97" s="35">
        <v>0.64017636784643395</v>
      </c>
      <c r="W97" s="35">
        <v>0.64017636784643395</v>
      </c>
      <c r="X97" s="35">
        <v>0.68296420079020004</v>
      </c>
      <c r="Y97" s="35">
        <v>0.59306528635867495</v>
      </c>
      <c r="Z97" s="35">
        <v>0.59969981040029396</v>
      </c>
      <c r="AA97" s="35">
        <v>0.59969981040029396</v>
      </c>
      <c r="AB97" s="35">
        <v>0.74052018898285898</v>
      </c>
      <c r="AC97" s="35">
        <v>0.65769591923116999</v>
      </c>
      <c r="AD97" s="35">
        <v>0.67448096688483405</v>
      </c>
      <c r="AE97" s="35">
        <v>0.67448096688483405</v>
      </c>
      <c r="AF97" s="35">
        <v>0.75578725585460904</v>
      </c>
      <c r="AG97" s="35">
        <v>0.63433509585797998</v>
      </c>
      <c r="AH97" s="35">
        <v>0.64753413038632601</v>
      </c>
      <c r="AI97" s="35">
        <v>0.64753413038632601</v>
      </c>
      <c r="AJ97" s="35">
        <v>0.75537037688460595</v>
      </c>
      <c r="AK97" s="35">
        <v>0.63818095628036098</v>
      </c>
      <c r="AL97" s="35">
        <v>0.64157521931912997</v>
      </c>
      <c r="AM97" s="35">
        <v>0.64157521931912997</v>
      </c>
      <c r="AN97" s="80"/>
      <c r="AO97" s="80"/>
    </row>
    <row r="98" spans="1:41" x14ac:dyDescent="0.25">
      <c r="B98" s="25" t="s">
        <v>57</v>
      </c>
      <c r="C98" s="33">
        <v>0.75358999999999998</v>
      </c>
      <c r="D98" s="33">
        <v>0.61112</v>
      </c>
      <c r="E98" s="34">
        <v>1.06624102154828</v>
      </c>
      <c r="F98" s="34">
        <v>0.76305644457375599</v>
      </c>
      <c r="G98" s="34">
        <v>0.78760546988652902</v>
      </c>
      <c r="H98" s="34">
        <v>0.78760546988652902</v>
      </c>
      <c r="J98" s="34">
        <v>0.87177440808725704</v>
      </c>
      <c r="K98" s="34">
        <v>0.75145475705557196</v>
      </c>
      <c r="L98" s="34">
        <v>0.79960721559499603</v>
      </c>
      <c r="M98" s="34">
        <v>0.79960721559499603</v>
      </c>
      <c r="O98" s="34">
        <v>0.87177440808725704</v>
      </c>
      <c r="P98" s="34">
        <v>0.72996072155949998</v>
      </c>
      <c r="Q98" s="34">
        <v>0.77531277276694799</v>
      </c>
      <c r="R98" s="34">
        <v>0.77531277276694799</v>
      </c>
      <c r="T98" s="34">
        <v>0.76562915669060905</v>
      </c>
      <c r="U98" s="34">
        <v>0.72243235379691595</v>
      </c>
      <c r="V98" s="34">
        <v>0.78982397439627605</v>
      </c>
      <c r="W98" s="34">
        <v>0.78982397439627605</v>
      </c>
      <c r="X98" s="34">
        <v>0.82748071295557302</v>
      </c>
      <c r="Y98" s="34">
        <v>0.73279749781786396</v>
      </c>
      <c r="Z98" s="34">
        <v>0.79106051789351195</v>
      </c>
      <c r="AA98" s="34">
        <v>0.79106051789351195</v>
      </c>
      <c r="AB98" s="34">
        <v>0.62144187283852104</v>
      </c>
      <c r="AC98" s="34">
        <v>0.66602414896712303</v>
      </c>
      <c r="AD98" s="34">
        <v>0.71428571428571397</v>
      </c>
      <c r="AE98" s="34">
        <v>0.71428571428571397</v>
      </c>
      <c r="AF98" s="34">
        <v>0.67637669592976901</v>
      </c>
      <c r="AG98" s="34">
        <v>0.72246872272330498</v>
      </c>
      <c r="AH98" s="34">
        <v>0.77513092813500195</v>
      </c>
      <c r="AI98" s="34">
        <v>0.77513092813500195</v>
      </c>
      <c r="AJ98" s="34">
        <v>0.67744080872572499</v>
      </c>
      <c r="AK98" s="34">
        <v>0.69810154204247898</v>
      </c>
      <c r="AL98" s="34">
        <v>0.76305644457375599</v>
      </c>
      <c r="AM98" s="34">
        <v>0.76305644457375599</v>
      </c>
      <c r="AN98" s="37"/>
      <c r="AO98" s="37"/>
    </row>
    <row r="99" spans="1:41" ht="18.75" thickBot="1" x14ac:dyDescent="0.3">
      <c r="B99" s="25" t="s">
        <v>18</v>
      </c>
      <c r="C99" s="33">
        <v>3.3471000000000001E-2</v>
      </c>
      <c r="D99" s="33">
        <v>1.6188000000000001E-2</v>
      </c>
      <c r="E99" s="34">
        <v>2.86222018223432E-2</v>
      </c>
      <c r="F99" s="34">
        <v>0.116798923055123</v>
      </c>
      <c r="G99" s="34">
        <v>0.13690560537662699</v>
      </c>
      <c r="H99" s="34">
        <v>0.13690560537662699</v>
      </c>
      <c r="J99" s="34">
        <v>1.03305400661204E-2</v>
      </c>
      <c r="K99" s="34">
        <v>0.10971882021903299</v>
      </c>
      <c r="L99" s="34">
        <v>0.13453207554808799</v>
      </c>
      <c r="M99" s="34">
        <v>0.13453207554808799</v>
      </c>
      <c r="O99" s="34">
        <v>1.03305400661204E-2</v>
      </c>
      <c r="P99" s="34">
        <v>7.8787019980161493E-2</v>
      </c>
      <c r="Q99" s="34">
        <v>9.5740804469726104E-2</v>
      </c>
      <c r="R99" s="34">
        <v>9.5740804469726104E-2</v>
      </c>
      <c r="T99" s="34">
        <v>4.36357546473474E-3</v>
      </c>
      <c r="U99" s="34">
        <v>5.9414158181339702E-2</v>
      </c>
      <c r="V99" s="34">
        <v>6.9647158849369395E-2</v>
      </c>
      <c r="W99" s="34">
        <v>6.9647158849369395E-2</v>
      </c>
      <c r="X99" s="34">
        <v>1.32023743805087E-2</v>
      </c>
      <c r="Y99" s="34">
        <v>7.3361808943500903E-2</v>
      </c>
      <c r="Z99" s="34">
        <v>8.5917731128160493E-2</v>
      </c>
      <c r="AA99" s="34">
        <v>8.5917731128160493E-2</v>
      </c>
      <c r="AB99" s="34">
        <v>1.0792638676103E-3</v>
      </c>
      <c r="AC99" s="34">
        <v>3.3902508147938201E-2</v>
      </c>
      <c r="AD99" s="34">
        <v>3.9773072329399403E-2</v>
      </c>
      <c r="AE99" s="34">
        <v>3.9773072329399403E-2</v>
      </c>
      <c r="AF99" s="34">
        <v>2.3787223748767202E-3</v>
      </c>
      <c r="AG99" s="34">
        <v>5.5335128241462403E-2</v>
      </c>
      <c r="AH99" s="34">
        <v>6.3361606510253202E-2</v>
      </c>
      <c r="AI99" s="34">
        <v>6.3361606510253202E-2</v>
      </c>
      <c r="AJ99" s="34">
        <v>2.4407490339347902E-3</v>
      </c>
      <c r="AK99" s="34">
        <v>4.8032348832972298E-2</v>
      </c>
      <c r="AL99" s="34">
        <v>6.26277859875706E-2</v>
      </c>
      <c r="AM99" s="34">
        <v>6.26277859875706E-2</v>
      </c>
      <c r="AN99" s="37"/>
      <c r="AO99" s="37"/>
    </row>
    <row r="100" spans="1:41" ht="18.75" thickBot="1" x14ac:dyDescent="0.3">
      <c r="A100" s="24">
        <v>7</v>
      </c>
      <c r="B100" s="25" t="s">
        <v>58</v>
      </c>
      <c r="C100" s="26">
        <v>30152</v>
      </c>
      <c r="D100" s="26">
        <v>30152</v>
      </c>
      <c r="E100" s="27">
        <v>9686</v>
      </c>
      <c r="F100" s="27">
        <v>29073</v>
      </c>
      <c r="G100" s="27">
        <v>29073</v>
      </c>
      <c r="H100" s="27">
        <v>29073</v>
      </c>
      <c r="J100" s="27">
        <v>9686</v>
      </c>
      <c r="K100" s="27">
        <v>29073</v>
      </c>
      <c r="L100" s="27">
        <v>29073</v>
      </c>
      <c r="M100" s="27">
        <v>29073</v>
      </c>
      <c r="O100" s="27">
        <v>9686</v>
      </c>
      <c r="P100" s="27">
        <v>29073</v>
      </c>
      <c r="Q100" s="27">
        <v>29073</v>
      </c>
      <c r="R100" s="27">
        <v>29073</v>
      </c>
      <c r="T100" s="27">
        <v>9686</v>
      </c>
      <c r="U100" s="27">
        <v>29073</v>
      </c>
      <c r="V100" s="27">
        <v>29073</v>
      </c>
      <c r="W100" s="27">
        <v>29073</v>
      </c>
      <c r="X100" s="27">
        <v>9686</v>
      </c>
      <c r="Y100" s="27">
        <v>29073</v>
      </c>
      <c r="Z100" s="27">
        <v>29073</v>
      </c>
      <c r="AA100" s="27">
        <v>29073</v>
      </c>
      <c r="AB100" s="27">
        <v>9686</v>
      </c>
      <c r="AC100" s="27">
        <v>29073</v>
      </c>
      <c r="AD100" s="27">
        <v>29073</v>
      </c>
      <c r="AE100" s="27">
        <v>29073</v>
      </c>
      <c r="AF100" s="27">
        <v>9686</v>
      </c>
      <c r="AG100" s="27">
        <v>29073</v>
      </c>
      <c r="AH100" s="27">
        <v>29073</v>
      </c>
      <c r="AI100" s="27">
        <v>29073</v>
      </c>
      <c r="AJ100" s="27">
        <v>9686</v>
      </c>
      <c r="AK100" s="27">
        <v>29073</v>
      </c>
      <c r="AL100" s="27">
        <v>29073</v>
      </c>
      <c r="AM100" s="27">
        <v>29073</v>
      </c>
      <c r="AN100" s="78"/>
      <c r="AO100" s="78"/>
    </row>
    <row r="101" spans="1:41" x14ac:dyDescent="0.25">
      <c r="B101" s="25" t="s">
        <v>32</v>
      </c>
      <c r="C101" s="26">
        <v>23630</v>
      </c>
      <c r="D101" s="26">
        <v>24676</v>
      </c>
      <c r="E101" s="27">
        <v>9309</v>
      </c>
      <c r="F101" s="27">
        <v>39945</v>
      </c>
      <c r="G101" s="27">
        <v>42679</v>
      </c>
      <c r="H101" s="27">
        <v>42679</v>
      </c>
      <c r="J101" s="27">
        <v>7217</v>
      </c>
      <c r="K101" s="27">
        <v>36943</v>
      </c>
      <c r="L101" s="27">
        <v>39936</v>
      </c>
      <c r="M101" s="27">
        <v>39936</v>
      </c>
      <c r="O101" s="27">
        <v>7217</v>
      </c>
      <c r="P101" s="27">
        <v>30613</v>
      </c>
      <c r="Q101" s="27">
        <v>33232</v>
      </c>
      <c r="R101" s="27">
        <v>33232</v>
      </c>
      <c r="T101" s="27">
        <v>6305</v>
      </c>
      <c r="U101" s="27">
        <v>29104</v>
      </c>
      <c r="V101" s="27">
        <v>31840</v>
      </c>
      <c r="W101" s="27">
        <v>31840</v>
      </c>
      <c r="X101" s="27">
        <v>7907</v>
      </c>
      <c r="Y101" s="27">
        <v>31476</v>
      </c>
      <c r="Z101" s="27">
        <v>34480</v>
      </c>
      <c r="AA101" s="27">
        <v>34480</v>
      </c>
      <c r="AB101" s="27">
        <v>5815</v>
      </c>
      <c r="AC101" s="27">
        <v>27577</v>
      </c>
      <c r="AD101" s="27">
        <v>29065</v>
      </c>
      <c r="AE101" s="27">
        <v>29065</v>
      </c>
      <c r="AF101" s="27">
        <v>6146</v>
      </c>
      <c r="AG101" s="27">
        <v>30671</v>
      </c>
      <c r="AH101" s="27">
        <v>33135</v>
      </c>
      <c r="AI101" s="27">
        <v>33135</v>
      </c>
      <c r="AJ101" s="27">
        <v>6749</v>
      </c>
      <c r="AK101" s="27">
        <v>29515</v>
      </c>
      <c r="AL101" s="27">
        <v>33027</v>
      </c>
      <c r="AM101" s="27">
        <v>33027</v>
      </c>
      <c r="AN101" s="78"/>
      <c r="AO101" s="78"/>
    </row>
    <row r="102" spans="1:41" x14ac:dyDescent="0.25">
      <c r="B102" s="31" t="s">
        <v>47</v>
      </c>
      <c r="C102" s="32">
        <v>20664</v>
      </c>
      <c r="D102" s="32">
        <v>19668</v>
      </c>
      <c r="E102" s="32">
        <v>8303</v>
      </c>
      <c r="F102" s="32">
        <v>23098</v>
      </c>
      <c r="G102" s="32">
        <v>24453</v>
      </c>
      <c r="H102" s="32">
        <v>24453</v>
      </c>
      <c r="J102" s="32">
        <v>7047</v>
      </c>
      <c r="K102" s="32">
        <v>21961</v>
      </c>
      <c r="L102" s="32">
        <v>23329</v>
      </c>
      <c r="M102" s="32">
        <v>23329</v>
      </c>
      <c r="O102" s="32">
        <v>7047</v>
      </c>
      <c r="P102" s="32">
        <v>20955</v>
      </c>
      <c r="Q102" s="32">
        <v>22512</v>
      </c>
      <c r="R102" s="32">
        <v>22512</v>
      </c>
      <c r="T102" s="32">
        <v>6275</v>
      </c>
      <c r="U102" s="32">
        <v>20545</v>
      </c>
      <c r="V102" s="32">
        <v>22213</v>
      </c>
      <c r="W102" s="32">
        <v>22213</v>
      </c>
      <c r="X102" s="32">
        <v>7220</v>
      </c>
      <c r="Y102" s="32">
        <v>21157</v>
      </c>
      <c r="Z102" s="32">
        <v>22801</v>
      </c>
      <c r="AA102" s="32">
        <v>22801</v>
      </c>
      <c r="AB102" s="32">
        <v>5754</v>
      </c>
      <c r="AC102" s="32">
        <v>20209</v>
      </c>
      <c r="AD102" s="32">
        <v>21378</v>
      </c>
      <c r="AE102" s="32">
        <v>21378</v>
      </c>
      <c r="AF102" s="32">
        <v>6036</v>
      </c>
      <c r="AG102" s="32">
        <v>20898</v>
      </c>
      <c r="AH102" s="32">
        <v>22390</v>
      </c>
      <c r="AI102" s="32">
        <v>22390</v>
      </c>
      <c r="AJ102" s="32">
        <v>6523</v>
      </c>
      <c r="AK102" s="32">
        <v>20750</v>
      </c>
      <c r="AL102" s="32">
        <v>22555</v>
      </c>
      <c r="AM102" s="32">
        <v>22555</v>
      </c>
      <c r="AN102" s="79"/>
      <c r="AO102" s="79"/>
    </row>
    <row r="103" spans="1:41" x14ac:dyDescent="0.25">
      <c r="B103" s="31" t="s">
        <v>48</v>
      </c>
      <c r="C103" s="32">
        <v>2966</v>
      </c>
      <c r="D103" s="32">
        <v>5008</v>
      </c>
      <c r="E103" s="32">
        <v>1006</v>
      </c>
      <c r="F103" s="32">
        <v>16847</v>
      </c>
      <c r="G103" s="32">
        <v>18226</v>
      </c>
      <c r="H103" s="32">
        <v>18226</v>
      </c>
      <c r="J103" s="32">
        <v>170</v>
      </c>
      <c r="K103" s="32">
        <v>14982</v>
      </c>
      <c r="L103" s="32">
        <v>16607</v>
      </c>
      <c r="M103" s="32">
        <v>16607</v>
      </c>
      <c r="O103" s="32">
        <v>170</v>
      </c>
      <c r="P103" s="32">
        <v>9658</v>
      </c>
      <c r="Q103" s="32">
        <v>10720</v>
      </c>
      <c r="R103" s="32">
        <v>10720</v>
      </c>
      <c r="T103" s="32">
        <v>30</v>
      </c>
      <c r="U103" s="32">
        <v>8559</v>
      </c>
      <c r="V103" s="32">
        <v>9627</v>
      </c>
      <c r="W103" s="32">
        <v>9627</v>
      </c>
      <c r="X103" s="32">
        <v>687</v>
      </c>
      <c r="Y103" s="32">
        <v>10319</v>
      </c>
      <c r="Z103" s="32">
        <v>11679</v>
      </c>
      <c r="AA103" s="32">
        <v>11679</v>
      </c>
      <c r="AB103" s="32">
        <v>61</v>
      </c>
      <c r="AC103" s="32">
        <v>7368</v>
      </c>
      <c r="AD103" s="32">
        <v>7687</v>
      </c>
      <c r="AE103" s="32">
        <v>7687</v>
      </c>
      <c r="AF103" s="32">
        <v>110</v>
      </c>
      <c r="AG103" s="32">
        <v>9773</v>
      </c>
      <c r="AH103" s="32">
        <v>10745</v>
      </c>
      <c r="AI103" s="32">
        <v>10745</v>
      </c>
      <c r="AJ103" s="32">
        <v>226</v>
      </c>
      <c r="AK103" s="32">
        <v>8765</v>
      </c>
      <c r="AL103" s="32">
        <v>10472</v>
      </c>
      <c r="AM103" s="32">
        <v>10472</v>
      </c>
      <c r="AN103" s="79"/>
      <c r="AO103" s="79"/>
    </row>
    <row r="104" spans="1:41" x14ac:dyDescent="0.25">
      <c r="B104" s="25" t="s">
        <v>49</v>
      </c>
      <c r="C104" s="26">
        <v>194570</v>
      </c>
      <c r="D104" s="26">
        <v>192520</v>
      </c>
      <c r="E104" s="27">
        <v>319268</v>
      </c>
      <c r="F104" s="27">
        <v>181908</v>
      </c>
      <c r="G104" s="27">
        <v>180529</v>
      </c>
      <c r="H104" s="27">
        <v>180529</v>
      </c>
      <c r="J104" s="27">
        <v>320104</v>
      </c>
      <c r="K104" s="27">
        <v>183773</v>
      </c>
      <c r="L104" s="27">
        <v>182148</v>
      </c>
      <c r="M104" s="27">
        <v>182148</v>
      </c>
      <c r="O104" s="27">
        <v>320104</v>
      </c>
      <c r="P104" s="27">
        <v>189097</v>
      </c>
      <c r="Q104" s="27">
        <v>188035</v>
      </c>
      <c r="R104" s="27">
        <v>188035</v>
      </c>
      <c r="T104" s="27">
        <v>320244</v>
      </c>
      <c r="U104" s="27">
        <v>190196</v>
      </c>
      <c r="V104" s="27">
        <v>189128</v>
      </c>
      <c r="W104" s="27">
        <v>189128</v>
      </c>
      <c r="X104" s="27">
        <v>319587</v>
      </c>
      <c r="Y104" s="27">
        <v>188436</v>
      </c>
      <c r="Z104" s="27">
        <v>187076</v>
      </c>
      <c r="AA104" s="27">
        <v>187076</v>
      </c>
      <c r="AB104" s="27">
        <v>320213</v>
      </c>
      <c r="AC104" s="27">
        <v>191387</v>
      </c>
      <c r="AD104" s="27">
        <v>191068</v>
      </c>
      <c r="AE104" s="27">
        <v>191068</v>
      </c>
      <c r="AF104" s="27">
        <v>320164</v>
      </c>
      <c r="AG104" s="27">
        <v>188982</v>
      </c>
      <c r="AH104" s="27">
        <v>188010</v>
      </c>
      <c r="AI104" s="27">
        <v>188010</v>
      </c>
      <c r="AJ104" s="27">
        <v>320048</v>
      </c>
      <c r="AK104" s="27">
        <v>189990</v>
      </c>
      <c r="AL104" s="27">
        <v>188283</v>
      </c>
      <c r="AM104" s="27">
        <v>188283</v>
      </c>
      <c r="AN104" s="78"/>
      <c r="AO104" s="78"/>
    </row>
    <row r="105" spans="1:41" x14ac:dyDescent="0.25">
      <c r="B105" s="25" t="s">
        <v>50</v>
      </c>
      <c r="C105" s="26">
        <v>9480</v>
      </c>
      <c r="D105" s="26">
        <v>10476</v>
      </c>
      <c r="E105" s="27">
        <v>1383</v>
      </c>
      <c r="F105" s="27">
        <v>5973</v>
      </c>
      <c r="G105" s="27">
        <v>4618</v>
      </c>
      <c r="H105" s="27">
        <v>4618</v>
      </c>
      <c r="J105" s="27">
        <v>2639</v>
      </c>
      <c r="K105" s="27">
        <v>7110</v>
      </c>
      <c r="L105" s="27">
        <v>5742</v>
      </c>
      <c r="M105" s="27">
        <v>5742</v>
      </c>
      <c r="O105" s="27">
        <v>2639</v>
      </c>
      <c r="P105" s="27">
        <v>8116</v>
      </c>
      <c r="Q105" s="27">
        <v>6559</v>
      </c>
      <c r="R105" s="27">
        <v>6559</v>
      </c>
      <c r="T105" s="27">
        <v>3411</v>
      </c>
      <c r="U105" s="27">
        <v>8526</v>
      </c>
      <c r="V105" s="27">
        <v>6858</v>
      </c>
      <c r="W105" s="27">
        <v>6858</v>
      </c>
      <c r="X105" s="27">
        <v>2466</v>
      </c>
      <c r="Y105" s="27">
        <v>7914</v>
      </c>
      <c r="Z105" s="27">
        <v>6270</v>
      </c>
      <c r="AA105" s="27">
        <v>6270</v>
      </c>
      <c r="AB105" s="27">
        <v>3932</v>
      </c>
      <c r="AC105" s="27">
        <v>8862</v>
      </c>
      <c r="AD105" s="27">
        <v>7693</v>
      </c>
      <c r="AE105" s="27">
        <v>7693</v>
      </c>
      <c r="AF105" s="27">
        <v>3650</v>
      </c>
      <c r="AG105" s="27">
        <v>8173</v>
      </c>
      <c r="AH105" s="27">
        <v>6681</v>
      </c>
      <c r="AI105" s="27">
        <v>6681</v>
      </c>
      <c r="AJ105" s="27">
        <v>3163</v>
      </c>
      <c r="AK105" s="27">
        <v>8321</v>
      </c>
      <c r="AL105" s="27">
        <v>6516</v>
      </c>
      <c r="AM105" s="27">
        <v>6516</v>
      </c>
      <c r="AN105" s="78"/>
      <c r="AO105" s="78"/>
    </row>
    <row r="106" spans="1:41" x14ac:dyDescent="0.25">
      <c r="B106" s="25" t="s">
        <v>51</v>
      </c>
      <c r="C106" s="26">
        <v>12446</v>
      </c>
      <c r="D106" s="26">
        <v>15484</v>
      </c>
      <c r="E106" s="27">
        <v>2389</v>
      </c>
      <c r="F106" s="27">
        <v>22820</v>
      </c>
      <c r="G106" s="27">
        <v>22844</v>
      </c>
      <c r="H106" s="27">
        <v>22844</v>
      </c>
      <c r="J106" s="27">
        <v>2809</v>
      </c>
      <c r="K106" s="27">
        <v>22092</v>
      </c>
      <c r="L106" s="27">
        <v>22349</v>
      </c>
      <c r="M106" s="27">
        <v>22349</v>
      </c>
      <c r="O106" s="27">
        <v>2809</v>
      </c>
      <c r="P106" s="27">
        <v>17774</v>
      </c>
      <c r="Q106" s="27">
        <v>17279</v>
      </c>
      <c r="R106" s="27">
        <v>17279</v>
      </c>
      <c r="T106" s="27">
        <v>3441</v>
      </c>
      <c r="U106" s="27">
        <v>17085</v>
      </c>
      <c r="V106" s="27">
        <v>16485</v>
      </c>
      <c r="W106" s="27">
        <v>16485</v>
      </c>
      <c r="X106" s="27">
        <v>3153</v>
      </c>
      <c r="Y106" s="27">
        <v>18233</v>
      </c>
      <c r="Z106" s="27">
        <v>17949</v>
      </c>
      <c r="AA106" s="27">
        <v>17949</v>
      </c>
      <c r="AB106" s="27">
        <v>3993</v>
      </c>
      <c r="AC106" s="27">
        <v>16230</v>
      </c>
      <c r="AD106" s="27">
        <v>15380</v>
      </c>
      <c r="AE106" s="27">
        <v>15380</v>
      </c>
      <c r="AF106" s="27">
        <v>3760</v>
      </c>
      <c r="AG106" s="27">
        <v>17946</v>
      </c>
      <c r="AH106" s="27">
        <v>17426</v>
      </c>
      <c r="AI106" s="27">
        <v>17426</v>
      </c>
      <c r="AJ106" s="27">
        <v>3389</v>
      </c>
      <c r="AK106" s="27">
        <v>17086</v>
      </c>
      <c r="AL106" s="27">
        <v>16988</v>
      </c>
      <c r="AM106" s="27">
        <v>16988</v>
      </c>
      <c r="AN106" s="78"/>
      <c r="AO106" s="78"/>
    </row>
    <row r="107" spans="1:41" x14ac:dyDescent="0.25">
      <c r="B107" s="25" t="s">
        <v>52</v>
      </c>
      <c r="C107" s="33">
        <v>0.68550999999999995</v>
      </c>
      <c r="D107" s="33">
        <v>0.65246999999999999</v>
      </c>
      <c r="E107" s="34">
        <v>0.85721660128019805</v>
      </c>
      <c r="F107" s="34">
        <v>0.79453751160950803</v>
      </c>
      <c r="G107" s="34">
        <v>0.84114753534450104</v>
      </c>
      <c r="H107" s="34">
        <v>0.84114753534450104</v>
      </c>
      <c r="J107" s="34">
        <v>0.72754491017964096</v>
      </c>
      <c r="K107" s="34">
        <v>0.75542636992191503</v>
      </c>
      <c r="L107" s="34">
        <v>0.80248357469643306</v>
      </c>
      <c r="M107" s="34">
        <v>0.80248357469643306</v>
      </c>
      <c r="O107" s="34">
        <v>0.72754491017964096</v>
      </c>
      <c r="P107" s="34">
        <v>0.72082143717106395</v>
      </c>
      <c r="Q107" s="34">
        <v>0.77437996628942896</v>
      </c>
      <c r="R107" s="34">
        <v>0.77437996628942896</v>
      </c>
      <c r="T107" s="34">
        <v>0.64784224654139999</v>
      </c>
      <c r="U107" s="34">
        <v>0.70671803515530895</v>
      </c>
      <c r="V107" s="34">
        <v>0.76409480238037897</v>
      </c>
      <c r="W107" s="34">
        <v>0.76409480238037897</v>
      </c>
      <c r="X107" s="34">
        <v>0.74540574024365103</v>
      </c>
      <c r="Y107" s="34">
        <v>0.72776994255443594</v>
      </c>
      <c r="Z107" s="34">
        <v>0.78432114478346104</v>
      </c>
      <c r="AA107" s="34">
        <v>0.78432114478346104</v>
      </c>
      <c r="AB107" s="34">
        <v>0.59405327276481501</v>
      </c>
      <c r="AC107" s="34">
        <v>0.69516012521069104</v>
      </c>
      <c r="AD107" s="34">
        <v>0.73537202022634196</v>
      </c>
      <c r="AE107" s="34">
        <v>0.73537202022634196</v>
      </c>
      <c r="AF107" s="34">
        <v>0.62316745818707397</v>
      </c>
      <c r="AG107" s="34">
        <v>0.718860720305459</v>
      </c>
      <c r="AH107" s="34">
        <v>0.77018334422620505</v>
      </c>
      <c r="AI107" s="34">
        <v>0.77018334422620505</v>
      </c>
      <c r="AJ107" s="34">
        <v>0.67344621102622304</v>
      </c>
      <c r="AK107" s="34">
        <v>0.71376973616318695</v>
      </c>
      <c r="AL107" s="34">
        <v>0.775859103574008</v>
      </c>
      <c r="AM107" s="34">
        <v>0.775859103574008</v>
      </c>
      <c r="AN107" s="37"/>
      <c r="AO107" s="37"/>
    </row>
    <row r="108" spans="1:41" x14ac:dyDescent="0.25">
      <c r="B108" s="25" t="s">
        <v>53</v>
      </c>
      <c r="C108" s="33">
        <v>0.98497999999999997</v>
      </c>
      <c r="D108" s="33">
        <v>0.97465000000000002</v>
      </c>
      <c r="E108" s="34">
        <v>0.99685893953302496</v>
      </c>
      <c r="F108" s="34">
        <v>0.91523735251943406</v>
      </c>
      <c r="G108" s="34">
        <v>0.908299162285226</v>
      </c>
      <c r="H108" s="34">
        <v>0.908299162285226</v>
      </c>
      <c r="J108" s="34">
        <v>0.99946920449365195</v>
      </c>
      <c r="K108" s="34">
        <v>0.92462076425750295</v>
      </c>
      <c r="L108" s="34">
        <v>0.91644486931146396</v>
      </c>
      <c r="M108" s="34">
        <v>0.91644486931146396</v>
      </c>
      <c r="O108" s="34">
        <v>0.99946920449365195</v>
      </c>
      <c r="P108" s="34">
        <v>0.95140751176071003</v>
      </c>
      <c r="Q108" s="34">
        <v>0.94606424995597604</v>
      </c>
      <c r="R108" s="34">
        <v>0.94606424995597604</v>
      </c>
      <c r="T108" s="34">
        <v>0.99990633020476205</v>
      </c>
      <c r="U108" s="34">
        <v>0.95693693240421596</v>
      </c>
      <c r="V108" s="34">
        <v>0.95156348267968105</v>
      </c>
      <c r="W108" s="34">
        <v>0.95156348267968105</v>
      </c>
      <c r="X108" s="34">
        <v>0.99785496168905397</v>
      </c>
      <c r="Y108" s="34">
        <v>0.94808180926265995</v>
      </c>
      <c r="Z108" s="34">
        <v>0.94123921410782097</v>
      </c>
      <c r="AA108" s="34">
        <v>0.94123921410782097</v>
      </c>
      <c r="AB108" s="34">
        <v>0.99980953808301598</v>
      </c>
      <c r="AC108" s="34">
        <v>0.96292923448466705</v>
      </c>
      <c r="AD108" s="34">
        <v>0.96132424341526002</v>
      </c>
      <c r="AE108" s="34">
        <v>0.96132424341526002</v>
      </c>
      <c r="AF108" s="34">
        <v>0.99965654408412796</v>
      </c>
      <c r="AG108" s="34">
        <v>0.95082890996452896</v>
      </c>
      <c r="AH108" s="34">
        <v>0.94593846695680595</v>
      </c>
      <c r="AI108" s="34">
        <v>0.94593846695680595</v>
      </c>
      <c r="AJ108" s="34">
        <v>0.99929435420920798</v>
      </c>
      <c r="AK108" s="34">
        <v>0.95590048049105703</v>
      </c>
      <c r="AL108" s="34">
        <v>0.94731201730774095</v>
      </c>
      <c r="AM108" s="34">
        <v>0.94731201730774095</v>
      </c>
      <c r="AN108" s="37"/>
      <c r="AO108" s="37"/>
    </row>
    <row r="109" spans="1:41" x14ac:dyDescent="0.25">
      <c r="B109" s="25" t="s">
        <v>54</v>
      </c>
      <c r="C109" s="33">
        <v>0.87448000000000004</v>
      </c>
      <c r="D109" s="33">
        <v>0.79705000000000004</v>
      </c>
      <c r="E109" s="34">
        <v>0.89193253840369502</v>
      </c>
      <c r="F109" s="34">
        <v>0.57824508699461796</v>
      </c>
      <c r="G109" s="34">
        <v>0.572951568687176</v>
      </c>
      <c r="H109" s="34">
        <v>0.572951568687176</v>
      </c>
      <c r="J109" s="34">
        <v>0.97644450602743504</v>
      </c>
      <c r="K109" s="34">
        <v>0.59445632460817999</v>
      </c>
      <c r="L109" s="34">
        <v>0.58415965544871795</v>
      </c>
      <c r="M109" s="34">
        <v>0.58415965544871795</v>
      </c>
      <c r="O109" s="34">
        <v>0.97644450602743504</v>
      </c>
      <c r="P109" s="34">
        <v>0.68451311534315495</v>
      </c>
      <c r="Q109" s="34">
        <v>0.67741935483870996</v>
      </c>
      <c r="R109" s="34">
        <v>0.67741935483870996</v>
      </c>
      <c r="T109" s="34">
        <v>0.99524187153053101</v>
      </c>
      <c r="U109" s="34">
        <v>0.70591671247938403</v>
      </c>
      <c r="V109" s="34">
        <v>0.69764447236180904</v>
      </c>
      <c r="W109" s="34">
        <v>0.69764447236180904</v>
      </c>
      <c r="X109" s="34">
        <v>0.91311496142658399</v>
      </c>
      <c r="Y109" s="34">
        <v>0.67216291777862502</v>
      </c>
      <c r="Z109" s="34">
        <v>0.66128190255220398</v>
      </c>
      <c r="AA109" s="34">
        <v>0.66128190255220398</v>
      </c>
      <c r="AB109" s="34">
        <v>0.98950988822011998</v>
      </c>
      <c r="AC109" s="34">
        <v>0.73282082895166301</v>
      </c>
      <c r="AD109" s="34">
        <v>0.73552382590744902</v>
      </c>
      <c r="AE109" s="34">
        <v>0.73552382590744902</v>
      </c>
      <c r="AF109" s="34">
        <v>0.98210218027985696</v>
      </c>
      <c r="AG109" s="34">
        <v>0.68136024257441896</v>
      </c>
      <c r="AH109" s="34">
        <v>0.67572053719631797</v>
      </c>
      <c r="AI109" s="34">
        <v>0.67572053719631797</v>
      </c>
      <c r="AJ109" s="34">
        <v>0.96651355756408397</v>
      </c>
      <c r="AK109" s="34">
        <v>0.70303235642893502</v>
      </c>
      <c r="AL109" s="34">
        <v>0.68292609077421496</v>
      </c>
      <c r="AM109" s="34">
        <v>0.68292609077421496</v>
      </c>
      <c r="AN109" s="37"/>
      <c r="AO109" s="37"/>
    </row>
    <row r="110" spans="1:41" x14ac:dyDescent="0.25">
      <c r="B110" s="25" t="s">
        <v>55</v>
      </c>
      <c r="C110" s="33">
        <v>0.62409999999999999</v>
      </c>
      <c r="D110" s="33">
        <v>0.55950999999999995</v>
      </c>
      <c r="E110" s="34">
        <v>0.776561915450804</v>
      </c>
      <c r="F110" s="34">
        <v>0.50302713532819399</v>
      </c>
      <c r="G110" s="34">
        <v>0.51700953548850903</v>
      </c>
      <c r="H110" s="34">
        <v>0.51700953548850903</v>
      </c>
      <c r="J110" s="34">
        <v>0.71499594155844204</v>
      </c>
      <c r="K110" s="34">
        <v>0.49851315460922102</v>
      </c>
      <c r="L110" s="34">
        <v>0.51072726476640795</v>
      </c>
      <c r="M110" s="34">
        <v>0.51072726476640795</v>
      </c>
      <c r="O110" s="34">
        <v>0.71499594155844204</v>
      </c>
      <c r="P110" s="34">
        <v>0.54106741718092399</v>
      </c>
      <c r="Q110" s="34">
        <v>0.56575607549445905</v>
      </c>
      <c r="R110" s="34">
        <v>0.56575607549445905</v>
      </c>
      <c r="T110" s="34">
        <v>0.64584191025113202</v>
      </c>
      <c r="U110" s="34">
        <v>0.545973956949243</v>
      </c>
      <c r="V110" s="34">
        <v>0.57400899271280204</v>
      </c>
      <c r="W110" s="34">
        <v>0.57400899271280204</v>
      </c>
      <c r="X110" s="34">
        <v>0.69603779041742997</v>
      </c>
      <c r="Y110" s="34">
        <v>0.53711601929423702</v>
      </c>
      <c r="Z110" s="34">
        <v>0.55953374233128805</v>
      </c>
      <c r="AA110" s="34">
        <v>0.55953374233128805</v>
      </c>
      <c r="AB110" s="34">
        <v>0.59033548784241296</v>
      </c>
      <c r="AC110" s="34">
        <v>0.55459809544718597</v>
      </c>
      <c r="AD110" s="34">
        <v>0.58158768159312302</v>
      </c>
      <c r="AE110" s="34">
        <v>0.58158768159312302</v>
      </c>
      <c r="AF110" s="34">
        <v>0.61616986525112305</v>
      </c>
      <c r="AG110" s="34">
        <v>0.53799814643188104</v>
      </c>
      <c r="AH110" s="34">
        <v>0.56233674904561004</v>
      </c>
      <c r="AI110" s="34">
        <v>0.56233674904561004</v>
      </c>
      <c r="AJ110" s="34">
        <v>0.65809120258272802</v>
      </c>
      <c r="AK110" s="34">
        <v>0.54841949466116902</v>
      </c>
      <c r="AL110" s="34">
        <v>0.57039172546341999</v>
      </c>
      <c r="AM110" s="34">
        <v>0.57039172546341999</v>
      </c>
      <c r="AN110" s="37"/>
      <c r="AO110" s="37"/>
    </row>
    <row r="111" spans="1:41" x14ac:dyDescent="0.25">
      <c r="B111" s="25" t="s">
        <v>56</v>
      </c>
      <c r="C111" s="33">
        <v>9.8393999999999995E-2</v>
      </c>
      <c r="D111" s="33">
        <v>0.16614000000000001</v>
      </c>
      <c r="E111" s="34">
        <v>0.103861243031179</v>
      </c>
      <c r="F111" s="34">
        <v>0.57951222868150398</v>
      </c>
      <c r="G111" s="34">
        <v>0.62694781741254202</v>
      </c>
      <c r="H111" s="34">
        <v>0.62694781741254202</v>
      </c>
      <c r="J111" s="34">
        <v>1.75511046871774E-2</v>
      </c>
      <c r="K111" s="34">
        <v>0.51535894878057198</v>
      </c>
      <c r="L111" s="34">
        <v>0.57125657872106195</v>
      </c>
      <c r="M111" s="34">
        <v>0.57125657872106195</v>
      </c>
      <c r="O111" s="34">
        <v>1.75511046871774E-2</v>
      </c>
      <c r="P111" s="34">
        <v>0.33222111382477398</v>
      </c>
      <c r="Q111" s="34">
        <v>0.36875236489972801</v>
      </c>
      <c r="R111" s="34">
        <v>0.36875236489972801</v>
      </c>
      <c r="T111" s="34">
        <v>3.0972537683254201E-3</v>
      </c>
      <c r="U111" s="34">
        <v>0.29441711671425103</v>
      </c>
      <c r="V111" s="34">
        <v>0.33115475903821701</v>
      </c>
      <c r="W111" s="34">
        <v>0.33115475903821701</v>
      </c>
      <c r="X111" s="34">
        <v>7.0927111294652095E-2</v>
      </c>
      <c r="Y111" s="34">
        <v>0.35495854975749003</v>
      </c>
      <c r="Z111" s="34">
        <v>0.40174056619999299</v>
      </c>
      <c r="AA111" s="34">
        <v>0.40174056619999299</v>
      </c>
      <c r="AB111" s="34">
        <v>6.2977493289283499E-3</v>
      </c>
      <c r="AC111" s="34">
        <v>0.25344845378555902</v>
      </c>
      <c r="AD111" s="34">
        <v>0.26442158852464698</v>
      </c>
      <c r="AE111" s="34">
        <v>0.26442158852464698</v>
      </c>
      <c r="AF111" s="34">
        <v>1.1356597150526501E-2</v>
      </c>
      <c r="AG111" s="34">
        <v>0.336176946097485</v>
      </c>
      <c r="AH111" s="34">
        <v>0.36961232843727398</v>
      </c>
      <c r="AI111" s="34">
        <v>0.36961232843727398</v>
      </c>
      <c r="AJ111" s="34">
        <v>2.3332645054718201E-2</v>
      </c>
      <c r="AK111" s="34">
        <v>0.30150321626363003</v>
      </c>
      <c r="AL111" s="34">
        <v>0.36022152660727202</v>
      </c>
      <c r="AM111" s="34">
        <v>0.36022152660727202</v>
      </c>
      <c r="AN111" s="37"/>
      <c r="AO111" s="37"/>
    </row>
    <row r="112" spans="1:41" x14ac:dyDescent="0.25">
      <c r="B112" s="25" t="s">
        <v>26</v>
      </c>
      <c r="C112" s="33">
        <v>0.94533</v>
      </c>
      <c r="D112" s="33">
        <v>0.93198999999999999</v>
      </c>
      <c r="E112" s="34">
        <v>0.99275972845193405</v>
      </c>
      <c r="F112" s="34">
        <v>0.89983583963199998</v>
      </c>
      <c r="G112" s="34">
        <v>0.89973049608034195</v>
      </c>
      <c r="H112" s="34">
        <v>0.89973049608034195</v>
      </c>
      <c r="J112" s="34">
        <v>0.99148684689053201</v>
      </c>
      <c r="K112" s="34">
        <v>0.90303126069895501</v>
      </c>
      <c r="L112" s="34">
        <v>0.90190320683328495</v>
      </c>
      <c r="M112" s="34">
        <v>0.90190320683328495</v>
      </c>
      <c r="O112" s="34">
        <v>0.99148684689053201</v>
      </c>
      <c r="P112" s="34">
        <v>0.92198432136806197</v>
      </c>
      <c r="Q112" s="34">
        <v>0.92415703212100497</v>
      </c>
      <c r="R112" s="34">
        <v>0.92415703212100497</v>
      </c>
      <c r="T112" s="34">
        <v>0.98957146320766198</v>
      </c>
      <c r="U112" s="34">
        <v>0.92500855916357205</v>
      </c>
      <c r="V112" s="34">
        <v>0.92764214795501798</v>
      </c>
      <c r="W112" s="34">
        <v>0.92764214795501798</v>
      </c>
      <c r="X112" s="34">
        <v>0.99044429627833697</v>
      </c>
      <c r="Y112" s="34">
        <v>0.91996962594260501</v>
      </c>
      <c r="Z112" s="34">
        <v>0.92121619130388999</v>
      </c>
      <c r="AA112" s="34">
        <v>0.92121619130388999</v>
      </c>
      <c r="AB112" s="34">
        <v>0.987898533155534</v>
      </c>
      <c r="AC112" s="34">
        <v>0.928761423191383</v>
      </c>
      <c r="AD112" s="34">
        <v>0.93249234064593201</v>
      </c>
      <c r="AE112" s="34">
        <v>0.93249234064593201</v>
      </c>
      <c r="AF112" s="34">
        <v>0.98860467935507301</v>
      </c>
      <c r="AG112" s="34">
        <v>0.92122935924784699</v>
      </c>
      <c r="AH112" s="34">
        <v>0.9235118028671</v>
      </c>
      <c r="AI112" s="34">
        <v>0.9235118028671</v>
      </c>
      <c r="AJ112" s="34">
        <v>0.989729058067645</v>
      </c>
      <c r="AK112" s="34">
        <v>0.92500416984891998</v>
      </c>
      <c r="AL112" s="34">
        <v>0.92543432268485604</v>
      </c>
      <c r="AM112" s="34">
        <v>0.92543432268485604</v>
      </c>
      <c r="AN112" s="37"/>
      <c r="AO112" s="37"/>
    </row>
    <row r="113" spans="1:41" x14ac:dyDescent="0.25">
      <c r="B113" s="31" t="s">
        <v>22</v>
      </c>
      <c r="C113" s="35">
        <v>0.73807</v>
      </c>
      <c r="D113" s="35">
        <v>0.67932999999999999</v>
      </c>
      <c r="E113" s="35">
        <v>0.87050414712851898</v>
      </c>
      <c r="F113" s="35">
        <v>0.61204922008500595</v>
      </c>
      <c r="G113" s="35">
        <v>0.62463543371029495</v>
      </c>
      <c r="H113" s="35">
        <v>0.62463543371029495</v>
      </c>
      <c r="J113" s="35">
        <v>0.82954361550887501</v>
      </c>
      <c r="K113" s="35">
        <v>0.60958551950743201</v>
      </c>
      <c r="L113" s="35">
        <v>0.62001314040773603</v>
      </c>
      <c r="M113" s="35">
        <v>0.62001314040773603</v>
      </c>
      <c r="O113" s="35">
        <v>0.82954361550887501</v>
      </c>
      <c r="P113" s="35">
        <v>0.657345253686761</v>
      </c>
      <c r="Q113" s="35">
        <v>0.67896073103061605</v>
      </c>
      <c r="R113" s="35">
        <v>0.67896073103061605</v>
      </c>
      <c r="T113" s="35">
        <v>0.77971724653862895</v>
      </c>
      <c r="U113" s="35">
        <v>0.66333354321812299</v>
      </c>
      <c r="V113" s="35">
        <v>0.68769725847102003</v>
      </c>
      <c r="W113" s="35">
        <v>0.68769725847102003</v>
      </c>
      <c r="X113" s="35">
        <v>0.8159238306537</v>
      </c>
      <c r="Y113" s="35">
        <v>0.652798761583404</v>
      </c>
      <c r="Z113" s="35">
        <v>0.67217385728028001</v>
      </c>
      <c r="AA113" s="35">
        <v>0.67217385728028001</v>
      </c>
      <c r="AB113" s="35">
        <v>0.73660255751579296</v>
      </c>
      <c r="AC113" s="35">
        <v>0.67284987909539795</v>
      </c>
      <c r="AD113" s="35">
        <v>0.69675764915031901</v>
      </c>
      <c r="AE113" s="35">
        <v>0.69675764915031901</v>
      </c>
      <c r="AF113" s="35">
        <v>0.75696727380451301</v>
      </c>
      <c r="AG113" s="35">
        <v>0.65431724664094304</v>
      </c>
      <c r="AH113" s="35">
        <v>0.67579432917228699</v>
      </c>
      <c r="AI113" s="35">
        <v>0.67579432917228699</v>
      </c>
      <c r="AJ113" s="35">
        <v>0.78869944453277796</v>
      </c>
      <c r="AK113" s="35">
        <v>0.66533256557008102</v>
      </c>
      <c r="AL113" s="35">
        <v>0.68346949588755601</v>
      </c>
      <c r="AM113" s="35">
        <v>0.68346949588755601</v>
      </c>
      <c r="AN113" s="80"/>
      <c r="AO113" s="80"/>
    </row>
    <row r="114" spans="1:41" x14ac:dyDescent="0.25">
      <c r="B114" s="25" t="s">
        <v>57</v>
      </c>
      <c r="C114" s="33">
        <v>0.68550999999999995</v>
      </c>
      <c r="D114" s="33">
        <v>0.65246999999999999</v>
      </c>
      <c r="E114" s="34">
        <v>0.85721660128019805</v>
      </c>
      <c r="F114" s="34">
        <v>0.79453751160950803</v>
      </c>
      <c r="G114" s="34">
        <v>0.84114753534450104</v>
      </c>
      <c r="H114" s="34">
        <v>0.84114753534450104</v>
      </c>
      <c r="J114" s="34">
        <v>0.72754491017964096</v>
      </c>
      <c r="K114" s="34">
        <v>0.75542636992191503</v>
      </c>
      <c r="L114" s="34">
        <v>0.80248357469643306</v>
      </c>
      <c r="M114" s="34">
        <v>0.80248357469643306</v>
      </c>
      <c r="O114" s="34">
        <v>0.72754491017964096</v>
      </c>
      <c r="P114" s="34">
        <v>0.72082143717106395</v>
      </c>
      <c r="Q114" s="34">
        <v>0.77437996628942896</v>
      </c>
      <c r="R114" s="34">
        <v>0.77437996628942896</v>
      </c>
      <c r="T114" s="34">
        <v>0.64784224654139999</v>
      </c>
      <c r="U114" s="34">
        <v>0.70671803515530895</v>
      </c>
      <c r="V114" s="34">
        <v>0.76409480238037897</v>
      </c>
      <c r="W114" s="34">
        <v>0.76409480238037897</v>
      </c>
      <c r="X114" s="34">
        <v>0.74540574024365103</v>
      </c>
      <c r="Y114" s="34">
        <v>0.72776994255443594</v>
      </c>
      <c r="Z114" s="34">
        <v>0.78432114478346104</v>
      </c>
      <c r="AA114" s="34">
        <v>0.78432114478346104</v>
      </c>
      <c r="AB114" s="34">
        <v>0.59405327276481501</v>
      </c>
      <c r="AC114" s="34">
        <v>0.69516012521069104</v>
      </c>
      <c r="AD114" s="34">
        <v>0.73537202022634196</v>
      </c>
      <c r="AE114" s="34">
        <v>0.73537202022634196</v>
      </c>
      <c r="AF114" s="34">
        <v>0.62316745818707397</v>
      </c>
      <c r="AG114" s="34">
        <v>0.718860720305459</v>
      </c>
      <c r="AH114" s="34">
        <v>0.77018334422620505</v>
      </c>
      <c r="AI114" s="34">
        <v>0.77018334422620505</v>
      </c>
      <c r="AJ114" s="34">
        <v>0.67344621102622304</v>
      </c>
      <c r="AK114" s="34">
        <v>0.71376973616318695</v>
      </c>
      <c r="AL114" s="34">
        <v>0.775859103574008</v>
      </c>
      <c r="AM114" s="34">
        <v>0.775859103574008</v>
      </c>
      <c r="AN114" s="37"/>
      <c r="AO114" s="37"/>
    </row>
    <row r="115" spans="1:41" ht="18.75" thickBot="1" x14ac:dyDescent="0.3">
      <c r="B115" s="25" t="s">
        <v>18</v>
      </c>
      <c r="C115" s="33">
        <v>1.5015000000000001E-2</v>
      </c>
      <c r="D115" s="33">
        <v>2.5353000000000001E-2</v>
      </c>
      <c r="E115" s="34">
        <v>3.1410604669751502E-3</v>
      </c>
      <c r="F115" s="34">
        <v>8.47626474805665E-2</v>
      </c>
      <c r="G115" s="34">
        <v>9.1700837714774497E-2</v>
      </c>
      <c r="H115" s="34">
        <v>9.1700837714774497E-2</v>
      </c>
      <c r="J115" s="34">
        <v>5.3079550634769004E-4</v>
      </c>
      <c r="K115" s="34">
        <v>7.5379235742496997E-2</v>
      </c>
      <c r="L115" s="34">
        <v>8.3555130688536094E-2</v>
      </c>
      <c r="M115" s="34">
        <v>8.3555130688536094E-2</v>
      </c>
      <c r="O115" s="34">
        <v>5.3079550634769004E-4</v>
      </c>
      <c r="P115" s="34">
        <v>4.8592488239289598E-2</v>
      </c>
      <c r="Q115" s="34">
        <v>5.3935750044024101E-2</v>
      </c>
      <c r="R115" s="34">
        <v>5.3935750044024101E-2</v>
      </c>
      <c r="T115" s="34">
        <v>9.3669795237827602E-5</v>
      </c>
      <c r="U115" s="34">
        <v>4.3063067595783801E-2</v>
      </c>
      <c r="V115" s="34">
        <v>4.8436517320318999E-2</v>
      </c>
      <c r="W115" s="34">
        <v>4.8436517320318999E-2</v>
      </c>
      <c r="X115" s="34">
        <v>2.1450383109462498E-3</v>
      </c>
      <c r="Y115" s="34">
        <v>5.19181907373399E-2</v>
      </c>
      <c r="Z115" s="34">
        <v>5.8760785892178799E-2</v>
      </c>
      <c r="AA115" s="34">
        <v>5.8760785892178799E-2</v>
      </c>
      <c r="AB115" s="34">
        <v>1.9046191698358301E-4</v>
      </c>
      <c r="AC115" s="34">
        <v>3.7070765515332997E-2</v>
      </c>
      <c r="AD115" s="34">
        <v>3.8675756584739998E-2</v>
      </c>
      <c r="AE115" s="34">
        <v>3.8675756584739998E-2</v>
      </c>
      <c r="AF115" s="34">
        <v>3.43455915872035E-4</v>
      </c>
      <c r="AG115" s="34">
        <v>4.9171090035470801E-2</v>
      </c>
      <c r="AH115" s="34">
        <v>5.4061533043193902E-2</v>
      </c>
      <c r="AI115" s="34">
        <v>5.4061533043193902E-2</v>
      </c>
      <c r="AJ115" s="34">
        <v>7.0564579079163505E-4</v>
      </c>
      <c r="AK115" s="34">
        <v>4.4099519508943197E-2</v>
      </c>
      <c r="AL115" s="34">
        <v>5.26879826922593E-2</v>
      </c>
      <c r="AM115" s="34">
        <v>5.26879826922593E-2</v>
      </c>
      <c r="AN115" s="37"/>
      <c r="AO115" s="37"/>
    </row>
    <row r="116" spans="1:41" ht="18.75" thickBot="1" x14ac:dyDescent="0.3">
      <c r="A116" s="24">
        <v>8</v>
      </c>
      <c r="B116" s="25" t="s">
        <v>58</v>
      </c>
      <c r="C116" s="26">
        <v>28389</v>
      </c>
      <c r="D116" s="26">
        <v>28389</v>
      </c>
      <c r="E116" s="27">
        <v>9602</v>
      </c>
      <c r="F116" s="27">
        <v>32228</v>
      </c>
      <c r="G116" s="27">
        <v>32228</v>
      </c>
      <c r="H116" s="27">
        <v>32228</v>
      </c>
      <c r="J116" s="27">
        <v>9602</v>
      </c>
      <c r="K116" s="27">
        <v>32228</v>
      </c>
      <c r="L116" s="27">
        <v>32228</v>
      </c>
      <c r="M116" s="27">
        <v>32228</v>
      </c>
      <c r="O116" s="27">
        <v>9602</v>
      </c>
      <c r="P116" s="27">
        <v>32228</v>
      </c>
      <c r="Q116" s="27">
        <v>32228</v>
      </c>
      <c r="R116" s="27">
        <v>32228</v>
      </c>
      <c r="T116" s="27">
        <v>9602</v>
      </c>
      <c r="U116" s="27">
        <v>32228</v>
      </c>
      <c r="V116" s="27">
        <v>32228</v>
      </c>
      <c r="W116" s="27">
        <v>32228</v>
      </c>
      <c r="X116" s="27">
        <v>9602</v>
      </c>
      <c r="Y116" s="27">
        <v>32228</v>
      </c>
      <c r="Z116" s="27">
        <v>32228</v>
      </c>
      <c r="AA116" s="27">
        <v>32228</v>
      </c>
      <c r="AB116" s="27">
        <v>9602</v>
      </c>
      <c r="AC116" s="27">
        <v>32228</v>
      </c>
      <c r="AD116" s="27">
        <v>32228</v>
      </c>
      <c r="AE116" s="27">
        <v>32228</v>
      </c>
      <c r="AF116" s="27">
        <v>9602</v>
      </c>
      <c r="AG116" s="27">
        <v>32228</v>
      </c>
      <c r="AH116" s="27">
        <v>32228</v>
      </c>
      <c r="AI116" s="27">
        <v>32228</v>
      </c>
      <c r="AJ116" s="27">
        <v>9602</v>
      </c>
      <c r="AK116" s="27">
        <v>32228</v>
      </c>
      <c r="AL116" s="27">
        <v>32228</v>
      </c>
      <c r="AM116" s="27">
        <v>32228</v>
      </c>
      <c r="AN116" s="78"/>
      <c r="AO116" s="78"/>
    </row>
    <row r="117" spans="1:41" x14ac:dyDescent="0.25">
      <c r="B117" s="25" t="s">
        <v>32</v>
      </c>
      <c r="C117" s="26">
        <v>21981</v>
      </c>
      <c r="D117" s="26">
        <v>21319</v>
      </c>
      <c r="E117" s="27">
        <v>11584</v>
      </c>
      <c r="F117" s="27">
        <v>44062</v>
      </c>
      <c r="G117" s="27">
        <v>47241</v>
      </c>
      <c r="H117" s="27">
        <v>47241</v>
      </c>
      <c r="J117" s="27">
        <v>8091</v>
      </c>
      <c r="K117" s="27">
        <v>37339</v>
      </c>
      <c r="L117" s="27">
        <v>41288</v>
      </c>
      <c r="M117" s="27">
        <v>41288</v>
      </c>
      <c r="O117" s="27">
        <v>8091</v>
      </c>
      <c r="P117" s="27">
        <v>32490</v>
      </c>
      <c r="Q117" s="27">
        <v>36201</v>
      </c>
      <c r="R117" s="27">
        <v>36201</v>
      </c>
      <c r="T117" s="27">
        <v>6840</v>
      </c>
      <c r="U117" s="27">
        <v>30058</v>
      </c>
      <c r="V117" s="27">
        <v>33893</v>
      </c>
      <c r="W117" s="27">
        <v>33893</v>
      </c>
      <c r="X117" s="27">
        <v>9154</v>
      </c>
      <c r="Y117" s="27">
        <v>32266</v>
      </c>
      <c r="Z117" s="27">
        <v>36246</v>
      </c>
      <c r="AA117" s="27">
        <v>36246</v>
      </c>
      <c r="AB117" s="27">
        <v>5726</v>
      </c>
      <c r="AC117" s="27">
        <v>28134</v>
      </c>
      <c r="AD117" s="27">
        <v>30721</v>
      </c>
      <c r="AE117" s="27">
        <v>30721</v>
      </c>
      <c r="AF117" s="27">
        <v>6254</v>
      </c>
      <c r="AG117" s="27">
        <v>30510</v>
      </c>
      <c r="AH117" s="27">
        <v>33370</v>
      </c>
      <c r="AI117" s="27">
        <v>33370</v>
      </c>
      <c r="AJ117" s="27">
        <v>6835</v>
      </c>
      <c r="AK117" s="27">
        <v>30886</v>
      </c>
      <c r="AL117" s="27">
        <v>33940</v>
      </c>
      <c r="AM117" s="27">
        <v>33940</v>
      </c>
      <c r="AN117" s="78"/>
      <c r="AO117" s="78"/>
    </row>
    <row r="118" spans="1:41" x14ac:dyDescent="0.25">
      <c r="B118" s="31" t="s">
        <v>47</v>
      </c>
      <c r="C118" s="32">
        <v>18689</v>
      </c>
      <c r="D118" s="32">
        <v>17600</v>
      </c>
      <c r="E118" s="32">
        <v>8875</v>
      </c>
      <c r="F118" s="32">
        <v>25357</v>
      </c>
      <c r="G118" s="32">
        <v>26540</v>
      </c>
      <c r="H118" s="32">
        <v>26540</v>
      </c>
      <c r="J118" s="32">
        <v>7380</v>
      </c>
      <c r="K118" s="32">
        <v>23836</v>
      </c>
      <c r="L118" s="32">
        <v>25318</v>
      </c>
      <c r="M118" s="32">
        <v>25318</v>
      </c>
      <c r="O118" s="32">
        <v>7380</v>
      </c>
      <c r="P118" s="32">
        <v>22359</v>
      </c>
      <c r="Q118" s="32">
        <v>24152</v>
      </c>
      <c r="R118" s="32">
        <v>24152</v>
      </c>
      <c r="T118" s="32">
        <v>6585</v>
      </c>
      <c r="U118" s="32">
        <v>22399</v>
      </c>
      <c r="V118" s="32">
        <v>24263</v>
      </c>
      <c r="W118" s="32">
        <v>24263</v>
      </c>
      <c r="X118" s="32">
        <v>7344</v>
      </c>
      <c r="Y118" s="32">
        <v>22492</v>
      </c>
      <c r="Z118" s="32">
        <v>23974</v>
      </c>
      <c r="AA118" s="32">
        <v>23974</v>
      </c>
      <c r="AB118" s="32">
        <v>5560</v>
      </c>
      <c r="AC118" s="32">
        <v>21481</v>
      </c>
      <c r="AD118" s="32">
        <v>23021</v>
      </c>
      <c r="AE118" s="32">
        <v>23021</v>
      </c>
      <c r="AF118" s="32">
        <v>5987</v>
      </c>
      <c r="AG118" s="32">
        <v>22306</v>
      </c>
      <c r="AH118" s="32">
        <v>24041</v>
      </c>
      <c r="AI118" s="32">
        <v>24041</v>
      </c>
      <c r="AJ118" s="32">
        <v>6431</v>
      </c>
      <c r="AK118" s="32">
        <v>22701</v>
      </c>
      <c r="AL118" s="32">
        <v>23940</v>
      </c>
      <c r="AM118" s="32">
        <v>23940</v>
      </c>
      <c r="AN118" s="79"/>
      <c r="AO118" s="79"/>
    </row>
    <row r="119" spans="1:41" x14ac:dyDescent="0.25">
      <c r="B119" s="31" t="s">
        <v>48</v>
      </c>
      <c r="C119" s="32">
        <v>3287</v>
      </c>
      <c r="D119" s="32">
        <v>3719</v>
      </c>
      <c r="E119" s="32">
        <v>2709</v>
      </c>
      <c r="F119" s="32">
        <v>18705</v>
      </c>
      <c r="G119" s="32">
        <v>20701</v>
      </c>
      <c r="H119" s="32">
        <v>20701</v>
      </c>
      <c r="J119" s="32">
        <v>711</v>
      </c>
      <c r="K119" s="32">
        <v>13503</v>
      </c>
      <c r="L119" s="32">
        <v>15970</v>
      </c>
      <c r="M119" s="32">
        <v>15970</v>
      </c>
      <c r="O119" s="32">
        <v>711</v>
      </c>
      <c r="P119" s="32">
        <v>10131</v>
      </c>
      <c r="Q119" s="32">
        <v>12049</v>
      </c>
      <c r="R119" s="32">
        <v>12049</v>
      </c>
      <c r="T119" s="32">
        <v>255</v>
      </c>
      <c r="U119" s="32">
        <v>7659</v>
      </c>
      <c r="V119" s="32">
        <v>9630</v>
      </c>
      <c r="W119" s="32">
        <v>9630</v>
      </c>
      <c r="X119" s="32">
        <v>1810</v>
      </c>
      <c r="Y119" s="32">
        <v>9774</v>
      </c>
      <c r="Z119" s="32">
        <v>12272</v>
      </c>
      <c r="AA119" s="32">
        <v>12272</v>
      </c>
      <c r="AB119" s="32">
        <v>166</v>
      </c>
      <c r="AC119" s="32">
        <v>6653</v>
      </c>
      <c r="AD119" s="32">
        <v>7700</v>
      </c>
      <c r="AE119" s="32">
        <v>7700</v>
      </c>
      <c r="AF119" s="32">
        <v>267</v>
      </c>
      <c r="AG119" s="32">
        <v>8204</v>
      </c>
      <c r="AH119" s="32">
        <v>9329</v>
      </c>
      <c r="AI119" s="32">
        <v>9329</v>
      </c>
      <c r="AJ119" s="32">
        <v>404</v>
      </c>
      <c r="AK119" s="32">
        <v>8185</v>
      </c>
      <c r="AL119" s="32">
        <v>10000</v>
      </c>
      <c r="AM119" s="32">
        <v>10000</v>
      </c>
      <c r="AN119" s="79"/>
      <c r="AO119" s="79"/>
    </row>
    <row r="120" spans="1:41" x14ac:dyDescent="0.25">
      <c r="B120" s="25" t="s">
        <v>49</v>
      </c>
      <c r="C120" s="26">
        <v>193650</v>
      </c>
      <c r="D120" s="26">
        <v>193220</v>
      </c>
      <c r="E120" s="27">
        <v>317649</v>
      </c>
      <c r="F120" s="27">
        <v>176413</v>
      </c>
      <c r="G120" s="27">
        <v>174417</v>
      </c>
      <c r="H120" s="27">
        <v>174417</v>
      </c>
      <c r="J120" s="27">
        <v>319647</v>
      </c>
      <c r="K120" s="27">
        <v>181615</v>
      </c>
      <c r="L120" s="27">
        <v>179148</v>
      </c>
      <c r="M120" s="27">
        <v>179148</v>
      </c>
      <c r="O120" s="27">
        <v>319647</v>
      </c>
      <c r="P120" s="27">
        <v>184987</v>
      </c>
      <c r="Q120" s="27">
        <v>183069</v>
      </c>
      <c r="R120" s="27">
        <v>183069</v>
      </c>
      <c r="T120" s="27">
        <v>320103</v>
      </c>
      <c r="U120" s="27">
        <v>187459</v>
      </c>
      <c r="V120" s="27">
        <v>185488</v>
      </c>
      <c r="W120" s="27">
        <v>185488</v>
      </c>
      <c r="X120" s="27">
        <v>318548</v>
      </c>
      <c r="Y120" s="27">
        <v>185344</v>
      </c>
      <c r="Z120" s="27">
        <v>182846</v>
      </c>
      <c r="AA120" s="27">
        <v>182846</v>
      </c>
      <c r="AB120" s="27">
        <v>320192</v>
      </c>
      <c r="AC120" s="27">
        <v>188465</v>
      </c>
      <c r="AD120" s="27">
        <v>187418</v>
      </c>
      <c r="AE120" s="27">
        <v>187418</v>
      </c>
      <c r="AF120" s="27">
        <v>320091</v>
      </c>
      <c r="AG120" s="27">
        <v>186914</v>
      </c>
      <c r="AH120" s="27">
        <v>185789</v>
      </c>
      <c r="AI120" s="27">
        <v>185789</v>
      </c>
      <c r="AJ120" s="27">
        <v>319954</v>
      </c>
      <c r="AK120" s="27">
        <v>186933</v>
      </c>
      <c r="AL120" s="27">
        <v>185118</v>
      </c>
      <c r="AM120" s="27">
        <v>185118</v>
      </c>
      <c r="AN120" s="78"/>
      <c r="AO120" s="78"/>
    </row>
    <row r="121" spans="1:41" x14ac:dyDescent="0.25">
      <c r="B121" s="25" t="s">
        <v>50</v>
      </c>
      <c r="C121" s="26">
        <v>9622</v>
      </c>
      <c r="D121" s="26">
        <v>10711</v>
      </c>
      <c r="E121" s="27">
        <v>727</v>
      </c>
      <c r="F121" s="27">
        <v>6852</v>
      </c>
      <c r="G121" s="27">
        <v>5669</v>
      </c>
      <c r="H121" s="27">
        <v>5669</v>
      </c>
      <c r="J121" s="27">
        <v>2222</v>
      </c>
      <c r="K121" s="27">
        <v>8373</v>
      </c>
      <c r="L121" s="27">
        <v>6891</v>
      </c>
      <c r="M121" s="27">
        <v>6891</v>
      </c>
      <c r="O121" s="27">
        <v>2222</v>
      </c>
      <c r="P121" s="27">
        <v>9850</v>
      </c>
      <c r="Q121" s="27">
        <v>8057</v>
      </c>
      <c r="R121" s="27">
        <v>8057</v>
      </c>
      <c r="T121" s="27">
        <v>3017</v>
      </c>
      <c r="U121" s="27">
        <v>9810</v>
      </c>
      <c r="V121" s="27">
        <v>7946</v>
      </c>
      <c r="W121" s="27">
        <v>7946</v>
      </c>
      <c r="X121" s="27">
        <v>2258</v>
      </c>
      <c r="Y121" s="27">
        <v>9717</v>
      </c>
      <c r="Z121" s="27">
        <v>8235</v>
      </c>
      <c r="AA121" s="27">
        <v>8235</v>
      </c>
      <c r="AB121" s="27">
        <v>4042</v>
      </c>
      <c r="AC121" s="27">
        <v>10728</v>
      </c>
      <c r="AD121" s="27">
        <v>9188</v>
      </c>
      <c r="AE121" s="27">
        <v>9188</v>
      </c>
      <c r="AF121" s="27">
        <v>3615</v>
      </c>
      <c r="AG121" s="27">
        <v>9903</v>
      </c>
      <c r="AH121" s="27">
        <v>8168</v>
      </c>
      <c r="AI121" s="27">
        <v>8168</v>
      </c>
      <c r="AJ121" s="27">
        <v>3171</v>
      </c>
      <c r="AK121" s="27">
        <v>9508</v>
      </c>
      <c r="AL121" s="27">
        <v>8269</v>
      </c>
      <c r="AM121" s="27">
        <v>8269</v>
      </c>
      <c r="AN121" s="78"/>
      <c r="AO121" s="78"/>
    </row>
    <row r="122" spans="1:41" x14ac:dyDescent="0.25">
      <c r="B122" s="25" t="s">
        <v>51</v>
      </c>
      <c r="C122" s="26">
        <v>12909</v>
      </c>
      <c r="D122" s="26">
        <v>14430</v>
      </c>
      <c r="E122" s="27">
        <v>3436</v>
      </c>
      <c r="F122" s="27">
        <v>25557</v>
      </c>
      <c r="G122" s="27">
        <v>26370</v>
      </c>
      <c r="H122" s="27">
        <v>26370</v>
      </c>
      <c r="J122" s="27">
        <v>2933</v>
      </c>
      <c r="K122" s="27">
        <v>21876</v>
      </c>
      <c r="L122" s="27">
        <v>22861</v>
      </c>
      <c r="M122" s="27">
        <v>22861</v>
      </c>
      <c r="O122" s="27">
        <v>2933</v>
      </c>
      <c r="P122" s="27">
        <v>19981</v>
      </c>
      <c r="Q122" s="27">
        <v>20106</v>
      </c>
      <c r="R122" s="27">
        <v>20106</v>
      </c>
      <c r="T122" s="27">
        <v>3272</v>
      </c>
      <c r="U122" s="27">
        <v>17469</v>
      </c>
      <c r="V122" s="27">
        <v>17576</v>
      </c>
      <c r="W122" s="27">
        <v>17576</v>
      </c>
      <c r="X122" s="27">
        <v>4068</v>
      </c>
      <c r="Y122" s="27">
        <v>19491</v>
      </c>
      <c r="Z122" s="27">
        <v>20507</v>
      </c>
      <c r="AA122" s="27">
        <v>20507</v>
      </c>
      <c r="AB122" s="27">
        <v>4208</v>
      </c>
      <c r="AC122" s="27">
        <v>17381</v>
      </c>
      <c r="AD122" s="27">
        <v>16888</v>
      </c>
      <c r="AE122" s="27">
        <v>16888</v>
      </c>
      <c r="AF122" s="27">
        <v>3882</v>
      </c>
      <c r="AG122" s="27">
        <v>18107</v>
      </c>
      <c r="AH122" s="27">
        <v>17497</v>
      </c>
      <c r="AI122" s="27">
        <v>17497</v>
      </c>
      <c r="AJ122" s="27">
        <v>3575</v>
      </c>
      <c r="AK122" s="27">
        <v>17693</v>
      </c>
      <c r="AL122" s="27">
        <v>18269</v>
      </c>
      <c r="AM122" s="27">
        <v>18269</v>
      </c>
      <c r="AN122" s="78"/>
      <c r="AO122" s="78"/>
    </row>
    <row r="123" spans="1:41" x14ac:dyDescent="0.25">
      <c r="B123" s="25" t="s">
        <v>52</v>
      </c>
      <c r="C123" s="33">
        <v>0.66012999999999999</v>
      </c>
      <c r="D123" s="33">
        <v>0.62166999999999994</v>
      </c>
      <c r="E123" s="34">
        <v>0.92428660695688403</v>
      </c>
      <c r="F123" s="34">
        <v>0.78726442919680795</v>
      </c>
      <c r="G123" s="34">
        <v>0.82399329379986996</v>
      </c>
      <c r="H123" s="34">
        <v>0.82399329379986996</v>
      </c>
      <c r="J123" s="34">
        <v>0.768589877108936</v>
      </c>
      <c r="K123" s="34">
        <v>0.74004160327858703</v>
      </c>
      <c r="L123" s="34">
        <v>0.78605358750659804</v>
      </c>
      <c r="M123" s="34">
        <v>0.78605358750659804</v>
      </c>
      <c r="O123" s="34">
        <v>0.768589877108936</v>
      </c>
      <c r="P123" s="34">
        <v>0.69418485516470596</v>
      </c>
      <c r="Q123" s="34">
        <v>0.74985252569157701</v>
      </c>
      <c r="R123" s="34">
        <v>0.74985252569157701</v>
      </c>
      <c r="T123" s="34">
        <v>0.68579462611955799</v>
      </c>
      <c r="U123" s="34">
        <v>0.69542674407774197</v>
      </c>
      <c r="V123" s="34">
        <v>0.75329876742525403</v>
      </c>
      <c r="W123" s="34">
        <v>0.75329876742525403</v>
      </c>
      <c r="X123" s="34">
        <v>0.76484065819620894</v>
      </c>
      <c r="Y123" s="34">
        <v>0.69831413580055302</v>
      </c>
      <c r="Z123" s="34">
        <v>0.74432612002856402</v>
      </c>
      <c r="AA123" s="34">
        <v>0.74432612002856402</v>
      </c>
      <c r="AB123" s="34">
        <v>0.57904603207665095</v>
      </c>
      <c r="AC123" s="34">
        <v>0.66692539352354896</v>
      </c>
      <c r="AD123" s="34">
        <v>0.71473811667546305</v>
      </c>
      <c r="AE123" s="34">
        <v>0.71473811667546305</v>
      </c>
      <c r="AF123" s="34">
        <v>0.62351593418037898</v>
      </c>
      <c r="AG123" s="34">
        <v>0.69253935235493203</v>
      </c>
      <c r="AH123" s="34">
        <v>0.74640628395789999</v>
      </c>
      <c r="AI123" s="34">
        <v>0.74640628395789999</v>
      </c>
      <c r="AJ123" s="34">
        <v>0.66975630077067305</v>
      </c>
      <c r="AK123" s="34">
        <v>0.70480300537117002</v>
      </c>
      <c r="AL123" s="34">
        <v>0.74327051445248205</v>
      </c>
      <c r="AM123" s="34">
        <v>0.74327051445248205</v>
      </c>
      <c r="AN123" s="37"/>
      <c r="AO123" s="37"/>
    </row>
    <row r="124" spans="1:41" x14ac:dyDescent="0.25">
      <c r="B124" s="25" t="s">
        <v>53</v>
      </c>
      <c r="C124" s="33">
        <v>0.98331000000000002</v>
      </c>
      <c r="D124" s="33">
        <v>0.98111999999999999</v>
      </c>
      <c r="E124" s="34">
        <v>0.99154383533421997</v>
      </c>
      <c r="F124" s="34">
        <v>0.90413493373240805</v>
      </c>
      <c r="G124" s="34">
        <v>0.89390522658083804</v>
      </c>
      <c r="H124" s="34">
        <v>0.89390522658083804</v>
      </c>
      <c r="J124" s="34">
        <v>0.99778060794486201</v>
      </c>
      <c r="K124" s="34">
        <v>0.93079572361340301</v>
      </c>
      <c r="L124" s="34">
        <v>0.91815209257987496</v>
      </c>
      <c r="M124" s="34">
        <v>0.91815209257987496</v>
      </c>
      <c r="O124" s="34">
        <v>0.99778060794486201</v>
      </c>
      <c r="P124" s="34">
        <v>0.94807757357086497</v>
      </c>
      <c r="Q124" s="34">
        <v>0.93824762451439603</v>
      </c>
      <c r="R124" s="34">
        <v>0.93824762451439603</v>
      </c>
      <c r="T124" s="34">
        <v>0.99920401550765103</v>
      </c>
      <c r="U124" s="34">
        <v>0.96074683012330997</v>
      </c>
      <c r="V124" s="34">
        <v>0.95064525056632398</v>
      </c>
      <c r="W124" s="34">
        <v>0.95064525056632398</v>
      </c>
      <c r="X124" s="34">
        <v>0.99435007085822702</v>
      </c>
      <c r="Y124" s="34">
        <v>0.94990723562152102</v>
      </c>
      <c r="Z124" s="34">
        <v>0.93710472637070896</v>
      </c>
      <c r="AA124" s="34">
        <v>0.93710472637070896</v>
      </c>
      <c r="AB124" s="34">
        <v>0.99948182970302002</v>
      </c>
      <c r="AC124" s="34">
        <v>0.96590268452936201</v>
      </c>
      <c r="AD124" s="34">
        <v>0.96053670086819298</v>
      </c>
      <c r="AE124" s="34">
        <v>0.96053670086819298</v>
      </c>
      <c r="AF124" s="34">
        <v>0.99916655741389304</v>
      </c>
      <c r="AG124" s="34">
        <v>0.95795364856138299</v>
      </c>
      <c r="AH124" s="34">
        <v>0.952187906805113</v>
      </c>
      <c r="AI124" s="34">
        <v>0.952187906805113</v>
      </c>
      <c r="AJ124" s="34">
        <v>0.99873891084349398</v>
      </c>
      <c r="AK124" s="34">
        <v>0.95805102553326704</v>
      </c>
      <c r="AL124" s="34">
        <v>0.94874896216648397</v>
      </c>
      <c r="AM124" s="34">
        <v>0.94874896216648397</v>
      </c>
      <c r="AN124" s="37"/>
      <c r="AO124" s="37"/>
    </row>
    <row r="125" spans="1:41" x14ac:dyDescent="0.25">
      <c r="B125" s="25" t="s">
        <v>54</v>
      </c>
      <c r="C125" s="33">
        <v>0.85043000000000002</v>
      </c>
      <c r="D125" s="33">
        <v>0.82555000000000001</v>
      </c>
      <c r="E125" s="34">
        <v>0.76614295580110503</v>
      </c>
      <c r="F125" s="34">
        <v>0.57548454450547004</v>
      </c>
      <c r="G125" s="34">
        <v>0.56180013124192996</v>
      </c>
      <c r="H125" s="34">
        <v>0.56180013124192996</v>
      </c>
      <c r="J125" s="34">
        <v>0.91212458286985498</v>
      </c>
      <c r="K125" s="34">
        <v>0.63836739066391701</v>
      </c>
      <c r="L125" s="34">
        <v>0.61320480527029597</v>
      </c>
      <c r="M125" s="34">
        <v>0.61320480527029597</v>
      </c>
      <c r="O125" s="34">
        <v>0.91212458286985498</v>
      </c>
      <c r="P125" s="34">
        <v>0.68818097876269602</v>
      </c>
      <c r="Q125" s="34">
        <v>0.66716389050026204</v>
      </c>
      <c r="R125" s="34">
        <v>0.66716389050026204</v>
      </c>
      <c r="T125" s="34">
        <v>0.96271929824561397</v>
      </c>
      <c r="U125" s="34">
        <v>0.74519262758666605</v>
      </c>
      <c r="V125" s="34">
        <v>0.71587053373853005</v>
      </c>
      <c r="W125" s="34">
        <v>0.71587053373853005</v>
      </c>
      <c r="X125" s="34">
        <v>0.80227223071881204</v>
      </c>
      <c r="Y125" s="34">
        <v>0.69708051819252503</v>
      </c>
      <c r="Z125" s="34">
        <v>0.6614247089334</v>
      </c>
      <c r="AA125" s="34">
        <v>0.6614247089334</v>
      </c>
      <c r="AB125" s="34">
        <v>0.97100943066713197</v>
      </c>
      <c r="AC125" s="34">
        <v>0.76352456102935995</v>
      </c>
      <c r="AD125" s="34">
        <v>0.74935711728133902</v>
      </c>
      <c r="AE125" s="34">
        <v>0.74935711728133902</v>
      </c>
      <c r="AF125" s="34">
        <v>0.95730732331307999</v>
      </c>
      <c r="AG125" s="34">
        <v>0.73110455588331702</v>
      </c>
      <c r="AH125" s="34">
        <v>0.72043751872939799</v>
      </c>
      <c r="AI125" s="34">
        <v>0.72043751872939799</v>
      </c>
      <c r="AJ125" s="34">
        <v>0.94089246525237802</v>
      </c>
      <c r="AK125" s="34">
        <v>0.73499320080295305</v>
      </c>
      <c r="AL125" s="34">
        <v>0.70536240424278096</v>
      </c>
      <c r="AM125" s="34">
        <v>0.70536240424278096</v>
      </c>
      <c r="AN125" s="37"/>
      <c r="AO125" s="37"/>
    </row>
    <row r="126" spans="1:41" x14ac:dyDescent="0.25">
      <c r="B126" s="25" t="s">
        <v>55</v>
      </c>
      <c r="C126" s="33">
        <v>0.59145999999999999</v>
      </c>
      <c r="D126" s="33">
        <v>0.54947999999999997</v>
      </c>
      <c r="E126" s="34">
        <v>0.72090000812281696</v>
      </c>
      <c r="F126" s="34">
        <v>0.49803590368071698</v>
      </c>
      <c r="G126" s="34">
        <v>0.501606501606502</v>
      </c>
      <c r="H126" s="34">
        <v>0.501606501606502</v>
      </c>
      <c r="J126" s="34">
        <v>0.715601667797925</v>
      </c>
      <c r="K126" s="34">
        <v>0.521438571928596</v>
      </c>
      <c r="L126" s="34">
        <v>0.52549866124245004</v>
      </c>
      <c r="M126" s="34">
        <v>0.52549866124245004</v>
      </c>
      <c r="O126" s="34">
        <v>0.715601667797925</v>
      </c>
      <c r="P126" s="34">
        <v>0.52808219178082205</v>
      </c>
      <c r="Q126" s="34">
        <v>0.54570925030503004</v>
      </c>
      <c r="R126" s="34">
        <v>0.54570925030503004</v>
      </c>
      <c r="T126" s="34">
        <v>0.66805316019072702</v>
      </c>
      <c r="U126" s="34">
        <v>0.56182903581819998</v>
      </c>
      <c r="V126" s="34">
        <v>0.579913477855589</v>
      </c>
      <c r="W126" s="34">
        <v>0.579913477855589</v>
      </c>
      <c r="X126" s="34">
        <v>0.64353312302839105</v>
      </c>
      <c r="Y126" s="34">
        <v>0.535740656932568</v>
      </c>
      <c r="Z126" s="34">
        <v>0.53897169578022097</v>
      </c>
      <c r="AA126" s="34">
        <v>0.53897169578022097</v>
      </c>
      <c r="AB126" s="34">
        <v>0.56920556920556897</v>
      </c>
      <c r="AC126" s="34">
        <v>0.55275075909629001</v>
      </c>
      <c r="AD126" s="34">
        <v>0.57683730486857598</v>
      </c>
      <c r="AE126" s="34">
        <v>0.57683730486857598</v>
      </c>
      <c r="AF126" s="34">
        <v>0.60664707670483298</v>
      </c>
      <c r="AG126" s="34">
        <v>0.55195110484250098</v>
      </c>
      <c r="AH126" s="34">
        <v>0.578771245606433</v>
      </c>
      <c r="AI126" s="34">
        <v>0.578771245606433</v>
      </c>
      <c r="AJ126" s="34">
        <v>0.64271437137717402</v>
      </c>
      <c r="AK126" s="34">
        <v>0.56198940436698497</v>
      </c>
      <c r="AL126" s="34">
        <v>0.56717761614821505</v>
      </c>
      <c r="AM126" s="34">
        <v>0.56717761614821505</v>
      </c>
      <c r="AN126" s="37"/>
      <c r="AO126" s="37"/>
    </row>
    <row r="127" spans="1:41" x14ac:dyDescent="0.25">
      <c r="B127" s="25" t="s">
        <v>56</v>
      </c>
      <c r="C127" s="33">
        <v>0.11609999999999999</v>
      </c>
      <c r="D127" s="33">
        <v>0.13136</v>
      </c>
      <c r="E127" s="34">
        <v>0.28212872318267002</v>
      </c>
      <c r="F127" s="34">
        <v>0.58073830295880002</v>
      </c>
      <c r="G127" s="34">
        <v>0.64270855971933305</v>
      </c>
      <c r="H127" s="34">
        <v>0.64270855971933305</v>
      </c>
      <c r="J127" s="34">
        <v>7.4047073526348706E-2</v>
      </c>
      <c r="K127" s="34">
        <v>0.41923064981837399</v>
      </c>
      <c r="L127" s="34">
        <v>0.49582414852991402</v>
      </c>
      <c r="M127" s="34">
        <v>0.49582414852991402</v>
      </c>
      <c r="O127" s="34">
        <v>7.4047073526348706E-2</v>
      </c>
      <c r="P127" s="34">
        <v>0.314539414449378</v>
      </c>
      <c r="Q127" s="34">
        <v>0.37408798782948899</v>
      </c>
      <c r="R127" s="34">
        <v>0.37408798782948899</v>
      </c>
      <c r="T127" s="34">
        <v>2.6556967298479499E-2</v>
      </c>
      <c r="U127" s="34">
        <v>0.23779067962370801</v>
      </c>
      <c r="V127" s="34">
        <v>0.29898475581359202</v>
      </c>
      <c r="W127" s="34">
        <v>0.29898475581359202</v>
      </c>
      <c r="X127" s="34">
        <v>0.18850239533430499</v>
      </c>
      <c r="Y127" s="34">
        <v>0.30345555590052498</v>
      </c>
      <c r="Z127" s="34">
        <v>0.38101151851966802</v>
      </c>
      <c r="AA127" s="34">
        <v>0.38101151851966802</v>
      </c>
      <c r="AB127" s="34">
        <v>1.72880649864612E-2</v>
      </c>
      <c r="AC127" s="34">
        <v>0.20655717346083399</v>
      </c>
      <c r="AD127" s="34">
        <v>0.23906361575957</v>
      </c>
      <c r="AE127" s="34">
        <v>0.23906361575957</v>
      </c>
      <c r="AF127" s="34">
        <v>2.7806706936055001E-2</v>
      </c>
      <c r="AG127" s="34">
        <v>0.25471141606383302</v>
      </c>
      <c r="AH127" s="34">
        <v>0.289639541742991</v>
      </c>
      <c r="AI127" s="34">
        <v>0.289639541742991</v>
      </c>
      <c r="AJ127" s="34">
        <v>4.2074567798375297E-2</v>
      </c>
      <c r="AK127" s="34">
        <v>0.254121518830141</v>
      </c>
      <c r="AL127" s="34">
        <v>0.31047222825918203</v>
      </c>
      <c r="AM127" s="34">
        <v>0.31047222825918203</v>
      </c>
      <c r="AN127" s="37"/>
      <c r="AO127" s="37"/>
    </row>
    <row r="128" spans="1:41" x14ac:dyDescent="0.25">
      <c r="B128" s="25" t="s">
        <v>26</v>
      </c>
      <c r="C128" s="33">
        <v>0.94269000000000003</v>
      </c>
      <c r="D128" s="33">
        <v>0.93593999999999999</v>
      </c>
      <c r="E128" s="34">
        <v>0.98958661655958302</v>
      </c>
      <c r="F128" s="34">
        <v>0.88757604684001501</v>
      </c>
      <c r="G128" s="34">
        <v>0.88399970087143198</v>
      </c>
      <c r="H128" s="34">
        <v>0.88399970087143198</v>
      </c>
      <c r="J128" s="34">
        <v>0.99111104376287995</v>
      </c>
      <c r="K128" s="34">
        <v>0.90376858006308103</v>
      </c>
      <c r="L128" s="34">
        <v>0.89943561477519196</v>
      </c>
      <c r="M128" s="34">
        <v>0.89943561477519196</v>
      </c>
      <c r="O128" s="34">
        <v>0.99111104376287995</v>
      </c>
      <c r="P128" s="34">
        <v>0.91210458942404604</v>
      </c>
      <c r="Q128" s="34">
        <v>0.91155472073268895</v>
      </c>
      <c r="R128" s="34">
        <v>0.91155472073268895</v>
      </c>
      <c r="T128" s="34">
        <v>0.99008364650260605</v>
      </c>
      <c r="U128" s="34">
        <v>0.92315475064554597</v>
      </c>
      <c r="V128" s="34">
        <v>0.92268406304574502</v>
      </c>
      <c r="W128" s="34">
        <v>0.92268406304574502</v>
      </c>
      <c r="X128" s="34">
        <v>0.98767123287671199</v>
      </c>
      <c r="Y128" s="34">
        <v>0.91426007469416304</v>
      </c>
      <c r="Z128" s="34">
        <v>0.909790741970817</v>
      </c>
      <c r="AA128" s="34">
        <v>0.909790741970817</v>
      </c>
      <c r="AB128" s="34">
        <v>0.98724693902291205</v>
      </c>
      <c r="AC128" s="34">
        <v>0.92354185820426105</v>
      </c>
      <c r="AD128" s="34">
        <v>0.92571054032297095</v>
      </c>
      <c r="AE128" s="34">
        <v>0.92571054032297095</v>
      </c>
      <c r="AF128" s="34">
        <v>0.98823493756819003</v>
      </c>
      <c r="AG128" s="34">
        <v>0.92034822084486201</v>
      </c>
      <c r="AH128" s="34">
        <v>0.92303158005868202</v>
      </c>
      <c r="AI128" s="34">
        <v>0.92303158005868202</v>
      </c>
      <c r="AJ128" s="34">
        <v>0.98916535337616696</v>
      </c>
      <c r="AK128" s="34">
        <v>0.92216938595063502</v>
      </c>
      <c r="AL128" s="34">
        <v>0.91963559102086401</v>
      </c>
      <c r="AM128" s="34">
        <v>0.91963559102086401</v>
      </c>
      <c r="AN128" s="37"/>
      <c r="AO128" s="37"/>
    </row>
    <row r="129" spans="1:41" x14ac:dyDescent="0.25">
      <c r="B129" s="31" t="s">
        <v>22</v>
      </c>
      <c r="C129" s="35">
        <v>0.71160999999999996</v>
      </c>
      <c r="D129" s="35">
        <v>0.67405000000000004</v>
      </c>
      <c r="E129" s="35">
        <v>0.83248666363759105</v>
      </c>
      <c r="F129" s="35">
        <v>0.59932638549647099</v>
      </c>
      <c r="G129" s="35">
        <v>0.60083704945892702</v>
      </c>
      <c r="H129" s="35">
        <v>0.60083704945892702</v>
      </c>
      <c r="J129" s="35">
        <v>0.82969552362421395</v>
      </c>
      <c r="K129" s="35">
        <v>0.62901403562827196</v>
      </c>
      <c r="L129" s="35">
        <v>0.63006388329956498</v>
      </c>
      <c r="M129" s="35">
        <v>0.63006388329956498</v>
      </c>
      <c r="O129" s="35">
        <v>0.82969552362421395</v>
      </c>
      <c r="P129" s="35">
        <v>0.63993176032410104</v>
      </c>
      <c r="Q129" s="35">
        <v>0.65424894995425298</v>
      </c>
      <c r="R129" s="35">
        <v>0.65424894995425298</v>
      </c>
      <c r="T129" s="35">
        <v>0.796059627685195</v>
      </c>
      <c r="U129" s="35">
        <v>0.67499183285263797</v>
      </c>
      <c r="V129" s="35">
        <v>0.68890762784823301</v>
      </c>
      <c r="W129" s="35">
        <v>0.68890762784823301</v>
      </c>
      <c r="X129" s="35">
        <v>0.77676842008490699</v>
      </c>
      <c r="Y129" s="35">
        <v>0.64774283171848002</v>
      </c>
      <c r="Z129" s="35">
        <v>0.64754864249558897</v>
      </c>
      <c r="AA129" s="35">
        <v>0.64754864249558897</v>
      </c>
      <c r="AB129" s="35">
        <v>0.71936827920614799</v>
      </c>
      <c r="AC129" s="35">
        <v>0.66811547725939902</v>
      </c>
      <c r="AD129" s="35">
        <v>0.68855431501290798</v>
      </c>
      <c r="AE129" s="35">
        <v>0.68855431501290798</v>
      </c>
      <c r="AF129" s="35">
        <v>0.74941923264691501</v>
      </c>
      <c r="AG129" s="35">
        <v>0.665139941223862</v>
      </c>
      <c r="AH129" s="35">
        <v>0.68823773380294895</v>
      </c>
      <c r="AI129" s="35">
        <v>0.68823773380294895</v>
      </c>
      <c r="AJ129" s="35">
        <v>0.77710853123976098</v>
      </c>
      <c r="AK129" s="35">
        <v>0.67441861173883499</v>
      </c>
      <c r="AL129" s="35">
        <v>0.67683429710268195</v>
      </c>
      <c r="AM129" s="35">
        <v>0.67683429710268195</v>
      </c>
      <c r="AN129" s="80"/>
      <c r="AO129" s="80"/>
    </row>
    <row r="130" spans="1:41" x14ac:dyDescent="0.25">
      <c r="B130" s="25" t="s">
        <v>57</v>
      </c>
      <c r="C130" s="33">
        <v>0.66012999999999999</v>
      </c>
      <c r="D130" s="33">
        <v>0.62166999999999994</v>
      </c>
      <c r="E130" s="34">
        <v>0.92428660695688403</v>
      </c>
      <c r="F130" s="34">
        <v>0.78726442919680795</v>
      </c>
      <c r="G130" s="34">
        <v>0.82399329379986996</v>
      </c>
      <c r="H130" s="34">
        <v>0.82399329379986996</v>
      </c>
      <c r="J130" s="34">
        <v>0.768589877108936</v>
      </c>
      <c r="K130" s="34">
        <v>0.74004160327858703</v>
      </c>
      <c r="L130" s="34">
        <v>0.78605358750659804</v>
      </c>
      <c r="M130" s="34">
        <v>0.78605358750659804</v>
      </c>
      <c r="O130" s="34">
        <v>0.768589877108936</v>
      </c>
      <c r="P130" s="34">
        <v>0.69418485516470596</v>
      </c>
      <c r="Q130" s="34">
        <v>0.74985252569157701</v>
      </c>
      <c r="R130" s="34">
        <v>0.74985252569157701</v>
      </c>
      <c r="T130" s="34">
        <v>0.68579462611955799</v>
      </c>
      <c r="U130" s="34">
        <v>0.69542674407774197</v>
      </c>
      <c r="V130" s="34">
        <v>0.75329876742525403</v>
      </c>
      <c r="W130" s="34">
        <v>0.75329876742525403</v>
      </c>
      <c r="X130" s="34">
        <v>0.76484065819620894</v>
      </c>
      <c r="Y130" s="34">
        <v>0.69831413580055302</v>
      </c>
      <c r="Z130" s="34">
        <v>0.74432612002856402</v>
      </c>
      <c r="AA130" s="34">
        <v>0.74432612002856402</v>
      </c>
      <c r="AB130" s="34">
        <v>0.57904603207665095</v>
      </c>
      <c r="AC130" s="34">
        <v>0.66692539352354896</v>
      </c>
      <c r="AD130" s="34">
        <v>0.71473811667546305</v>
      </c>
      <c r="AE130" s="34">
        <v>0.71473811667546305</v>
      </c>
      <c r="AF130" s="34">
        <v>0.62351593418037898</v>
      </c>
      <c r="AG130" s="34">
        <v>0.69253935235493203</v>
      </c>
      <c r="AH130" s="34">
        <v>0.74640628395789999</v>
      </c>
      <c r="AI130" s="34">
        <v>0.74640628395789999</v>
      </c>
      <c r="AJ130" s="34">
        <v>0.66975630077067305</v>
      </c>
      <c r="AK130" s="34">
        <v>0.70480300537117002</v>
      </c>
      <c r="AL130" s="34">
        <v>0.74327051445248205</v>
      </c>
      <c r="AM130" s="34">
        <v>0.74327051445248205</v>
      </c>
      <c r="AN130" s="37"/>
      <c r="AO130" s="37"/>
    </row>
    <row r="131" spans="1:41" ht="18.75" thickBot="1" x14ac:dyDescent="0.3">
      <c r="B131" s="25" t="s">
        <v>18</v>
      </c>
      <c r="C131" s="33">
        <v>1.6691000000000001E-2</v>
      </c>
      <c r="D131" s="33">
        <v>1.8884000000000001E-2</v>
      </c>
      <c r="E131" s="34">
        <v>8.4561646657801606E-3</v>
      </c>
      <c r="F131" s="34">
        <v>9.5865066267591906E-2</v>
      </c>
      <c r="G131" s="34">
        <v>0.106094773419162</v>
      </c>
      <c r="H131" s="34">
        <v>0.106094773419162</v>
      </c>
      <c r="J131" s="34">
        <v>2.2193920551383099E-3</v>
      </c>
      <c r="K131" s="34">
        <v>6.9204276386596805E-2</v>
      </c>
      <c r="L131" s="34">
        <v>8.1847907420125293E-2</v>
      </c>
      <c r="M131" s="34">
        <v>8.1847907420125293E-2</v>
      </c>
      <c r="O131" s="34">
        <v>2.2193920551383099E-3</v>
      </c>
      <c r="P131" s="34">
        <v>5.19224264291352E-2</v>
      </c>
      <c r="Q131" s="34">
        <v>6.1752375485603597E-2</v>
      </c>
      <c r="R131" s="34">
        <v>6.1752375485603597E-2</v>
      </c>
      <c r="T131" s="34">
        <v>7.9598449234918401E-4</v>
      </c>
      <c r="U131" s="34">
        <v>3.9253169876690003E-2</v>
      </c>
      <c r="V131" s="34">
        <v>4.9354749433676001E-2</v>
      </c>
      <c r="W131" s="34">
        <v>4.9354749433676001E-2</v>
      </c>
      <c r="X131" s="34">
        <v>5.6499291417726402E-3</v>
      </c>
      <c r="Y131" s="34">
        <v>5.0092764378478698E-2</v>
      </c>
      <c r="Z131" s="34">
        <v>6.2895273629290996E-2</v>
      </c>
      <c r="AA131" s="34">
        <v>6.2895273629290996E-2</v>
      </c>
      <c r="AB131" s="34">
        <v>5.1817029698025298E-4</v>
      </c>
      <c r="AC131" s="34">
        <v>3.4097315470638302E-2</v>
      </c>
      <c r="AD131" s="34">
        <v>3.9463299131807399E-2</v>
      </c>
      <c r="AE131" s="34">
        <v>3.9463299131807399E-2</v>
      </c>
      <c r="AF131" s="34">
        <v>8.3344258610679298E-4</v>
      </c>
      <c r="AG131" s="34">
        <v>4.2046351438616597E-2</v>
      </c>
      <c r="AH131" s="34">
        <v>4.7812093194887197E-2</v>
      </c>
      <c r="AI131" s="34">
        <v>4.7812093194887197E-2</v>
      </c>
      <c r="AJ131" s="34">
        <v>1.26108915650616E-3</v>
      </c>
      <c r="AK131" s="34">
        <v>4.1948974466732999E-2</v>
      </c>
      <c r="AL131" s="34">
        <v>5.1251037833516103E-2</v>
      </c>
      <c r="AM131" s="34">
        <v>5.1251037833516103E-2</v>
      </c>
      <c r="AN131" s="37"/>
      <c r="AO131" s="37"/>
    </row>
    <row r="132" spans="1:41" ht="18.75" thickBot="1" x14ac:dyDescent="0.3">
      <c r="A132" s="24">
        <v>9</v>
      </c>
      <c r="B132" s="25" t="s">
        <v>58</v>
      </c>
      <c r="C132" s="26">
        <v>26741</v>
      </c>
      <c r="D132" s="26">
        <v>26741</v>
      </c>
      <c r="E132" s="27">
        <v>8899</v>
      </c>
      <c r="F132" s="27">
        <v>27751</v>
      </c>
      <c r="G132" s="27">
        <v>27751</v>
      </c>
      <c r="H132" s="27">
        <v>27751</v>
      </c>
      <c r="J132" s="27">
        <v>8899</v>
      </c>
      <c r="K132" s="27">
        <v>27751</v>
      </c>
      <c r="L132" s="27">
        <v>27751</v>
      </c>
      <c r="M132" s="27">
        <v>27751</v>
      </c>
      <c r="O132" s="27">
        <v>8899</v>
      </c>
      <c r="P132" s="27">
        <v>27751</v>
      </c>
      <c r="Q132" s="27">
        <v>27751</v>
      </c>
      <c r="R132" s="27">
        <v>27751</v>
      </c>
      <c r="T132" s="27">
        <v>8899</v>
      </c>
      <c r="U132" s="27">
        <v>27751</v>
      </c>
      <c r="V132" s="27">
        <v>27751</v>
      </c>
      <c r="W132" s="27">
        <v>27751</v>
      </c>
      <c r="X132" s="27">
        <v>8899</v>
      </c>
      <c r="Y132" s="27">
        <v>27751</v>
      </c>
      <c r="Z132" s="27">
        <v>27751</v>
      </c>
      <c r="AA132" s="27">
        <v>27751</v>
      </c>
      <c r="AB132" s="27">
        <v>8899</v>
      </c>
      <c r="AC132" s="27">
        <v>27751</v>
      </c>
      <c r="AD132" s="27">
        <v>27751</v>
      </c>
      <c r="AE132" s="27">
        <v>27751</v>
      </c>
      <c r="AF132" s="27">
        <v>8899</v>
      </c>
      <c r="AG132" s="27">
        <v>27751</v>
      </c>
      <c r="AH132" s="27">
        <v>27751</v>
      </c>
      <c r="AI132" s="27">
        <v>27751</v>
      </c>
      <c r="AJ132" s="27">
        <v>8899</v>
      </c>
      <c r="AK132" s="27">
        <v>27751</v>
      </c>
      <c r="AL132" s="27">
        <v>27751</v>
      </c>
      <c r="AM132" s="27">
        <v>27751</v>
      </c>
      <c r="AN132" s="78"/>
      <c r="AO132" s="78"/>
    </row>
    <row r="133" spans="1:41" x14ac:dyDescent="0.25">
      <c r="B133" s="25" t="s">
        <v>32</v>
      </c>
      <c r="C133" s="26">
        <v>26654</v>
      </c>
      <c r="D133" s="26">
        <v>17573</v>
      </c>
      <c r="E133" s="27">
        <v>7799</v>
      </c>
      <c r="F133" s="27">
        <v>36400</v>
      </c>
      <c r="G133" s="27">
        <v>39099</v>
      </c>
      <c r="H133" s="27">
        <v>39099</v>
      </c>
      <c r="J133" s="27">
        <v>6410</v>
      </c>
      <c r="K133" s="27">
        <v>35412</v>
      </c>
      <c r="L133" s="27">
        <v>38505</v>
      </c>
      <c r="M133" s="27">
        <v>38505</v>
      </c>
      <c r="O133" s="27">
        <v>6410</v>
      </c>
      <c r="P133" s="27">
        <v>31929</v>
      </c>
      <c r="Q133" s="27">
        <v>34773</v>
      </c>
      <c r="R133" s="27">
        <v>34773</v>
      </c>
      <c r="T133" s="27">
        <v>5588</v>
      </c>
      <c r="U133" s="27">
        <v>30515</v>
      </c>
      <c r="V133" s="27">
        <v>33675</v>
      </c>
      <c r="W133" s="27">
        <v>33675</v>
      </c>
      <c r="X133" s="27">
        <v>7351</v>
      </c>
      <c r="Y133" s="27">
        <v>32926</v>
      </c>
      <c r="Z133" s="27">
        <v>35623</v>
      </c>
      <c r="AA133" s="27">
        <v>35623</v>
      </c>
      <c r="AB133" s="27">
        <v>5035</v>
      </c>
      <c r="AC133" s="27">
        <v>28095</v>
      </c>
      <c r="AD133" s="27">
        <v>30038</v>
      </c>
      <c r="AE133" s="27">
        <v>30038</v>
      </c>
      <c r="AF133" s="27">
        <v>5356</v>
      </c>
      <c r="AG133" s="27">
        <v>31320</v>
      </c>
      <c r="AH133" s="27">
        <v>33428</v>
      </c>
      <c r="AI133" s="27">
        <v>33428</v>
      </c>
      <c r="AJ133" s="27">
        <v>6069</v>
      </c>
      <c r="AK133" s="27">
        <v>30868</v>
      </c>
      <c r="AL133" s="27">
        <v>35327</v>
      </c>
      <c r="AM133" s="27">
        <v>35327</v>
      </c>
      <c r="AN133" s="78"/>
      <c r="AO133" s="78"/>
    </row>
    <row r="134" spans="1:41" x14ac:dyDescent="0.25">
      <c r="B134" s="31" t="s">
        <v>47</v>
      </c>
      <c r="C134" s="32">
        <v>20556</v>
      </c>
      <c r="D134" s="32">
        <v>15216</v>
      </c>
      <c r="E134" s="32">
        <v>6902</v>
      </c>
      <c r="F134" s="32">
        <v>21300</v>
      </c>
      <c r="G134" s="32">
        <v>22584</v>
      </c>
      <c r="H134" s="32">
        <v>22584</v>
      </c>
      <c r="J134" s="32">
        <v>6090</v>
      </c>
      <c r="K134" s="32">
        <v>20677</v>
      </c>
      <c r="L134" s="32">
        <v>22214</v>
      </c>
      <c r="M134" s="32">
        <v>22214</v>
      </c>
      <c r="O134" s="32">
        <v>6090</v>
      </c>
      <c r="P134" s="32">
        <v>20185</v>
      </c>
      <c r="Q134" s="32">
        <v>21654</v>
      </c>
      <c r="R134" s="32">
        <v>21654</v>
      </c>
      <c r="T134" s="32">
        <v>5491</v>
      </c>
      <c r="U134" s="32">
        <v>19891</v>
      </c>
      <c r="V134" s="32">
        <v>21703</v>
      </c>
      <c r="W134" s="32">
        <v>21703</v>
      </c>
      <c r="X134" s="32">
        <v>6274</v>
      </c>
      <c r="Y134" s="32">
        <v>20308</v>
      </c>
      <c r="Z134" s="32">
        <v>21627</v>
      </c>
      <c r="AA134" s="32">
        <v>21627</v>
      </c>
      <c r="AB134" s="32">
        <v>4923</v>
      </c>
      <c r="AC134" s="32">
        <v>19516</v>
      </c>
      <c r="AD134" s="32">
        <v>20844</v>
      </c>
      <c r="AE134" s="32">
        <v>20844</v>
      </c>
      <c r="AF134" s="32">
        <v>5135</v>
      </c>
      <c r="AG134" s="32">
        <v>20196</v>
      </c>
      <c r="AH134" s="32">
        <v>21494</v>
      </c>
      <c r="AI134" s="32">
        <v>21494</v>
      </c>
      <c r="AJ134" s="32">
        <v>5648</v>
      </c>
      <c r="AK134" s="32">
        <v>20174</v>
      </c>
      <c r="AL134" s="32">
        <v>21910</v>
      </c>
      <c r="AM134" s="32">
        <v>21910</v>
      </c>
      <c r="AN134" s="79"/>
      <c r="AO134" s="79"/>
    </row>
    <row r="135" spans="1:41" x14ac:dyDescent="0.25">
      <c r="B135" s="31" t="s">
        <v>48</v>
      </c>
      <c r="C135" s="32">
        <v>6098</v>
      </c>
      <c r="D135" s="32">
        <v>2357</v>
      </c>
      <c r="E135" s="32">
        <v>897</v>
      </c>
      <c r="F135" s="32">
        <v>15100</v>
      </c>
      <c r="G135" s="32">
        <v>16515</v>
      </c>
      <c r="H135" s="32">
        <v>16515</v>
      </c>
      <c r="J135" s="32">
        <v>320</v>
      </c>
      <c r="K135" s="32">
        <v>14735</v>
      </c>
      <c r="L135" s="32">
        <v>16291</v>
      </c>
      <c r="M135" s="32">
        <v>16291</v>
      </c>
      <c r="O135" s="32">
        <v>320</v>
      </c>
      <c r="P135" s="32">
        <v>11744</v>
      </c>
      <c r="Q135" s="32">
        <v>13119</v>
      </c>
      <c r="R135" s="32">
        <v>13119</v>
      </c>
      <c r="T135" s="32">
        <v>97</v>
      </c>
      <c r="U135" s="32">
        <v>10624</v>
      </c>
      <c r="V135" s="32">
        <v>11972</v>
      </c>
      <c r="W135" s="32">
        <v>11972</v>
      </c>
      <c r="X135" s="32">
        <v>1077</v>
      </c>
      <c r="Y135" s="32">
        <v>12618</v>
      </c>
      <c r="Z135" s="32">
        <v>13996</v>
      </c>
      <c r="AA135" s="32">
        <v>13996</v>
      </c>
      <c r="AB135" s="32">
        <v>112</v>
      </c>
      <c r="AC135" s="32">
        <v>8579</v>
      </c>
      <c r="AD135" s="32">
        <v>9194</v>
      </c>
      <c r="AE135" s="32">
        <v>9194</v>
      </c>
      <c r="AF135" s="32">
        <v>221</v>
      </c>
      <c r="AG135" s="32">
        <v>11124</v>
      </c>
      <c r="AH135" s="32">
        <v>11934</v>
      </c>
      <c r="AI135" s="32">
        <v>11934</v>
      </c>
      <c r="AJ135" s="32">
        <v>421</v>
      </c>
      <c r="AK135" s="32">
        <v>10694</v>
      </c>
      <c r="AL135" s="32">
        <v>13417</v>
      </c>
      <c r="AM135" s="32">
        <v>13417</v>
      </c>
      <c r="AN135" s="79"/>
      <c r="AO135" s="79"/>
    </row>
    <row r="136" spans="1:41" x14ac:dyDescent="0.25">
      <c r="B136" s="25" t="s">
        <v>49</v>
      </c>
      <c r="C136" s="26">
        <v>194820</v>
      </c>
      <c r="D136" s="26">
        <v>198560</v>
      </c>
      <c r="E136" s="27">
        <v>320164</v>
      </c>
      <c r="F136" s="27">
        <v>184471</v>
      </c>
      <c r="G136" s="27">
        <v>183056</v>
      </c>
      <c r="H136" s="27">
        <v>183056</v>
      </c>
      <c r="J136" s="27">
        <v>320741</v>
      </c>
      <c r="K136" s="27">
        <v>184836</v>
      </c>
      <c r="L136" s="27">
        <v>183280</v>
      </c>
      <c r="M136" s="27">
        <v>183280</v>
      </c>
      <c r="O136" s="27">
        <v>320741</v>
      </c>
      <c r="P136" s="27">
        <v>187827</v>
      </c>
      <c r="Q136" s="27">
        <v>186452</v>
      </c>
      <c r="R136" s="27">
        <v>186452</v>
      </c>
      <c r="T136" s="27">
        <v>320964</v>
      </c>
      <c r="U136" s="27">
        <v>188947</v>
      </c>
      <c r="V136" s="27">
        <v>187599</v>
      </c>
      <c r="W136" s="27">
        <v>187599</v>
      </c>
      <c r="X136" s="27">
        <v>319984</v>
      </c>
      <c r="Y136" s="27">
        <v>186953</v>
      </c>
      <c r="Z136" s="27">
        <v>185575</v>
      </c>
      <c r="AA136" s="27">
        <v>185575</v>
      </c>
      <c r="AB136" s="27">
        <v>320949</v>
      </c>
      <c r="AC136" s="27">
        <v>190992</v>
      </c>
      <c r="AD136" s="27">
        <v>190377</v>
      </c>
      <c r="AE136" s="27">
        <v>190377</v>
      </c>
      <c r="AF136" s="27">
        <v>320840</v>
      </c>
      <c r="AG136" s="27">
        <v>188447</v>
      </c>
      <c r="AH136" s="27">
        <v>187637</v>
      </c>
      <c r="AI136" s="27">
        <v>187637</v>
      </c>
      <c r="AJ136" s="27">
        <v>320640</v>
      </c>
      <c r="AK136" s="27">
        <v>188877</v>
      </c>
      <c r="AL136" s="27">
        <v>186154</v>
      </c>
      <c r="AM136" s="27">
        <v>186154</v>
      </c>
      <c r="AN136" s="78"/>
      <c r="AO136" s="78"/>
    </row>
    <row r="137" spans="1:41" x14ac:dyDescent="0.25">
      <c r="B137" s="25" t="s">
        <v>50</v>
      </c>
      <c r="C137" s="26">
        <v>6184</v>
      </c>
      <c r="D137" s="26">
        <v>11524</v>
      </c>
      <c r="E137" s="27">
        <v>1997</v>
      </c>
      <c r="F137" s="27">
        <v>6438</v>
      </c>
      <c r="G137" s="27">
        <v>5154</v>
      </c>
      <c r="H137" s="27">
        <v>5154</v>
      </c>
      <c r="J137" s="27">
        <v>2809</v>
      </c>
      <c r="K137" s="27">
        <v>7061</v>
      </c>
      <c r="L137" s="27">
        <v>5524</v>
      </c>
      <c r="M137" s="27">
        <v>5524</v>
      </c>
      <c r="O137" s="27">
        <v>2809</v>
      </c>
      <c r="P137" s="27">
        <v>7553</v>
      </c>
      <c r="Q137" s="27">
        <v>6084</v>
      </c>
      <c r="R137" s="27">
        <v>6084</v>
      </c>
      <c r="T137" s="27">
        <v>3408</v>
      </c>
      <c r="U137" s="27">
        <v>7847</v>
      </c>
      <c r="V137" s="27">
        <v>6035</v>
      </c>
      <c r="W137" s="27">
        <v>6035</v>
      </c>
      <c r="X137" s="27">
        <v>2625</v>
      </c>
      <c r="Y137" s="27">
        <v>7430</v>
      </c>
      <c r="Z137" s="27">
        <v>6111</v>
      </c>
      <c r="AA137" s="27">
        <v>6111</v>
      </c>
      <c r="AB137" s="27">
        <v>3976</v>
      </c>
      <c r="AC137" s="27">
        <v>8222</v>
      </c>
      <c r="AD137" s="27">
        <v>6894</v>
      </c>
      <c r="AE137" s="27">
        <v>6894</v>
      </c>
      <c r="AF137" s="27">
        <v>3764</v>
      </c>
      <c r="AG137" s="27">
        <v>7542</v>
      </c>
      <c r="AH137" s="27">
        <v>6244</v>
      </c>
      <c r="AI137" s="27">
        <v>6244</v>
      </c>
      <c r="AJ137" s="27">
        <v>3251</v>
      </c>
      <c r="AK137" s="27">
        <v>7564</v>
      </c>
      <c r="AL137" s="27">
        <v>5828</v>
      </c>
      <c r="AM137" s="27">
        <v>5828</v>
      </c>
      <c r="AN137" s="78"/>
      <c r="AO137" s="78"/>
    </row>
    <row r="138" spans="1:41" x14ac:dyDescent="0.25">
      <c r="B138" s="25" t="s">
        <v>51</v>
      </c>
      <c r="C138" s="26">
        <v>12282</v>
      </c>
      <c r="D138" s="26">
        <v>13881</v>
      </c>
      <c r="E138" s="27">
        <v>2894</v>
      </c>
      <c r="F138" s="27">
        <v>21538</v>
      </c>
      <c r="G138" s="27">
        <v>21669</v>
      </c>
      <c r="H138" s="27">
        <v>21669</v>
      </c>
      <c r="J138" s="27">
        <v>3129</v>
      </c>
      <c r="K138" s="27">
        <v>21796</v>
      </c>
      <c r="L138" s="27">
        <v>21815</v>
      </c>
      <c r="M138" s="27">
        <v>21815</v>
      </c>
      <c r="O138" s="27">
        <v>3129</v>
      </c>
      <c r="P138" s="27">
        <v>19297</v>
      </c>
      <c r="Q138" s="27">
        <v>19203</v>
      </c>
      <c r="R138" s="27">
        <v>19203</v>
      </c>
      <c r="T138" s="27">
        <v>3505</v>
      </c>
      <c r="U138" s="27">
        <v>18471</v>
      </c>
      <c r="V138" s="27">
        <v>18007</v>
      </c>
      <c r="W138" s="27">
        <v>18007</v>
      </c>
      <c r="X138" s="27">
        <v>3702</v>
      </c>
      <c r="Y138" s="27">
        <v>20048</v>
      </c>
      <c r="Z138" s="27">
        <v>20107</v>
      </c>
      <c r="AA138" s="27">
        <v>20107</v>
      </c>
      <c r="AB138" s="27">
        <v>4088</v>
      </c>
      <c r="AC138" s="27">
        <v>16801</v>
      </c>
      <c r="AD138" s="27">
        <v>16088</v>
      </c>
      <c r="AE138" s="27">
        <v>16088</v>
      </c>
      <c r="AF138" s="27">
        <v>3985</v>
      </c>
      <c r="AG138" s="27">
        <v>18666</v>
      </c>
      <c r="AH138" s="27">
        <v>18178</v>
      </c>
      <c r="AI138" s="27">
        <v>18178</v>
      </c>
      <c r="AJ138" s="27">
        <v>3672</v>
      </c>
      <c r="AK138" s="27">
        <v>18258</v>
      </c>
      <c r="AL138" s="27">
        <v>19245</v>
      </c>
      <c r="AM138" s="27">
        <v>19245</v>
      </c>
      <c r="AN138" s="78"/>
      <c r="AO138" s="78"/>
    </row>
    <row r="139" spans="1:41" x14ac:dyDescent="0.25">
      <c r="B139" s="25" t="s">
        <v>52</v>
      </c>
      <c r="C139" s="33">
        <v>0.76873999999999998</v>
      </c>
      <c r="D139" s="33">
        <v>0.56903999999999999</v>
      </c>
      <c r="E139" s="34">
        <v>0.77559276323182402</v>
      </c>
      <c r="F139" s="34">
        <v>0.76789963227341596</v>
      </c>
      <c r="G139" s="34">
        <v>0.81418991996539103</v>
      </c>
      <c r="H139" s="34">
        <v>0.81418991996539103</v>
      </c>
      <c r="J139" s="34">
        <v>0.68434655579278603</v>
      </c>
      <c r="K139" s="34">
        <v>0.74543946932006599</v>
      </c>
      <c r="L139" s="34">
        <v>0.80085081837190897</v>
      </c>
      <c r="M139" s="34">
        <v>0.80085081837190897</v>
      </c>
      <c r="O139" s="34">
        <v>0.68434655579278603</v>
      </c>
      <c r="P139" s="34">
        <v>0.72770206936332804</v>
      </c>
      <c r="Q139" s="34">
        <v>0.78066190785204403</v>
      </c>
      <c r="R139" s="34">
        <v>0.78066190785204403</v>
      </c>
      <c r="T139" s="34">
        <v>0.61703562197999795</v>
      </c>
      <c r="U139" s="34">
        <v>0.71710289134039995</v>
      </c>
      <c r="V139" s="34">
        <v>0.78242843752253199</v>
      </c>
      <c r="W139" s="34">
        <v>0.78242843752253199</v>
      </c>
      <c r="X139" s="34">
        <v>0.70502303629621299</v>
      </c>
      <c r="Y139" s="34">
        <v>0.73213641935251295</v>
      </c>
      <c r="Z139" s="34">
        <v>0.77968851395197902</v>
      </c>
      <c r="AA139" s="34">
        <v>0.77968851395197902</v>
      </c>
      <c r="AB139" s="34">
        <v>0.55320822564333105</v>
      </c>
      <c r="AC139" s="34">
        <v>0.70358353161727605</v>
      </c>
      <c r="AD139" s="34">
        <v>0.75146009085009702</v>
      </c>
      <c r="AE139" s="34">
        <v>0.75146009085009702</v>
      </c>
      <c r="AF139" s="34">
        <v>0.57703112709293203</v>
      </c>
      <c r="AG139" s="34">
        <v>0.72809863724853996</v>
      </c>
      <c r="AH139" s="34">
        <v>0.77489364770351099</v>
      </c>
      <c r="AI139" s="34">
        <v>0.77489364770351099</v>
      </c>
      <c r="AJ139" s="34">
        <v>0.63467805371389996</v>
      </c>
      <c r="AK139" s="34">
        <v>0.72730550147811701</v>
      </c>
      <c r="AL139" s="34">
        <v>0.78989112408969597</v>
      </c>
      <c r="AM139" s="34">
        <v>0.78989112408969597</v>
      </c>
      <c r="AN139" s="37"/>
      <c r="AO139" s="37"/>
    </row>
    <row r="140" spans="1:41" x14ac:dyDescent="0.25">
      <c r="B140" s="25" t="s">
        <v>53</v>
      </c>
      <c r="C140" s="33">
        <v>0.96965000000000001</v>
      </c>
      <c r="D140" s="33">
        <v>0.98826999999999998</v>
      </c>
      <c r="E140" s="34">
        <v>0.99720613839737604</v>
      </c>
      <c r="F140" s="34">
        <v>0.92433770437588603</v>
      </c>
      <c r="G140" s="34">
        <v>0.91724749587865995</v>
      </c>
      <c r="H140" s="34">
        <v>0.91724749587865995</v>
      </c>
      <c r="J140" s="34">
        <v>0.99900330466795995</v>
      </c>
      <c r="K140" s="34">
        <v>0.92616662741580702</v>
      </c>
      <c r="L140" s="34">
        <v>0.91836990344288505</v>
      </c>
      <c r="M140" s="34">
        <v>0.91836990344288505</v>
      </c>
      <c r="O140" s="34">
        <v>0.99900330466795995</v>
      </c>
      <c r="P140" s="34">
        <v>0.94115377484704699</v>
      </c>
      <c r="Q140" s="34">
        <v>0.93426399627200296</v>
      </c>
      <c r="R140" s="34">
        <v>0.93426399627200296</v>
      </c>
      <c r="T140" s="34">
        <v>0.99969787672747601</v>
      </c>
      <c r="U140" s="34">
        <v>0.94676581266817295</v>
      </c>
      <c r="V140" s="34">
        <v>0.94001132429060297</v>
      </c>
      <c r="W140" s="34">
        <v>0.94001132429060297</v>
      </c>
      <c r="X140" s="34">
        <v>0.99664549727310403</v>
      </c>
      <c r="Y140" s="34">
        <v>0.936774381047347</v>
      </c>
      <c r="Z140" s="34">
        <v>0.92986957022813899</v>
      </c>
      <c r="AA140" s="34">
        <v>0.92986957022813899</v>
      </c>
      <c r="AB140" s="34">
        <v>0.99965115663378601</v>
      </c>
      <c r="AC140" s="34">
        <v>0.95701279243978299</v>
      </c>
      <c r="AD140" s="34">
        <v>0.95393118238621799</v>
      </c>
      <c r="AE140" s="34">
        <v>0.95393118238621799</v>
      </c>
      <c r="AF140" s="34">
        <v>0.99931165728631</v>
      </c>
      <c r="AG140" s="34">
        <v>0.94426043864088505</v>
      </c>
      <c r="AH140" s="34">
        <v>0.94020173271667695</v>
      </c>
      <c r="AI140" s="34">
        <v>0.94020173271667695</v>
      </c>
      <c r="AJ140" s="34">
        <v>0.99868872270378495</v>
      </c>
      <c r="AK140" s="34">
        <v>0.94641506030435296</v>
      </c>
      <c r="AL140" s="34">
        <v>0.93277079335173996</v>
      </c>
      <c r="AM140" s="34">
        <v>0.93277079335173996</v>
      </c>
      <c r="AN140" s="37"/>
      <c r="AO140" s="37"/>
    </row>
    <row r="141" spans="1:41" x14ac:dyDescent="0.25">
      <c r="B141" s="25" t="s">
        <v>54</v>
      </c>
      <c r="C141" s="33">
        <v>0.77122000000000002</v>
      </c>
      <c r="D141" s="33">
        <v>0.86587000000000003</v>
      </c>
      <c r="E141" s="34">
        <v>0.88498525451981003</v>
      </c>
      <c r="F141" s="34">
        <v>0.58516483516483497</v>
      </c>
      <c r="G141" s="34">
        <v>0.57761068058006604</v>
      </c>
      <c r="H141" s="34">
        <v>0.57761068058006604</v>
      </c>
      <c r="J141" s="34">
        <v>0.95007800312012503</v>
      </c>
      <c r="K141" s="34">
        <v>0.58389811363379596</v>
      </c>
      <c r="L141" s="34">
        <v>0.57691208933904703</v>
      </c>
      <c r="M141" s="34">
        <v>0.57691208933904703</v>
      </c>
      <c r="O141" s="34">
        <v>0.95007800312012503</v>
      </c>
      <c r="P141" s="34">
        <v>0.63218390804597702</v>
      </c>
      <c r="Q141" s="34">
        <v>0.62272452765076403</v>
      </c>
      <c r="R141" s="34">
        <v>0.62272452765076403</v>
      </c>
      <c r="T141" s="34">
        <v>0.98264137437365795</v>
      </c>
      <c r="U141" s="34">
        <v>0.65184335572669205</v>
      </c>
      <c r="V141" s="34">
        <v>0.64448403860430603</v>
      </c>
      <c r="W141" s="34">
        <v>0.64448403860430603</v>
      </c>
      <c r="X141" s="34">
        <v>0.85348932118079202</v>
      </c>
      <c r="Y141" s="34">
        <v>0.61677701512482497</v>
      </c>
      <c r="Z141" s="34">
        <v>0.60710776745361095</v>
      </c>
      <c r="AA141" s="34">
        <v>0.60710776745361095</v>
      </c>
      <c r="AB141" s="34">
        <v>0.977755710029791</v>
      </c>
      <c r="AC141" s="34">
        <v>0.69464317494216099</v>
      </c>
      <c r="AD141" s="34">
        <v>0.69392103335774702</v>
      </c>
      <c r="AE141" s="34">
        <v>0.69392103335774702</v>
      </c>
      <c r="AF141" s="34">
        <v>0.95873786407767003</v>
      </c>
      <c r="AG141" s="34">
        <v>0.64482758620689695</v>
      </c>
      <c r="AH141" s="34">
        <v>0.64299389733157797</v>
      </c>
      <c r="AI141" s="34">
        <v>0.64299389733157797</v>
      </c>
      <c r="AJ141" s="34">
        <v>0.93063107595979599</v>
      </c>
      <c r="AK141" s="34">
        <v>0.65355708176752603</v>
      </c>
      <c r="AL141" s="34">
        <v>0.62020550853454903</v>
      </c>
      <c r="AM141" s="34">
        <v>0.62020550853454903</v>
      </c>
      <c r="AN141" s="37"/>
      <c r="AO141" s="37"/>
    </row>
    <row r="142" spans="1:41" x14ac:dyDescent="0.25">
      <c r="B142" s="25" t="s">
        <v>55</v>
      </c>
      <c r="C142" s="33">
        <v>0.62597999999999998</v>
      </c>
      <c r="D142" s="33">
        <v>0.52293999999999996</v>
      </c>
      <c r="E142" s="34">
        <v>0.70457329522253997</v>
      </c>
      <c r="F142" s="34">
        <v>0.49722209253466598</v>
      </c>
      <c r="G142" s="34">
        <v>0.51033828215036303</v>
      </c>
      <c r="H142" s="34">
        <v>0.51033828215036303</v>
      </c>
      <c r="J142" s="34">
        <v>0.66059225512528497</v>
      </c>
      <c r="K142" s="34">
        <v>0.48682692534080502</v>
      </c>
      <c r="L142" s="34">
        <v>0.50453110449930705</v>
      </c>
      <c r="M142" s="34">
        <v>0.50453110449930705</v>
      </c>
      <c r="O142" s="34">
        <v>0.66059225512528497</v>
      </c>
      <c r="P142" s="34">
        <v>0.51124563092041897</v>
      </c>
      <c r="Q142" s="34">
        <v>0.52999486012188901</v>
      </c>
      <c r="R142" s="34">
        <v>0.52999486012188901</v>
      </c>
      <c r="T142" s="34">
        <v>0.61038239217430001</v>
      </c>
      <c r="U142" s="34">
        <v>0.51850789844116596</v>
      </c>
      <c r="V142" s="34">
        <v>0.54653739612188401</v>
      </c>
      <c r="W142" s="34">
        <v>0.54653739612188401</v>
      </c>
      <c r="X142" s="34">
        <v>0.62890938251804296</v>
      </c>
      <c r="Y142" s="34">
        <v>0.50322133016156201</v>
      </c>
      <c r="Z142" s="34">
        <v>0.51821057171610696</v>
      </c>
      <c r="AA142" s="34">
        <v>0.51821057171610696</v>
      </c>
      <c r="AB142" s="34">
        <v>0.54633226057041395</v>
      </c>
      <c r="AC142" s="34">
        <v>0.53737918880964797</v>
      </c>
      <c r="AD142" s="34">
        <v>0.56438860608686203</v>
      </c>
      <c r="AE142" s="34">
        <v>0.56438860608686203</v>
      </c>
      <c r="AF142" s="34">
        <v>0.56304824561403499</v>
      </c>
      <c r="AG142" s="34">
        <v>0.51968503937007904</v>
      </c>
      <c r="AH142" s="34">
        <v>0.54179270014115799</v>
      </c>
      <c r="AI142" s="34">
        <v>0.54179270014115799</v>
      </c>
      <c r="AJ142" s="34">
        <v>0.60600858369098698</v>
      </c>
      <c r="AK142" s="34">
        <v>0.52492714404662799</v>
      </c>
      <c r="AL142" s="34">
        <v>0.53237759688980701</v>
      </c>
      <c r="AM142" s="34">
        <v>0.53237759688980701</v>
      </c>
      <c r="AN142" s="37"/>
      <c r="AO142" s="37"/>
    </row>
    <row r="143" spans="1:41" x14ac:dyDescent="0.25">
      <c r="B143" s="25" t="s">
        <v>56</v>
      </c>
      <c r="C143" s="33">
        <v>0.22805</v>
      </c>
      <c r="D143" s="33">
        <v>8.8145000000000001E-2</v>
      </c>
      <c r="E143" s="34">
        <v>0.100797842454208</v>
      </c>
      <c r="F143" s="34">
        <v>0.54437955151777295</v>
      </c>
      <c r="G143" s="34">
        <v>0.59539260220636003</v>
      </c>
      <c r="H143" s="34">
        <v>0.59539260220636003</v>
      </c>
      <c r="J143" s="34">
        <v>3.5959096527699699E-2</v>
      </c>
      <c r="K143" s="34">
        <v>0.53122070805393296</v>
      </c>
      <c r="L143" s="34">
        <v>0.58731703799841395</v>
      </c>
      <c r="M143" s="34">
        <v>0.58731703799841395</v>
      </c>
      <c r="O143" s="34">
        <v>3.5959096527699699E-2</v>
      </c>
      <c r="P143" s="34">
        <v>0.42339029490230001</v>
      </c>
      <c r="Q143" s="34">
        <v>0.47296128055375303</v>
      </c>
      <c r="R143" s="34">
        <v>0.47296128055375303</v>
      </c>
      <c r="T143" s="34">
        <v>1.0900101134958999E-2</v>
      </c>
      <c r="U143" s="34">
        <v>0.38301247386257098</v>
      </c>
      <c r="V143" s="34">
        <v>0.43161006561395898</v>
      </c>
      <c r="W143" s="34">
        <v>0.43161006561395898</v>
      </c>
      <c r="X143" s="34">
        <v>0.12102483425103901</v>
      </c>
      <c r="Y143" s="34">
        <v>0.45489941596366001</v>
      </c>
      <c r="Z143" s="34">
        <v>0.50457855649289796</v>
      </c>
      <c r="AA143" s="34">
        <v>0.50457855649289796</v>
      </c>
      <c r="AB143" s="34">
        <v>1.25856837846949E-2</v>
      </c>
      <c r="AC143" s="34">
        <v>0.30928689883913801</v>
      </c>
      <c r="AD143" s="34">
        <v>0.33145864878505998</v>
      </c>
      <c r="AE143" s="34">
        <v>0.33145864878505998</v>
      </c>
      <c r="AF143" s="34">
        <v>2.48342510394426E-2</v>
      </c>
      <c r="AG143" s="34">
        <v>0.40103828682673598</v>
      </c>
      <c r="AH143" s="34">
        <v>0.430240103828683</v>
      </c>
      <c r="AI143" s="34">
        <v>0.430240103828683</v>
      </c>
      <c r="AJ143" s="34">
        <v>4.7308686369254997E-2</v>
      </c>
      <c r="AK143" s="34">
        <v>0.38553608767755398</v>
      </c>
      <c r="AL143" s="34">
        <v>0.483704665080395</v>
      </c>
      <c r="AM143" s="34">
        <v>0.483704665080395</v>
      </c>
      <c r="AN143" s="37"/>
      <c r="AO143" s="37"/>
    </row>
    <row r="144" spans="1:41" x14ac:dyDescent="0.25">
      <c r="B144" s="25" t="s">
        <v>26</v>
      </c>
      <c r="C144" s="33">
        <v>0.94604999999999995</v>
      </c>
      <c r="D144" s="33">
        <v>0.93903000000000003</v>
      </c>
      <c r="E144" s="34">
        <v>0.99122923990786804</v>
      </c>
      <c r="F144" s="34">
        <v>0.90524792243158003</v>
      </c>
      <c r="G144" s="34">
        <v>0.90467161441034005</v>
      </c>
      <c r="H144" s="34">
        <v>0.90467161441034005</v>
      </c>
      <c r="J144" s="34">
        <v>0.99051703236755995</v>
      </c>
      <c r="K144" s="34">
        <v>0.90411290358058904</v>
      </c>
      <c r="L144" s="34">
        <v>0.90402931692101896</v>
      </c>
      <c r="M144" s="34">
        <v>0.90402931692101896</v>
      </c>
      <c r="O144" s="34">
        <v>0.99051703236755995</v>
      </c>
      <c r="P144" s="34">
        <v>0.91510674896286603</v>
      </c>
      <c r="Q144" s="34">
        <v>0.91552028296283905</v>
      </c>
      <c r="R144" s="34">
        <v>0.91552028296283905</v>
      </c>
      <c r="T144" s="34">
        <v>0.98937750030306704</v>
      </c>
      <c r="U144" s="34">
        <v>0.91874056900518697</v>
      </c>
      <c r="V144" s="34">
        <v>0.92078184321782197</v>
      </c>
      <c r="W144" s="34">
        <v>0.92078184321782197</v>
      </c>
      <c r="X144" s="34">
        <v>0.98878045823736205</v>
      </c>
      <c r="Y144" s="34">
        <v>0.91180287626094902</v>
      </c>
      <c r="Z144" s="34">
        <v>0.91154331768649699</v>
      </c>
      <c r="AA144" s="34">
        <v>0.91154331768649699</v>
      </c>
      <c r="AB144" s="34">
        <v>0.98761061946902695</v>
      </c>
      <c r="AC144" s="34">
        <v>0.92608739645152605</v>
      </c>
      <c r="AD144" s="34">
        <v>0.92922409583430499</v>
      </c>
      <c r="AE144" s="34">
        <v>0.92922409583430499</v>
      </c>
      <c r="AF144" s="34">
        <v>0.98792277851860799</v>
      </c>
      <c r="AG144" s="34">
        <v>0.91788270592013499</v>
      </c>
      <c r="AH144" s="34">
        <v>0.92002956328170005</v>
      </c>
      <c r="AI144" s="34">
        <v>0.92002956328170005</v>
      </c>
      <c r="AJ144" s="34">
        <v>0.98887137834889105</v>
      </c>
      <c r="AK144" s="34">
        <v>0.91967761945193605</v>
      </c>
      <c r="AL144" s="34">
        <v>0.91533551245221301</v>
      </c>
      <c r="AM144" s="34">
        <v>0.91533551245221301</v>
      </c>
      <c r="AN144" s="37"/>
      <c r="AO144" s="37"/>
    </row>
    <row r="145" spans="1:41" x14ac:dyDescent="0.25">
      <c r="B145" s="31" t="s">
        <v>22</v>
      </c>
      <c r="C145" s="35">
        <v>0.73941999999999997</v>
      </c>
      <c r="D145" s="35">
        <v>0.65456999999999999</v>
      </c>
      <c r="E145" s="35">
        <v>0.82220663617224199</v>
      </c>
      <c r="F145" s="35">
        <v>0.61020285901681903</v>
      </c>
      <c r="G145" s="35">
        <v>0.62179732028715295</v>
      </c>
      <c r="H145" s="35">
        <v>0.62179732028715295</v>
      </c>
      <c r="J145" s="35">
        <v>0.79088761084900805</v>
      </c>
      <c r="K145" s="35">
        <v>0.60012848467559599</v>
      </c>
      <c r="L145" s="35">
        <v>0.61624149007766305</v>
      </c>
      <c r="M145" s="35">
        <v>0.61624149007766305</v>
      </c>
      <c r="O145" s="35">
        <v>0.79088761084900805</v>
      </c>
      <c r="P145" s="35">
        <v>0.62800643727154903</v>
      </c>
      <c r="Q145" s="35">
        <v>0.64454989383624295</v>
      </c>
      <c r="R145" s="35">
        <v>0.64454989383624295</v>
      </c>
      <c r="T145" s="35">
        <v>0.75291817379677495</v>
      </c>
      <c r="U145" s="35">
        <v>0.63643805887942395</v>
      </c>
      <c r="V145" s="35">
        <v>0.661487131931352</v>
      </c>
      <c r="W145" s="35">
        <v>0.661487131931352</v>
      </c>
      <c r="X145" s="35">
        <v>0.76648671895268194</v>
      </c>
      <c r="Y145" s="35">
        <v>0.61906376315838096</v>
      </c>
      <c r="Z145" s="35">
        <v>0.63219135290491901</v>
      </c>
      <c r="AA145" s="35">
        <v>0.63219135290491901</v>
      </c>
      <c r="AB145" s="35">
        <v>0.700784914370432</v>
      </c>
      <c r="AC145" s="35">
        <v>0.65695626296288501</v>
      </c>
      <c r="AD145" s="35">
        <v>0.68107879691524997</v>
      </c>
      <c r="AE145" s="35">
        <v>0.68107879691524997</v>
      </c>
      <c r="AF145" s="35">
        <v>0.71466618763285705</v>
      </c>
      <c r="AG145" s="35">
        <v>0.63694842968335996</v>
      </c>
      <c r="AH145" s="35">
        <v>0.65706878356354903</v>
      </c>
      <c r="AI145" s="35">
        <v>0.65706878356354903</v>
      </c>
      <c r="AJ145" s="35">
        <v>0.74919127368023297</v>
      </c>
      <c r="AK145" s="35">
        <v>0.642508173985605</v>
      </c>
      <c r="AL145" s="35">
        <v>0.64651267361381404</v>
      </c>
      <c r="AM145" s="35">
        <v>0.64651267361381404</v>
      </c>
      <c r="AN145" s="80"/>
      <c r="AO145" s="80"/>
    </row>
    <row r="146" spans="1:41" x14ac:dyDescent="0.25">
      <c r="B146" s="25" t="s">
        <v>57</v>
      </c>
      <c r="C146" s="33">
        <v>0.76873999999999998</v>
      </c>
      <c r="D146" s="33">
        <v>0.56903999999999999</v>
      </c>
      <c r="E146" s="34">
        <v>0.77559276323182402</v>
      </c>
      <c r="F146" s="34">
        <v>0.76789963227341596</v>
      </c>
      <c r="G146" s="34">
        <v>0.81418991996539103</v>
      </c>
      <c r="H146" s="34">
        <v>0.81418991996539103</v>
      </c>
      <c r="J146" s="34">
        <v>0.68434655579278603</v>
      </c>
      <c r="K146" s="34">
        <v>0.74543946932006599</v>
      </c>
      <c r="L146" s="34">
        <v>0.80085081837190897</v>
      </c>
      <c r="M146" s="34">
        <v>0.80085081837190897</v>
      </c>
      <c r="O146" s="34">
        <v>0.68434655579278603</v>
      </c>
      <c r="P146" s="34">
        <v>0.72770206936332804</v>
      </c>
      <c r="Q146" s="34">
        <v>0.78066190785204403</v>
      </c>
      <c r="R146" s="34">
        <v>0.78066190785204403</v>
      </c>
      <c r="T146" s="34">
        <v>0.61703562197999795</v>
      </c>
      <c r="U146" s="34">
        <v>0.71710289134039995</v>
      </c>
      <c r="V146" s="34">
        <v>0.78242843752253199</v>
      </c>
      <c r="W146" s="34">
        <v>0.78242843752253199</v>
      </c>
      <c r="X146" s="34">
        <v>0.70502303629621299</v>
      </c>
      <c r="Y146" s="34">
        <v>0.73213641935251295</v>
      </c>
      <c r="Z146" s="34">
        <v>0.77968851395197902</v>
      </c>
      <c r="AA146" s="34">
        <v>0.77968851395197902</v>
      </c>
      <c r="AB146" s="34">
        <v>0.55320822564333105</v>
      </c>
      <c r="AC146" s="34">
        <v>0.70358353161727605</v>
      </c>
      <c r="AD146" s="34">
        <v>0.75146009085009702</v>
      </c>
      <c r="AE146" s="34">
        <v>0.75146009085009702</v>
      </c>
      <c r="AF146" s="34">
        <v>0.57703112709293203</v>
      </c>
      <c r="AG146" s="34">
        <v>0.72809863724853996</v>
      </c>
      <c r="AH146" s="34">
        <v>0.77489364770351099</v>
      </c>
      <c r="AI146" s="34">
        <v>0.77489364770351099</v>
      </c>
      <c r="AJ146" s="34">
        <v>0.63467805371389996</v>
      </c>
      <c r="AK146" s="34">
        <v>0.72730550147811701</v>
      </c>
      <c r="AL146" s="34">
        <v>0.78989112408969597</v>
      </c>
      <c r="AM146" s="34">
        <v>0.78989112408969597</v>
      </c>
      <c r="AN146" s="37"/>
      <c r="AO146" s="37"/>
    </row>
    <row r="147" spans="1:41" ht="18.75" thickBot="1" x14ac:dyDescent="0.3">
      <c r="B147" s="25" t="s">
        <v>18</v>
      </c>
      <c r="C147" s="33">
        <v>3.0349999999999999E-2</v>
      </c>
      <c r="D147" s="33">
        <v>1.1731E-2</v>
      </c>
      <c r="E147" s="34">
        <v>2.7938616026238002E-3</v>
      </c>
      <c r="F147" s="34">
        <v>7.5662295624113696E-2</v>
      </c>
      <c r="G147" s="34">
        <v>8.2752504121340303E-2</v>
      </c>
      <c r="H147" s="34">
        <v>8.2752504121340303E-2</v>
      </c>
      <c r="J147" s="34">
        <v>9.9669533203970598E-4</v>
      </c>
      <c r="K147" s="34">
        <v>7.3833372584193105E-2</v>
      </c>
      <c r="L147" s="34">
        <v>8.1630096557115006E-2</v>
      </c>
      <c r="M147" s="34">
        <v>8.1630096557115006E-2</v>
      </c>
      <c r="O147" s="34">
        <v>9.9669533203970598E-4</v>
      </c>
      <c r="P147" s="34">
        <v>5.8846225152953097E-2</v>
      </c>
      <c r="Q147" s="34">
        <v>6.5736003727996595E-2</v>
      </c>
      <c r="R147" s="34">
        <v>6.5736003727996595E-2</v>
      </c>
      <c r="T147" s="34">
        <v>3.0212327252453599E-4</v>
      </c>
      <c r="U147" s="34">
        <v>5.3234187331826797E-2</v>
      </c>
      <c r="V147" s="34">
        <v>5.9988675709396699E-2</v>
      </c>
      <c r="W147" s="34">
        <v>5.9988675709396699E-2</v>
      </c>
      <c r="X147" s="34">
        <v>3.3545027268961402E-3</v>
      </c>
      <c r="Y147" s="34">
        <v>6.3225618952653398E-2</v>
      </c>
      <c r="Z147" s="34">
        <v>7.0130429771860597E-2</v>
      </c>
      <c r="AA147" s="34">
        <v>7.0130429771860597E-2</v>
      </c>
      <c r="AB147" s="34">
        <v>3.4884336621389698E-4</v>
      </c>
      <c r="AC147" s="34">
        <v>4.2987207560216699E-2</v>
      </c>
      <c r="AD147" s="34">
        <v>4.60688176137816E-2</v>
      </c>
      <c r="AE147" s="34">
        <v>4.60688176137816E-2</v>
      </c>
      <c r="AF147" s="34">
        <v>6.8834271368992204E-4</v>
      </c>
      <c r="AG147" s="34">
        <v>5.57395613591153E-2</v>
      </c>
      <c r="AH147" s="34">
        <v>5.9798267283322701E-2</v>
      </c>
      <c r="AI147" s="34">
        <v>5.9798267283322701E-2</v>
      </c>
      <c r="AJ147" s="34">
        <v>1.31127729621474E-3</v>
      </c>
      <c r="AK147" s="34">
        <v>5.3584939695647198E-2</v>
      </c>
      <c r="AL147" s="34">
        <v>6.7229206648260501E-2</v>
      </c>
      <c r="AM147" s="34">
        <v>6.7229206648260501E-2</v>
      </c>
      <c r="AN147" s="37"/>
      <c r="AO147" s="37"/>
    </row>
    <row r="148" spans="1:41" ht="18.75" thickBot="1" x14ac:dyDescent="0.3">
      <c r="A148" s="24">
        <v>10</v>
      </c>
      <c r="B148" s="25" t="s">
        <v>58</v>
      </c>
      <c r="C148" s="26">
        <v>27156</v>
      </c>
      <c r="D148" s="26">
        <v>27156</v>
      </c>
      <c r="E148" s="27">
        <v>8429</v>
      </c>
      <c r="F148" s="27">
        <v>25884</v>
      </c>
      <c r="G148" s="27">
        <v>25884</v>
      </c>
      <c r="H148" s="27">
        <v>25884</v>
      </c>
      <c r="J148" s="27">
        <v>8429</v>
      </c>
      <c r="K148" s="27">
        <v>25884</v>
      </c>
      <c r="L148" s="27">
        <v>25884</v>
      </c>
      <c r="M148" s="27">
        <v>25884</v>
      </c>
      <c r="O148" s="27">
        <v>8429</v>
      </c>
      <c r="P148" s="27">
        <v>25884</v>
      </c>
      <c r="Q148" s="27">
        <v>25884</v>
      </c>
      <c r="R148" s="27">
        <v>25884</v>
      </c>
      <c r="T148" s="27">
        <v>8429</v>
      </c>
      <c r="U148" s="27">
        <v>25884</v>
      </c>
      <c r="V148" s="27">
        <v>25884</v>
      </c>
      <c r="W148" s="27">
        <v>25884</v>
      </c>
      <c r="X148" s="27">
        <v>8429</v>
      </c>
      <c r="Y148" s="27">
        <v>25884</v>
      </c>
      <c r="Z148" s="27">
        <v>25884</v>
      </c>
      <c r="AA148" s="27">
        <v>25884</v>
      </c>
      <c r="AB148" s="27">
        <v>8429</v>
      </c>
      <c r="AC148" s="27">
        <v>25884</v>
      </c>
      <c r="AD148" s="27">
        <v>25884</v>
      </c>
      <c r="AE148" s="27">
        <v>25884</v>
      </c>
      <c r="AF148" s="27">
        <v>8429</v>
      </c>
      <c r="AG148" s="27">
        <v>25884</v>
      </c>
      <c r="AH148" s="27">
        <v>25884</v>
      </c>
      <c r="AI148" s="27">
        <v>25884</v>
      </c>
      <c r="AJ148" s="27">
        <v>8429</v>
      </c>
      <c r="AK148" s="27">
        <v>25884</v>
      </c>
      <c r="AL148" s="27">
        <v>25884</v>
      </c>
      <c r="AM148" s="27">
        <v>25884</v>
      </c>
      <c r="AN148" s="78"/>
      <c r="AO148" s="78"/>
    </row>
    <row r="149" spans="1:41" x14ac:dyDescent="0.25">
      <c r="B149" s="25" t="s">
        <v>32</v>
      </c>
      <c r="C149" s="26">
        <v>23671</v>
      </c>
      <c r="D149" s="26">
        <v>24449</v>
      </c>
      <c r="E149" s="27">
        <v>14897</v>
      </c>
      <c r="F149" s="27">
        <v>42652</v>
      </c>
      <c r="G149" s="27">
        <v>45691</v>
      </c>
      <c r="H149" s="27">
        <v>45691</v>
      </c>
      <c r="J149" s="27">
        <v>7636</v>
      </c>
      <c r="K149" s="27">
        <v>39037</v>
      </c>
      <c r="L149" s="27">
        <v>43005</v>
      </c>
      <c r="M149" s="27">
        <v>43005</v>
      </c>
      <c r="O149" s="27">
        <v>7636</v>
      </c>
      <c r="P149" s="27">
        <v>34163</v>
      </c>
      <c r="Q149" s="27">
        <v>37051</v>
      </c>
      <c r="R149" s="27">
        <v>37051</v>
      </c>
      <c r="T149" s="27">
        <v>6250</v>
      </c>
      <c r="U149" s="27">
        <v>31869</v>
      </c>
      <c r="V149" s="27">
        <v>34376</v>
      </c>
      <c r="W149" s="27">
        <v>34376</v>
      </c>
      <c r="X149" s="27">
        <v>9528</v>
      </c>
      <c r="Y149" s="27">
        <v>34980</v>
      </c>
      <c r="Z149" s="27">
        <v>37689</v>
      </c>
      <c r="AA149" s="27">
        <v>37689</v>
      </c>
      <c r="AB149" s="27">
        <v>5411</v>
      </c>
      <c r="AC149" s="27">
        <v>27449</v>
      </c>
      <c r="AD149" s="27">
        <v>29504</v>
      </c>
      <c r="AE149" s="27">
        <v>29504</v>
      </c>
      <c r="AF149" s="27">
        <v>5929</v>
      </c>
      <c r="AG149" s="27">
        <v>31823</v>
      </c>
      <c r="AH149" s="27">
        <v>34041</v>
      </c>
      <c r="AI149" s="27">
        <v>34041</v>
      </c>
      <c r="AJ149" s="27">
        <v>6093</v>
      </c>
      <c r="AK149" s="27">
        <v>28915</v>
      </c>
      <c r="AL149" s="27">
        <v>31704</v>
      </c>
      <c r="AM149" s="27">
        <v>31704</v>
      </c>
      <c r="AN149" s="78"/>
      <c r="AO149" s="78"/>
    </row>
    <row r="150" spans="1:41" x14ac:dyDescent="0.25">
      <c r="B150" s="31" t="s">
        <v>47</v>
      </c>
      <c r="C150" s="32">
        <v>19469</v>
      </c>
      <c r="D150" s="32">
        <v>18696</v>
      </c>
      <c r="E150" s="32">
        <v>8566</v>
      </c>
      <c r="F150" s="32">
        <v>20626</v>
      </c>
      <c r="G150" s="32">
        <v>21591</v>
      </c>
      <c r="H150" s="32">
        <v>21591</v>
      </c>
      <c r="J150" s="32">
        <v>6750</v>
      </c>
      <c r="K150" s="32">
        <v>19897</v>
      </c>
      <c r="L150" s="32">
        <v>21148</v>
      </c>
      <c r="M150" s="32">
        <v>21148</v>
      </c>
      <c r="O150" s="32">
        <v>6750</v>
      </c>
      <c r="P150" s="32">
        <v>19636</v>
      </c>
      <c r="Q150" s="32">
        <v>20880</v>
      </c>
      <c r="R150" s="32">
        <v>20880</v>
      </c>
      <c r="T150" s="32">
        <v>6088</v>
      </c>
      <c r="U150" s="32">
        <v>19370</v>
      </c>
      <c r="V150" s="32">
        <v>20685</v>
      </c>
      <c r="W150" s="32">
        <v>20685</v>
      </c>
      <c r="X150" s="32">
        <v>6954</v>
      </c>
      <c r="Y150" s="32">
        <v>19672</v>
      </c>
      <c r="Z150" s="32">
        <v>20823</v>
      </c>
      <c r="AA150" s="32">
        <v>20823</v>
      </c>
      <c r="AB150" s="32">
        <v>5296</v>
      </c>
      <c r="AC150" s="32">
        <v>18447</v>
      </c>
      <c r="AD150" s="32">
        <v>19675</v>
      </c>
      <c r="AE150" s="32">
        <v>19675</v>
      </c>
      <c r="AF150" s="32">
        <v>5663</v>
      </c>
      <c r="AG150" s="32">
        <v>19460</v>
      </c>
      <c r="AH150" s="32">
        <v>20658</v>
      </c>
      <c r="AI150" s="32">
        <v>20658</v>
      </c>
      <c r="AJ150" s="32">
        <v>5822</v>
      </c>
      <c r="AK150" s="32">
        <v>18874</v>
      </c>
      <c r="AL150" s="32">
        <v>20108</v>
      </c>
      <c r="AM150" s="32">
        <v>20108</v>
      </c>
      <c r="AN150" s="79"/>
      <c r="AO150" s="79"/>
    </row>
    <row r="151" spans="1:41" x14ac:dyDescent="0.25">
      <c r="B151" s="31" t="s">
        <v>48</v>
      </c>
      <c r="C151" s="32">
        <v>4202</v>
      </c>
      <c r="D151" s="32">
        <v>5753</v>
      </c>
      <c r="E151" s="32">
        <v>6331</v>
      </c>
      <c r="F151" s="32">
        <v>22026</v>
      </c>
      <c r="G151" s="32">
        <v>24100</v>
      </c>
      <c r="H151" s="32">
        <v>24100</v>
      </c>
      <c r="J151" s="32">
        <v>886</v>
      </c>
      <c r="K151" s="32">
        <v>19140</v>
      </c>
      <c r="L151" s="32">
        <v>21857</v>
      </c>
      <c r="M151" s="32">
        <v>21857</v>
      </c>
      <c r="O151" s="32">
        <v>886</v>
      </c>
      <c r="P151" s="32">
        <v>14527</v>
      </c>
      <c r="Q151" s="32">
        <v>16171</v>
      </c>
      <c r="R151" s="32">
        <v>16171</v>
      </c>
      <c r="T151" s="32">
        <v>162</v>
      </c>
      <c r="U151" s="32">
        <v>12499</v>
      </c>
      <c r="V151" s="32">
        <v>13691</v>
      </c>
      <c r="W151" s="32">
        <v>13691</v>
      </c>
      <c r="X151" s="32">
        <v>2574</v>
      </c>
      <c r="Y151" s="32">
        <v>15308</v>
      </c>
      <c r="Z151" s="32">
        <v>16866</v>
      </c>
      <c r="AA151" s="32">
        <v>16866</v>
      </c>
      <c r="AB151" s="32">
        <v>115</v>
      </c>
      <c r="AC151" s="32">
        <v>9002</v>
      </c>
      <c r="AD151" s="32">
        <v>9829</v>
      </c>
      <c r="AE151" s="32">
        <v>9829</v>
      </c>
      <c r="AF151" s="32">
        <v>266</v>
      </c>
      <c r="AG151" s="32">
        <v>12363</v>
      </c>
      <c r="AH151" s="32">
        <v>13383</v>
      </c>
      <c r="AI151" s="32">
        <v>13383</v>
      </c>
      <c r="AJ151" s="32">
        <v>271</v>
      </c>
      <c r="AK151" s="32">
        <v>10041</v>
      </c>
      <c r="AL151" s="32">
        <v>11596</v>
      </c>
      <c r="AM151" s="32">
        <v>11596</v>
      </c>
      <c r="AN151" s="79"/>
      <c r="AO151" s="79"/>
    </row>
    <row r="152" spans="1:41" x14ac:dyDescent="0.25">
      <c r="B152" s="25" t="s">
        <v>49</v>
      </c>
      <c r="C152" s="26">
        <v>195980</v>
      </c>
      <c r="D152" s="26">
        <v>194430</v>
      </c>
      <c r="E152" s="27">
        <v>315200</v>
      </c>
      <c r="F152" s="27">
        <v>179356</v>
      </c>
      <c r="G152" s="27">
        <v>177282</v>
      </c>
      <c r="H152" s="27">
        <v>177282</v>
      </c>
      <c r="J152" s="27">
        <v>320645</v>
      </c>
      <c r="K152" s="27">
        <v>182242</v>
      </c>
      <c r="L152" s="27">
        <v>179525</v>
      </c>
      <c r="M152" s="27">
        <v>179525</v>
      </c>
      <c r="O152" s="27">
        <v>320645</v>
      </c>
      <c r="P152" s="27">
        <v>186855</v>
      </c>
      <c r="Q152" s="27">
        <v>185211</v>
      </c>
      <c r="R152" s="27">
        <v>185211</v>
      </c>
      <c r="T152" s="27">
        <v>321369</v>
      </c>
      <c r="U152" s="27">
        <v>188883</v>
      </c>
      <c r="V152" s="27">
        <v>187691</v>
      </c>
      <c r="W152" s="27">
        <v>187691</v>
      </c>
      <c r="X152" s="27">
        <v>318957</v>
      </c>
      <c r="Y152" s="27">
        <v>186074</v>
      </c>
      <c r="Z152" s="27">
        <v>184516</v>
      </c>
      <c r="AA152" s="27">
        <v>184516</v>
      </c>
      <c r="AB152" s="27">
        <v>321416</v>
      </c>
      <c r="AC152" s="27">
        <v>192380</v>
      </c>
      <c r="AD152" s="27">
        <v>191553</v>
      </c>
      <c r="AE152" s="27">
        <v>191553</v>
      </c>
      <c r="AF152" s="27">
        <v>321265</v>
      </c>
      <c r="AG152" s="27">
        <v>189019</v>
      </c>
      <c r="AH152" s="27">
        <v>187999</v>
      </c>
      <c r="AI152" s="27">
        <v>187999</v>
      </c>
      <c r="AJ152" s="27">
        <v>321260</v>
      </c>
      <c r="AK152" s="27">
        <v>191341</v>
      </c>
      <c r="AL152" s="27">
        <v>189786</v>
      </c>
      <c r="AM152" s="27">
        <v>189786</v>
      </c>
      <c r="AN152" s="78"/>
      <c r="AO152" s="78"/>
    </row>
    <row r="153" spans="1:41" x14ac:dyDescent="0.25">
      <c r="B153" s="25" t="s">
        <v>50</v>
      </c>
      <c r="C153" s="26">
        <v>7683</v>
      </c>
      <c r="D153" s="26">
        <v>8456</v>
      </c>
      <c r="E153" s="27">
        <v>-137</v>
      </c>
      <c r="F153" s="27">
        <v>5251</v>
      </c>
      <c r="G153" s="27">
        <v>4286</v>
      </c>
      <c r="H153" s="27">
        <v>4286</v>
      </c>
      <c r="J153" s="27">
        <v>1679</v>
      </c>
      <c r="K153" s="27">
        <v>5980</v>
      </c>
      <c r="L153" s="27">
        <v>4729</v>
      </c>
      <c r="M153" s="27">
        <v>4729</v>
      </c>
      <c r="O153" s="27">
        <v>1679</v>
      </c>
      <c r="P153" s="27">
        <v>6241</v>
      </c>
      <c r="Q153" s="27">
        <v>4997</v>
      </c>
      <c r="R153" s="27">
        <v>4997</v>
      </c>
      <c r="T153" s="27">
        <v>2341</v>
      </c>
      <c r="U153" s="27">
        <v>6507</v>
      </c>
      <c r="V153" s="27">
        <v>5192</v>
      </c>
      <c r="W153" s="27">
        <v>5192</v>
      </c>
      <c r="X153" s="27">
        <v>1475</v>
      </c>
      <c r="Y153" s="27">
        <v>6205</v>
      </c>
      <c r="Z153" s="27">
        <v>5054</v>
      </c>
      <c r="AA153" s="27">
        <v>5054</v>
      </c>
      <c r="AB153" s="27">
        <v>3133</v>
      </c>
      <c r="AC153" s="27">
        <v>7430</v>
      </c>
      <c r="AD153" s="27">
        <v>6202</v>
      </c>
      <c r="AE153" s="27">
        <v>6202</v>
      </c>
      <c r="AF153" s="27">
        <v>2766</v>
      </c>
      <c r="AG153" s="27">
        <v>6417</v>
      </c>
      <c r="AH153" s="27">
        <v>5219</v>
      </c>
      <c r="AI153" s="27">
        <v>5219</v>
      </c>
      <c r="AJ153" s="27">
        <v>2607</v>
      </c>
      <c r="AK153" s="27">
        <v>7003</v>
      </c>
      <c r="AL153" s="27">
        <v>5769</v>
      </c>
      <c r="AM153" s="27">
        <v>5769</v>
      </c>
      <c r="AN153" s="78"/>
      <c r="AO153" s="78"/>
    </row>
    <row r="154" spans="1:41" x14ac:dyDescent="0.25">
      <c r="B154" s="25" t="s">
        <v>51</v>
      </c>
      <c r="C154" s="26">
        <v>11885</v>
      </c>
      <c r="D154" s="26">
        <v>14209</v>
      </c>
      <c r="E154" s="27">
        <v>6194</v>
      </c>
      <c r="F154" s="27">
        <v>27277</v>
      </c>
      <c r="G154" s="27">
        <v>28386</v>
      </c>
      <c r="H154" s="27">
        <v>28386</v>
      </c>
      <c r="J154" s="27">
        <v>2565</v>
      </c>
      <c r="K154" s="27">
        <v>25120</v>
      </c>
      <c r="L154" s="27">
        <v>26586</v>
      </c>
      <c r="M154" s="27">
        <v>26586</v>
      </c>
      <c r="O154" s="27">
        <v>2565</v>
      </c>
      <c r="P154" s="27">
        <v>20768</v>
      </c>
      <c r="Q154" s="27">
        <v>21168</v>
      </c>
      <c r="R154" s="27">
        <v>21168</v>
      </c>
      <c r="T154" s="27">
        <v>2503</v>
      </c>
      <c r="U154" s="27">
        <v>19006</v>
      </c>
      <c r="V154" s="27">
        <v>18883</v>
      </c>
      <c r="W154" s="27">
        <v>18883</v>
      </c>
      <c r="X154" s="27">
        <v>4049</v>
      </c>
      <c r="Y154" s="27">
        <v>21513</v>
      </c>
      <c r="Z154" s="27">
        <v>21920</v>
      </c>
      <c r="AA154" s="27">
        <v>21920</v>
      </c>
      <c r="AB154" s="27">
        <v>3248</v>
      </c>
      <c r="AC154" s="27">
        <v>16432</v>
      </c>
      <c r="AD154" s="27">
        <v>16031</v>
      </c>
      <c r="AE154" s="27">
        <v>16031</v>
      </c>
      <c r="AF154" s="27">
        <v>3032</v>
      </c>
      <c r="AG154" s="27">
        <v>18780</v>
      </c>
      <c r="AH154" s="27">
        <v>18602</v>
      </c>
      <c r="AI154" s="27">
        <v>18602</v>
      </c>
      <c r="AJ154" s="27">
        <v>2878</v>
      </c>
      <c r="AK154" s="27">
        <v>17044</v>
      </c>
      <c r="AL154" s="27">
        <v>17365</v>
      </c>
      <c r="AM154" s="27">
        <v>17365</v>
      </c>
      <c r="AN154" s="78"/>
      <c r="AO154" s="78"/>
    </row>
    <row r="155" spans="1:41" x14ac:dyDescent="0.25">
      <c r="B155" s="25" t="s">
        <v>52</v>
      </c>
      <c r="C155" s="33">
        <v>0.71704000000000001</v>
      </c>
      <c r="D155" s="33">
        <v>0.68857000000000002</v>
      </c>
      <c r="E155" s="34">
        <v>1.0162534108435199</v>
      </c>
      <c r="F155" s="34">
        <v>0.79707848668701897</v>
      </c>
      <c r="G155" s="34">
        <v>0.83437029021911402</v>
      </c>
      <c r="H155" s="34">
        <v>0.83437029021911402</v>
      </c>
      <c r="J155" s="34">
        <v>0.80080673864040797</v>
      </c>
      <c r="K155" s="34">
        <v>0.76890675116899199</v>
      </c>
      <c r="L155" s="34">
        <v>0.81725084051474295</v>
      </c>
      <c r="M155" s="34">
        <v>0.81725084051474295</v>
      </c>
      <c r="O155" s="34">
        <v>0.80080673864040797</v>
      </c>
      <c r="P155" s="34">
        <v>0.75882057425513005</v>
      </c>
      <c r="Q155" s="34">
        <v>0.80689415310893797</v>
      </c>
      <c r="R155" s="34">
        <v>0.80689415310893797</v>
      </c>
      <c r="T155" s="34">
        <v>0.72226835923597099</v>
      </c>
      <c r="U155" s="34">
        <v>0.74854117556130895</v>
      </c>
      <c r="V155" s="34">
        <v>0.79935850369053596</v>
      </c>
      <c r="W155" s="34">
        <v>0.79935850369053596</v>
      </c>
      <c r="X155" s="34">
        <v>0.82500889785265197</v>
      </c>
      <c r="Y155" s="34">
        <v>0.76021177107083504</v>
      </c>
      <c r="Z155" s="34">
        <v>0.80469142481740497</v>
      </c>
      <c r="AA155" s="34">
        <v>0.80469142481740497</v>
      </c>
      <c r="AB155" s="34">
        <v>0.62830703523549702</v>
      </c>
      <c r="AC155" s="34">
        <v>0.71287243498087105</v>
      </c>
      <c r="AD155" s="34">
        <v>0.76032770413881101</v>
      </c>
      <c r="AE155" s="34">
        <v>0.76032770413881101</v>
      </c>
      <c r="AF155" s="34">
        <v>0.67184719421046402</v>
      </c>
      <c r="AG155" s="34">
        <v>0.75201916760057197</v>
      </c>
      <c r="AH155" s="34">
        <v>0.798315106078757</v>
      </c>
      <c r="AI155" s="34">
        <v>0.798315106078757</v>
      </c>
      <c r="AJ155" s="34">
        <v>0.690710641831771</v>
      </c>
      <c r="AK155" s="34">
        <v>0.72937357498937305</v>
      </c>
      <c r="AL155" s="34">
        <v>0.77706071028326296</v>
      </c>
      <c r="AM155" s="34">
        <v>0.77706071028326296</v>
      </c>
      <c r="AN155" s="37"/>
      <c r="AO155" s="37"/>
    </row>
    <row r="156" spans="1:41" x14ac:dyDescent="0.25">
      <c r="B156" s="25" t="s">
        <v>53</v>
      </c>
      <c r="C156" s="33">
        <v>0.97901000000000005</v>
      </c>
      <c r="D156" s="33">
        <v>0.97126000000000001</v>
      </c>
      <c r="E156" s="34">
        <v>0.98030983015634598</v>
      </c>
      <c r="F156" s="34">
        <v>0.89062577588861003</v>
      </c>
      <c r="G156" s="34">
        <v>0.88032694083880403</v>
      </c>
      <c r="H156" s="34">
        <v>0.88032694083880403</v>
      </c>
      <c r="J156" s="34">
        <v>0.997244433662695</v>
      </c>
      <c r="K156" s="34">
        <v>0.90495674886534105</v>
      </c>
      <c r="L156" s="34">
        <v>0.89146497700886895</v>
      </c>
      <c r="M156" s="34">
        <v>0.89146497700886895</v>
      </c>
      <c r="O156" s="34">
        <v>0.997244433662695</v>
      </c>
      <c r="P156" s="34">
        <v>0.92786346346743998</v>
      </c>
      <c r="Q156" s="34">
        <v>0.91969987387154795</v>
      </c>
      <c r="R156" s="34">
        <v>0.91969987387154795</v>
      </c>
      <c r="T156" s="34">
        <v>0.99949616055683599</v>
      </c>
      <c r="U156" s="34">
        <v>0.93793387691054797</v>
      </c>
      <c r="V156" s="34">
        <v>0.93201477788481601</v>
      </c>
      <c r="W156" s="34">
        <v>0.93201477788481601</v>
      </c>
      <c r="X156" s="34">
        <v>0.991994551069726</v>
      </c>
      <c r="Y156" s="34">
        <v>0.92398526184068097</v>
      </c>
      <c r="Z156" s="34">
        <v>0.916248721335571</v>
      </c>
      <c r="AA156" s="34">
        <v>0.916248721335571</v>
      </c>
      <c r="AB156" s="34">
        <v>0.999642336197754</v>
      </c>
      <c r="AC156" s="34">
        <v>0.95529888470667701</v>
      </c>
      <c r="AD156" s="34">
        <v>0.95119226147322</v>
      </c>
      <c r="AE156" s="34">
        <v>0.95119226147322</v>
      </c>
      <c r="AF156" s="34">
        <v>0.99917270807480496</v>
      </c>
      <c r="AG156" s="34">
        <v>0.93860921035643696</v>
      </c>
      <c r="AH156" s="34">
        <v>0.93354420951227002</v>
      </c>
      <c r="AI156" s="34">
        <v>0.93354420951227002</v>
      </c>
      <c r="AJ156" s="34">
        <v>0.99915715747470701</v>
      </c>
      <c r="AK156" s="34">
        <v>0.95013953580757005</v>
      </c>
      <c r="AL156" s="34">
        <v>0.94241789236376605</v>
      </c>
      <c r="AM156" s="34">
        <v>0.94241789236376605</v>
      </c>
      <c r="AN156" s="37"/>
      <c r="AO156" s="37"/>
    </row>
    <row r="157" spans="1:41" x14ac:dyDescent="0.25">
      <c r="B157" s="25" t="s">
        <v>54</v>
      </c>
      <c r="C157" s="33">
        <v>0.82247999999999999</v>
      </c>
      <c r="D157" s="33">
        <v>0.76468999999999998</v>
      </c>
      <c r="E157" s="34">
        <v>0.57501510371215703</v>
      </c>
      <c r="F157" s="34">
        <v>0.48358810841226701</v>
      </c>
      <c r="G157" s="34">
        <v>0.47254382701188402</v>
      </c>
      <c r="H157" s="34">
        <v>0.47254382701188402</v>
      </c>
      <c r="J157" s="34">
        <v>0.88397066526977497</v>
      </c>
      <c r="K157" s="34">
        <v>0.50969592950277898</v>
      </c>
      <c r="L157" s="34">
        <v>0.491756772468318</v>
      </c>
      <c r="M157" s="34">
        <v>0.491756772468318</v>
      </c>
      <c r="O157" s="34">
        <v>0.88397066526977497</v>
      </c>
      <c r="P157" s="34">
        <v>0.57477387817229197</v>
      </c>
      <c r="Q157" s="34">
        <v>0.56354754257644901</v>
      </c>
      <c r="R157" s="34">
        <v>0.56354754257644901</v>
      </c>
      <c r="T157" s="34">
        <v>0.97407999999999995</v>
      </c>
      <c r="U157" s="34">
        <v>0.60780068405033105</v>
      </c>
      <c r="V157" s="34">
        <v>0.60172794973237098</v>
      </c>
      <c r="W157" s="34">
        <v>0.60172794973237098</v>
      </c>
      <c r="X157" s="34">
        <v>0.72984886649874103</v>
      </c>
      <c r="Y157" s="34">
        <v>0.56237850200114403</v>
      </c>
      <c r="Z157" s="34">
        <v>0.55249542306773902</v>
      </c>
      <c r="AA157" s="34">
        <v>0.55249542306773902</v>
      </c>
      <c r="AB157" s="34">
        <v>0.97874699685825195</v>
      </c>
      <c r="AC157" s="34">
        <v>0.67204634048599199</v>
      </c>
      <c r="AD157" s="34">
        <v>0.66685873101952298</v>
      </c>
      <c r="AE157" s="34">
        <v>0.66685873101952298</v>
      </c>
      <c r="AF157" s="34">
        <v>0.95513577331759203</v>
      </c>
      <c r="AG157" s="34">
        <v>0.61150740030795303</v>
      </c>
      <c r="AH157" s="34">
        <v>0.606856437824976</v>
      </c>
      <c r="AI157" s="34">
        <v>0.606856437824976</v>
      </c>
      <c r="AJ157" s="34">
        <v>0.95552273100278995</v>
      </c>
      <c r="AK157" s="34">
        <v>0.65274079197648305</v>
      </c>
      <c r="AL157" s="34">
        <v>0.63424173605854195</v>
      </c>
      <c r="AM157" s="34">
        <v>0.63424173605854195</v>
      </c>
      <c r="AN157" s="37"/>
      <c r="AO157" s="37"/>
    </row>
    <row r="158" spans="1:41" x14ac:dyDescent="0.25">
      <c r="B158" s="25" t="s">
        <v>55</v>
      </c>
      <c r="C158" s="33">
        <v>0.62094000000000005</v>
      </c>
      <c r="D158" s="33">
        <v>0.56818000000000002</v>
      </c>
      <c r="E158" s="34">
        <v>0.58035230352303502</v>
      </c>
      <c r="F158" s="34">
        <v>0.43057846063920802</v>
      </c>
      <c r="G158" s="34">
        <v>0.43201872861516299</v>
      </c>
      <c r="H158" s="34">
        <v>0.43201872861516299</v>
      </c>
      <c r="J158" s="34">
        <v>0.72463768115941996</v>
      </c>
      <c r="K158" s="34">
        <v>0.44198858209121</v>
      </c>
      <c r="L158" s="34">
        <v>0.44303850504881198</v>
      </c>
      <c r="M158" s="34">
        <v>0.44303850504881198</v>
      </c>
      <c r="O158" s="34">
        <v>0.72463768115941996</v>
      </c>
      <c r="P158" s="34">
        <v>0.48599148599148601</v>
      </c>
      <c r="Q158" s="34">
        <v>0.49657534246575302</v>
      </c>
      <c r="R158" s="34">
        <v>0.49657534246575302</v>
      </c>
      <c r="T158" s="34">
        <v>0.70864858572925205</v>
      </c>
      <c r="U158" s="34">
        <v>0.50474254742547398</v>
      </c>
      <c r="V158" s="34">
        <v>0.52277092600080899</v>
      </c>
      <c r="W158" s="34">
        <v>0.52277092600080899</v>
      </c>
      <c r="X158" s="34">
        <v>0.63200945196764502</v>
      </c>
      <c r="Y158" s="34">
        <v>0.47764962971955799</v>
      </c>
      <c r="Z158" s="34">
        <v>0.48716748941347099</v>
      </c>
      <c r="AA158" s="34">
        <v>0.48716748941347099</v>
      </c>
      <c r="AB158" s="34">
        <v>0.61985018726591801</v>
      </c>
      <c r="AC158" s="34">
        <v>0.52888557584793106</v>
      </c>
      <c r="AD158" s="34">
        <v>0.55102783845852199</v>
      </c>
      <c r="AE158" s="34">
        <v>0.55102783845852199</v>
      </c>
      <c r="AF158" s="34">
        <v>0.651293847038528</v>
      </c>
      <c r="AG158" s="34">
        <v>0.50889121338912102</v>
      </c>
      <c r="AH158" s="34">
        <v>0.52618441161487495</v>
      </c>
      <c r="AI158" s="34">
        <v>0.52618441161487495</v>
      </c>
      <c r="AJ158" s="34">
        <v>0.66919540229885099</v>
      </c>
      <c r="AK158" s="34">
        <v>0.52547469235480804</v>
      </c>
      <c r="AL158" s="34">
        <v>0.53659968510661005</v>
      </c>
      <c r="AM158" s="34">
        <v>0.53659968510661005</v>
      </c>
      <c r="AN158" s="37"/>
      <c r="AO158" s="37"/>
    </row>
    <row r="159" spans="1:41" x14ac:dyDescent="0.25">
      <c r="B159" s="25" t="s">
        <v>56</v>
      </c>
      <c r="C159" s="33">
        <v>0.15476000000000001</v>
      </c>
      <c r="D159" s="33">
        <v>0.21188000000000001</v>
      </c>
      <c r="E159" s="34">
        <v>0.751097401827026</v>
      </c>
      <c r="F159" s="34">
        <v>0.85118058507554994</v>
      </c>
      <c r="G159" s="34">
        <v>0.93132897940255799</v>
      </c>
      <c r="H159" s="34">
        <v>0.93132897940255799</v>
      </c>
      <c r="J159" s="34">
        <v>0.105113299323763</v>
      </c>
      <c r="K159" s="34">
        <v>0.73965297368319405</v>
      </c>
      <c r="L159" s="34">
        <v>0.84464968891293402</v>
      </c>
      <c r="M159" s="34">
        <v>0.84464968891293402</v>
      </c>
      <c r="O159" s="34">
        <v>0.105113299323763</v>
      </c>
      <c r="P159" s="34">
        <v>0.56138655949298599</v>
      </c>
      <c r="Q159" s="34">
        <v>0.62491788074351695</v>
      </c>
      <c r="R159" s="34">
        <v>0.62491788074351695</v>
      </c>
      <c r="T159" s="34">
        <v>1.9219361727369801E-2</v>
      </c>
      <c r="U159" s="34">
        <v>0.48301580554160101</v>
      </c>
      <c r="V159" s="34">
        <v>0.52907987788383504</v>
      </c>
      <c r="W159" s="34">
        <v>0.52907987788383504</v>
      </c>
      <c r="X159" s="34">
        <v>0.305374303001542</v>
      </c>
      <c r="Y159" s="34">
        <v>0.59156780152258803</v>
      </c>
      <c r="Z159" s="34">
        <v>0.65177570815782404</v>
      </c>
      <c r="AA159" s="34">
        <v>0.65177570815782404</v>
      </c>
      <c r="AB159" s="34">
        <v>1.3643374065725499E-2</v>
      </c>
      <c r="AC159" s="34">
        <v>0.34787649263824999</v>
      </c>
      <c r="AD159" s="34">
        <v>0.37983537504347498</v>
      </c>
      <c r="AE159" s="34">
        <v>0.37983537504347498</v>
      </c>
      <c r="AF159" s="34">
        <v>3.1557717404199798E-2</v>
      </c>
      <c r="AG159" s="34">
        <v>0.47776017312671498</v>
      </c>
      <c r="AH159" s="34">
        <v>0.517177416238358</v>
      </c>
      <c r="AI159" s="34">
        <v>0.517177416238358</v>
      </c>
      <c r="AJ159" s="34">
        <v>3.21509075809705E-2</v>
      </c>
      <c r="AK159" s="34">
        <v>0.38802797851373799</v>
      </c>
      <c r="AL159" s="34">
        <v>0.44811995208099897</v>
      </c>
      <c r="AM159" s="34">
        <v>0.44811995208099897</v>
      </c>
      <c r="AN159" s="37"/>
      <c r="AO159" s="37"/>
    </row>
    <row r="160" spans="1:41" x14ac:dyDescent="0.25">
      <c r="B160" s="25" t="s">
        <v>26</v>
      </c>
      <c r="C160" s="33">
        <v>0.94772000000000001</v>
      </c>
      <c r="D160" s="33">
        <v>0.9375</v>
      </c>
      <c r="E160" s="34">
        <v>0.98122802763971395</v>
      </c>
      <c r="F160" s="34">
        <v>0.87997395042660598</v>
      </c>
      <c r="G160" s="34">
        <v>0.87509405568096299</v>
      </c>
      <c r="H160" s="34">
        <v>0.87509405568096299</v>
      </c>
      <c r="J160" s="34">
        <v>0.99222633046429898</v>
      </c>
      <c r="K160" s="34">
        <v>0.88946532370555198</v>
      </c>
      <c r="L160" s="34">
        <v>0.88301453407785802</v>
      </c>
      <c r="M160" s="34">
        <v>0.88301453407785802</v>
      </c>
      <c r="O160" s="34">
        <v>0.99222633046429898</v>
      </c>
      <c r="P160" s="34">
        <v>0.90861528036293404</v>
      </c>
      <c r="Q160" s="34">
        <v>0.90685517405251304</v>
      </c>
      <c r="R160" s="34">
        <v>0.90685517405251304</v>
      </c>
      <c r="T160" s="34">
        <v>0.99241423202812495</v>
      </c>
      <c r="U160" s="34">
        <v>0.91636854866033901</v>
      </c>
      <c r="V160" s="34">
        <v>0.91690978135079404</v>
      </c>
      <c r="W160" s="34">
        <v>0.91690978135079404</v>
      </c>
      <c r="X160" s="34">
        <v>0.98772881561401404</v>
      </c>
      <c r="Y160" s="34">
        <v>0.90533708235977495</v>
      </c>
      <c r="Z160" s="34">
        <v>0.90354617418892103</v>
      </c>
      <c r="AA160" s="34">
        <v>0.90354617418892103</v>
      </c>
      <c r="AB160" s="34">
        <v>0.99015638259182903</v>
      </c>
      <c r="AC160" s="34">
        <v>0.92769483276789899</v>
      </c>
      <c r="AD160" s="34">
        <v>0.92945933934409597</v>
      </c>
      <c r="AE160" s="34">
        <v>0.92945933934409597</v>
      </c>
      <c r="AF160" s="34">
        <v>0.99081100739483596</v>
      </c>
      <c r="AG160" s="34">
        <v>0.91736300872572696</v>
      </c>
      <c r="AH160" s="34">
        <v>0.91814625603386502</v>
      </c>
      <c r="AI160" s="34">
        <v>0.91814625603386502</v>
      </c>
      <c r="AJ160" s="34">
        <v>0.99127773063401603</v>
      </c>
      <c r="AK160" s="34">
        <v>0.92500187011295498</v>
      </c>
      <c r="AL160" s="34">
        <v>0.92358938479884201</v>
      </c>
      <c r="AM160" s="34">
        <v>0.92358938479884201</v>
      </c>
      <c r="AN160" s="37"/>
      <c r="AO160" s="37"/>
    </row>
    <row r="161" spans="1:41" x14ac:dyDescent="0.25">
      <c r="B161" s="31" t="s">
        <v>22</v>
      </c>
      <c r="C161" s="35">
        <v>0.73687000000000002</v>
      </c>
      <c r="D161" s="35">
        <v>0.68949000000000005</v>
      </c>
      <c r="E161" s="35">
        <v>0.72550284334767201</v>
      </c>
      <c r="F161" s="35">
        <v>0.53623007835301295</v>
      </c>
      <c r="G161" s="35">
        <v>0.53589381065616903</v>
      </c>
      <c r="H161" s="35">
        <v>0.53589381065616903</v>
      </c>
      <c r="J161" s="35">
        <v>0.83636226680027004</v>
      </c>
      <c r="K161" s="35">
        <v>0.55162114290866504</v>
      </c>
      <c r="L161" s="35">
        <v>0.55006407154144399</v>
      </c>
      <c r="M161" s="35">
        <v>0.55006407154144399</v>
      </c>
      <c r="O161" s="35">
        <v>0.83636226680027004</v>
      </c>
      <c r="P161" s="35">
        <v>0.60260247708200199</v>
      </c>
      <c r="Q161" s="35">
        <v>0.61152737151432401</v>
      </c>
      <c r="R161" s="35">
        <v>0.61152737151432401</v>
      </c>
      <c r="T161" s="35">
        <v>0.825692506577407</v>
      </c>
      <c r="U161" s="35">
        <v>0.62355731387034896</v>
      </c>
      <c r="V161" s="35">
        <v>0.63980586367554304</v>
      </c>
      <c r="W161" s="35">
        <v>0.63980586367554304</v>
      </c>
      <c r="X161" s="35">
        <v>0.76823396735122096</v>
      </c>
      <c r="Y161" s="35">
        <v>0.59325750302787805</v>
      </c>
      <c r="Z161" s="35">
        <v>0.60133155959232798</v>
      </c>
      <c r="AA161" s="35">
        <v>0.60133155959232798</v>
      </c>
      <c r="AB161" s="35">
        <v>0.76053460428974395</v>
      </c>
      <c r="AC161" s="35">
        <v>0.65094000448535305</v>
      </c>
      <c r="AD161" s="35">
        <v>0.67056439616089603</v>
      </c>
      <c r="AE161" s="35">
        <v>0.67056439616089603</v>
      </c>
      <c r="AF161" s="35">
        <v>0.78427730488181502</v>
      </c>
      <c r="AG161" s="35">
        <v>0.62777168200223599</v>
      </c>
      <c r="AH161" s="35">
        <v>0.64340619545230004</v>
      </c>
      <c r="AI161" s="35">
        <v>0.64340619545230004</v>
      </c>
      <c r="AJ161" s="35">
        <v>0.79747658192709803</v>
      </c>
      <c r="AK161" s="35">
        <v>0.64644247268821697</v>
      </c>
      <c r="AL161" s="35">
        <v>0.65518956665053896</v>
      </c>
      <c r="AM161" s="35">
        <v>0.65518956665053896</v>
      </c>
      <c r="AN161" s="80"/>
      <c r="AO161" s="80"/>
    </row>
    <row r="162" spans="1:41" x14ac:dyDescent="0.25">
      <c r="B162" s="25" t="s">
        <v>57</v>
      </c>
      <c r="C162" s="33">
        <v>0.71704000000000001</v>
      </c>
      <c r="D162" s="33">
        <v>0.68857000000000002</v>
      </c>
      <c r="E162" s="34">
        <v>1.0162534108435199</v>
      </c>
      <c r="F162" s="34">
        <v>0.79707848668701897</v>
      </c>
      <c r="G162" s="34">
        <v>0.83437029021911402</v>
      </c>
      <c r="H162" s="34">
        <v>0.83437029021911402</v>
      </c>
      <c r="J162" s="34">
        <v>0.80080673864040797</v>
      </c>
      <c r="K162" s="34">
        <v>0.76890675116899199</v>
      </c>
      <c r="L162" s="34">
        <v>0.81725084051474295</v>
      </c>
      <c r="M162" s="34">
        <v>0.81725084051474295</v>
      </c>
      <c r="O162" s="34">
        <v>0.80080673864040797</v>
      </c>
      <c r="P162" s="34">
        <v>0.75882057425513005</v>
      </c>
      <c r="Q162" s="34">
        <v>0.80689415310893797</v>
      </c>
      <c r="R162" s="34">
        <v>0.80689415310893797</v>
      </c>
      <c r="T162" s="34">
        <v>0.72226835923597099</v>
      </c>
      <c r="U162" s="34">
        <v>0.74854117556130895</v>
      </c>
      <c r="V162" s="34">
        <v>0.79935850369053596</v>
      </c>
      <c r="W162" s="34">
        <v>0.79935850369053596</v>
      </c>
      <c r="X162" s="34">
        <v>0.82500889785265197</v>
      </c>
      <c r="Y162" s="34">
        <v>0.76021177107083504</v>
      </c>
      <c r="Z162" s="34">
        <v>0.80469142481740497</v>
      </c>
      <c r="AA162" s="34">
        <v>0.80469142481740497</v>
      </c>
      <c r="AB162" s="34">
        <v>0.62830703523549702</v>
      </c>
      <c r="AC162" s="34">
        <v>0.71287243498087105</v>
      </c>
      <c r="AD162" s="34">
        <v>0.76032770413881101</v>
      </c>
      <c r="AE162" s="34">
        <v>0.76032770413881101</v>
      </c>
      <c r="AF162" s="34">
        <v>0.67184719421046402</v>
      </c>
      <c r="AG162" s="34">
        <v>0.75201916760057197</v>
      </c>
      <c r="AH162" s="34">
        <v>0.798315106078757</v>
      </c>
      <c r="AI162" s="34">
        <v>0.798315106078757</v>
      </c>
      <c r="AJ162" s="34">
        <v>0.690710641831771</v>
      </c>
      <c r="AK162" s="34">
        <v>0.72937357498937305</v>
      </c>
      <c r="AL162" s="34">
        <v>0.77706071028326296</v>
      </c>
      <c r="AM162" s="34">
        <v>0.77706071028326296</v>
      </c>
      <c r="AN162" s="37"/>
      <c r="AO162" s="37"/>
    </row>
    <row r="163" spans="1:41" ht="18.75" thickBot="1" x14ac:dyDescent="0.3">
      <c r="B163" s="25" t="s">
        <v>18</v>
      </c>
      <c r="C163" s="33">
        <v>2.0990999999999999E-2</v>
      </c>
      <c r="D163" s="33">
        <v>2.8739000000000001E-2</v>
      </c>
      <c r="E163" s="34">
        <v>1.96901698436543E-2</v>
      </c>
      <c r="F163" s="34">
        <v>0.10937422411139</v>
      </c>
      <c r="G163" s="34">
        <v>0.119673059161196</v>
      </c>
      <c r="H163" s="34">
        <v>0.119673059161196</v>
      </c>
      <c r="J163" s="34">
        <v>2.7555663373049601E-3</v>
      </c>
      <c r="K163" s="34">
        <v>9.5043251134659501E-2</v>
      </c>
      <c r="L163" s="34">
        <v>0.10853502299113101</v>
      </c>
      <c r="M163" s="34">
        <v>0.10853502299113101</v>
      </c>
      <c r="O163" s="34">
        <v>2.7555663373049601E-3</v>
      </c>
      <c r="P163" s="34">
        <v>7.2136536532559997E-2</v>
      </c>
      <c r="Q163" s="34">
        <v>8.0300126128452401E-2</v>
      </c>
      <c r="R163" s="34">
        <v>8.0300126128452401E-2</v>
      </c>
      <c r="T163" s="34">
        <v>5.0383944316411203E-4</v>
      </c>
      <c r="U163" s="34">
        <v>6.2066123089451898E-2</v>
      </c>
      <c r="V163" s="34">
        <v>6.7985222115184096E-2</v>
      </c>
      <c r="W163" s="34">
        <v>6.7985222115184096E-2</v>
      </c>
      <c r="X163" s="34">
        <v>8.0054489302742206E-3</v>
      </c>
      <c r="Y163" s="34">
        <v>7.6014738159319098E-2</v>
      </c>
      <c r="Z163" s="34">
        <v>8.3751278664428802E-2</v>
      </c>
      <c r="AA163" s="34">
        <v>8.3751278664428802E-2</v>
      </c>
      <c r="AB163" s="34">
        <v>3.5766380224612899E-4</v>
      </c>
      <c r="AC163" s="34">
        <v>4.4701115293323102E-2</v>
      </c>
      <c r="AD163" s="34">
        <v>4.8807738526779998E-2</v>
      </c>
      <c r="AE163" s="34">
        <v>4.8807738526779998E-2</v>
      </c>
      <c r="AF163" s="34">
        <v>8.2729192519539303E-4</v>
      </c>
      <c r="AG163" s="34">
        <v>6.1390789643563003E-2</v>
      </c>
      <c r="AH163" s="34">
        <v>6.6455790487729802E-2</v>
      </c>
      <c r="AI163" s="34">
        <v>6.6455790487729802E-2</v>
      </c>
      <c r="AJ163" s="34">
        <v>8.4284252529305103E-4</v>
      </c>
      <c r="AK163" s="34">
        <v>4.9860464192430301E-2</v>
      </c>
      <c r="AL163" s="34">
        <v>5.7582107636233601E-2</v>
      </c>
      <c r="AM163" s="34">
        <v>5.7582107636233601E-2</v>
      </c>
      <c r="AN163" s="37"/>
      <c r="AO163" s="37"/>
    </row>
    <row r="164" spans="1:41" ht="18.75" thickBot="1" x14ac:dyDescent="0.3">
      <c r="A164" s="24">
        <v>11</v>
      </c>
      <c r="B164" s="25" t="s">
        <v>58</v>
      </c>
      <c r="C164" s="26">
        <v>29539</v>
      </c>
      <c r="D164" s="26">
        <v>29539</v>
      </c>
      <c r="E164" s="27">
        <v>6401</v>
      </c>
      <c r="F164" s="27">
        <v>19898</v>
      </c>
      <c r="G164" s="27">
        <v>19898</v>
      </c>
      <c r="H164" s="27">
        <v>19898</v>
      </c>
      <c r="J164" s="27">
        <v>6401</v>
      </c>
      <c r="K164" s="27">
        <v>19898</v>
      </c>
      <c r="L164" s="27">
        <v>19898</v>
      </c>
      <c r="M164" s="27">
        <v>19898</v>
      </c>
      <c r="O164" s="27">
        <v>6401</v>
      </c>
      <c r="P164" s="27">
        <v>19898</v>
      </c>
      <c r="Q164" s="27">
        <v>19898</v>
      </c>
      <c r="R164" s="27">
        <v>19898</v>
      </c>
      <c r="T164" s="27">
        <v>6401</v>
      </c>
      <c r="U164" s="27">
        <v>19898</v>
      </c>
      <c r="V164" s="27">
        <v>19898</v>
      </c>
      <c r="W164" s="27">
        <v>19898</v>
      </c>
      <c r="X164" s="27">
        <v>6401</v>
      </c>
      <c r="Y164" s="27">
        <v>19898</v>
      </c>
      <c r="Z164" s="27">
        <v>19898</v>
      </c>
      <c r="AA164" s="27">
        <v>19898</v>
      </c>
      <c r="AB164" s="27">
        <v>6401</v>
      </c>
      <c r="AC164" s="27">
        <v>19898</v>
      </c>
      <c r="AD164" s="27">
        <v>19898</v>
      </c>
      <c r="AE164" s="27">
        <v>19898</v>
      </c>
      <c r="AF164" s="27">
        <v>6401</v>
      </c>
      <c r="AG164" s="27">
        <v>19898</v>
      </c>
      <c r="AH164" s="27">
        <v>19898</v>
      </c>
      <c r="AI164" s="27">
        <v>19898</v>
      </c>
      <c r="AJ164" s="27">
        <v>6401</v>
      </c>
      <c r="AK164" s="27">
        <v>19898</v>
      </c>
      <c r="AL164" s="27">
        <v>19898</v>
      </c>
      <c r="AM164" s="27">
        <v>19898</v>
      </c>
      <c r="AN164" s="78"/>
      <c r="AO164" s="78"/>
    </row>
    <row r="165" spans="1:41" x14ac:dyDescent="0.25">
      <c r="B165" s="25" t="s">
        <v>32</v>
      </c>
      <c r="C165" s="26">
        <v>27450</v>
      </c>
      <c r="D165" s="26">
        <v>25031</v>
      </c>
      <c r="E165" s="27">
        <v>8235</v>
      </c>
      <c r="F165" s="27">
        <v>35425</v>
      </c>
      <c r="G165" s="27">
        <v>37514</v>
      </c>
      <c r="H165" s="27">
        <v>37514</v>
      </c>
      <c r="J165" s="27">
        <v>5658</v>
      </c>
      <c r="K165" s="27">
        <v>32353</v>
      </c>
      <c r="L165" s="27">
        <v>34819</v>
      </c>
      <c r="M165" s="27">
        <v>34819</v>
      </c>
      <c r="O165" s="27">
        <v>5658</v>
      </c>
      <c r="P165" s="27">
        <v>28793</v>
      </c>
      <c r="Q165" s="27">
        <v>30610</v>
      </c>
      <c r="R165" s="27">
        <v>30610</v>
      </c>
      <c r="T165" s="27">
        <v>4588</v>
      </c>
      <c r="U165" s="27">
        <v>26724</v>
      </c>
      <c r="V165" s="27">
        <v>27447</v>
      </c>
      <c r="W165" s="27">
        <v>27447</v>
      </c>
      <c r="X165" s="27">
        <v>6988</v>
      </c>
      <c r="Y165" s="27">
        <v>30966</v>
      </c>
      <c r="Z165" s="27">
        <v>33530</v>
      </c>
      <c r="AA165" s="27">
        <v>33530</v>
      </c>
      <c r="AB165" s="27">
        <v>4881</v>
      </c>
      <c r="AC165" s="27">
        <v>26195</v>
      </c>
      <c r="AD165" s="27">
        <v>27716</v>
      </c>
      <c r="AE165" s="27">
        <v>27716</v>
      </c>
      <c r="AF165" s="27">
        <v>5124</v>
      </c>
      <c r="AG165" s="27">
        <v>30233</v>
      </c>
      <c r="AH165" s="27">
        <v>31377</v>
      </c>
      <c r="AI165" s="27">
        <v>31377</v>
      </c>
      <c r="AJ165" s="27">
        <v>6062</v>
      </c>
      <c r="AK165" s="27">
        <v>30460</v>
      </c>
      <c r="AL165" s="27">
        <v>34006</v>
      </c>
      <c r="AM165" s="27">
        <v>34006</v>
      </c>
      <c r="AN165" s="78"/>
      <c r="AO165" s="78"/>
    </row>
    <row r="166" spans="1:41" x14ac:dyDescent="0.25">
      <c r="B166" s="31" t="s">
        <v>47</v>
      </c>
      <c r="C166" s="32">
        <v>22427</v>
      </c>
      <c r="D166" s="32">
        <v>19028</v>
      </c>
      <c r="E166" s="32">
        <v>5525</v>
      </c>
      <c r="F166" s="32">
        <v>16469</v>
      </c>
      <c r="G166" s="32">
        <v>16834</v>
      </c>
      <c r="H166" s="32">
        <v>16834</v>
      </c>
      <c r="J166" s="32">
        <v>4628</v>
      </c>
      <c r="K166" s="32">
        <v>15781</v>
      </c>
      <c r="L166" s="32">
        <v>16294</v>
      </c>
      <c r="M166" s="32">
        <v>16294</v>
      </c>
      <c r="O166" s="32">
        <v>4628</v>
      </c>
      <c r="P166" s="32">
        <v>15607</v>
      </c>
      <c r="Q166" s="32">
        <v>16099</v>
      </c>
      <c r="R166" s="32">
        <v>16099</v>
      </c>
      <c r="T166" s="32">
        <v>4212</v>
      </c>
      <c r="U166" s="32">
        <v>15586</v>
      </c>
      <c r="V166" s="32">
        <v>16109</v>
      </c>
      <c r="W166" s="32">
        <v>16109</v>
      </c>
      <c r="X166" s="32">
        <v>4817</v>
      </c>
      <c r="Y166" s="32">
        <v>15819</v>
      </c>
      <c r="Z166" s="32">
        <v>16486</v>
      </c>
      <c r="AA166" s="32">
        <v>16486</v>
      </c>
      <c r="AB166" s="32">
        <v>4118</v>
      </c>
      <c r="AC166" s="32">
        <v>15292</v>
      </c>
      <c r="AD166" s="32">
        <v>15812</v>
      </c>
      <c r="AE166" s="32">
        <v>15812</v>
      </c>
      <c r="AF166" s="32">
        <v>4160</v>
      </c>
      <c r="AG166" s="32">
        <v>15783</v>
      </c>
      <c r="AH166" s="32">
        <v>16277</v>
      </c>
      <c r="AI166" s="32">
        <v>16277</v>
      </c>
      <c r="AJ166" s="32">
        <v>4626</v>
      </c>
      <c r="AK166" s="32">
        <v>15676</v>
      </c>
      <c r="AL166" s="32">
        <v>16228</v>
      </c>
      <c r="AM166" s="32">
        <v>16228</v>
      </c>
      <c r="AN166" s="79"/>
      <c r="AO166" s="79"/>
    </row>
    <row r="167" spans="1:41" x14ac:dyDescent="0.25">
      <c r="B167" s="31" t="s">
        <v>48</v>
      </c>
      <c r="C167" s="32">
        <v>5023</v>
      </c>
      <c r="D167" s="32">
        <v>6003</v>
      </c>
      <c r="E167" s="32">
        <v>2710</v>
      </c>
      <c r="F167" s="32">
        <v>18956</v>
      </c>
      <c r="G167" s="32">
        <v>20680</v>
      </c>
      <c r="H167" s="32">
        <v>20680</v>
      </c>
      <c r="J167" s="32">
        <v>1030</v>
      </c>
      <c r="K167" s="32">
        <v>16572</v>
      </c>
      <c r="L167" s="32">
        <v>18525</v>
      </c>
      <c r="M167" s="32">
        <v>18525</v>
      </c>
      <c r="O167" s="32">
        <v>1030</v>
      </c>
      <c r="P167" s="32">
        <v>13186</v>
      </c>
      <c r="Q167" s="32">
        <v>14511</v>
      </c>
      <c r="R167" s="32">
        <v>14511</v>
      </c>
      <c r="T167" s="32">
        <v>376</v>
      </c>
      <c r="U167" s="32">
        <v>11138</v>
      </c>
      <c r="V167" s="32">
        <v>11338</v>
      </c>
      <c r="W167" s="32">
        <v>11338</v>
      </c>
      <c r="X167" s="32">
        <v>2171</v>
      </c>
      <c r="Y167" s="32">
        <v>15147</v>
      </c>
      <c r="Z167" s="32">
        <v>17044</v>
      </c>
      <c r="AA167" s="32">
        <v>17044</v>
      </c>
      <c r="AB167" s="32">
        <v>763</v>
      </c>
      <c r="AC167" s="32">
        <v>10903</v>
      </c>
      <c r="AD167" s="32">
        <v>11904</v>
      </c>
      <c r="AE167" s="32">
        <v>11904</v>
      </c>
      <c r="AF167" s="32">
        <v>964</v>
      </c>
      <c r="AG167" s="32">
        <v>14450</v>
      </c>
      <c r="AH167" s="32">
        <v>15100</v>
      </c>
      <c r="AI167" s="32">
        <v>15100</v>
      </c>
      <c r="AJ167" s="32">
        <v>1436</v>
      </c>
      <c r="AK167" s="32">
        <v>14784</v>
      </c>
      <c r="AL167" s="32">
        <v>17778</v>
      </c>
      <c r="AM167" s="32">
        <v>17778</v>
      </c>
      <c r="AN167" s="79"/>
      <c r="AO167" s="79"/>
    </row>
    <row r="168" spans="1:41" x14ac:dyDescent="0.25">
      <c r="B168" s="25" t="s">
        <v>49</v>
      </c>
      <c r="C168" s="26">
        <v>193260</v>
      </c>
      <c r="D168" s="26">
        <v>192280</v>
      </c>
      <c r="E168" s="27">
        <v>320849</v>
      </c>
      <c r="F168" s="27">
        <v>188848</v>
      </c>
      <c r="G168" s="27">
        <v>187124</v>
      </c>
      <c r="H168" s="27">
        <v>187124</v>
      </c>
      <c r="J168" s="27">
        <v>322529</v>
      </c>
      <c r="K168" s="27">
        <v>191232</v>
      </c>
      <c r="L168" s="27">
        <v>189279</v>
      </c>
      <c r="M168" s="27">
        <v>189279</v>
      </c>
      <c r="O168" s="27">
        <v>322529</v>
      </c>
      <c r="P168" s="27">
        <v>194618</v>
      </c>
      <c r="Q168" s="27">
        <v>193293</v>
      </c>
      <c r="R168" s="27">
        <v>193293</v>
      </c>
      <c r="T168" s="27">
        <v>323183</v>
      </c>
      <c r="U168" s="27">
        <v>196666</v>
      </c>
      <c r="V168" s="27">
        <v>196466</v>
      </c>
      <c r="W168" s="27">
        <v>196466</v>
      </c>
      <c r="X168" s="27">
        <v>321388</v>
      </c>
      <c r="Y168" s="27">
        <v>192657</v>
      </c>
      <c r="Z168" s="27">
        <v>190760</v>
      </c>
      <c r="AA168" s="27">
        <v>190760</v>
      </c>
      <c r="AB168" s="27">
        <v>322796</v>
      </c>
      <c r="AC168" s="27">
        <v>196901</v>
      </c>
      <c r="AD168" s="27">
        <v>195900</v>
      </c>
      <c r="AE168" s="27">
        <v>195900</v>
      </c>
      <c r="AF168" s="27">
        <v>322595</v>
      </c>
      <c r="AG168" s="27">
        <v>193354</v>
      </c>
      <c r="AH168" s="27">
        <v>192704</v>
      </c>
      <c r="AI168" s="27">
        <v>192704</v>
      </c>
      <c r="AJ168" s="27">
        <v>322123</v>
      </c>
      <c r="AK168" s="27">
        <v>193020</v>
      </c>
      <c r="AL168" s="27">
        <v>190026</v>
      </c>
      <c r="AM168" s="27">
        <v>190026</v>
      </c>
      <c r="AN168" s="78"/>
      <c r="AO168" s="78"/>
    </row>
    <row r="169" spans="1:41" x14ac:dyDescent="0.25">
      <c r="B169" s="25" t="s">
        <v>50</v>
      </c>
      <c r="C169" s="26">
        <v>7106</v>
      </c>
      <c r="D169" s="26">
        <v>10505</v>
      </c>
      <c r="E169" s="27">
        <v>876</v>
      </c>
      <c r="F169" s="27">
        <v>3428</v>
      </c>
      <c r="G169" s="27">
        <v>3063</v>
      </c>
      <c r="H169" s="27">
        <v>3063</v>
      </c>
      <c r="J169" s="27">
        <v>1773</v>
      </c>
      <c r="K169" s="27">
        <v>4116</v>
      </c>
      <c r="L169" s="27">
        <v>3603</v>
      </c>
      <c r="M169" s="27">
        <v>3603</v>
      </c>
      <c r="O169" s="27">
        <v>1773</v>
      </c>
      <c r="P169" s="27">
        <v>4290</v>
      </c>
      <c r="Q169" s="27">
        <v>3798</v>
      </c>
      <c r="R169" s="27">
        <v>3798</v>
      </c>
      <c r="T169" s="27">
        <v>2189</v>
      </c>
      <c r="U169" s="27">
        <v>4311</v>
      </c>
      <c r="V169" s="27">
        <v>3788</v>
      </c>
      <c r="W169" s="27">
        <v>3788</v>
      </c>
      <c r="X169" s="27">
        <v>1584</v>
      </c>
      <c r="Y169" s="27">
        <v>4078</v>
      </c>
      <c r="Z169" s="27">
        <v>3411</v>
      </c>
      <c r="AA169" s="27">
        <v>3411</v>
      </c>
      <c r="AB169" s="27">
        <v>2283</v>
      </c>
      <c r="AC169" s="27">
        <v>4605</v>
      </c>
      <c r="AD169" s="27">
        <v>4085</v>
      </c>
      <c r="AE169" s="27">
        <v>4085</v>
      </c>
      <c r="AF169" s="27">
        <v>2241</v>
      </c>
      <c r="AG169" s="27">
        <v>4114</v>
      </c>
      <c r="AH169" s="27">
        <v>3620</v>
      </c>
      <c r="AI169" s="27">
        <v>3620</v>
      </c>
      <c r="AJ169" s="27">
        <v>1775</v>
      </c>
      <c r="AK169" s="27">
        <v>4221</v>
      </c>
      <c r="AL169" s="27">
        <v>3669</v>
      </c>
      <c r="AM169" s="27">
        <v>3669</v>
      </c>
      <c r="AN169" s="78"/>
      <c r="AO169" s="78"/>
    </row>
    <row r="170" spans="1:41" x14ac:dyDescent="0.25">
      <c r="B170" s="25" t="s">
        <v>51</v>
      </c>
      <c r="C170" s="26">
        <v>12129</v>
      </c>
      <c r="D170" s="26">
        <v>16508</v>
      </c>
      <c r="E170" s="27">
        <v>3586</v>
      </c>
      <c r="F170" s="27">
        <v>22384</v>
      </c>
      <c r="G170" s="27">
        <v>23743</v>
      </c>
      <c r="H170" s="27">
        <v>23743</v>
      </c>
      <c r="J170" s="27">
        <v>2803</v>
      </c>
      <c r="K170" s="27">
        <v>20688</v>
      </c>
      <c r="L170" s="27">
        <v>22128</v>
      </c>
      <c r="M170" s="27">
        <v>22128</v>
      </c>
      <c r="O170" s="27">
        <v>2803</v>
      </c>
      <c r="P170" s="27">
        <v>17476</v>
      </c>
      <c r="Q170" s="27">
        <v>18309</v>
      </c>
      <c r="R170" s="27">
        <v>18309</v>
      </c>
      <c r="T170" s="27">
        <v>2565</v>
      </c>
      <c r="U170" s="27">
        <v>15449</v>
      </c>
      <c r="V170" s="27">
        <v>15126</v>
      </c>
      <c r="W170" s="27">
        <v>15126</v>
      </c>
      <c r="X170" s="27">
        <v>3755</v>
      </c>
      <c r="Y170" s="27">
        <v>19225</v>
      </c>
      <c r="Z170" s="27">
        <v>20455</v>
      </c>
      <c r="AA170" s="27">
        <v>20455</v>
      </c>
      <c r="AB170" s="27">
        <v>3046</v>
      </c>
      <c r="AC170" s="27">
        <v>15508</v>
      </c>
      <c r="AD170" s="27">
        <v>15989</v>
      </c>
      <c r="AE170" s="27">
        <v>15989</v>
      </c>
      <c r="AF170" s="27">
        <v>3205</v>
      </c>
      <c r="AG170" s="27">
        <v>18564</v>
      </c>
      <c r="AH170" s="27">
        <v>18720</v>
      </c>
      <c r="AI170" s="27">
        <v>18720</v>
      </c>
      <c r="AJ170" s="27">
        <v>3211</v>
      </c>
      <c r="AK170" s="27">
        <v>19005</v>
      </c>
      <c r="AL170" s="27">
        <v>21447</v>
      </c>
      <c r="AM170" s="27">
        <v>21447</v>
      </c>
      <c r="AN170" s="78"/>
      <c r="AO170" s="78"/>
    </row>
    <row r="171" spans="1:41" x14ac:dyDescent="0.25">
      <c r="B171" s="25" t="s">
        <v>52</v>
      </c>
      <c r="C171" s="33">
        <v>0.75939000000000001</v>
      </c>
      <c r="D171" s="33">
        <v>0.64429999999999998</v>
      </c>
      <c r="E171" s="34">
        <v>0.86314638337759697</v>
      </c>
      <c r="F171" s="34">
        <v>0.82771272051063005</v>
      </c>
      <c r="G171" s="34">
        <v>0.84605719455194295</v>
      </c>
      <c r="H171" s="34">
        <v>0.84605719455194295</v>
      </c>
      <c r="J171" s="34">
        <v>0.72301202937041098</v>
      </c>
      <c r="K171" s="34">
        <v>0.79313464341357998</v>
      </c>
      <c r="L171" s="34">
        <v>0.81891742473739804</v>
      </c>
      <c r="M171" s="34">
        <v>0.81891742473739804</v>
      </c>
      <c r="O171" s="34">
        <v>0.72301202937041098</v>
      </c>
      <c r="P171" s="34">
        <v>0.784389606473338</v>
      </c>
      <c r="Q171" s="34">
        <v>0.80911695230436798</v>
      </c>
      <c r="R171" s="34">
        <v>0.80911695230436798</v>
      </c>
      <c r="T171" s="34">
        <v>0.65802218403374502</v>
      </c>
      <c r="U171" s="34">
        <v>0.78333417098055003</v>
      </c>
      <c r="V171" s="34">
        <v>0.809619540634266</v>
      </c>
      <c r="W171" s="34">
        <v>0.809619540634266</v>
      </c>
      <c r="X171" s="34">
        <v>0.75253866583346396</v>
      </c>
      <c r="Y171" s="34">
        <v>0.795044479067196</v>
      </c>
      <c r="Z171" s="34">
        <v>0.82856712067145799</v>
      </c>
      <c r="AA171" s="34">
        <v>0.82856712067145799</v>
      </c>
      <c r="AB171" s="34">
        <v>0.64333697859709404</v>
      </c>
      <c r="AC171" s="34">
        <v>0.76855807408151999</v>
      </c>
      <c r="AD171" s="34">
        <v>0.79469266723626697</v>
      </c>
      <c r="AE171" s="34">
        <v>0.79469266723626697</v>
      </c>
      <c r="AF171" s="34">
        <v>0.64989845336666097</v>
      </c>
      <c r="AG171" s="34">
        <v>0.79323516107956005</v>
      </c>
      <c r="AH171" s="34">
        <v>0.81806302457656899</v>
      </c>
      <c r="AI171" s="34">
        <v>0.81806302457656899</v>
      </c>
      <c r="AJ171" s="34">
        <v>0.72269957819090802</v>
      </c>
      <c r="AK171" s="34">
        <v>0.78785746594964101</v>
      </c>
      <c r="AL171" s="34">
        <v>0.81560034176006402</v>
      </c>
      <c r="AM171" s="34">
        <v>0.81560034176006402</v>
      </c>
      <c r="AN171" s="37"/>
      <c r="AO171" s="37"/>
    </row>
    <row r="172" spans="1:41" x14ac:dyDescent="0.25">
      <c r="B172" s="25" t="s">
        <v>53</v>
      </c>
      <c r="C172" s="33">
        <v>0.97467000000000004</v>
      </c>
      <c r="D172" s="33">
        <v>0.96972000000000003</v>
      </c>
      <c r="E172" s="34">
        <v>0.99162440235011196</v>
      </c>
      <c r="F172" s="34">
        <v>0.90877942676753098</v>
      </c>
      <c r="G172" s="34">
        <v>0.90048314758137504</v>
      </c>
      <c r="H172" s="34">
        <v>0.90048314758137504</v>
      </c>
      <c r="J172" s="34">
        <v>0.99681665476775505</v>
      </c>
      <c r="K172" s="34">
        <v>0.920251775711728</v>
      </c>
      <c r="L172" s="34">
        <v>0.91085349656407</v>
      </c>
      <c r="M172" s="34">
        <v>0.91085349656407</v>
      </c>
      <c r="O172" s="34">
        <v>0.99681665476775505</v>
      </c>
      <c r="P172" s="34">
        <v>0.93654597601586098</v>
      </c>
      <c r="Q172" s="34">
        <v>0.93016977536524803</v>
      </c>
      <c r="R172" s="34">
        <v>0.93016977536524803</v>
      </c>
      <c r="T172" s="34">
        <v>0.99883792445890895</v>
      </c>
      <c r="U172" s="34">
        <v>0.94640141671960099</v>
      </c>
      <c r="V172" s="34">
        <v>0.94543897133837695</v>
      </c>
      <c r="W172" s="34">
        <v>0.94543897133837695</v>
      </c>
      <c r="X172" s="34">
        <v>0.99329025000077298</v>
      </c>
      <c r="Y172" s="34">
        <v>0.92710919905295397</v>
      </c>
      <c r="Z172" s="34">
        <v>0.917980404612038</v>
      </c>
      <c r="AA172" s="34">
        <v>0.917980404612038</v>
      </c>
      <c r="AB172" s="34">
        <v>0.99764185202698696</v>
      </c>
      <c r="AC172" s="34">
        <v>0.94753229004254003</v>
      </c>
      <c r="AD172" s="34">
        <v>0.94271525090951103</v>
      </c>
      <c r="AE172" s="34">
        <v>0.94271525090951103</v>
      </c>
      <c r="AF172" s="34">
        <v>0.99702063611273395</v>
      </c>
      <c r="AG172" s="34">
        <v>0.93046332120652198</v>
      </c>
      <c r="AH172" s="34">
        <v>0.92733537371754204</v>
      </c>
      <c r="AI172" s="34">
        <v>0.92733537371754204</v>
      </c>
      <c r="AJ172" s="34">
        <v>0.99556186043349104</v>
      </c>
      <c r="AK172" s="34">
        <v>0.92885603741987599</v>
      </c>
      <c r="AL172" s="34">
        <v>0.91444823006294396</v>
      </c>
      <c r="AM172" s="34">
        <v>0.91444823006294396</v>
      </c>
      <c r="AN172" s="37"/>
      <c r="AO172" s="37"/>
    </row>
    <row r="173" spans="1:41" x14ac:dyDescent="0.25">
      <c r="B173" s="25" t="s">
        <v>54</v>
      </c>
      <c r="C173" s="33">
        <v>0.81701000000000001</v>
      </c>
      <c r="D173" s="33">
        <v>0.76017999999999997</v>
      </c>
      <c r="E173" s="34">
        <v>0.67091681845780204</v>
      </c>
      <c r="F173" s="34">
        <v>0.46489767113620301</v>
      </c>
      <c r="G173" s="34">
        <v>0.44873913738870802</v>
      </c>
      <c r="H173" s="34">
        <v>0.44873913738870802</v>
      </c>
      <c r="J173" s="34">
        <v>0.81795687522092597</v>
      </c>
      <c r="K173" s="34">
        <v>0.48777547677186001</v>
      </c>
      <c r="L173" s="34">
        <v>0.46796289382233802</v>
      </c>
      <c r="M173" s="34">
        <v>0.46796289382233802</v>
      </c>
      <c r="O173" s="34">
        <v>0.81795687522092597</v>
      </c>
      <c r="P173" s="34">
        <v>0.54204146841246104</v>
      </c>
      <c r="Q173" s="34">
        <v>0.52593923554393995</v>
      </c>
      <c r="R173" s="34">
        <v>0.52593923554393995</v>
      </c>
      <c r="T173" s="34">
        <v>0.91804707933740204</v>
      </c>
      <c r="U173" s="34">
        <v>0.58322107468941797</v>
      </c>
      <c r="V173" s="34">
        <v>0.58691295952198796</v>
      </c>
      <c r="W173" s="34">
        <v>0.58691295952198796</v>
      </c>
      <c r="X173" s="34">
        <v>0.68932455638237</v>
      </c>
      <c r="Y173" s="34">
        <v>0.51085061034683199</v>
      </c>
      <c r="Z173" s="34">
        <v>0.49167909334923998</v>
      </c>
      <c r="AA173" s="34">
        <v>0.49167909334923998</v>
      </c>
      <c r="AB173" s="34">
        <v>0.843679573857816</v>
      </c>
      <c r="AC173" s="34">
        <v>0.58377552968123703</v>
      </c>
      <c r="AD173" s="34">
        <v>0.57050079376533402</v>
      </c>
      <c r="AE173" s="34">
        <v>0.57050079376533402</v>
      </c>
      <c r="AF173" s="34">
        <v>0.81186572989851702</v>
      </c>
      <c r="AG173" s="34">
        <v>0.52204544702808198</v>
      </c>
      <c r="AH173" s="34">
        <v>0.51875577652420601</v>
      </c>
      <c r="AI173" s="34">
        <v>0.51875577652420601</v>
      </c>
      <c r="AJ173" s="34">
        <v>0.76311448366875601</v>
      </c>
      <c r="AK173" s="34">
        <v>0.51464215364412402</v>
      </c>
      <c r="AL173" s="34">
        <v>0.47720990413456499</v>
      </c>
      <c r="AM173" s="34">
        <v>0.47720990413456499</v>
      </c>
      <c r="AN173" s="37"/>
      <c r="AO173" s="37"/>
    </row>
    <row r="174" spans="1:41" x14ac:dyDescent="0.25">
      <c r="B174" s="25" t="s">
        <v>55</v>
      </c>
      <c r="C174" s="33">
        <v>0.64900000000000002</v>
      </c>
      <c r="D174" s="33">
        <v>0.53546000000000005</v>
      </c>
      <c r="E174" s="34">
        <v>0.60640983426627204</v>
      </c>
      <c r="F174" s="34">
        <v>0.42387975188531102</v>
      </c>
      <c r="G174" s="34">
        <v>0.41486556423589699</v>
      </c>
      <c r="H174" s="34">
        <v>0.41486556423589699</v>
      </c>
      <c r="J174" s="34">
        <v>0.62279639348674498</v>
      </c>
      <c r="K174" s="34">
        <v>0.43272368312813603</v>
      </c>
      <c r="L174" s="34">
        <v>0.42407995419291</v>
      </c>
      <c r="M174" s="34">
        <v>0.42407995419291</v>
      </c>
      <c r="O174" s="34">
        <v>0.62279639348674498</v>
      </c>
      <c r="P174" s="34">
        <v>0.47175286400870498</v>
      </c>
      <c r="Q174" s="34">
        <v>0.467885375494071</v>
      </c>
      <c r="R174" s="34">
        <v>0.467885375494071</v>
      </c>
      <c r="T174" s="34">
        <v>0.62151394422310802</v>
      </c>
      <c r="U174" s="34">
        <v>0.50220718543579801</v>
      </c>
      <c r="V174" s="34">
        <v>0.51573555306547203</v>
      </c>
      <c r="W174" s="34">
        <v>0.51573555306547203</v>
      </c>
      <c r="X174" s="34">
        <v>0.56194587027531495</v>
      </c>
      <c r="Y174" s="34">
        <v>0.45140394932085398</v>
      </c>
      <c r="Z174" s="34">
        <v>0.44627920197071003</v>
      </c>
      <c r="AA174" s="34">
        <v>0.44627920197071003</v>
      </c>
      <c r="AB174" s="34">
        <v>0.57481853713009501</v>
      </c>
      <c r="AC174" s="34">
        <v>0.49649350649350699</v>
      </c>
      <c r="AD174" s="34">
        <v>0.49721706864564003</v>
      </c>
      <c r="AE174" s="34">
        <v>0.49721706864564003</v>
      </c>
      <c r="AF174" s="34">
        <v>0.56483367277664598</v>
      </c>
      <c r="AG174" s="34">
        <v>0.45951611494453698</v>
      </c>
      <c r="AH174" s="34">
        <v>0.46509700831499801</v>
      </c>
      <c r="AI174" s="34">
        <v>0.46509700831499801</v>
      </c>
      <c r="AJ174" s="34">
        <v>0.59027689166773001</v>
      </c>
      <c r="AK174" s="34">
        <v>0.45200542083561601</v>
      </c>
      <c r="AL174" s="34">
        <v>0.43073656270736599</v>
      </c>
      <c r="AM174" s="34">
        <v>0.43073656270736599</v>
      </c>
      <c r="AN174" s="37"/>
      <c r="AO174" s="37"/>
    </row>
    <row r="175" spans="1:41" x14ac:dyDescent="0.25">
      <c r="B175" s="25" t="s">
        <v>56</v>
      </c>
      <c r="C175" s="33">
        <v>0.17008000000000001</v>
      </c>
      <c r="D175" s="33">
        <v>0.20326</v>
      </c>
      <c r="E175" s="34">
        <v>0.42337134822684003</v>
      </c>
      <c r="F175" s="34">
        <v>0.95270643815650602</v>
      </c>
      <c r="G175" s="34">
        <v>1.0393526662310899</v>
      </c>
      <c r="H175" s="34">
        <v>1.0393526662310899</v>
      </c>
      <c r="J175" s="34">
        <v>0.160912357444149</v>
      </c>
      <c r="K175" s="34">
        <v>0.83288938030858894</v>
      </c>
      <c r="L175" s="34">
        <v>0.93104488113785999</v>
      </c>
      <c r="M175" s="34">
        <v>0.93104488113785999</v>
      </c>
      <c r="O175" s="34">
        <v>0.160912357444149</v>
      </c>
      <c r="P175" s="34">
        <v>0.66271297180479505</v>
      </c>
      <c r="Q175" s="34">
        <v>0.72930592551641005</v>
      </c>
      <c r="R175" s="34">
        <v>0.72930592551641005</v>
      </c>
      <c r="T175" s="34">
        <v>5.8740821746602098E-2</v>
      </c>
      <c r="U175" s="34">
        <v>0.55978288184148395</v>
      </c>
      <c r="V175" s="34">
        <v>0.56983464843946297</v>
      </c>
      <c r="W175" s="34">
        <v>0.56983464843946297</v>
      </c>
      <c r="X175" s="34">
        <v>0.33916575535072602</v>
      </c>
      <c r="Y175" s="34">
        <v>0.76127054329798505</v>
      </c>
      <c r="Z175" s="34">
        <v>0.85661154947982099</v>
      </c>
      <c r="AA175" s="34">
        <v>0.85661154947982099</v>
      </c>
      <c r="AB175" s="34">
        <v>0.119200124980472</v>
      </c>
      <c r="AC175" s="34">
        <v>0.54797205608885802</v>
      </c>
      <c r="AD175" s="34">
        <v>0.59828114791174603</v>
      </c>
      <c r="AE175" s="34">
        <v>0.59828114791174603</v>
      </c>
      <c r="AF175" s="34">
        <v>0.15060146852054401</v>
      </c>
      <c r="AG175" s="34">
        <v>0.72624013670402598</v>
      </c>
      <c r="AH175" s="34">
        <v>0.75890837814745904</v>
      </c>
      <c r="AI175" s="34">
        <v>0.75890837814745904</v>
      </c>
      <c r="AJ175" s="34">
        <v>0.224339946883299</v>
      </c>
      <c r="AK175" s="34">
        <v>0.743026586922652</v>
      </c>
      <c r="AL175" s="34">
        <v>0.89350153289440604</v>
      </c>
      <c r="AM175" s="34">
        <v>0.89350153289440604</v>
      </c>
      <c r="AN175" s="37"/>
      <c r="AO175" s="37"/>
    </row>
    <row r="176" spans="1:41" x14ac:dyDescent="0.25">
      <c r="B176" s="25" t="s">
        <v>26</v>
      </c>
      <c r="C176" s="33">
        <v>0.94676000000000005</v>
      </c>
      <c r="D176" s="33">
        <v>0.92754000000000003</v>
      </c>
      <c r="E176" s="34">
        <v>0.98913201600194001</v>
      </c>
      <c r="F176" s="34">
        <v>0.90169564472707597</v>
      </c>
      <c r="G176" s="34">
        <v>0.89572729149191299</v>
      </c>
      <c r="H176" s="34">
        <v>0.89572729149191299</v>
      </c>
      <c r="J176" s="34">
        <v>0.99150503091283804</v>
      </c>
      <c r="K176" s="34">
        <v>0.90914400902938497</v>
      </c>
      <c r="L176" s="34">
        <v>0.90281992613119799</v>
      </c>
      <c r="M176" s="34">
        <v>0.90281992613119799</v>
      </c>
      <c r="O176" s="34">
        <v>0.99150503091283804</v>
      </c>
      <c r="P176" s="34">
        <v>0.92325022727172901</v>
      </c>
      <c r="Q176" s="34">
        <v>0.91959192098409803</v>
      </c>
      <c r="R176" s="34">
        <v>0.91959192098409803</v>
      </c>
      <c r="T176" s="34">
        <v>0.99222633046429898</v>
      </c>
      <c r="U176" s="34">
        <v>0.93215225229577403</v>
      </c>
      <c r="V176" s="34">
        <v>0.93357077922363096</v>
      </c>
      <c r="W176" s="34">
        <v>0.93357077922363096</v>
      </c>
      <c r="X176" s="34">
        <v>0.98861983270699505</v>
      </c>
      <c r="Y176" s="34">
        <v>0.91556910158497296</v>
      </c>
      <c r="Z176" s="34">
        <v>0.91016728077610598</v>
      </c>
      <c r="AA176" s="34">
        <v>0.91016728077610598</v>
      </c>
      <c r="AB176" s="34">
        <v>0.99076857800945595</v>
      </c>
      <c r="AC176" s="34">
        <v>0.93189314056591799</v>
      </c>
      <c r="AD176" s="34">
        <v>0.92978072120895405</v>
      </c>
      <c r="AE176" s="34">
        <v>0.92978072120895405</v>
      </c>
      <c r="AF176" s="34">
        <v>0.99028670141835395</v>
      </c>
      <c r="AG176" s="34">
        <v>0.91847203130420996</v>
      </c>
      <c r="AH176" s="34">
        <v>0.91778692232357395</v>
      </c>
      <c r="AI176" s="34">
        <v>0.91778692232357395</v>
      </c>
      <c r="AJ176" s="34">
        <v>0.99026851739604804</v>
      </c>
      <c r="AK176" s="34">
        <v>0.91653528091664105</v>
      </c>
      <c r="AL176" s="34">
        <v>0.90581069033513295</v>
      </c>
      <c r="AM176" s="34">
        <v>0.90581069033513295</v>
      </c>
      <c r="AN176" s="37"/>
      <c r="AO176" s="37"/>
    </row>
    <row r="177" spans="1:41" x14ac:dyDescent="0.25">
      <c r="B177" s="31" t="s">
        <v>22</v>
      </c>
      <c r="C177" s="35">
        <v>0.75677000000000005</v>
      </c>
      <c r="D177" s="35">
        <v>0.65661000000000003</v>
      </c>
      <c r="E177" s="35">
        <v>0.74951966555879801</v>
      </c>
      <c r="F177" s="35">
        <v>0.54440147518271798</v>
      </c>
      <c r="G177" s="35">
        <v>0.53312260450957905</v>
      </c>
      <c r="H177" s="35">
        <v>0.53312260450957905</v>
      </c>
      <c r="J177" s="35">
        <v>0.76324968297045903</v>
      </c>
      <c r="K177" s="35">
        <v>0.55601197612879605</v>
      </c>
      <c r="L177" s="35">
        <v>0.54498049891742095</v>
      </c>
      <c r="M177" s="35">
        <v>0.54498049891742095</v>
      </c>
      <c r="O177" s="35">
        <v>0.76324968297045903</v>
      </c>
      <c r="P177" s="35">
        <v>0.599706924383968</v>
      </c>
      <c r="Q177" s="35">
        <v>0.59455209077307003</v>
      </c>
      <c r="R177" s="35">
        <v>0.59455209077307003</v>
      </c>
      <c r="T177" s="35">
        <v>0.76274147270694403</v>
      </c>
      <c r="U177" s="35">
        <v>0.63173351106326203</v>
      </c>
      <c r="V177" s="35">
        <v>0.644489319764598</v>
      </c>
      <c r="W177" s="35">
        <v>0.644489319764598</v>
      </c>
      <c r="X177" s="35">
        <v>0.71374937062278898</v>
      </c>
      <c r="Y177" s="35">
        <v>0.57701932910964404</v>
      </c>
      <c r="Z177" s="35">
        <v>0.56997637384369704</v>
      </c>
      <c r="AA177" s="35">
        <v>0.56997637384369704</v>
      </c>
      <c r="AB177" s="35">
        <v>0.72540311043902606</v>
      </c>
      <c r="AC177" s="35">
        <v>0.62643972195477804</v>
      </c>
      <c r="AD177" s="35">
        <v>0.62615649760774506</v>
      </c>
      <c r="AE177" s="35">
        <v>0.62615649760774506</v>
      </c>
      <c r="AF177" s="35">
        <v>0.71702767030123105</v>
      </c>
      <c r="AG177" s="35">
        <v>0.58605328422282899</v>
      </c>
      <c r="AH177" s="35">
        <v>0.59118087493884597</v>
      </c>
      <c r="AI177" s="35">
        <v>0.59118087493884597</v>
      </c>
      <c r="AJ177" s="35">
        <v>0.73740171500979901</v>
      </c>
      <c r="AK177" s="35">
        <v>0.57798252525003901</v>
      </c>
      <c r="AL177" s="35">
        <v>0.55281452953732702</v>
      </c>
      <c r="AM177" s="35">
        <v>0.55281452953732702</v>
      </c>
      <c r="AN177" s="80"/>
      <c r="AO177" s="80"/>
    </row>
    <row r="178" spans="1:41" x14ac:dyDescent="0.25">
      <c r="B178" s="25" t="s">
        <v>57</v>
      </c>
      <c r="C178" s="33">
        <v>0.75939000000000001</v>
      </c>
      <c r="D178" s="33">
        <v>0.64429999999999998</v>
      </c>
      <c r="E178" s="34">
        <v>0.86314638337759697</v>
      </c>
      <c r="F178" s="34">
        <v>0.82771272051063005</v>
      </c>
      <c r="G178" s="34">
        <v>0.84605719455194295</v>
      </c>
      <c r="H178" s="34">
        <v>0.84605719455194295</v>
      </c>
      <c r="J178" s="34">
        <v>0.72301202937041098</v>
      </c>
      <c r="K178" s="34">
        <v>0.79313464341357998</v>
      </c>
      <c r="L178" s="34">
        <v>0.81891742473739804</v>
      </c>
      <c r="M178" s="34">
        <v>0.81891742473739804</v>
      </c>
      <c r="O178" s="34">
        <v>0.72301202937041098</v>
      </c>
      <c r="P178" s="34">
        <v>0.784389606473338</v>
      </c>
      <c r="Q178" s="34">
        <v>0.80911695230436798</v>
      </c>
      <c r="R178" s="34">
        <v>0.80911695230436798</v>
      </c>
      <c r="T178" s="34">
        <v>0.65802218403374502</v>
      </c>
      <c r="U178" s="34">
        <v>0.78333417098055003</v>
      </c>
      <c r="V178" s="34">
        <v>0.809619540634266</v>
      </c>
      <c r="W178" s="34">
        <v>0.809619540634266</v>
      </c>
      <c r="X178" s="34">
        <v>0.75253866583346396</v>
      </c>
      <c r="Y178" s="34">
        <v>0.795044479067196</v>
      </c>
      <c r="Z178" s="34">
        <v>0.82856712067145799</v>
      </c>
      <c r="AA178" s="34">
        <v>0.82856712067145799</v>
      </c>
      <c r="AB178" s="34">
        <v>0.64333697859709404</v>
      </c>
      <c r="AC178" s="34">
        <v>0.76855807408151999</v>
      </c>
      <c r="AD178" s="34">
        <v>0.79469266723626697</v>
      </c>
      <c r="AE178" s="34">
        <v>0.79469266723626697</v>
      </c>
      <c r="AF178" s="34">
        <v>0.64989845336666097</v>
      </c>
      <c r="AG178" s="34">
        <v>0.79323516107956005</v>
      </c>
      <c r="AH178" s="34">
        <v>0.81806302457656899</v>
      </c>
      <c r="AI178" s="34">
        <v>0.81806302457656899</v>
      </c>
      <c r="AJ178" s="34">
        <v>0.72269957819090802</v>
      </c>
      <c r="AK178" s="34">
        <v>0.78785746594964101</v>
      </c>
      <c r="AL178" s="34">
        <v>0.81560034176006402</v>
      </c>
      <c r="AM178" s="34">
        <v>0.81560034176006402</v>
      </c>
      <c r="AN178" s="37"/>
      <c r="AO178" s="37"/>
    </row>
    <row r="179" spans="1:41" ht="18.75" thickBot="1" x14ac:dyDescent="0.3">
      <c r="B179" s="25" t="s">
        <v>18</v>
      </c>
      <c r="C179" s="33">
        <v>2.5333000000000001E-2</v>
      </c>
      <c r="D179" s="33">
        <v>3.0275E-2</v>
      </c>
      <c r="E179" s="34">
        <v>8.3755976498876596E-3</v>
      </c>
      <c r="F179" s="34">
        <v>9.1220573232469099E-2</v>
      </c>
      <c r="G179" s="34">
        <v>9.9516852418625304E-2</v>
      </c>
      <c r="H179" s="34">
        <v>9.9516852418625304E-2</v>
      </c>
      <c r="J179" s="34">
        <v>3.18334523224512E-3</v>
      </c>
      <c r="K179" s="34">
        <v>7.9748224288271594E-2</v>
      </c>
      <c r="L179" s="34">
        <v>8.9146503435930002E-2</v>
      </c>
      <c r="M179" s="34">
        <v>8.9146503435930002E-2</v>
      </c>
      <c r="O179" s="34">
        <v>3.18334523224512E-3</v>
      </c>
      <c r="P179" s="34">
        <v>6.3454023984138894E-2</v>
      </c>
      <c r="Q179" s="34">
        <v>6.9830224634751997E-2</v>
      </c>
      <c r="R179" s="34">
        <v>6.9830224634751997E-2</v>
      </c>
      <c r="T179" s="34">
        <v>1.16207554109142E-3</v>
      </c>
      <c r="U179" s="34">
        <v>5.35985832803988E-2</v>
      </c>
      <c r="V179" s="34">
        <v>5.4561028661623497E-2</v>
      </c>
      <c r="W179" s="34">
        <v>5.4561028661623497E-2</v>
      </c>
      <c r="X179" s="34">
        <v>6.7097499992273399E-3</v>
      </c>
      <c r="Y179" s="34">
        <v>7.2890800947046294E-2</v>
      </c>
      <c r="Z179" s="34">
        <v>8.2019595387961705E-2</v>
      </c>
      <c r="AA179" s="34">
        <v>8.2019595387961705E-2</v>
      </c>
      <c r="AB179" s="34">
        <v>2.3581479730126502E-3</v>
      </c>
      <c r="AC179" s="34">
        <v>5.2467709957459897E-2</v>
      </c>
      <c r="AD179" s="34">
        <v>5.7284749090489098E-2</v>
      </c>
      <c r="AE179" s="34">
        <v>5.7284749090489098E-2</v>
      </c>
      <c r="AF179" s="34">
        <v>2.97936388726631E-3</v>
      </c>
      <c r="AG179" s="34">
        <v>6.9536678793478496E-2</v>
      </c>
      <c r="AH179" s="34">
        <v>7.2664626282458497E-2</v>
      </c>
      <c r="AI179" s="34">
        <v>7.2664626282458497E-2</v>
      </c>
      <c r="AJ179" s="34">
        <v>4.4381395665087399E-3</v>
      </c>
      <c r="AK179" s="34">
        <v>7.1143962580123593E-2</v>
      </c>
      <c r="AL179" s="34">
        <v>8.5551769937056099E-2</v>
      </c>
      <c r="AM179" s="34">
        <v>8.5551769937056099E-2</v>
      </c>
      <c r="AN179" s="37"/>
      <c r="AO179" s="37"/>
    </row>
    <row r="180" spans="1:41" ht="18.75" thickBot="1" x14ac:dyDescent="0.3">
      <c r="A180" s="24">
        <v>12</v>
      </c>
      <c r="B180" s="25" t="s">
        <v>58</v>
      </c>
      <c r="C180" s="26">
        <v>28490</v>
      </c>
      <c r="D180" s="26">
        <v>28490</v>
      </c>
      <c r="E180" s="27">
        <v>8338</v>
      </c>
      <c r="F180" s="27">
        <v>26984</v>
      </c>
      <c r="G180" s="27">
        <v>26984</v>
      </c>
      <c r="H180" s="27">
        <v>26984</v>
      </c>
      <c r="J180" s="27">
        <v>8338</v>
      </c>
      <c r="K180" s="27">
        <v>26984</v>
      </c>
      <c r="L180" s="27">
        <v>26984</v>
      </c>
      <c r="M180" s="27">
        <v>26984</v>
      </c>
      <c r="O180" s="27">
        <v>8338</v>
      </c>
      <c r="P180" s="27">
        <v>26984</v>
      </c>
      <c r="Q180" s="27">
        <v>26984</v>
      </c>
      <c r="R180" s="27">
        <v>26984</v>
      </c>
      <c r="T180" s="27">
        <v>8338</v>
      </c>
      <c r="U180" s="27">
        <v>26984</v>
      </c>
      <c r="V180" s="27">
        <v>26984</v>
      </c>
      <c r="W180" s="27">
        <v>26984</v>
      </c>
      <c r="X180" s="27">
        <v>8338</v>
      </c>
      <c r="Y180" s="27">
        <v>26984</v>
      </c>
      <c r="Z180" s="27">
        <v>26984</v>
      </c>
      <c r="AA180" s="27">
        <v>26984</v>
      </c>
      <c r="AB180" s="27">
        <v>8338</v>
      </c>
      <c r="AC180" s="27">
        <v>26984</v>
      </c>
      <c r="AD180" s="27">
        <v>26984</v>
      </c>
      <c r="AE180" s="27">
        <v>26984</v>
      </c>
      <c r="AF180" s="27">
        <v>8338</v>
      </c>
      <c r="AG180" s="27">
        <v>26984</v>
      </c>
      <c r="AH180" s="27">
        <v>26984</v>
      </c>
      <c r="AI180" s="27">
        <v>26984</v>
      </c>
      <c r="AJ180" s="27">
        <v>8338</v>
      </c>
      <c r="AK180" s="27">
        <v>26984</v>
      </c>
      <c r="AL180" s="27">
        <v>26984</v>
      </c>
      <c r="AM180" s="27">
        <v>26984</v>
      </c>
      <c r="AN180" s="78"/>
      <c r="AO180" s="78"/>
    </row>
    <row r="181" spans="1:41" x14ac:dyDescent="0.25">
      <c r="B181" s="25" t="s">
        <v>32</v>
      </c>
      <c r="C181" s="26">
        <v>26501</v>
      </c>
      <c r="D181" s="26">
        <v>25648</v>
      </c>
      <c r="E181" s="27">
        <v>7878</v>
      </c>
      <c r="F181" s="27">
        <v>37017</v>
      </c>
      <c r="G181" s="27">
        <v>38867</v>
      </c>
      <c r="H181" s="27">
        <v>38867</v>
      </c>
      <c r="J181" s="27">
        <v>6160</v>
      </c>
      <c r="K181" s="27">
        <v>34048</v>
      </c>
      <c r="L181" s="27">
        <v>36478</v>
      </c>
      <c r="M181" s="27">
        <v>36478</v>
      </c>
      <c r="O181" s="27">
        <v>6160</v>
      </c>
      <c r="P181" s="27">
        <v>31081</v>
      </c>
      <c r="Q181" s="27">
        <v>33269</v>
      </c>
      <c r="R181" s="27">
        <v>33269</v>
      </c>
      <c r="T181" s="27">
        <v>5476</v>
      </c>
      <c r="U181" s="27">
        <v>30401</v>
      </c>
      <c r="V181" s="27">
        <v>31812</v>
      </c>
      <c r="W181" s="27">
        <v>31812</v>
      </c>
      <c r="X181" s="27">
        <v>7283</v>
      </c>
      <c r="Y181" s="27">
        <v>33529</v>
      </c>
      <c r="Z181" s="27">
        <v>36071</v>
      </c>
      <c r="AA181" s="27">
        <v>36071</v>
      </c>
      <c r="AB181" s="27">
        <v>5536</v>
      </c>
      <c r="AC181" s="27">
        <v>29402</v>
      </c>
      <c r="AD181" s="27">
        <v>31693</v>
      </c>
      <c r="AE181" s="27">
        <v>31693</v>
      </c>
      <c r="AF181" s="27">
        <v>5654</v>
      </c>
      <c r="AG181" s="27">
        <v>31200</v>
      </c>
      <c r="AH181" s="27">
        <v>33656</v>
      </c>
      <c r="AI181" s="27">
        <v>33656</v>
      </c>
      <c r="AJ181" s="27">
        <v>6349</v>
      </c>
      <c r="AK181" s="27">
        <v>32241</v>
      </c>
      <c r="AL181" s="27">
        <v>34547</v>
      </c>
      <c r="AM181" s="27">
        <v>34547</v>
      </c>
      <c r="AN181" s="78"/>
      <c r="AO181" s="78"/>
    </row>
    <row r="182" spans="1:41" x14ac:dyDescent="0.25">
      <c r="B182" s="31" t="s">
        <v>47</v>
      </c>
      <c r="C182" s="32">
        <v>21958</v>
      </c>
      <c r="D182" s="32">
        <v>19587</v>
      </c>
      <c r="E182" s="32">
        <v>7010</v>
      </c>
      <c r="F182" s="32">
        <v>21794</v>
      </c>
      <c r="G182" s="32">
        <v>22453</v>
      </c>
      <c r="H182" s="32">
        <v>22453</v>
      </c>
      <c r="J182" s="32">
        <v>6037</v>
      </c>
      <c r="K182" s="32">
        <v>20980</v>
      </c>
      <c r="L182" s="32">
        <v>22100</v>
      </c>
      <c r="M182" s="32">
        <v>22100</v>
      </c>
      <c r="O182" s="32">
        <v>6037</v>
      </c>
      <c r="P182" s="32">
        <v>20478</v>
      </c>
      <c r="Q182" s="32">
        <v>21517</v>
      </c>
      <c r="R182" s="32">
        <v>21517</v>
      </c>
      <c r="T182" s="32">
        <v>5440</v>
      </c>
      <c r="U182" s="32">
        <v>20535</v>
      </c>
      <c r="V182" s="32">
        <v>21176</v>
      </c>
      <c r="W182" s="32">
        <v>21176</v>
      </c>
      <c r="X182" s="32">
        <v>6440</v>
      </c>
      <c r="Y182" s="32">
        <v>20937</v>
      </c>
      <c r="Z182" s="32">
        <v>21697</v>
      </c>
      <c r="AA182" s="32">
        <v>21697</v>
      </c>
      <c r="AB182" s="32">
        <v>5467</v>
      </c>
      <c r="AC182" s="32">
        <v>20123</v>
      </c>
      <c r="AD182" s="32">
        <v>21168</v>
      </c>
      <c r="AE182" s="32">
        <v>21168</v>
      </c>
      <c r="AF182" s="32">
        <v>5546</v>
      </c>
      <c r="AG182" s="32">
        <v>20428</v>
      </c>
      <c r="AH182" s="32">
        <v>21461</v>
      </c>
      <c r="AI182" s="32">
        <v>21461</v>
      </c>
      <c r="AJ182" s="32">
        <v>6018</v>
      </c>
      <c r="AK182" s="32">
        <v>20762</v>
      </c>
      <c r="AL182" s="32">
        <v>21458</v>
      </c>
      <c r="AM182" s="32">
        <v>21458</v>
      </c>
      <c r="AN182" s="79"/>
      <c r="AO182" s="79"/>
    </row>
    <row r="183" spans="1:41" x14ac:dyDescent="0.25">
      <c r="B183" s="31" t="s">
        <v>48</v>
      </c>
      <c r="C183" s="32">
        <v>4543</v>
      </c>
      <c r="D183" s="32">
        <v>6061</v>
      </c>
      <c r="E183" s="32">
        <v>868</v>
      </c>
      <c r="F183" s="32">
        <v>15223</v>
      </c>
      <c r="G183" s="32">
        <v>16414</v>
      </c>
      <c r="H183" s="32">
        <v>16414</v>
      </c>
      <c r="J183" s="32">
        <v>123</v>
      </c>
      <c r="K183" s="32">
        <v>13068</v>
      </c>
      <c r="L183" s="32">
        <v>14378</v>
      </c>
      <c r="M183" s="32">
        <v>14378</v>
      </c>
      <c r="O183" s="32">
        <v>123</v>
      </c>
      <c r="P183" s="32">
        <v>10603</v>
      </c>
      <c r="Q183" s="32">
        <v>11752</v>
      </c>
      <c r="R183" s="32">
        <v>11752</v>
      </c>
      <c r="T183" s="32">
        <v>36</v>
      </c>
      <c r="U183" s="32">
        <v>9866</v>
      </c>
      <c r="V183" s="32">
        <v>10636</v>
      </c>
      <c r="W183" s="32">
        <v>10636</v>
      </c>
      <c r="X183" s="32">
        <v>843</v>
      </c>
      <c r="Y183" s="32">
        <v>12592</v>
      </c>
      <c r="Z183" s="32">
        <v>14374</v>
      </c>
      <c r="AA183" s="32">
        <v>14374</v>
      </c>
      <c r="AB183" s="32">
        <v>69</v>
      </c>
      <c r="AC183" s="32">
        <v>9279</v>
      </c>
      <c r="AD183" s="32">
        <v>10525</v>
      </c>
      <c r="AE183" s="32">
        <v>10525</v>
      </c>
      <c r="AF183" s="32">
        <v>108</v>
      </c>
      <c r="AG183" s="32">
        <v>10772</v>
      </c>
      <c r="AH183" s="32">
        <v>12195</v>
      </c>
      <c r="AI183" s="32">
        <v>12195</v>
      </c>
      <c r="AJ183" s="32">
        <v>331</v>
      </c>
      <c r="AK183" s="32">
        <v>11479</v>
      </c>
      <c r="AL183" s="32">
        <v>13089</v>
      </c>
      <c r="AM183" s="32">
        <v>13089</v>
      </c>
      <c r="AN183" s="79"/>
      <c r="AO183" s="79"/>
    </row>
    <row r="184" spans="1:41" x14ac:dyDescent="0.25">
      <c r="B184" s="25" t="s">
        <v>49</v>
      </c>
      <c r="C184" s="26">
        <v>194570</v>
      </c>
      <c r="D184" s="26">
        <v>193050</v>
      </c>
      <c r="E184" s="27">
        <v>320754</v>
      </c>
      <c r="F184" s="27">
        <v>182765</v>
      </c>
      <c r="G184" s="27">
        <v>181574</v>
      </c>
      <c r="H184" s="27">
        <v>181574</v>
      </c>
      <c r="J184" s="27">
        <v>321499</v>
      </c>
      <c r="K184" s="27">
        <v>184920</v>
      </c>
      <c r="L184" s="27">
        <v>183610</v>
      </c>
      <c r="M184" s="27">
        <v>183610</v>
      </c>
      <c r="O184" s="27">
        <v>321499</v>
      </c>
      <c r="P184" s="27">
        <v>187385</v>
      </c>
      <c r="Q184" s="27">
        <v>186236</v>
      </c>
      <c r="R184" s="27">
        <v>186236</v>
      </c>
      <c r="T184" s="27">
        <v>321586</v>
      </c>
      <c r="U184" s="27">
        <v>188122</v>
      </c>
      <c r="V184" s="27">
        <v>187352</v>
      </c>
      <c r="W184" s="27">
        <v>187352</v>
      </c>
      <c r="X184" s="27">
        <v>320779</v>
      </c>
      <c r="Y184" s="27">
        <v>185396</v>
      </c>
      <c r="Z184" s="27">
        <v>183614</v>
      </c>
      <c r="AA184" s="27">
        <v>183614</v>
      </c>
      <c r="AB184" s="27">
        <v>321553</v>
      </c>
      <c r="AC184" s="27">
        <v>188709</v>
      </c>
      <c r="AD184" s="27">
        <v>187463</v>
      </c>
      <c r="AE184" s="27">
        <v>187463</v>
      </c>
      <c r="AF184" s="27">
        <v>321514</v>
      </c>
      <c r="AG184" s="27">
        <v>187216</v>
      </c>
      <c r="AH184" s="27">
        <v>185793</v>
      </c>
      <c r="AI184" s="27">
        <v>185793</v>
      </c>
      <c r="AJ184" s="27">
        <v>321291</v>
      </c>
      <c r="AK184" s="27">
        <v>186509</v>
      </c>
      <c r="AL184" s="27">
        <v>184899</v>
      </c>
      <c r="AM184" s="27">
        <v>184899</v>
      </c>
      <c r="AN184" s="78"/>
      <c r="AO184" s="78"/>
    </row>
    <row r="185" spans="1:41" x14ac:dyDescent="0.25">
      <c r="B185" s="25" t="s">
        <v>50</v>
      </c>
      <c r="C185" s="26">
        <v>6532</v>
      </c>
      <c r="D185" s="26">
        <v>8903</v>
      </c>
      <c r="E185" s="27">
        <v>1328</v>
      </c>
      <c r="F185" s="27">
        <v>5162</v>
      </c>
      <c r="G185" s="27">
        <v>4503</v>
      </c>
      <c r="H185" s="27">
        <v>4503</v>
      </c>
      <c r="J185" s="27">
        <v>2301</v>
      </c>
      <c r="K185" s="27">
        <v>5976</v>
      </c>
      <c r="L185" s="27">
        <v>4856</v>
      </c>
      <c r="M185" s="27">
        <v>4856</v>
      </c>
      <c r="O185" s="27">
        <v>2301</v>
      </c>
      <c r="P185" s="27">
        <v>6478</v>
      </c>
      <c r="Q185" s="27">
        <v>5439</v>
      </c>
      <c r="R185" s="27">
        <v>5439</v>
      </c>
      <c r="T185" s="27">
        <v>2898</v>
      </c>
      <c r="U185" s="27">
        <v>6421</v>
      </c>
      <c r="V185" s="27">
        <v>5780</v>
      </c>
      <c r="W185" s="27">
        <v>5780</v>
      </c>
      <c r="X185" s="27">
        <v>1898</v>
      </c>
      <c r="Y185" s="27">
        <v>6019</v>
      </c>
      <c r="Z185" s="27">
        <v>5259</v>
      </c>
      <c r="AA185" s="27">
        <v>5259</v>
      </c>
      <c r="AB185" s="27">
        <v>2871</v>
      </c>
      <c r="AC185" s="27">
        <v>6833</v>
      </c>
      <c r="AD185" s="27">
        <v>5788</v>
      </c>
      <c r="AE185" s="27">
        <v>5788</v>
      </c>
      <c r="AF185" s="27">
        <v>2792</v>
      </c>
      <c r="AG185" s="27">
        <v>6528</v>
      </c>
      <c r="AH185" s="27">
        <v>5495</v>
      </c>
      <c r="AI185" s="27">
        <v>5495</v>
      </c>
      <c r="AJ185" s="27">
        <v>2320</v>
      </c>
      <c r="AK185" s="27">
        <v>6194</v>
      </c>
      <c r="AL185" s="27">
        <v>5498</v>
      </c>
      <c r="AM185" s="27">
        <v>5498</v>
      </c>
      <c r="AN185" s="78"/>
      <c r="AO185" s="78"/>
    </row>
    <row r="186" spans="1:41" x14ac:dyDescent="0.25">
      <c r="B186" s="25" t="s">
        <v>51</v>
      </c>
      <c r="C186" s="26">
        <v>11075</v>
      </c>
      <c r="D186" s="26">
        <v>14964</v>
      </c>
      <c r="E186" s="27">
        <v>2196</v>
      </c>
      <c r="F186" s="27">
        <v>20385</v>
      </c>
      <c r="G186" s="27">
        <v>20917</v>
      </c>
      <c r="H186" s="27">
        <v>20917</v>
      </c>
      <c r="J186" s="27">
        <v>2424</v>
      </c>
      <c r="K186" s="27">
        <v>19044</v>
      </c>
      <c r="L186" s="27">
        <v>19234</v>
      </c>
      <c r="M186" s="27">
        <v>19234</v>
      </c>
      <c r="O186" s="27">
        <v>2424</v>
      </c>
      <c r="P186" s="27">
        <v>17081</v>
      </c>
      <c r="Q186" s="27">
        <v>17191</v>
      </c>
      <c r="R186" s="27">
        <v>17191</v>
      </c>
      <c r="T186" s="27">
        <v>2934</v>
      </c>
      <c r="U186" s="27">
        <v>16287</v>
      </c>
      <c r="V186" s="27">
        <v>16416</v>
      </c>
      <c r="W186" s="27">
        <v>16416</v>
      </c>
      <c r="X186" s="27">
        <v>2741</v>
      </c>
      <c r="Y186" s="27">
        <v>18611</v>
      </c>
      <c r="Z186" s="27">
        <v>19633</v>
      </c>
      <c r="AA186" s="27">
        <v>19633</v>
      </c>
      <c r="AB186" s="27">
        <v>2940</v>
      </c>
      <c r="AC186" s="27">
        <v>16112</v>
      </c>
      <c r="AD186" s="27">
        <v>16313</v>
      </c>
      <c r="AE186" s="27">
        <v>16313</v>
      </c>
      <c r="AF186" s="27">
        <v>2900</v>
      </c>
      <c r="AG186" s="27">
        <v>17300</v>
      </c>
      <c r="AH186" s="27">
        <v>17690</v>
      </c>
      <c r="AI186" s="27">
        <v>17690</v>
      </c>
      <c r="AJ186" s="27">
        <v>2651</v>
      </c>
      <c r="AK186" s="27">
        <v>17673</v>
      </c>
      <c r="AL186" s="27">
        <v>18587</v>
      </c>
      <c r="AM186" s="27">
        <v>18587</v>
      </c>
      <c r="AN186" s="78"/>
      <c r="AO186" s="78"/>
    </row>
    <row r="187" spans="1:41" x14ac:dyDescent="0.25">
      <c r="B187" s="25" t="s">
        <v>52</v>
      </c>
      <c r="C187" s="33">
        <v>0.77073000000000003</v>
      </c>
      <c r="D187" s="33">
        <v>0.6875</v>
      </c>
      <c r="E187" s="34">
        <v>0.84072919165267501</v>
      </c>
      <c r="F187" s="34">
        <v>0.808502745214424</v>
      </c>
      <c r="G187" s="34">
        <v>0.83294999258050195</v>
      </c>
      <c r="H187" s="34">
        <v>0.83294999258050195</v>
      </c>
      <c r="J187" s="34">
        <v>0.72403454065723205</v>
      </c>
      <c r="K187" s="34">
        <v>0.77830538655586901</v>
      </c>
      <c r="L187" s="34">
        <v>0.81985457783053906</v>
      </c>
      <c r="M187" s="34">
        <v>0.81985457783053906</v>
      </c>
      <c r="O187" s="34">
        <v>0.72403454065723205</v>
      </c>
      <c r="P187" s="34">
        <v>0.75968244546668695</v>
      </c>
      <c r="Q187" s="34">
        <v>0.79822673987238502</v>
      </c>
      <c r="R187" s="34">
        <v>0.79822673987238502</v>
      </c>
      <c r="T187" s="34">
        <v>0.65243463660350198</v>
      </c>
      <c r="U187" s="34">
        <v>0.76179700252263005</v>
      </c>
      <c r="V187" s="34">
        <v>0.78557649502893601</v>
      </c>
      <c r="W187" s="34">
        <v>0.78557649502893601</v>
      </c>
      <c r="X187" s="34">
        <v>0.77236747421443996</v>
      </c>
      <c r="Y187" s="34">
        <v>0.77671019439085898</v>
      </c>
      <c r="Z187" s="34">
        <v>0.80490428847009898</v>
      </c>
      <c r="AA187" s="34">
        <v>0.80490428847009898</v>
      </c>
      <c r="AB187" s="34">
        <v>0.655672823218997</v>
      </c>
      <c r="AC187" s="34">
        <v>0.74651283573230498</v>
      </c>
      <c r="AD187" s="34">
        <v>0.78527971509126004</v>
      </c>
      <c r="AE187" s="34">
        <v>0.78527971509126004</v>
      </c>
      <c r="AF187" s="34">
        <v>0.66514751739026201</v>
      </c>
      <c r="AG187" s="34">
        <v>0.75782757085621</v>
      </c>
      <c r="AH187" s="34">
        <v>0.79614928030865095</v>
      </c>
      <c r="AI187" s="34">
        <v>0.79614928030865095</v>
      </c>
      <c r="AJ187" s="34">
        <v>0.72175581674262401</v>
      </c>
      <c r="AK187" s="34">
        <v>0.77021813325419197</v>
      </c>
      <c r="AL187" s="34">
        <v>0.79603798783202295</v>
      </c>
      <c r="AM187" s="34">
        <v>0.79603798783202295</v>
      </c>
      <c r="AN187" s="37"/>
      <c r="AO187" s="37"/>
    </row>
    <row r="188" spans="1:41" x14ac:dyDescent="0.25">
      <c r="B188" s="25" t="s">
        <v>53</v>
      </c>
      <c r="C188" s="33">
        <v>0.97718000000000005</v>
      </c>
      <c r="D188" s="33">
        <v>0.96955999999999998</v>
      </c>
      <c r="E188" s="34">
        <v>0.997301179645671</v>
      </c>
      <c r="F188" s="34">
        <v>0.92311150170717404</v>
      </c>
      <c r="G188" s="34">
        <v>0.91709598561529004</v>
      </c>
      <c r="H188" s="34">
        <v>0.91709598561529004</v>
      </c>
      <c r="J188" s="34">
        <v>0.99961756347513497</v>
      </c>
      <c r="K188" s="34">
        <v>0.93399599975756098</v>
      </c>
      <c r="L188" s="34">
        <v>0.92737943713760396</v>
      </c>
      <c r="M188" s="34">
        <v>0.92737943713760396</v>
      </c>
      <c r="O188" s="34">
        <v>0.99961756347513497</v>
      </c>
      <c r="P188" s="34">
        <v>0.94644624926763199</v>
      </c>
      <c r="Q188" s="34">
        <v>0.94064286724447899</v>
      </c>
      <c r="R188" s="34">
        <v>0.94064286724447899</v>
      </c>
      <c r="T188" s="34">
        <v>0.99988806735857605</v>
      </c>
      <c r="U188" s="34">
        <v>0.95016869709275298</v>
      </c>
      <c r="V188" s="34">
        <v>0.94627957249934302</v>
      </c>
      <c r="W188" s="34">
        <v>0.94627957249934302</v>
      </c>
      <c r="X188" s="34">
        <v>0.99737891064665996</v>
      </c>
      <c r="Y188" s="34">
        <v>0.93640018586985097</v>
      </c>
      <c r="Z188" s="34">
        <v>0.92739964038224498</v>
      </c>
      <c r="AA188" s="34">
        <v>0.92739964038224498</v>
      </c>
      <c r="AB188" s="34">
        <v>0.99978546243727096</v>
      </c>
      <c r="AC188" s="34">
        <v>0.95313352324383305</v>
      </c>
      <c r="AD188" s="34">
        <v>0.946840212538134</v>
      </c>
      <c r="AE188" s="34">
        <v>0.946840212538134</v>
      </c>
      <c r="AF188" s="34">
        <v>0.99966420207572904</v>
      </c>
      <c r="AG188" s="34">
        <v>0.94559266218154603</v>
      </c>
      <c r="AH188" s="34">
        <v>0.93840535790047896</v>
      </c>
      <c r="AI188" s="34">
        <v>0.93840535790047896</v>
      </c>
      <c r="AJ188" s="34">
        <v>0.99897084154690896</v>
      </c>
      <c r="AK188" s="34">
        <v>0.94202173869123396</v>
      </c>
      <c r="AL188" s="34">
        <v>0.93388993272319498</v>
      </c>
      <c r="AM188" s="34">
        <v>0.93388993272319498</v>
      </c>
      <c r="AN188" s="37"/>
      <c r="AO188" s="37"/>
    </row>
    <row r="189" spans="1:41" x14ac:dyDescent="0.25">
      <c r="B189" s="25" t="s">
        <v>54</v>
      </c>
      <c r="C189" s="33">
        <v>0.82857000000000003</v>
      </c>
      <c r="D189" s="33">
        <v>0.76368999999999998</v>
      </c>
      <c r="E189" s="34">
        <v>0.88981975120588996</v>
      </c>
      <c r="F189" s="34">
        <v>0.58875651727584599</v>
      </c>
      <c r="G189" s="34">
        <v>0.57768801296729899</v>
      </c>
      <c r="H189" s="34">
        <v>0.57768801296729899</v>
      </c>
      <c r="J189" s="34">
        <v>0.98003246753246798</v>
      </c>
      <c r="K189" s="34">
        <v>0.61618890977443597</v>
      </c>
      <c r="L189" s="34">
        <v>0.60584461867426898</v>
      </c>
      <c r="M189" s="34">
        <v>0.60584461867426898</v>
      </c>
      <c r="O189" s="34">
        <v>0.98003246753246798</v>
      </c>
      <c r="P189" s="34">
        <v>0.65885911006724396</v>
      </c>
      <c r="Q189" s="34">
        <v>0.64675824340978105</v>
      </c>
      <c r="R189" s="34">
        <v>0.64675824340978105</v>
      </c>
      <c r="T189" s="34">
        <v>0.99342585829072305</v>
      </c>
      <c r="U189" s="34">
        <v>0.67547120160521001</v>
      </c>
      <c r="V189" s="34">
        <v>0.66566075694706395</v>
      </c>
      <c r="W189" s="34">
        <v>0.66566075694706395</v>
      </c>
      <c r="X189" s="34">
        <v>0.88425099546889996</v>
      </c>
      <c r="Y189" s="34">
        <v>0.62444451072206197</v>
      </c>
      <c r="Z189" s="34">
        <v>0.60150813673033698</v>
      </c>
      <c r="AA189" s="34">
        <v>0.60150813673033698</v>
      </c>
      <c r="AB189" s="34">
        <v>0.98753612716762995</v>
      </c>
      <c r="AC189" s="34">
        <v>0.68440922386232195</v>
      </c>
      <c r="AD189" s="34">
        <v>0.66790773987946905</v>
      </c>
      <c r="AE189" s="34">
        <v>0.66790773987946905</v>
      </c>
      <c r="AF189" s="34">
        <v>0.98089847895295401</v>
      </c>
      <c r="AG189" s="34">
        <v>0.65474358974359004</v>
      </c>
      <c r="AH189" s="34">
        <v>0.63765747563584496</v>
      </c>
      <c r="AI189" s="34">
        <v>0.63765747563584496</v>
      </c>
      <c r="AJ189" s="34">
        <v>0.94786580563868295</v>
      </c>
      <c r="AK189" s="34">
        <v>0.64396265624515403</v>
      </c>
      <c r="AL189" s="34">
        <v>0.62112484441485505</v>
      </c>
      <c r="AM189" s="34">
        <v>0.62112484441485505</v>
      </c>
      <c r="AN189" s="37"/>
      <c r="AO189" s="37"/>
    </row>
    <row r="190" spans="1:41" x14ac:dyDescent="0.25">
      <c r="B190" s="25" t="s">
        <v>55</v>
      </c>
      <c r="C190" s="33">
        <v>0.66473000000000004</v>
      </c>
      <c r="D190" s="33">
        <v>0.56689999999999996</v>
      </c>
      <c r="E190" s="34">
        <v>0.76145991744514496</v>
      </c>
      <c r="F190" s="34">
        <v>0.51670262452879401</v>
      </c>
      <c r="G190" s="34">
        <v>0.51770809315194799</v>
      </c>
      <c r="H190" s="34">
        <v>0.51770809315194799</v>
      </c>
      <c r="J190" s="34">
        <v>0.71350904148445804</v>
      </c>
      <c r="K190" s="34">
        <v>0.52418548870677595</v>
      </c>
      <c r="L190" s="34">
        <v>0.53466879566458603</v>
      </c>
      <c r="M190" s="34">
        <v>0.53466879566458603</v>
      </c>
      <c r="O190" s="34">
        <v>0.71350904148445804</v>
      </c>
      <c r="P190" s="34">
        <v>0.54522218376421105</v>
      </c>
      <c r="Q190" s="34">
        <v>0.55587992146326304</v>
      </c>
      <c r="R190" s="34">
        <v>0.55587992146326304</v>
      </c>
      <c r="T190" s="34">
        <v>0.64962980654406499</v>
      </c>
      <c r="U190" s="34">
        <v>0.55768290695779699</v>
      </c>
      <c r="V190" s="34">
        <v>0.56331134283890205</v>
      </c>
      <c r="W190" s="34">
        <v>0.56331134283890205</v>
      </c>
      <c r="X190" s="34">
        <v>0.70144864393856898</v>
      </c>
      <c r="Y190" s="34">
        <v>0.52940730251845902</v>
      </c>
      <c r="Z190" s="34">
        <v>0.524969755625454</v>
      </c>
      <c r="AA190" s="34">
        <v>0.524969755625454</v>
      </c>
      <c r="AB190" s="34">
        <v>0.65029142381348903</v>
      </c>
      <c r="AC190" s="34">
        <v>0.55534704015454694</v>
      </c>
      <c r="AD190" s="34">
        <v>0.56476614818174498</v>
      </c>
      <c r="AE190" s="34">
        <v>0.56476614818174498</v>
      </c>
      <c r="AF190" s="34">
        <v>0.65664219748993602</v>
      </c>
      <c r="AG190" s="34">
        <v>0.54145462256149302</v>
      </c>
      <c r="AH190" s="34">
        <v>0.54815968940767801</v>
      </c>
      <c r="AI190" s="34">
        <v>0.54815968940767801</v>
      </c>
      <c r="AJ190" s="34">
        <v>0.69419771599953894</v>
      </c>
      <c r="AK190" s="34">
        <v>0.54018472746194901</v>
      </c>
      <c r="AL190" s="34">
        <v>0.53584717193157705</v>
      </c>
      <c r="AM190" s="34">
        <v>0.53584717193157705</v>
      </c>
      <c r="AN190" s="37"/>
      <c r="AO190" s="37"/>
    </row>
    <row r="191" spans="1:41" x14ac:dyDescent="0.25">
      <c r="B191" s="25" t="s">
        <v>56</v>
      </c>
      <c r="C191" s="33">
        <v>0.15945999999999999</v>
      </c>
      <c r="D191" s="33">
        <v>0.21274000000000001</v>
      </c>
      <c r="E191" s="34">
        <v>0.104101703046294</v>
      </c>
      <c r="F191" s="34">
        <v>0.56473512390562397</v>
      </c>
      <c r="G191" s="34">
        <v>0.60891823712716997</v>
      </c>
      <c r="H191" s="34">
        <v>0.60891823712716997</v>
      </c>
      <c r="J191" s="34">
        <v>1.47517390261454E-2</v>
      </c>
      <c r="K191" s="34">
        <v>0.484790028194094</v>
      </c>
      <c r="L191" s="34">
        <v>0.53338774298857405</v>
      </c>
      <c r="M191" s="34">
        <v>0.53338774298857405</v>
      </c>
      <c r="O191" s="34">
        <v>1.47517390261454E-2</v>
      </c>
      <c r="P191" s="34">
        <v>0.393344709897611</v>
      </c>
      <c r="Q191" s="34">
        <v>0.43596972844635701</v>
      </c>
      <c r="R191" s="34">
        <v>0.43596972844635701</v>
      </c>
      <c r="T191" s="34">
        <v>4.3175821539937599E-3</v>
      </c>
      <c r="U191" s="34">
        <v>0.36600385813919001</v>
      </c>
      <c r="V191" s="34">
        <v>0.39456892714052499</v>
      </c>
      <c r="W191" s="34">
        <v>0.39456892714052499</v>
      </c>
      <c r="X191" s="34">
        <v>0.101103382106021</v>
      </c>
      <c r="Y191" s="34">
        <v>0.46713162190235902</v>
      </c>
      <c r="Z191" s="34">
        <v>0.53323935301973602</v>
      </c>
      <c r="AA191" s="34">
        <v>0.53323935301973602</v>
      </c>
      <c r="AB191" s="34">
        <v>8.2753657951547092E-3</v>
      </c>
      <c r="AC191" s="34">
        <v>0.34422763021219799</v>
      </c>
      <c r="AD191" s="34">
        <v>0.39045110550526801</v>
      </c>
      <c r="AE191" s="34">
        <v>0.39045110550526801</v>
      </c>
      <c r="AF191" s="34">
        <v>1.29527464619813E-2</v>
      </c>
      <c r="AG191" s="34">
        <v>0.39961418608102101</v>
      </c>
      <c r="AH191" s="34">
        <v>0.452403917495177</v>
      </c>
      <c r="AI191" s="34">
        <v>0.452403917495177</v>
      </c>
      <c r="AJ191" s="34">
        <v>3.9697769249220402E-2</v>
      </c>
      <c r="AK191" s="34">
        <v>0.425842113073156</v>
      </c>
      <c r="AL191" s="34">
        <v>0.485569075530494</v>
      </c>
      <c r="AM191" s="34">
        <v>0.485569075530494</v>
      </c>
      <c r="AN191" s="37"/>
      <c r="AO191" s="37"/>
    </row>
    <row r="192" spans="1:41" x14ac:dyDescent="0.25">
      <c r="B192" s="25" t="s">
        <v>26</v>
      </c>
      <c r="C192" s="33">
        <v>0.95133999999999996</v>
      </c>
      <c r="D192" s="33">
        <v>0.93425000000000002</v>
      </c>
      <c r="E192" s="34">
        <v>0.99334464783610099</v>
      </c>
      <c r="F192" s="34">
        <v>0.90937744505299101</v>
      </c>
      <c r="G192" s="34">
        <v>0.90701241197809201</v>
      </c>
      <c r="H192" s="34">
        <v>0.90701241197809201</v>
      </c>
      <c r="J192" s="34">
        <v>0.99265365498848401</v>
      </c>
      <c r="K192" s="34">
        <v>0.91533892880005696</v>
      </c>
      <c r="L192" s="34">
        <v>0.91449427413045004</v>
      </c>
      <c r="M192" s="34">
        <v>0.91449427413045004</v>
      </c>
      <c r="O192" s="34">
        <v>0.99265365498848401</v>
      </c>
      <c r="P192" s="34">
        <v>0.92406554520236195</v>
      </c>
      <c r="Q192" s="34">
        <v>0.923576534604168</v>
      </c>
      <c r="R192" s="34">
        <v>0.923576534604168</v>
      </c>
      <c r="T192" s="34">
        <v>0.99110801309249597</v>
      </c>
      <c r="U192" s="34">
        <v>0.92759531261113903</v>
      </c>
      <c r="V192" s="34">
        <v>0.92702183654598502</v>
      </c>
      <c r="W192" s="34">
        <v>0.92702183654598502</v>
      </c>
      <c r="X192" s="34">
        <v>0.99169293247666401</v>
      </c>
      <c r="Y192" s="34">
        <v>0.91726385233658203</v>
      </c>
      <c r="Z192" s="34">
        <v>0.91272049932427601</v>
      </c>
      <c r="AA192" s="34">
        <v>0.91272049932427601</v>
      </c>
      <c r="AB192" s="34">
        <v>0.99108982907019005</v>
      </c>
      <c r="AC192" s="34">
        <v>0.92837328401735497</v>
      </c>
      <c r="AD192" s="34">
        <v>0.92747972828793002</v>
      </c>
      <c r="AE192" s="34">
        <v>0.92747972828793002</v>
      </c>
      <c r="AF192" s="34">
        <v>0.99121105588556202</v>
      </c>
      <c r="AG192" s="34">
        <v>0.92309196955686801</v>
      </c>
      <c r="AH192" s="34">
        <v>0.92135820470872798</v>
      </c>
      <c r="AI192" s="34">
        <v>0.92135820470872798</v>
      </c>
      <c r="AJ192" s="34">
        <v>0.99196569281125002</v>
      </c>
      <c r="AK192" s="34">
        <v>0.921433779073903</v>
      </c>
      <c r="AL192" s="34">
        <v>0.91737054555800601</v>
      </c>
      <c r="AM192" s="34">
        <v>0.91737054555800601</v>
      </c>
      <c r="AN192" s="37"/>
      <c r="AO192" s="37"/>
    </row>
    <row r="193" spans="1:41" x14ac:dyDescent="0.25">
      <c r="B193" s="31" t="s">
        <v>22</v>
      </c>
      <c r="C193" s="35">
        <v>0.77097000000000004</v>
      </c>
      <c r="D193" s="35">
        <v>0.68640000000000001</v>
      </c>
      <c r="E193" s="35">
        <v>0.86116950276772597</v>
      </c>
      <c r="F193" s="35">
        <v>0.63004428536041901</v>
      </c>
      <c r="G193" s="35">
        <v>0.62983873130902401</v>
      </c>
      <c r="H193" s="35">
        <v>0.62983873130902401</v>
      </c>
      <c r="J193" s="35">
        <v>0.829135461964154</v>
      </c>
      <c r="K193" s="35">
        <v>0.63961690090795797</v>
      </c>
      <c r="L193" s="35">
        <v>0.64831746497590403</v>
      </c>
      <c r="M193" s="35">
        <v>0.64831746497590403</v>
      </c>
      <c r="O193" s="35">
        <v>0.829135461964154</v>
      </c>
      <c r="P193" s="35">
        <v>0.66234983481680598</v>
      </c>
      <c r="Q193" s="35">
        <v>0.67099488547887898</v>
      </c>
      <c r="R193" s="35">
        <v>0.67099488547887898</v>
      </c>
      <c r="T193" s="35">
        <v>0.78326463025173099</v>
      </c>
      <c r="U193" s="35">
        <v>0.67472083420854601</v>
      </c>
      <c r="V193" s="35">
        <v>0.67902182630025398</v>
      </c>
      <c r="W193" s="35">
        <v>0.67902182630025398</v>
      </c>
      <c r="X193" s="35">
        <v>0.82029671701263496</v>
      </c>
      <c r="Y193" s="35">
        <v>0.64516109895259999</v>
      </c>
      <c r="Z193" s="35">
        <v>0.63897925254028498</v>
      </c>
      <c r="AA193" s="35">
        <v>0.63897925254028498</v>
      </c>
      <c r="AB193" s="35">
        <v>0.78373151278640496</v>
      </c>
      <c r="AC193" s="35">
        <v>0.67325924805231196</v>
      </c>
      <c r="AD193" s="35">
        <v>0.68047047389047299</v>
      </c>
      <c r="AE193" s="35">
        <v>0.68047047389047299</v>
      </c>
      <c r="AF193" s="35">
        <v>0.78841769106779602</v>
      </c>
      <c r="AG193" s="35">
        <v>0.65863129164705203</v>
      </c>
      <c r="AH193" s="35">
        <v>0.66334077309796802</v>
      </c>
      <c r="AI193" s="35">
        <v>0.66334077309796802</v>
      </c>
      <c r="AJ193" s="35">
        <v>0.81546868031335495</v>
      </c>
      <c r="AK193" s="35">
        <v>0.65663390968175395</v>
      </c>
      <c r="AL193" s="35">
        <v>0.65077240484917998</v>
      </c>
      <c r="AM193" s="35">
        <v>0.65077240484917998</v>
      </c>
      <c r="AN193" s="80"/>
      <c r="AO193" s="80"/>
    </row>
    <row r="194" spans="1:41" x14ac:dyDescent="0.25">
      <c r="B194" s="25" t="s">
        <v>57</v>
      </c>
      <c r="C194" s="33">
        <v>0.77073000000000003</v>
      </c>
      <c r="D194" s="33">
        <v>0.6875</v>
      </c>
      <c r="E194" s="34">
        <v>0.84072919165267501</v>
      </c>
      <c r="F194" s="34">
        <v>0.808502745214424</v>
      </c>
      <c r="G194" s="34">
        <v>0.83294999258050195</v>
      </c>
      <c r="H194" s="34">
        <v>0.83294999258050195</v>
      </c>
      <c r="J194" s="34">
        <v>0.72403454065723205</v>
      </c>
      <c r="K194" s="34">
        <v>0.77830538655586901</v>
      </c>
      <c r="L194" s="34">
        <v>0.81985457783053906</v>
      </c>
      <c r="M194" s="34">
        <v>0.81985457783053906</v>
      </c>
      <c r="O194" s="34">
        <v>0.72403454065723205</v>
      </c>
      <c r="P194" s="34">
        <v>0.75968244546668695</v>
      </c>
      <c r="Q194" s="34">
        <v>0.79822673987238502</v>
      </c>
      <c r="R194" s="34">
        <v>0.79822673987238502</v>
      </c>
      <c r="T194" s="34">
        <v>0.65243463660350198</v>
      </c>
      <c r="U194" s="34">
        <v>0.76179700252263005</v>
      </c>
      <c r="V194" s="34">
        <v>0.78557649502893601</v>
      </c>
      <c r="W194" s="34">
        <v>0.78557649502893601</v>
      </c>
      <c r="X194" s="34">
        <v>0.77236747421443996</v>
      </c>
      <c r="Y194" s="34">
        <v>0.77671019439085898</v>
      </c>
      <c r="Z194" s="34">
        <v>0.80490428847009898</v>
      </c>
      <c r="AA194" s="34">
        <v>0.80490428847009898</v>
      </c>
      <c r="AB194" s="34">
        <v>0.655672823218997</v>
      </c>
      <c r="AC194" s="34">
        <v>0.74651283573230498</v>
      </c>
      <c r="AD194" s="34">
        <v>0.78527971509126004</v>
      </c>
      <c r="AE194" s="34">
        <v>0.78527971509126004</v>
      </c>
      <c r="AF194" s="34">
        <v>0.66514751739026201</v>
      </c>
      <c r="AG194" s="34">
        <v>0.75782757085621</v>
      </c>
      <c r="AH194" s="34">
        <v>0.79614928030865095</v>
      </c>
      <c r="AI194" s="34">
        <v>0.79614928030865095</v>
      </c>
      <c r="AJ194" s="34">
        <v>0.72175581674262401</v>
      </c>
      <c r="AK194" s="34">
        <v>0.77021813325419197</v>
      </c>
      <c r="AL194" s="34">
        <v>0.79603798783202295</v>
      </c>
      <c r="AM194" s="34">
        <v>0.79603798783202295</v>
      </c>
      <c r="AN194" s="37"/>
      <c r="AO194" s="37"/>
    </row>
    <row r="195" spans="1:41" ht="18.75" thickBot="1" x14ac:dyDescent="0.3">
      <c r="B195" s="25" t="s">
        <v>18</v>
      </c>
      <c r="C195" s="33">
        <v>2.2815999999999999E-2</v>
      </c>
      <c r="D195" s="33">
        <v>3.0439999999999998E-2</v>
      </c>
      <c r="E195" s="34">
        <v>2.69882035432899E-3</v>
      </c>
      <c r="F195" s="34">
        <v>7.6888498292825805E-2</v>
      </c>
      <c r="G195" s="34">
        <v>8.2904014384710206E-2</v>
      </c>
      <c r="H195" s="34">
        <v>8.2904014384710206E-2</v>
      </c>
      <c r="J195" s="34">
        <v>3.8243652486459303E-4</v>
      </c>
      <c r="K195" s="34">
        <v>6.6004000242438896E-2</v>
      </c>
      <c r="L195" s="34">
        <v>7.2620562862395696E-2</v>
      </c>
      <c r="M195" s="34">
        <v>7.2620562862395696E-2</v>
      </c>
      <c r="O195" s="34">
        <v>3.8243652486459303E-4</v>
      </c>
      <c r="P195" s="34">
        <v>5.3553750732367601E-2</v>
      </c>
      <c r="Q195" s="34">
        <v>5.93571327555205E-2</v>
      </c>
      <c r="R195" s="34">
        <v>5.93571327555205E-2</v>
      </c>
      <c r="T195" s="34">
        <v>1.11932641423783E-4</v>
      </c>
      <c r="U195" s="34">
        <v>4.9831302907246897E-2</v>
      </c>
      <c r="V195" s="34">
        <v>5.3720427500656601E-2</v>
      </c>
      <c r="W195" s="34">
        <v>5.3720427500656601E-2</v>
      </c>
      <c r="X195" s="34">
        <v>2.6210893533402599E-3</v>
      </c>
      <c r="Y195" s="34">
        <v>6.3599814130149299E-2</v>
      </c>
      <c r="Z195" s="34">
        <v>7.2600359617754601E-2</v>
      </c>
      <c r="AA195" s="34">
        <v>7.2600359617754601E-2</v>
      </c>
      <c r="AB195" s="34">
        <v>2.1453756272891801E-4</v>
      </c>
      <c r="AC195" s="34">
        <v>4.6866476756167001E-2</v>
      </c>
      <c r="AD195" s="34">
        <v>5.3159787461866399E-2</v>
      </c>
      <c r="AE195" s="34">
        <v>5.3159787461866399E-2</v>
      </c>
      <c r="AF195" s="34">
        <v>3.3579792427134998E-4</v>
      </c>
      <c r="AG195" s="34">
        <v>5.4407337818453597E-2</v>
      </c>
      <c r="AH195" s="34">
        <v>6.1594642099521202E-2</v>
      </c>
      <c r="AI195" s="34">
        <v>6.1594642099521202E-2</v>
      </c>
      <c r="AJ195" s="34">
        <v>1.0291584530908999E-3</v>
      </c>
      <c r="AK195" s="34">
        <v>5.7978261308766203E-2</v>
      </c>
      <c r="AL195" s="34">
        <v>6.6110067276804699E-2</v>
      </c>
      <c r="AM195" s="34">
        <v>6.6110067276804699E-2</v>
      </c>
      <c r="AN195" s="37"/>
      <c r="AO195" s="37"/>
    </row>
    <row r="196" spans="1:41" ht="18.75" thickBot="1" x14ac:dyDescent="0.3">
      <c r="A196" s="24">
        <v>13</v>
      </c>
      <c r="B196" s="25" t="s">
        <v>58</v>
      </c>
      <c r="C196" s="26">
        <v>32259</v>
      </c>
      <c r="D196" s="26">
        <v>32259</v>
      </c>
      <c r="E196" s="27">
        <v>8404</v>
      </c>
      <c r="F196" s="27">
        <v>26686</v>
      </c>
      <c r="G196" s="27">
        <v>26686</v>
      </c>
      <c r="H196" s="27">
        <v>26686</v>
      </c>
      <c r="J196" s="27">
        <v>8404</v>
      </c>
      <c r="K196" s="27">
        <v>26686</v>
      </c>
      <c r="L196" s="27">
        <v>26686</v>
      </c>
      <c r="M196" s="27">
        <v>26686</v>
      </c>
      <c r="O196" s="27">
        <v>8404</v>
      </c>
      <c r="P196" s="27">
        <v>26686</v>
      </c>
      <c r="Q196" s="27">
        <v>26686</v>
      </c>
      <c r="R196" s="27">
        <v>26686</v>
      </c>
      <c r="T196" s="27">
        <v>8404</v>
      </c>
      <c r="U196" s="27">
        <v>26686</v>
      </c>
      <c r="V196" s="27">
        <v>26686</v>
      </c>
      <c r="W196" s="27">
        <v>26686</v>
      </c>
      <c r="X196" s="27">
        <v>8404</v>
      </c>
      <c r="Y196" s="27">
        <v>26686</v>
      </c>
      <c r="Z196" s="27">
        <v>26686</v>
      </c>
      <c r="AA196" s="27">
        <v>26686</v>
      </c>
      <c r="AB196" s="27">
        <v>8404</v>
      </c>
      <c r="AC196" s="27">
        <v>26686</v>
      </c>
      <c r="AD196" s="27">
        <v>26686</v>
      </c>
      <c r="AE196" s="27">
        <v>26686</v>
      </c>
      <c r="AF196" s="27">
        <v>8404</v>
      </c>
      <c r="AG196" s="27">
        <v>26686</v>
      </c>
      <c r="AH196" s="27">
        <v>26686</v>
      </c>
      <c r="AI196" s="27">
        <v>26686</v>
      </c>
      <c r="AJ196" s="27">
        <v>8404</v>
      </c>
      <c r="AK196" s="27">
        <v>26686</v>
      </c>
      <c r="AL196" s="27">
        <v>26686</v>
      </c>
      <c r="AM196" s="27">
        <v>26686</v>
      </c>
      <c r="AN196" s="78"/>
      <c r="AO196" s="78"/>
    </row>
    <row r="197" spans="1:41" x14ac:dyDescent="0.25">
      <c r="B197" s="25" t="s">
        <v>32</v>
      </c>
      <c r="C197" s="26">
        <v>33390</v>
      </c>
      <c r="D197" s="26">
        <v>24958</v>
      </c>
      <c r="E197" s="27">
        <v>11276</v>
      </c>
      <c r="F197" s="27">
        <v>41049</v>
      </c>
      <c r="G197" s="27">
        <v>44022</v>
      </c>
      <c r="H197" s="27">
        <v>44022</v>
      </c>
      <c r="J197" s="27">
        <v>7612</v>
      </c>
      <c r="K197" s="27">
        <v>38085</v>
      </c>
      <c r="L197" s="27">
        <v>42215</v>
      </c>
      <c r="M197" s="27">
        <v>42215</v>
      </c>
      <c r="O197" s="27">
        <v>7612</v>
      </c>
      <c r="P197" s="27">
        <v>33083</v>
      </c>
      <c r="Q197" s="27">
        <v>36835</v>
      </c>
      <c r="R197" s="27">
        <v>36835</v>
      </c>
      <c r="T197" s="27">
        <v>6349</v>
      </c>
      <c r="U197" s="27">
        <v>30859</v>
      </c>
      <c r="V197" s="27">
        <v>32721</v>
      </c>
      <c r="W197" s="27">
        <v>32721</v>
      </c>
      <c r="X197" s="27">
        <v>8287</v>
      </c>
      <c r="Y197" s="27">
        <v>32724</v>
      </c>
      <c r="Z197" s="27">
        <v>35506</v>
      </c>
      <c r="AA197" s="27">
        <v>35506</v>
      </c>
      <c r="AB197" s="27">
        <v>5684</v>
      </c>
      <c r="AC197" s="27">
        <v>28032</v>
      </c>
      <c r="AD197" s="27">
        <v>30303</v>
      </c>
      <c r="AE197" s="27">
        <v>30303</v>
      </c>
      <c r="AF197" s="27">
        <v>5961</v>
      </c>
      <c r="AG197" s="27">
        <v>31405</v>
      </c>
      <c r="AH197" s="27">
        <v>33824</v>
      </c>
      <c r="AI197" s="27">
        <v>33824</v>
      </c>
      <c r="AJ197" s="27">
        <v>6601</v>
      </c>
      <c r="AK197" s="27">
        <v>30184</v>
      </c>
      <c r="AL197" s="27">
        <v>35071</v>
      </c>
      <c r="AM197" s="27">
        <v>35071</v>
      </c>
      <c r="AN197" s="78"/>
      <c r="AO197" s="78"/>
    </row>
    <row r="198" spans="1:41" x14ac:dyDescent="0.25">
      <c r="B198" s="31" t="s">
        <v>47</v>
      </c>
      <c r="C198" s="32">
        <v>25917</v>
      </c>
      <c r="D198" s="32">
        <v>20631</v>
      </c>
      <c r="E198" s="32">
        <v>7958</v>
      </c>
      <c r="F198" s="32">
        <v>21980</v>
      </c>
      <c r="G198" s="32">
        <v>23012</v>
      </c>
      <c r="H198" s="32">
        <v>23012</v>
      </c>
      <c r="J198" s="32">
        <v>6764</v>
      </c>
      <c r="K198" s="32">
        <v>20657</v>
      </c>
      <c r="L198" s="32">
        <v>22410</v>
      </c>
      <c r="M198" s="32">
        <v>22410</v>
      </c>
      <c r="O198" s="32">
        <v>6764</v>
      </c>
      <c r="P198" s="32">
        <v>20431</v>
      </c>
      <c r="Q198" s="32">
        <v>22138</v>
      </c>
      <c r="R198" s="32">
        <v>22138</v>
      </c>
      <c r="T198" s="32">
        <v>6148</v>
      </c>
      <c r="U198" s="32">
        <v>20192</v>
      </c>
      <c r="V198" s="32">
        <v>21353</v>
      </c>
      <c r="W198" s="32">
        <v>21353</v>
      </c>
      <c r="X198" s="32">
        <v>6625</v>
      </c>
      <c r="Y198" s="32">
        <v>20467</v>
      </c>
      <c r="Z198" s="32">
        <v>21829</v>
      </c>
      <c r="AA198" s="32">
        <v>21829</v>
      </c>
      <c r="AB198" s="32">
        <v>5504</v>
      </c>
      <c r="AC198" s="32">
        <v>19670</v>
      </c>
      <c r="AD198" s="32">
        <v>21017</v>
      </c>
      <c r="AE198" s="32">
        <v>21017</v>
      </c>
      <c r="AF198" s="32">
        <v>5674</v>
      </c>
      <c r="AG198" s="32">
        <v>20170</v>
      </c>
      <c r="AH198" s="32">
        <v>21498</v>
      </c>
      <c r="AI198" s="32">
        <v>21498</v>
      </c>
      <c r="AJ198" s="32">
        <v>6087</v>
      </c>
      <c r="AK198" s="32">
        <v>20114</v>
      </c>
      <c r="AL198" s="32">
        <v>21712</v>
      </c>
      <c r="AM198" s="32">
        <v>21712</v>
      </c>
      <c r="AN198" s="79"/>
      <c r="AO198" s="79"/>
    </row>
    <row r="199" spans="1:41" x14ac:dyDescent="0.25">
      <c r="B199" s="31" t="s">
        <v>48</v>
      </c>
      <c r="C199" s="32">
        <v>7473</v>
      </c>
      <c r="D199" s="32">
        <v>4327</v>
      </c>
      <c r="E199" s="32">
        <v>3318</v>
      </c>
      <c r="F199" s="32">
        <v>19069</v>
      </c>
      <c r="G199" s="32">
        <v>21010</v>
      </c>
      <c r="H199" s="32">
        <v>21010</v>
      </c>
      <c r="J199" s="32">
        <v>848</v>
      </c>
      <c r="K199" s="32">
        <v>17428</v>
      </c>
      <c r="L199" s="32">
        <v>19805</v>
      </c>
      <c r="M199" s="32">
        <v>19805</v>
      </c>
      <c r="O199" s="32">
        <v>848</v>
      </c>
      <c r="P199" s="32">
        <v>12652</v>
      </c>
      <c r="Q199" s="32">
        <v>14697</v>
      </c>
      <c r="R199" s="32">
        <v>14697</v>
      </c>
      <c r="T199" s="32">
        <v>201</v>
      </c>
      <c r="U199" s="32">
        <v>10667</v>
      </c>
      <c r="V199" s="32">
        <v>11368</v>
      </c>
      <c r="W199" s="32">
        <v>11368</v>
      </c>
      <c r="X199" s="32">
        <v>1662</v>
      </c>
      <c r="Y199" s="32">
        <v>12257</v>
      </c>
      <c r="Z199" s="32">
        <v>13677</v>
      </c>
      <c r="AA199" s="32">
        <v>13677</v>
      </c>
      <c r="AB199" s="32">
        <v>180</v>
      </c>
      <c r="AC199" s="32">
        <v>8362</v>
      </c>
      <c r="AD199" s="32">
        <v>9286</v>
      </c>
      <c r="AE199" s="32">
        <v>9286</v>
      </c>
      <c r="AF199" s="32">
        <v>287</v>
      </c>
      <c r="AG199" s="32">
        <v>11235</v>
      </c>
      <c r="AH199" s="32">
        <v>12326</v>
      </c>
      <c r="AI199" s="32">
        <v>12326</v>
      </c>
      <c r="AJ199" s="32">
        <v>514</v>
      </c>
      <c r="AK199" s="32">
        <v>10070</v>
      </c>
      <c r="AL199" s="32">
        <v>13359</v>
      </c>
      <c r="AM199" s="32">
        <v>13359</v>
      </c>
      <c r="AN199" s="79"/>
      <c r="AO199" s="79"/>
    </row>
    <row r="200" spans="1:41" x14ac:dyDescent="0.25">
      <c r="B200" s="25" t="s">
        <v>49</v>
      </c>
      <c r="C200" s="26">
        <v>187780</v>
      </c>
      <c r="D200" s="26">
        <v>190920</v>
      </c>
      <c r="E200" s="27">
        <v>318238</v>
      </c>
      <c r="F200" s="27">
        <v>181990</v>
      </c>
      <c r="G200" s="27">
        <v>180049</v>
      </c>
      <c r="H200" s="27">
        <v>180049</v>
      </c>
      <c r="J200" s="27">
        <v>320708</v>
      </c>
      <c r="K200" s="27">
        <v>183631</v>
      </c>
      <c r="L200" s="27">
        <v>181254</v>
      </c>
      <c r="M200" s="27">
        <v>181254</v>
      </c>
      <c r="O200" s="27">
        <v>320708</v>
      </c>
      <c r="P200" s="27">
        <v>188407</v>
      </c>
      <c r="Q200" s="27">
        <v>186362</v>
      </c>
      <c r="R200" s="27">
        <v>186362</v>
      </c>
      <c r="T200" s="27">
        <v>321355</v>
      </c>
      <c r="U200" s="27">
        <v>190392</v>
      </c>
      <c r="V200" s="27">
        <v>189691</v>
      </c>
      <c r="W200" s="27">
        <v>189691</v>
      </c>
      <c r="X200" s="27">
        <v>319894</v>
      </c>
      <c r="Y200" s="27">
        <v>188802</v>
      </c>
      <c r="Z200" s="27">
        <v>187382</v>
      </c>
      <c r="AA200" s="27">
        <v>187382</v>
      </c>
      <c r="AB200" s="27">
        <v>321376</v>
      </c>
      <c r="AC200" s="27">
        <v>192697</v>
      </c>
      <c r="AD200" s="27">
        <v>191773</v>
      </c>
      <c r="AE200" s="27">
        <v>191773</v>
      </c>
      <c r="AF200" s="27">
        <v>321269</v>
      </c>
      <c r="AG200" s="27">
        <v>189824</v>
      </c>
      <c r="AH200" s="27">
        <v>188733</v>
      </c>
      <c r="AI200" s="27">
        <v>188733</v>
      </c>
      <c r="AJ200" s="27">
        <v>321042</v>
      </c>
      <c r="AK200" s="27">
        <v>190989</v>
      </c>
      <c r="AL200" s="27">
        <v>187700</v>
      </c>
      <c r="AM200" s="27">
        <v>187700</v>
      </c>
      <c r="AN200" s="78"/>
      <c r="AO200" s="78"/>
    </row>
    <row r="201" spans="1:41" x14ac:dyDescent="0.25">
      <c r="B201" s="25" t="s">
        <v>50</v>
      </c>
      <c r="C201" s="26">
        <v>6335</v>
      </c>
      <c r="D201" s="26">
        <v>11621</v>
      </c>
      <c r="E201" s="27">
        <v>446</v>
      </c>
      <c r="F201" s="27">
        <v>4699</v>
      </c>
      <c r="G201" s="27">
        <v>3667</v>
      </c>
      <c r="H201" s="27">
        <v>3667</v>
      </c>
      <c r="J201" s="27">
        <v>1640</v>
      </c>
      <c r="K201" s="27">
        <v>6022</v>
      </c>
      <c r="L201" s="27">
        <v>4269</v>
      </c>
      <c r="M201" s="27">
        <v>4269</v>
      </c>
      <c r="O201" s="27">
        <v>1640</v>
      </c>
      <c r="P201" s="27">
        <v>6248</v>
      </c>
      <c r="Q201" s="27">
        <v>4541</v>
      </c>
      <c r="R201" s="27">
        <v>4541</v>
      </c>
      <c r="T201" s="27">
        <v>2256</v>
      </c>
      <c r="U201" s="27">
        <v>6487</v>
      </c>
      <c r="V201" s="27">
        <v>5326</v>
      </c>
      <c r="W201" s="27">
        <v>5326</v>
      </c>
      <c r="X201" s="27">
        <v>1779</v>
      </c>
      <c r="Y201" s="27">
        <v>6212</v>
      </c>
      <c r="Z201" s="27">
        <v>4850</v>
      </c>
      <c r="AA201" s="27">
        <v>4850</v>
      </c>
      <c r="AB201" s="27">
        <v>2900</v>
      </c>
      <c r="AC201" s="27">
        <v>7009</v>
      </c>
      <c r="AD201" s="27">
        <v>5662</v>
      </c>
      <c r="AE201" s="27">
        <v>5662</v>
      </c>
      <c r="AF201" s="27">
        <v>2730</v>
      </c>
      <c r="AG201" s="27">
        <v>6509</v>
      </c>
      <c r="AH201" s="27">
        <v>5181</v>
      </c>
      <c r="AI201" s="27">
        <v>5181</v>
      </c>
      <c r="AJ201" s="27">
        <v>2317</v>
      </c>
      <c r="AK201" s="27">
        <v>6565</v>
      </c>
      <c r="AL201" s="27">
        <v>4967</v>
      </c>
      <c r="AM201" s="27">
        <v>4967</v>
      </c>
      <c r="AN201" s="78"/>
      <c r="AO201" s="78"/>
    </row>
    <row r="202" spans="1:41" x14ac:dyDescent="0.25">
      <c r="B202" s="25" t="s">
        <v>51</v>
      </c>
      <c r="C202" s="26">
        <v>13808</v>
      </c>
      <c r="D202" s="26">
        <v>15948</v>
      </c>
      <c r="E202" s="27">
        <v>3764</v>
      </c>
      <c r="F202" s="27">
        <v>23768</v>
      </c>
      <c r="G202" s="27">
        <v>24677</v>
      </c>
      <c r="H202" s="27">
        <v>24677</v>
      </c>
      <c r="J202" s="27">
        <v>2488</v>
      </c>
      <c r="K202" s="27">
        <v>23450</v>
      </c>
      <c r="L202" s="27">
        <v>24074</v>
      </c>
      <c r="M202" s="27">
        <v>24074</v>
      </c>
      <c r="O202" s="27">
        <v>2488</v>
      </c>
      <c r="P202" s="27">
        <v>18900</v>
      </c>
      <c r="Q202" s="27">
        <v>19238</v>
      </c>
      <c r="R202" s="27">
        <v>19238</v>
      </c>
      <c r="T202" s="27">
        <v>2457</v>
      </c>
      <c r="U202" s="27">
        <v>17154</v>
      </c>
      <c r="V202" s="27">
        <v>16694</v>
      </c>
      <c r="W202" s="27">
        <v>16694</v>
      </c>
      <c r="X202" s="27">
        <v>3441</v>
      </c>
      <c r="Y202" s="27">
        <v>18469</v>
      </c>
      <c r="Z202" s="27">
        <v>18527</v>
      </c>
      <c r="AA202" s="27">
        <v>18527</v>
      </c>
      <c r="AB202" s="27">
        <v>3080</v>
      </c>
      <c r="AC202" s="27">
        <v>15371</v>
      </c>
      <c r="AD202" s="27">
        <v>14948</v>
      </c>
      <c r="AE202" s="27">
        <v>14948</v>
      </c>
      <c r="AF202" s="27">
        <v>3017</v>
      </c>
      <c r="AG202" s="27">
        <v>17744</v>
      </c>
      <c r="AH202" s="27">
        <v>17507</v>
      </c>
      <c r="AI202" s="27">
        <v>17507</v>
      </c>
      <c r="AJ202" s="27">
        <v>2831</v>
      </c>
      <c r="AK202" s="27">
        <v>16635</v>
      </c>
      <c r="AL202" s="27">
        <v>18326</v>
      </c>
      <c r="AM202" s="27">
        <v>18326</v>
      </c>
      <c r="AN202" s="78"/>
      <c r="AO202" s="78"/>
    </row>
    <row r="203" spans="1:41" x14ac:dyDescent="0.25">
      <c r="B203" s="25" t="s">
        <v>52</v>
      </c>
      <c r="C203" s="33">
        <v>0.80357999999999996</v>
      </c>
      <c r="D203" s="33">
        <v>0.63968000000000003</v>
      </c>
      <c r="E203" s="34">
        <v>0.94693003331746795</v>
      </c>
      <c r="F203" s="34">
        <v>0.82386896060572001</v>
      </c>
      <c r="G203" s="34">
        <v>0.86255107013006505</v>
      </c>
      <c r="H203" s="34">
        <v>0.86255107013006505</v>
      </c>
      <c r="J203" s="34">
        <v>0.80485483103284206</v>
      </c>
      <c r="K203" s="34">
        <v>0.77427939577945204</v>
      </c>
      <c r="L203" s="34">
        <v>0.83998650624086402</v>
      </c>
      <c r="M203" s="34">
        <v>0.83998650624086402</v>
      </c>
      <c r="O203" s="34">
        <v>0.80485483103284206</v>
      </c>
      <c r="P203" s="34">
        <v>0.76580831365493496</v>
      </c>
      <c r="Q203" s="34">
        <v>0.82979122156002905</v>
      </c>
      <c r="R203" s="34">
        <v>0.82979122156002905</v>
      </c>
      <c r="T203" s="34">
        <v>0.73155640171347003</v>
      </c>
      <c r="U203" s="34">
        <v>0.75684995689493595</v>
      </c>
      <c r="V203" s="34">
        <v>0.80036733010982397</v>
      </c>
      <c r="W203" s="34">
        <v>0.80036733010982397</v>
      </c>
      <c r="X203" s="34">
        <v>0.78831508805330797</v>
      </c>
      <c r="Y203" s="34">
        <v>0.767157689568575</v>
      </c>
      <c r="Z203" s="34">
        <v>0.81820907830128597</v>
      </c>
      <c r="AA203" s="34">
        <v>0.81820907830128597</v>
      </c>
      <c r="AB203" s="34">
        <v>0.65492622560685398</v>
      </c>
      <c r="AC203" s="34">
        <v>0.73728400614715695</v>
      </c>
      <c r="AD203" s="34">
        <v>0.78777315491585098</v>
      </c>
      <c r="AE203" s="34">
        <v>0.78777315491585098</v>
      </c>
      <c r="AF203" s="34">
        <v>0.67515468824369396</v>
      </c>
      <c r="AG203" s="34">
        <v>0.75602533828104501</v>
      </c>
      <c r="AH203" s="34">
        <v>0.80580231642865197</v>
      </c>
      <c r="AI203" s="34">
        <v>0.80580231642865197</v>
      </c>
      <c r="AJ203" s="34">
        <v>0.72429795335554503</v>
      </c>
      <c r="AK203" s="34">
        <v>0.75392630908205005</v>
      </c>
      <c r="AL203" s="34">
        <v>0.81382360658195596</v>
      </c>
      <c r="AM203" s="34">
        <v>0.81382360658195596</v>
      </c>
      <c r="AN203" s="37"/>
      <c r="AO203" s="37"/>
    </row>
    <row r="204" spans="1:41" x14ac:dyDescent="0.25">
      <c r="B204" s="25" t="s">
        <v>53</v>
      </c>
      <c r="C204" s="33">
        <v>0.96172999999999997</v>
      </c>
      <c r="D204" s="33">
        <v>0.97784000000000004</v>
      </c>
      <c r="E204" s="34">
        <v>0.98968142407543302</v>
      </c>
      <c r="F204" s="34">
        <v>0.90515719266483996</v>
      </c>
      <c r="G204" s="34">
        <v>0.89550330997368899</v>
      </c>
      <c r="H204" s="34">
        <v>0.89550330997368899</v>
      </c>
      <c r="J204" s="34">
        <v>0.997362823271841</v>
      </c>
      <c r="K204" s="34">
        <v>0.91331897602196399</v>
      </c>
      <c r="L204" s="34">
        <v>0.90149657563202901</v>
      </c>
      <c r="M204" s="34">
        <v>0.90149657563202901</v>
      </c>
      <c r="O204" s="34">
        <v>0.997362823271841</v>
      </c>
      <c r="P204" s="34">
        <v>0.937073197419663</v>
      </c>
      <c r="Q204" s="34">
        <v>0.92690205362605005</v>
      </c>
      <c r="R204" s="34">
        <v>0.92690205362605005</v>
      </c>
      <c r="T204" s="34">
        <v>0.99937491447834903</v>
      </c>
      <c r="U204" s="34">
        <v>0.94694592134647104</v>
      </c>
      <c r="V204" s="34">
        <v>0.94345938256929596</v>
      </c>
      <c r="W204" s="34">
        <v>0.94345938256929596</v>
      </c>
      <c r="X204" s="34">
        <v>0.99483138240306501</v>
      </c>
      <c r="Y204" s="34">
        <v>0.93903779487613104</v>
      </c>
      <c r="Z204" s="34">
        <v>0.93197519136174001</v>
      </c>
      <c r="AA204" s="34">
        <v>0.93197519136174001</v>
      </c>
      <c r="AB204" s="34">
        <v>0.99944022192090998</v>
      </c>
      <c r="AC204" s="34">
        <v>0.95841021789623904</v>
      </c>
      <c r="AD204" s="34">
        <v>0.95381455194743803</v>
      </c>
      <c r="AE204" s="34">
        <v>0.95381455194743803</v>
      </c>
      <c r="AF204" s="34">
        <v>0.99910746495167302</v>
      </c>
      <c r="AG204" s="34">
        <v>0.94412087994071403</v>
      </c>
      <c r="AH204" s="34">
        <v>0.93869461202930504</v>
      </c>
      <c r="AI204" s="34">
        <v>0.93869461202930504</v>
      </c>
      <c r="AJ204" s="34">
        <v>0.99840152259637505</v>
      </c>
      <c r="AK204" s="34">
        <v>0.94991519902118304</v>
      </c>
      <c r="AL204" s="34">
        <v>0.93355681665580803</v>
      </c>
      <c r="AM204" s="34">
        <v>0.93355681665580803</v>
      </c>
      <c r="AN204" s="37"/>
      <c r="AO204" s="37"/>
    </row>
    <row r="205" spans="1:41" x14ac:dyDescent="0.25">
      <c r="B205" s="25" t="s">
        <v>54</v>
      </c>
      <c r="C205" s="33">
        <v>0.77619000000000005</v>
      </c>
      <c r="D205" s="33">
        <v>0.82662999999999998</v>
      </c>
      <c r="E205" s="34">
        <v>0.70574671869457295</v>
      </c>
      <c r="F205" s="34">
        <v>0.53545762381544004</v>
      </c>
      <c r="G205" s="34">
        <v>0.52273863068465798</v>
      </c>
      <c r="H205" s="34">
        <v>0.52273863068465798</v>
      </c>
      <c r="J205" s="34">
        <v>0.88859695218076695</v>
      </c>
      <c r="K205" s="34">
        <v>0.54239201785479896</v>
      </c>
      <c r="L205" s="34">
        <v>0.53085396186189804</v>
      </c>
      <c r="M205" s="34">
        <v>0.53085396186189804</v>
      </c>
      <c r="O205" s="34">
        <v>0.88859695218076695</v>
      </c>
      <c r="P205" s="34">
        <v>0.617567935193302</v>
      </c>
      <c r="Q205" s="34">
        <v>0.60100447943531998</v>
      </c>
      <c r="R205" s="34">
        <v>0.60100447943531998</v>
      </c>
      <c r="T205" s="34">
        <v>0.96834147109781099</v>
      </c>
      <c r="U205" s="34">
        <v>0.65433098933860501</v>
      </c>
      <c r="V205" s="34">
        <v>0.65257785520002398</v>
      </c>
      <c r="W205" s="34">
        <v>0.65257785520002398</v>
      </c>
      <c r="X205" s="34">
        <v>0.79944491372028503</v>
      </c>
      <c r="Y205" s="34">
        <v>0.62544309986554203</v>
      </c>
      <c r="Z205" s="34">
        <v>0.61479749901425096</v>
      </c>
      <c r="AA205" s="34">
        <v>0.61479749901425096</v>
      </c>
      <c r="AB205" s="34">
        <v>0.96833216045038695</v>
      </c>
      <c r="AC205" s="34">
        <v>0.70169805936073104</v>
      </c>
      <c r="AD205" s="34">
        <v>0.69356169356169395</v>
      </c>
      <c r="AE205" s="34">
        <v>0.69356169356169395</v>
      </c>
      <c r="AF205" s="34">
        <v>0.95185371581949296</v>
      </c>
      <c r="AG205" s="34">
        <v>0.64225441808629202</v>
      </c>
      <c r="AH205" s="34">
        <v>0.63558420056764398</v>
      </c>
      <c r="AI205" s="34">
        <v>0.63558420056764398</v>
      </c>
      <c r="AJ205" s="34">
        <v>0.92213301014997695</v>
      </c>
      <c r="AK205" s="34">
        <v>0.66637953882851797</v>
      </c>
      <c r="AL205" s="34">
        <v>0.61908699495309505</v>
      </c>
      <c r="AM205" s="34">
        <v>0.61908699495309505</v>
      </c>
      <c r="AN205" s="37"/>
      <c r="AO205" s="37"/>
    </row>
    <row r="206" spans="1:41" x14ac:dyDescent="0.25">
      <c r="B206" s="25" t="s">
        <v>55</v>
      </c>
      <c r="C206" s="33">
        <v>0.65241000000000005</v>
      </c>
      <c r="D206" s="33">
        <v>0.56401000000000001</v>
      </c>
      <c r="E206" s="34">
        <v>0.67889438662344304</v>
      </c>
      <c r="F206" s="34">
        <v>0.48045816210544701</v>
      </c>
      <c r="G206" s="34">
        <v>0.48254314412128602</v>
      </c>
      <c r="H206" s="34">
        <v>0.48254314412128602</v>
      </c>
      <c r="J206" s="34">
        <v>0.73108517077388702</v>
      </c>
      <c r="K206" s="34">
        <v>0.46833835899063597</v>
      </c>
      <c r="L206" s="34">
        <v>0.48210136821271798</v>
      </c>
      <c r="M206" s="34">
        <v>0.48210136821271798</v>
      </c>
      <c r="O206" s="34">
        <v>0.73108517077388702</v>
      </c>
      <c r="P206" s="34">
        <v>0.51946301899265201</v>
      </c>
      <c r="Q206" s="34">
        <v>0.53504447022428503</v>
      </c>
      <c r="R206" s="34">
        <v>0.53504447022428503</v>
      </c>
      <c r="T206" s="34">
        <v>0.71446833236490404</v>
      </c>
      <c r="U206" s="34">
        <v>0.54067369999464499</v>
      </c>
      <c r="V206" s="34">
        <v>0.56122690356664096</v>
      </c>
      <c r="W206" s="34">
        <v>0.56122690356664096</v>
      </c>
      <c r="X206" s="34">
        <v>0.65815616928273402</v>
      </c>
      <c r="Y206" s="34">
        <v>0.52565748921306799</v>
      </c>
      <c r="Z206" s="34">
        <v>0.54091089305183904</v>
      </c>
      <c r="AA206" s="34">
        <v>0.54091089305183904</v>
      </c>
      <c r="AB206" s="34">
        <v>0.64119291705498604</v>
      </c>
      <c r="AC206" s="34">
        <v>0.56134242744213902</v>
      </c>
      <c r="AD206" s="34">
        <v>0.58437369664951999</v>
      </c>
      <c r="AE206" s="34">
        <v>0.58437369664951999</v>
      </c>
      <c r="AF206" s="34">
        <v>0.65285927971464697</v>
      </c>
      <c r="AG206" s="34">
        <v>0.53199345888062499</v>
      </c>
      <c r="AH206" s="34">
        <v>0.55116010767850299</v>
      </c>
      <c r="AI206" s="34">
        <v>0.55116010767850299</v>
      </c>
      <c r="AJ206" s="34">
        <v>0.68255214173581502</v>
      </c>
      <c r="AK206" s="34">
        <v>0.54733462135024102</v>
      </c>
      <c r="AL206" s="34">
        <v>0.54228482941205902</v>
      </c>
      <c r="AM206" s="34">
        <v>0.54228482941205902</v>
      </c>
      <c r="AN206" s="37"/>
      <c r="AO206" s="37"/>
    </row>
    <row r="207" spans="1:41" x14ac:dyDescent="0.25">
      <c r="B207" s="25" t="s">
        <v>56</v>
      </c>
      <c r="C207" s="33">
        <v>0.23171</v>
      </c>
      <c r="D207" s="33">
        <v>0.13416</v>
      </c>
      <c r="E207" s="34">
        <v>0.394811994288434</v>
      </c>
      <c r="F207" s="34">
        <v>0.71475692492222298</v>
      </c>
      <c r="G207" s="34">
        <v>0.78751077626597699</v>
      </c>
      <c r="H207" s="34">
        <v>0.78751077626597699</v>
      </c>
      <c r="J207" s="34">
        <v>0.100904331270823</v>
      </c>
      <c r="K207" s="34">
        <v>0.65324787285880304</v>
      </c>
      <c r="L207" s="34">
        <v>0.74234416582330698</v>
      </c>
      <c r="M207" s="34">
        <v>0.74234416582330698</v>
      </c>
      <c r="O207" s="34">
        <v>0.100904331270823</v>
      </c>
      <c r="P207" s="34">
        <v>0.47423066831590399</v>
      </c>
      <c r="Q207" s="34">
        <v>0.55088271674350597</v>
      </c>
      <c r="R207" s="34">
        <v>0.55088271674350597</v>
      </c>
      <c r="T207" s="34">
        <v>2.3917182294145599E-2</v>
      </c>
      <c r="U207" s="34">
        <v>0.399827579744368</v>
      </c>
      <c r="V207" s="34">
        <v>0.42610292739607902</v>
      </c>
      <c r="W207" s="34">
        <v>0.42610292739607902</v>
      </c>
      <c r="X207" s="34">
        <v>0.197762970014279</v>
      </c>
      <c r="Y207" s="34">
        <v>0.45942501593013202</v>
      </c>
      <c r="Z207" s="34">
        <v>0.51265039919037503</v>
      </c>
      <c r="AA207" s="34">
        <v>0.51265039919037503</v>
      </c>
      <c r="AB207" s="34">
        <v>2.14183722037125E-2</v>
      </c>
      <c r="AC207" s="34">
        <v>0.31343003860714402</v>
      </c>
      <c r="AD207" s="34">
        <v>0.348064020390569</v>
      </c>
      <c r="AE207" s="34">
        <v>0.348064020390569</v>
      </c>
      <c r="AF207" s="34">
        <v>3.4150404569252703E-2</v>
      </c>
      <c r="AG207" s="34">
        <v>0.421117733048465</v>
      </c>
      <c r="AH207" s="34">
        <v>0.46201131976460902</v>
      </c>
      <c r="AI207" s="34">
        <v>0.46201131976460902</v>
      </c>
      <c r="AJ207" s="34">
        <v>6.1161351737267999E-2</v>
      </c>
      <c r="AK207" s="34">
        <v>0.37745042917650601</v>
      </c>
      <c r="AL207" s="34">
        <v>0.50073091195322195</v>
      </c>
      <c r="AM207" s="34">
        <v>0.50073091195322195</v>
      </c>
      <c r="AN207" s="37"/>
      <c r="AO207" s="37"/>
    </row>
    <row r="208" spans="1:41" x14ac:dyDescent="0.25">
      <c r="B208" s="25" t="s">
        <v>26</v>
      </c>
      <c r="C208" s="33">
        <v>0.93930999999999998</v>
      </c>
      <c r="D208" s="33">
        <v>0.92989999999999995</v>
      </c>
      <c r="E208" s="34">
        <v>0.98859255667353596</v>
      </c>
      <c r="F208" s="34">
        <v>0.89563445713934398</v>
      </c>
      <c r="G208" s="34">
        <v>0.89164302839227505</v>
      </c>
      <c r="H208" s="34">
        <v>0.89164302839227505</v>
      </c>
      <c r="J208" s="34">
        <v>0.99245969208388896</v>
      </c>
      <c r="K208" s="34">
        <v>0.89703079854920997</v>
      </c>
      <c r="L208" s="34">
        <v>0.89429080785815296</v>
      </c>
      <c r="M208" s="34">
        <v>0.89429080785815296</v>
      </c>
      <c r="O208" s="34">
        <v>0.99245969208388896</v>
      </c>
      <c r="P208" s="34">
        <v>0.91700989733816896</v>
      </c>
      <c r="Q208" s="34">
        <v>0.91552573571384699</v>
      </c>
      <c r="R208" s="34">
        <v>0.91552573571384699</v>
      </c>
      <c r="T208" s="34">
        <v>0.99255364286580205</v>
      </c>
      <c r="U208" s="34">
        <v>0.92467660206026203</v>
      </c>
      <c r="V208" s="34">
        <v>0.92669646699277197</v>
      </c>
      <c r="W208" s="34">
        <v>0.92669646699277197</v>
      </c>
      <c r="X208" s="34">
        <v>0.98957146320766198</v>
      </c>
      <c r="Y208" s="34">
        <v>0.91890242295971702</v>
      </c>
      <c r="Z208" s="34">
        <v>0.91864774433779195</v>
      </c>
      <c r="AA208" s="34">
        <v>0.91864774433779195</v>
      </c>
      <c r="AB208" s="34">
        <v>0.99066553521639</v>
      </c>
      <c r="AC208" s="34">
        <v>0.93250577417910097</v>
      </c>
      <c r="AD208" s="34">
        <v>0.93436317171486505</v>
      </c>
      <c r="AE208" s="34">
        <v>0.93436317171486505</v>
      </c>
      <c r="AF208" s="34">
        <v>0.99085646745059996</v>
      </c>
      <c r="AG208" s="34">
        <v>0.92208590573378202</v>
      </c>
      <c r="AH208" s="34">
        <v>0.92312657527509701</v>
      </c>
      <c r="AI208" s="34">
        <v>0.92312657527509701</v>
      </c>
      <c r="AJ208" s="34">
        <v>0.991420172142078</v>
      </c>
      <c r="AK208" s="34">
        <v>0.92695553662541996</v>
      </c>
      <c r="AL208" s="34">
        <v>0.91953033749308399</v>
      </c>
      <c r="AM208" s="34">
        <v>0.91953033749308399</v>
      </c>
      <c r="AN208" s="37"/>
      <c r="AO208" s="37"/>
    </row>
    <row r="209" spans="1:41" x14ac:dyDescent="0.25">
      <c r="B209" s="31" t="s">
        <v>22</v>
      </c>
      <c r="C209" s="35">
        <v>0.75419999999999998</v>
      </c>
      <c r="D209" s="35">
        <v>0.68189</v>
      </c>
      <c r="E209" s="35">
        <v>0.802989762357599</v>
      </c>
      <c r="F209" s="35">
        <v>0.590985448430007</v>
      </c>
      <c r="G209" s="35">
        <v>0.59135136939921695</v>
      </c>
      <c r="H209" s="35">
        <v>0.59135136939921695</v>
      </c>
      <c r="J209" s="35">
        <v>0.84080109774705603</v>
      </c>
      <c r="K209" s="35">
        <v>0.58005656554735796</v>
      </c>
      <c r="L209" s="35">
        <v>0.59198832346603103</v>
      </c>
      <c r="M209" s="35">
        <v>0.59198832346603103</v>
      </c>
      <c r="O209" s="35">
        <v>0.84080109774705603</v>
      </c>
      <c r="P209" s="35">
        <v>0.63661393622569296</v>
      </c>
      <c r="Q209" s="35">
        <v>0.64947713448296096</v>
      </c>
      <c r="R209" s="35">
        <v>0.64947713448296096</v>
      </c>
      <c r="T209" s="35">
        <v>0.82972483346149095</v>
      </c>
      <c r="U209" s="35">
        <v>0.65901957752620199</v>
      </c>
      <c r="V209" s="35">
        <v>0.67730845984672094</v>
      </c>
      <c r="W209" s="35">
        <v>0.67730845984672094</v>
      </c>
      <c r="X209" s="35">
        <v>0.78849168959665195</v>
      </c>
      <c r="Y209" s="35">
        <v>0.643013930996859</v>
      </c>
      <c r="Z209" s="35">
        <v>0.656054564103139</v>
      </c>
      <c r="AA209" s="35">
        <v>0.656054564103139</v>
      </c>
      <c r="AB209" s="35">
        <v>0.77678668226311898</v>
      </c>
      <c r="AC209" s="35">
        <v>0.68072352200497199</v>
      </c>
      <c r="AD209" s="35">
        <v>0.70033363810163896</v>
      </c>
      <c r="AE209" s="35">
        <v>0.70033363810163896</v>
      </c>
      <c r="AF209" s="35">
        <v>0.78544022535995195</v>
      </c>
      <c r="AG209" s="35">
        <v>0.65019875205865996</v>
      </c>
      <c r="AH209" s="35">
        <v>0.66702922076409299</v>
      </c>
      <c r="AI209" s="35">
        <v>0.66702922076409299</v>
      </c>
      <c r="AJ209" s="35">
        <v>0.80700466458442999</v>
      </c>
      <c r="AK209" s="35">
        <v>0.66590363162814903</v>
      </c>
      <c r="AL209" s="35">
        <v>0.65766923406171696</v>
      </c>
      <c r="AM209" s="35">
        <v>0.65766923406171696</v>
      </c>
      <c r="AN209" s="80"/>
      <c r="AO209" s="80"/>
    </row>
    <row r="210" spans="1:41" x14ac:dyDescent="0.25">
      <c r="B210" s="25" t="s">
        <v>57</v>
      </c>
      <c r="C210" s="33">
        <v>0.80357999999999996</v>
      </c>
      <c r="D210" s="33">
        <v>0.63968000000000003</v>
      </c>
      <c r="E210" s="34">
        <v>0.94693003331746795</v>
      </c>
      <c r="F210" s="34">
        <v>0.82386896060572001</v>
      </c>
      <c r="G210" s="34">
        <v>0.86255107013006505</v>
      </c>
      <c r="H210" s="34">
        <v>0.86255107013006505</v>
      </c>
      <c r="J210" s="34">
        <v>0.80485483103284206</v>
      </c>
      <c r="K210" s="34">
        <v>0.77427939577945204</v>
      </c>
      <c r="L210" s="34">
        <v>0.83998650624086402</v>
      </c>
      <c r="M210" s="34">
        <v>0.83998650624086402</v>
      </c>
      <c r="O210" s="34">
        <v>0.80485483103284206</v>
      </c>
      <c r="P210" s="34">
        <v>0.76580831365493496</v>
      </c>
      <c r="Q210" s="34">
        <v>0.82979122156002905</v>
      </c>
      <c r="R210" s="34">
        <v>0.82979122156002905</v>
      </c>
      <c r="T210" s="34">
        <v>0.73155640171347003</v>
      </c>
      <c r="U210" s="34">
        <v>0.75684995689493595</v>
      </c>
      <c r="V210" s="34">
        <v>0.80036733010982397</v>
      </c>
      <c r="W210" s="34">
        <v>0.80036733010982397</v>
      </c>
      <c r="X210" s="34">
        <v>0.78831508805330797</v>
      </c>
      <c r="Y210" s="34">
        <v>0.767157689568575</v>
      </c>
      <c r="Z210" s="34">
        <v>0.81820907830128597</v>
      </c>
      <c r="AA210" s="34">
        <v>0.81820907830128597</v>
      </c>
      <c r="AB210" s="34">
        <v>0.65492622560685398</v>
      </c>
      <c r="AC210" s="34">
        <v>0.73728400614715695</v>
      </c>
      <c r="AD210" s="34">
        <v>0.78777315491585098</v>
      </c>
      <c r="AE210" s="34">
        <v>0.78777315491585098</v>
      </c>
      <c r="AF210" s="34">
        <v>0.67515468824369396</v>
      </c>
      <c r="AG210" s="34">
        <v>0.75602533828104501</v>
      </c>
      <c r="AH210" s="34">
        <v>0.80580231642865197</v>
      </c>
      <c r="AI210" s="34">
        <v>0.80580231642865197</v>
      </c>
      <c r="AJ210" s="34">
        <v>0.72429795335554503</v>
      </c>
      <c r="AK210" s="34">
        <v>0.75392630908205005</v>
      </c>
      <c r="AL210" s="34">
        <v>0.81382360658195596</v>
      </c>
      <c r="AM210" s="34">
        <v>0.81382360658195596</v>
      </c>
      <c r="AN210" s="37"/>
      <c r="AO210" s="37"/>
    </row>
    <row r="211" spans="1:41" ht="18.75" thickBot="1" x14ac:dyDescent="0.3">
      <c r="B211" s="25" t="s">
        <v>18</v>
      </c>
      <c r="C211" s="33">
        <v>3.8274000000000002E-2</v>
      </c>
      <c r="D211" s="33">
        <v>2.2162000000000001E-2</v>
      </c>
      <c r="E211" s="34">
        <v>1.03185759245668E-2</v>
      </c>
      <c r="F211" s="34">
        <v>9.4842807335160303E-2</v>
      </c>
      <c r="G211" s="34">
        <v>0.104496690026311</v>
      </c>
      <c r="H211" s="34">
        <v>0.104496690026311</v>
      </c>
      <c r="J211" s="34">
        <v>2.6371767281593299E-3</v>
      </c>
      <c r="K211" s="34">
        <v>8.6681023978036301E-2</v>
      </c>
      <c r="L211" s="34">
        <v>9.8503424367971604E-2</v>
      </c>
      <c r="M211" s="34">
        <v>9.8503424367971604E-2</v>
      </c>
      <c r="O211" s="34">
        <v>2.6371767281593299E-3</v>
      </c>
      <c r="P211" s="34">
        <v>6.2926802580337102E-2</v>
      </c>
      <c r="Q211" s="34">
        <v>7.3097946373949896E-2</v>
      </c>
      <c r="R211" s="34">
        <v>7.3097946373949896E-2</v>
      </c>
      <c r="T211" s="34">
        <v>6.2508552165097203E-4</v>
      </c>
      <c r="U211" s="34">
        <v>5.3054078653529603E-2</v>
      </c>
      <c r="V211" s="34">
        <v>5.6540617430704397E-2</v>
      </c>
      <c r="W211" s="34">
        <v>5.6540617430704397E-2</v>
      </c>
      <c r="X211" s="34">
        <v>5.1686175969349003E-3</v>
      </c>
      <c r="Y211" s="34">
        <v>6.0962205123869101E-2</v>
      </c>
      <c r="Z211" s="34">
        <v>6.8024808638260395E-2</v>
      </c>
      <c r="AA211" s="34">
        <v>6.8024808638260395E-2</v>
      </c>
      <c r="AB211" s="34">
        <v>5.5977807909042305E-4</v>
      </c>
      <c r="AC211" s="34">
        <v>4.1589782103760603E-2</v>
      </c>
      <c r="AD211" s="34">
        <v>4.6185448052561702E-2</v>
      </c>
      <c r="AE211" s="34">
        <v>4.6185448052561702E-2</v>
      </c>
      <c r="AF211" s="34">
        <v>8.9253504832750798E-4</v>
      </c>
      <c r="AG211" s="34">
        <v>5.5879120059286101E-2</v>
      </c>
      <c r="AH211" s="34">
        <v>6.1305387970695201E-2</v>
      </c>
      <c r="AI211" s="34">
        <v>6.1305387970695201E-2</v>
      </c>
      <c r="AJ211" s="34">
        <v>1.5984774036248699E-3</v>
      </c>
      <c r="AK211" s="34">
        <v>5.00848009788172E-2</v>
      </c>
      <c r="AL211" s="34">
        <v>6.6443183344192497E-2</v>
      </c>
      <c r="AM211" s="34">
        <v>6.6443183344192497E-2</v>
      </c>
      <c r="AN211" s="37"/>
      <c r="AO211" s="37"/>
    </row>
    <row r="212" spans="1:41" ht="18.75" thickBot="1" x14ac:dyDescent="0.3">
      <c r="A212" s="24">
        <v>14</v>
      </c>
      <c r="B212" s="25" t="s">
        <v>58</v>
      </c>
      <c r="C212" s="26">
        <v>26677</v>
      </c>
      <c r="D212" s="26">
        <v>26677</v>
      </c>
      <c r="E212" s="27">
        <v>9373</v>
      </c>
      <c r="F212" s="27">
        <v>32287</v>
      </c>
      <c r="G212" s="27">
        <v>32287</v>
      </c>
      <c r="H212" s="27">
        <v>32287</v>
      </c>
      <c r="J212" s="27">
        <v>9373</v>
      </c>
      <c r="K212" s="27">
        <v>32287</v>
      </c>
      <c r="L212" s="27">
        <v>32287</v>
      </c>
      <c r="M212" s="27">
        <v>32287</v>
      </c>
      <c r="O212" s="27">
        <v>9373</v>
      </c>
      <c r="P212" s="27">
        <v>32287</v>
      </c>
      <c r="Q212" s="27">
        <v>32287</v>
      </c>
      <c r="R212" s="27">
        <v>32287</v>
      </c>
      <c r="T212" s="27">
        <v>9373</v>
      </c>
      <c r="U212" s="27">
        <v>32287</v>
      </c>
      <c r="V212" s="27">
        <v>32287</v>
      </c>
      <c r="W212" s="27">
        <v>32287</v>
      </c>
      <c r="X212" s="27">
        <v>9373</v>
      </c>
      <c r="Y212" s="27">
        <v>32287</v>
      </c>
      <c r="Z212" s="27">
        <v>32287</v>
      </c>
      <c r="AA212" s="27">
        <v>32287</v>
      </c>
      <c r="AB212" s="27">
        <v>9373</v>
      </c>
      <c r="AC212" s="27">
        <v>32287</v>
      </c>
      <c r="AD212" s="27">
        <v>32287</v>
      </c>
      <c r="AE212" s="27">
        <v>32287</v>
      </c>
      <c r="AF212" s="27">
        <v>9373</v>
      </c>
      <c r="AG212" s="27">
        <v>32287</v>
      </c>
      <c r="AH212" s="27">
        <v>32287</v>
      </c>
      <c r="AI212" s="27">
        <v>32287</v>
      </c>
      <c r="AJ212" s="27">
        <v>9373</v>
      </c>
      <c r="AK212" s="27">
        <v>32287</v>
      </c>
      <c r="AL212" s="27">
        <v>32287</v>
      </c>
      <c r="AM212" s="27">
        <v>32287</v>
      </c>
      <c r="AN212" s="78"/>
      <c r="AO212" s="78"/>
    </row>
    <row r="213" spans="1:41" x14ac:dyDescent="0.25">
      <c r="B213" s="25" t="s">
        <v>32</v>
      </c>
      <c r="C213" s="26">
        <v>24646</v>
      </c>
      <c r="D213" s="26">
        <v>26137</v>
      </c>
      <c r="E213" s="27">
        <v>12672</v>
      </c>
      <c r="F213" s="27">
        <v>45683</v>
      </c>
      <c r="G213" s="27">
        <v>50885</v>
      </c>
      <c r="H213" s="27">
        <v>50885</v>
      </c>
      <c r="J213" s="27">
        <v>10008</v>
      </c>
      <c r="K213" s="27">
        <v>39826</v>
      </c>
      <c r="L213" s="27">
        <v>48258</v>
      </c>
      <c r="M213" s="27">
        <v>48258</v>
      </c>
      <c r="O213" s="27">
        <v>10008</v>
      </c>
      <c r="P213" s="27">
        <v>36876</v>
      </c>
      <c r="Q213" s="27">
        <v>44486</v>
      </c>
      <c r="R213" s="27">
        <v>44486</v>
      </c>
      <c r="T213" s="27">
        <v>7647</v>
      </c>
      <c r="U213" s="27">
        <v>32984</v>
      </c>
      <c r="V213" s="27">
        <v>38872</v>
      </c>
      <c r="W213" s="27">
        <v>38872</v>
      </c>
      <c r="X213" s="27">
        <v>9893</v>
      </c>
      <c r="Y213" s="27">
        <v>36306</v>
      </c>
      <c r="Z213" s="27">
        <v>43576</v>
      </c>
      <c r="AA213" s="27">
        <v>43576</v>
      </c>
      <c r="AB213" s="27">
        <v>6668</v>
      </c>
      <c r="AC213" s="27">
        <v>29683</v>
      </c>
      <c r="AD213" s="27">
        <v>34590</v>
      </c>
      <c r="AE213" s="27">
        <v>34590</v>
      </c>
      <c r="AF213" s="27">
        <v>6878</v>
      </c>
      <c r="AG213" s="27">
        <v>33180</v>
      </c>
      <c r="AH213" s="27">
        <v>38589</v>
      </c>
      <c r="AI213" s="27">
        <v>38589</v>
      </c>
      <c r="AJ213" s="27">
        <v>7484</v>
      </c>
      <c r="AK213" s="27">
        <v>35702</v>
      </c>
      <c r="AL213" s="27">
        <v>45821</v>
      </c>
      <c r="AM213" s="27">
        <v>45821</v>
      </c>
      <c r="AN213" s="78"/>
      <c r="AO213" s="78"/>
    </row>
    <row r="214" spans="1:41" x14ac:dyDescent="0.25">
      <c r="B214" s="31" t="s">
        <v>47</v>
      </c>
      <c r="C214" s="32">
        <v>20540</v>
      </c>
      <c r="D214" s="32">
        <v>18791</v>
      </c>
      <c r="E214" s="32">
        <v>8249</v>
      </c>
      <c r="F214" s="32">
        <v>21797</v>
      </c>
      <c r="G214" s="32">
        <v>23562</v>
      </c>
      <c r="H214" s="32">
        <v>23562</v>
      </c>
      <c r="J214" s="32">
        <v>7269</v>
      </c>
      <c r="K214" s="32">
        <v>19664</v>
      </c>
      <c r="L214" s="32">
        <v>22011</v>
      </c>
      <c r="M214" s="32">
        <v>22011</v>
      </c>
      <c r="O214" s="32">
        <v>7269</v>
      </c>
      <c r="P214" s="32">
        <v>19581</v>
      </c>
      <c r="Q214" s="32">
        <v>21992</v>
      </c>
      <c r="R214" s="32">
        <v>21992</v>
      </c>
      <c r="T214" s="32">
        <v>6346</v>
      </c>
      <c r="U214" s="32">
        <v>19439</v>
      </c>
      <c r="V214" s="32">
        <v>21499</v>
      </c>
      <c r="W214" s="32">
        <v>21499</v>
      </c>
      <c r="X214" s="32">
        <v>7092</v>
      </c>
      <c r="Y214" s="32">
        <v>19325</v>
      </c>
      <c r="Z214" s="32">
        <v>21683</v>
      </c>
      <c r="AA214" s="32">
        <v>21683</v>
      </c>
      <c r="AB214" s="32">
        <v>5735</v>
      </c>
      <c r="AC214" s="32">
        <v>18797</v>
      </c>
      <c r="AD214" s="32">
        <v>21108</v>
      </c>
      <c r="AE214" s="32">
        <v>21108</v>
      </c>
      <c r="AF214" s="32">
        <v>5747</v>
      </c>
      <c r="AG214" s="32">
        <v>19354</v>
      </c>
      <c r="AH214" s="32">
        <v>21727</v>
      </c>
      <c r="AI214" s="32">
        <v>21727</v>
      </c>
      <c r="AJ214" s="32">
        <v>6028</v>
      </c>
      <c r="AK214" s="32">
        <v>20387</v>
      </c>
      <c r="AL214" s="32">
        <v>23257</v>
      </c>
      <c r="AM214" s="32">
        <v>23257</v>
      </c>
      <c r="AN214" s="79"/>
      <c r="AO214" s="79"/>
    </row>
    <row r="215" spans="1:41" x14ac:dyDescent="0.25">
      <c r="B215" s="31" t="s">
        <v>48</v>
      </c>
      <c r="C215" s="32">
        <v>4106</v>
      </c>
      <c r="D215" s="32">
        <v>7346</v>
      </c>
      <c r="E215" s="32">
        <v>4423</v>
      </c>
      <c r="F215" s="32">
        <v>23886</v>
      </c>
      <c r="G215" s="32">
        <v>27323</v>
      </c>
      <c r="H215" s="32">
        <v>27323</v>
      </c>
      <c r="J215" s="32">
        <v>2739</v>
      </c>
      <c r="K215" s="32">
        <v>20162</v>
      </c>
      <c r="L215" s="32">
        <v>26247</v>
      </c>
      <c r="M215" s="32">
        <v>26247</v>
      </c>
      <c r="O215" s="32">
        <v>2739</v>
      </c>
      <c r="P215" s="32">
        <v>17295</v>
      </c>
      <c r="Q215" s="32">
        <v>22494</v>
      </c>
      <c r="R215" s="32">
        <v>22494</v>
      </c>
      <c r="T215" s="32">
        <v>1301</v>
      </c>
      <c r="U215" s="32">
        <v>13545</v>
      </c>
      <c r="V215" s="32">
        <v>17373</v>
      </c>
      <c r="W215" s="32">
        <v>17373</v>
      </c>
      <c r="X215" s="32">
        <v>2801</v>
      </c>
      <c r="Y215" s="32">
        <v>16981</v>
      </c>
      <c r="Z215" s="32">
        <v>21893</v>
      </c>
      <c r="AA215" s="32">
        <v>21893</v>
      </c>
      <c r="AB215" s="32">
        <v>933</v>
      </c>
      <c r="AC215" s="32">
        <v>10886</v>
      </c>
      <c r="AD215" s="32">
        <v>13482</v>
      </c>
      <c r="AE215" s="32">
        <v>13482</v>
      </c>
      <c r="AF215" s="32">
        <v>1131</v>
      </c>
      <c r="AG215" s="32">
        <v>13826</v>
      </c>
      <c r="AH215" s="32">
        <v>16862</v>
      </c>
      <c r="AI215" s="32">
        <v>16862</v>
      </c>
      <c r="AJ215" s="32">
        <v>1456</v>
      </c>
      <c r="AK215" s="32">
        <v>15315</v>
      </c>
      <c r="AL215" s="32">
        <v>22564</v>
      </c>
      <c r="AM215" s="32">
        <v>22564</v>
      </c>
      <c r="AN215" s="79"/>
      <c r="AO215" s="79"/>
    </row>
    <row r="216" spans="1:41" x14ac:dyDescent="0.25">
      <c r="B216" s="25" t="s">
        <v>49</v>
      </c>
      <c r="C216" s="26">
        <v>195120</v>
      </c>
      <c r="D216" s="26">
        <v>191880</v>
      </c>
      <c r="E216" s="27">
        <v>316164</v>
      </c>
      <c r="F216" s="27">
        <v>170369</v>
      </c>
      <c r="G216" s="27">
        <v>166932</v>
      </c>
      <c r="H216" s="27">
        <v>166932</v>
      </c>
      <c r="J216" s="27">
        <v>317848</v>
      </c>
      <c r="K216" s="27">
        <v>174093</v>
      </c>
      <c r="L216" s="27">
        <v>168008</v>
      </c>
      <c r="M216" s="27">
        <v>168008</v>
      </c>
      <c r="O216" s="27">
        <v>317848</v>
      </c>
      <c r="P216" s="27">
        <v>176960</v>
      </c>
      <c r="Q216" s="27">
        <v>171761</v>
      </c>
      <c r="R216" s="27">
        <v>171761</v>
      </c>
      <c r="T216" s="27">
        <v>319286</v>
      </c>
      <c r="U216" s="27">
        <v>180710</v>
      </c>
      <c r="V216" s="27">
        <v>176882</v>
      </c>
      <c r="W216" s="27">
        <v>176882</v>
      </c>
      <c r="X216" s="27">
        <v>317786</v>
      </c>
      <c r="Y216" s="27">
        <v>177274</v>
      </c>
      <c r="Z216" s="27">
        <v>172362</v>
      </c>
      <c r="AA216" s="27">
        <v>172362</v>
      </c>
      <c r="AB216" s="27">
        <v>319654</v>
      </c>
      <c r="AC216" s="27">
        <v>183369</v>
      </c>
      <c r="AD216" s="27">
        <v>180773</v>
      </c>
      <c r="AE216" s="27">
        <v>180773</v>
      </c>
      <c r="AF216" s="27">
        <v>319456</v>
      </c>
      <c r="AG216" s="27">
        <v>180429</v>
      </c>
      <c r="AH216" s="27">
        <v>177393</v>
      </c>
      <c r="AI216" s="27">
        <v>177393</v>
      </c>
      <c r="AJ216" s="27">
        <v>319131</v>
      </c>
      <c r="AK216" s="27">
        <v>178940</v>
      </c>
      <c r="AL216" s="27">
        <v>171691</v>
      </c>
      <c r="AM216" s="27">
        <v>171691</v>
      </c>
      <c r="AN216" s="78"/>
      <c r="AO216" s="78"/>
    </row>
    <row r="217" spans="1:41" x14ac:dyDescent="0.25">
      <c r="B217" s="25" t="s">
        <v>50</v>
      </c>
      <c r="C217" s="26">
        <v>6091</v>
      </c>
      <c r="D217" s="26">
        <v>7840</v>
      </c>
      <c r="E217" s="27">
        <v>1124</v>
      </c>
      <c r="F217" s="27">
        <v>10490</v>
      </c>
      <c r="G217" s="27">
        <v>8725</v>
      </c>
      <c r="H217" s="27">
        <v>8725</v>
      </c>
      <c r="J217" s="27">
        <v>2104</v>
      </c>
      <c r="K217" s="27">
        <v>12623</v>
      </c>
      <c r="L217" s="27">
        <v>10276</v>
      </c>
      <c r="M217" s="27">
        <v>10276</v>
      </c>
      <c r="O217" s="27">
        <v>2104</v>
      </c>
      <c r="P217" s="27">
        <v>12706</v>
      </c>
      <c r="Q217" s="27">
        <v>10295</v>
      </c>
      <c r="R217" s="27">
        <v>10295</v>
      </c>
      <c r="T217" s="27">
        <v>3027</v>
      </c>
      <c r="U217" s="27">
        <v>12848</v>
      </c>
      <c r="V217" s="27">
        <v>10788</v>
      </c>
      <c r="W217" s="27">
        <v>10788</v>
      </c>
      <c r="X217" s="27">
        <v>2281</v>
      </c>
      <c r="Y217" s="27">
        <v>12962</v>
      </c>
      <c r="Z217" s="27">
        <v>10604</v>
      </c>
      <c r="AA217" s="27">
        <v>10604</v>
      </c>
      <c r="AB217" s="27">
        <v>3638</v>
      </c>
      <c r="AC217" s="27">
        <v>13490</v>
      </c>
      <c r="AD217" s="27">
        <v>11179</v>
      </c>
      <c r="AE217" s="27">
        <v>11179</v>
      </c>
      <c r="AF217" s="27">
        <v>3626</v>
      </c>
      <c r="AG217" s="27">
        <v>12933</v>
      </c>
      <c r="AH217" s="27">
        <v>10560</v>
      </c>
      <c r="AI217" s="27">
        <v>10560</v>
      </c>
      <c r="AJ217" s="27">
        <v>3345</v>
      </c>
      <c r="AK217" s="27">
        <v>11900</v>
      </c>
      <c r="AL217" s="27">
        <v>9030</v>
      </c>
      <c r="AM217" s="27">
        <v>9030</v>
      </c>
      <c r="AN217" s="78"/>
      <c r="AO217" s="78"/>
    </row>
    <row r="218" spans="1:41" x14ac:dyDescent="0.25">
      <c r="B218" s="25" t="s">
        <v>51</v>
      </c>
      <c r="C218" s="26">
        <v>10197</v>
      </c>
      <c r="D218" s="26">
        <v>15186</v>
      </c>
      <c r="E218" s="27">
        <v>5547</v>
      </c>
      <c r="F218" s="27">
        <v>34376</v>
      </c>
      <c r="G218" s="27">
        <v>36048</v>
      </c>
      <c r="H218" s="27">
        <v>36048</v>
      </c>
      <c r="J218" s="27">
        <v>4843</v>
      </c>
      <c r="K218" s="27">
        <v>32785</v>
      </c>
      <c r="L218" s="27">
        <v>36523</v>
      </c>
      <c r="M218" s="27">
        <v>36523</v>
      </c>
      <c r="O218" s="27">
        <v>4843</v>
      </c>
      <c r="P218" s="27">
        <v>30001</v>
      </c>
      <c r="Q218" s="27">
        <v>32789</v>
      </c>
      <c r="R218" s="27">
        <v>32789</v>
      </c>
      <c r="T218" s="27">
        <v>4328</v>
      </c>
      <c r="U218" s="27">
        <v>26393</v>
      </c>
      <c r="V218" s="27">
        <v>28161</v>
      </c>
      <c r="W218" s="27">
        <v>28161</v>
      </c>
      <c r="X218" s="27">
        <v>5082</v>
      </c>
      <c r="Y218" s="27">
        <v>29943</v>
      </c>
      <c r="Z218" s="27">
        <v>32497</v>
      </c>
      <c r="AA218" s="27">
        <v>32497</v>
      </c>
      <c r="AB218" s="27">
        <v>4571</v>
      </c>
      <c r="AC218" s="27">
        <v>24376</v>
      </c>
      <c r="AD218" s="27">
        <v>24661</v>
      </c>
      <c r="AE218" s="27">
        <v>24661</v>
      </c>
      <c r="AF218" s="27">
        <v>4757</v>
      </c>
      <c r="AG218" s="27">
        <v>26759</v>
      </c>
      <c r="AH218" s="27">
        <v>27422</v>
      </c>
      <c r="AI218" s="27">
        <v>27422</v>
      </c>
      <c r="AJ218" s="27">
        <v>4801</v>
      </c>
      <c r="AK218" s="27">
        <v>27215</v>
      </c>
      <c r="AL218" s="27">
        <v>31594</v>
      </c>
      <c r="AM218" s="27">
        <v>31594</v>
      </c>
      <c r="AN218" s="78"/>
      <c r="AO218" s="78"/>
    </row>
    <row r="219" spans="1:41" x14ac:dyDescent="0.25">
      <c r="B219" s="25" t="s">
        <v>52</v>
      </c>
      <c r="C219" s="33">
        <v>0.77127999999999997</v>
      </c>
      <c r="D219" s="33">
        <v>0.70560999999999996</v>
      </c>
      <c r="E219" s="34">
        <v>0.88008108396457896</v>
      </c>
      <c r="F219" s="34">
        <v>0.67510143401369005</v>
      </c>
      <c r="G219" s="34">
        <v>0.729767398643417</v>
      </c>
      <c r="H219" s="34">
        <v>0.729767398643417</v>
      </c>
      <c r="J219" s="34">
        <v>0.775525445428358</v>
      </c>
      <c r="K219" s="34">
        <v>0.60903769318920897</v>
      </c>
      <c r="L219" s="34">
        <v>0.68172948864868199</v>
      </c>
      <c r="M219" s="34">
        <v>0.68172948864868199</v>
      </c>
      <c r="O219" s="34">
        <v>0.775525445428358</v>
      </c>
      <c r="P219" s="34">
        <v>0.60646699910180601</v>
      </c>
      <c r="Q219" s="34">
        <v>0.68114101650819203</v>
      </c>
      <c r="R219" s="34">
        <v>0.68114101650819203</v>
      </c>
      <c r="T219" s="34">
        <v>0.67705110423557002</v>
      </c>
      <c r="U219" s="34">
        <v>0.602068944157091</v>
      </c>
      <c r="V219" s="34">
        <v>0.66587171307337301</v>
      </c>
      <c r="W219" s="34">
        <v>0.66587171307337301</v>
      </c>
      <c r="X219" s="34">
        <v>0.75664141683559205</v>
      </c>
      <c r="Y219" s="34">
        <v>0.59853811131415102</v>
      </c>
      <c r="Z219" s="34">
        <v>0.67157060117074996</v>
      </c>
      <c r="AA219" s="34">
        <v>0.67157060117074996</v>
      </c>
      <c r="AB219" s="34">
        <v>0.611863864291049</v>
      </c>
      <c r="AC219" s="34">
        <v>0.58218478025211395</v>
      </c>
      <c r="AD219" s="34">
        <v>0.65376157586644801</v>
      </c>
      <c r="AE219" s="34">
        <v>0.65376157586644801</v>
      </c>
      <c r="AF219" s="34">
        <v>0.61314413741598195</v>
      </c>
      <c r="AG219" s="34">
        <v>0.59943630563384598</v>
      </c>
      <c r="AH219" s="34">
        <v>0.67293337875925296</v>
      </c>
      <c r="AI219" s="34">
        <v>0.67293337875925296</v>
      </c>
      <c r="AJ219" s="34">
        <v>0.64312386642483699</v>
      </c>
      <c r="AK219" s="34">
        <v>0.63143060674574902</v>
      </c>
      <c r="AL219" s="34">
        <v>0.72032087217765695</v>
      </c>
      <c r="AM219" s="34">
        <v>0.72032087217765695</v>
      </c>
      <c r="AN219" s="37"/>
      <c r="AO219" s="37"/>
    </row>
    <row r="220" spans="1:41" x14ac:dyDescent="0.25">
      <c r="B220" s="25" t="s">
        <v>53</v>
      </c>
      <c r="C220" s="33">
        <v>0.97938999999999998</v>
      </c>
      <c r="D220" s="33">
        <v>0.96313000000000004</v>
      </c>
      <c r="E220" s="34">
        <v>0.98620343307744895</v>
      </c>
      <c r="F220" s="34">
        <v>0.87703791408200604</v>
      </c>
      <c r="G220" s="34">
        <v>0.85934467581272</v>
      </c>
      <c r="H220" s="34">
        <v>0.85934467581272</v>
      </c>
      <c r="J220" s="34">
        <v>0.99145629735453999</v>
      </c>
      <c r="K220" s="34">
        <v>0.89620859179943901</v>
      </c>
      <c r="L220" s="34">
        <v>0.86488378677511502</v>
      </c>
      <c r="M220" s="34">
        <v>0.86488378677511502</v>
      </c>
      <c r="O220" s="34">
        <v>0.99145629735453999</v>
      </c>
      <c r="P220" s="34">
        <v>0.91096754266299496</v>
      </c>
      <c r="Q220" s="34">
        <v>0.88420375279915597</v>
      </c>
      <c r="R220" s="34">
        <v>0.88420375279915597</v>
      </c>
      <c r="T220" s="34">
        <v>0.99594181922535896</v>
      </c>
      <c r="U220" s="34">
        <v>0.93027206506910998</v>
      </c>
      <c r="V220" s="34">
        <v>0.91056600859694703</v>
      </c>
      <c r="W220" s="34">
        <v>0.91056600859694703</v>
      </c>
      <c r="X220" s="34">
        <v>0.99126290211393497</v>
      </c>
      <c r="Y220" s="34">
        <v>0.91258397467246699</v>
      </c>
      <c r="Z220" s="34">
        <v>0.88729762425677605</v>
      </c>
      <c r="AA220" s="34">
        <v>0.88729762425677605</v>
      </c>
      <c r="AB220" s="34">
        <v>0.99708971355669396</v>
      </c>
      <c r="AC220" s="34">
        <v>0.94396025842320697</v>
      </c>
      <c r="AD220" s="34">
        <v>0.93059638104553299</v>
      </c>
      <c r="AE220" s="34">
        <v>0.93059638104553299</v>
      </c>
      <c r="AF220" s="34">
        <v>0.99647209649798696</v>
      </c>
      <c r="AG220" s="34">
        <v>0.92882551285681203</v>
      </c>
      <c r="AH220" s="34">
        <v>0.91319657151682099</v>
      </c>
      <c r="AI220" s="34">
        <v>0.91319657151682099</v>
      </c>
      <c r="AJ220" s="34">
        <v>0.99545833112384496</v>
      </c>
      <c r="AK220" s="34">
        <v>0.92116033049342405</v>
      </c>
      <c r="AL220" s="34">
        <v>0.88384340171424203</v>
      </c>
      <c r="AM220" s="34">
        <v>0.88384340171424203</v>
      </c>
      <c r="AN220" s="37"/>
      <c r="AO220" s="37"/>
    </row>
    <row r="221" spans="1:41" x14ac:dyDescent="0.25">
      <c r="B221" s="25" t="s">
        <v>54</v>
      </c>
      <c r="C221" s="33">
        <v>0.83340000000000003</v>
      </c>
      <c r="D221" s="33">
        <v>0.71894000000000002</v>
      </c>
      <c r="E221" s="34">
        <v>0.65096275252525304</v>
      </c>
      <c r="F221" s="34">
        <v>0.477135914891754</v>
      </c>
      <c r="G221" s="34">
        <v>0.46304411909206999</v>
      </c>
      <c r="H221" s="34">
        <v>0.46304411909206999</v>
      </c>
      <c r="J221" s="34">
        <v>0.72631894484412496</v>
      </c>
      <c r="K221" s="34">
        <v>0.49374780294280102</v>
      </c>
      <c r="L221" s="34">
        <v>0.45611090389158299</v>
      </c>
      <c r="M221" s="34">
        <v>0.45611090389158299</v>
      </c>
      <c r="O221" s="34">
        <v>0.72631894484412496</v>
      </c>
      <c r="P221" s="34">
        <v>0.53099576960624795</v>
      </c>
      <c r="Q221" s="34">
        <v>0.49435777547992599</v>
      </c>
      <c r="R221" s="34">
        <v>0.49435777547992599</v>
      </c>
      <c r="T221" s="34">
        <v>0.82986792206093896</v>
      </c>
      <c r="U221" s="34">
        <v>0.58934634974533096</v>
      </c>
      <c r="V221" s="34">
        <v>0.55307161967482998</v>
      </c>
      <c r="W221" s="34">
        <v>0.55307161967482998</v>
      </c>
      <c r="X221" s="34">
        <v>0.716870514505206</v>
      </c>
      <c r="Y221" s="34">
        <v>0.53228116564755101</v>
      </c>
      <c r="Z221" s="34">
        <v>0.49759041674316101</v>
      </c>
      <c r="AA221" s="34">
        <v>0.49759041674316101</v>
      </c>
      <c r="AB221" s="34">
        <v>0.860077984403119</v>
      </c>
      <c r="AC221" s="34">
        <v>0.63325809385843801</v>
      </c>
      <c r="AD221" s="34">
        <v>0.61023417172593197</v>
      </c>
      <c r="AE221" s="34">
        <v>0.61023417172593197</v>
      </c>
      <c r="AF221" s="34">
        <v>0.83556266356498998</v>
      </c>
      <c r="AG221" s="34">
        <v>0.58330319469559999</v>
      </c>
      <c r="AH221" s="34">
        <v>0.56303609837000201</v>
      </c>
      <c r="AI221" s="34">
        <v>0.56303609837000201</v>
      </c>
      <c r="AJ221" s="34">
        <v>0.80545163014430798</v>
      </c>
      <c r="AK221" s="34">
        <v>0.57103243515769397</v>
      </c>
      <c r="AL221" s="34">
        <v>0.50756203487483897</v>
      </c>
      <c r="AM221" s="34">
        <v>0.50756203487483897</v>
      </c>
      <c r="AN221" s="37"/>
      <c r="AO221" s="37"/>
    </row>
    <row r="222" spans="1:41" x14ac:dyDescent="0.25">
      <c r="B222" s="25" t="s">
        <v>55</v>
      </c>
      <c r="C222" s="33">
        <v>0.66825000000000001</v>
      </c>
      <c r="D222" s="33">
        <v>0.55305000000000004</v>
      </c>
      <c r="E222" s="34">
        <v>0.59792693534357799</v>
      </c>
      <c r="F222" s="34">
        <v>0.38803339682765697</v>
      </c>
      <c r="G222" s="34">
        <v>0.39526925012581798</v>
      </c>
      <c r="H222" s="34">
        <v>0.39526925012581798</v>
      </c>
      <c r="J222" s="34">
        <v>0.60014861294583899</v>
      </c>
      <c r="K222" s="34">
        <v>0.37491658563557001</v>
      </c>
      <c r="L222" s="34">
        <v>0.37603785833874298</v>
      </c>
      <c r="M222" s="34">
        <v>0.37603785833874298</v>
      </c>
      <c r="O222" s="34">
        <v>0.60014861294583899</v>
      </c>
      <c r="P222" s="34">
        <v>0.39492154410874902</v>
      </c>
      <c r="Q222" s="34">
        <v>0.40145305854219498</v>
      </c>
      <c r="R222" s="34">
        <v>0.40145305854219498</v>
      </c>
      <c r="T222" s="34">
        <v>0.59452876147648503</v>
      </c>
      <c r="U222" s="34">
        <v>0.42413597486472299</v>
      </c>
      <c r="V222" s="34">
        <v>0.43292388240032198</v>
      </c>
      <c r="W222" s="34">
        <v>0.43292388240032198</v>
      </c>
      <c r="X222" s="34">
        <v>0.58255298176441594</v>
      </c>
      <c r="Y222" s="34">
        <v>0.39224242916294599</v>
      </c>
      <c r="Z222" s="34">
        <v>0.40020302694721299</v>
      </c>
      <c r="AA222" s="34">
        <v>0.40020302694721299</v>
      </c>
      <c r="AB222" s="34">
        <v>0.55647195808267003</v>
      </c>
      <c r="AC222" s="34">
        <v>0.43538785815208603</v>
      </c>
      <c r="AD222" s="34">
        <v>0.461185518582447</v>
      </c>
      <c r="AE222" s="34">
        <v>0.461185518582447</v>
      </c>
      <c r="AF222" s="34">
        <v>0.547124904798172</v>
      </c>
      <c r="AG222" s="34">
        <v>0.41970810834255001</v>
      </c>
      <c r="AH222" s="34">
        <v>0.44206392805550498</v>
      </c>
      <c r="AI222" s="34">
        <v>0.44206392805550498</v>
      </c>
      <c r="AJ222" s="34">
        <v>0.55665343060300998</v>
      </c>
      <c r="AK222" s="34">
        <v>0.42828032435612001</v>
      </c>
      <c r="AL222" s="34">
        <v>0.42400320869264002</v>
      </c>
      <c r="AM222" s="34">
        <v>0.42400320869264002</v>
      </c>
      <c r="AN222" s="37"/>
      <c r="AO222" s="37"/>
    </row>
    <row r="223" spans="1:41" x14ac:dyDescent="0.25">
      <c r="B223" s="25" t="s">
        <v>56</v>
      </c>
      <c r="C223" s="33">
        <v>0.15418000000000001</v>
      </c>
      <c r="D223" s="33">
        <v>0.27583999999999997</v>
      </c>
      <c r="E223" s="34">
        <v>0.47188733596500598</v>
      </c>
      <c r="F223" s="34">
        <v>0.73980239724966701</v>
      </c>
      <c r="G223" s="34">
        <v>0.84625391024251295</v>
      </c>
      <c r="H223" s="34">
        <v>0.84625391024251295</v>
      </c>
      <c r="J223" s="34">
        <v>0.29222234076602999</v>
      </c>
      <c r="K223" s="34">
        <v>0.62446185771363105</v>
      </c>
      <c r="L223" s="34">
        <v>0.81292780376002705</v>
      </c>
      <c r="M223" s="34">
        <v>0.81292780376002705</v>
      </c>
      <c r="O223" s="34">
        <v>0.29222234076602999</v>
      </c>
      <c r="P223" s="34">
        <v>0.53566450893548501</v>
      </c>
      <c r="Q223" s="34">
        <v>0.69668906990429602</v>
      </c>
      <c r="R223" s="34">
        <v>0.69668906990429602</v>
      </c>
      <c r="T223" s="34">
        <v>0.13880294462818701</v>
      </c>
      <c r="U223" s="34">
        <v>0.41951869173351503</v>
      </c>
      <c r="V223" s="34">
        <v>0.53808034193328602</v>
      </c>
      <c r="W223" s="34">
        <v>0.53808034193328602</v>
      </c>
      <c r="X223" s="34">
        <v>0.29883708524485197</v>
      </c>
      <c r="Y223" s="34">
        <v>0.52593923250843999</v>
      </c>
      <c r="Z223" s="34">
        <v>0.67807476693405999</v>
      </c>
      <c r="AA223" s="34">
        <v>0.67807476693405999</v>
      </c>
      <c r="AB223" s="34">
        <v>9.9541235463565594E-2</v>
      </c>
      <c r="AC223" s="34">
        <v>0.337163564282838</v>
      </c>
      <c r="AD223" s="34">
        <v>0.417567442004522</v>
      </c>
      <c r="AE223" s="34">
        <v>0.417567442004522</v>
      </c>
      <c r="AF223" s="34">
        <v>0.12066574202496499</v>
      </c>
      <c r="AG223" s="34">
        <v>0.42822188496918301</v>
      </c>
      <c r="AH223" s="34">
        <v>0.52225353857589696</v>
      </c>
      <c r="AI223" s="34">
        <v>0.52225353857589696</v>
      </c>
      <c r="AJ223" s="34">
        <v>0.15533980582524301</v>
      </c>
      <c r="AK223" s="34">
        <v>0.47433951745284503</v>
      </c>
      <c r="AL223" s="34">
        <v>0.69885712515873299</v>
      </c>
      <c r="AM223" s="34">
        <v>0.69885712515873299</v>
      </c>
      <c r="AN223" s="37"/>
      <c r="AO223" s="37"/>
    </row>
    <row r="224" spans="1:41" x14ac:dyDescent="0.25">
      <c r="B224" s="25" t="s">
        <v>26</v>
      </c>
      <c r="C224" s="33">
        <v>0.95484999999999998</v>
      </c>
      <c r="D224" s="33">
        <v>0.93276000000000003</v>
      </c>
      <c r="E224" s="34">
        <v>0.98318887137834898</v>
      </c>
      <c r="F224" s="34">
        <v>0.84825771821560703</v>
      </c>
      <c r="G224" s="34">
        <v>0.84087718833593805</v>
      </c>
      <c r="H224" s="34">
        <v>0.84087718833593805</v>
      </c>
      <c r="J224" s="34">
        <v>0.98532246332888795</v>
      </c>
      <c r="K224" s="34">
        <v>0.85528069850182298</v>
      </c>
      <c r="L224" s="34">
        <v>0.83878044689285003</v>
      </c>
      <c r="M224" s="34">
        <v>0.83878044689285003</v>
      </c>
      <c r="O224" s="34">
        <v>0.98532246332888795</v>
      </c>
      <c r="P224" s="34">
        <v>0.86756981045457404</v>
      </c>
      <c r="Q224" s="34">
        <v>0.85526304173177603</v>
      </c>
      <c r="R224" s="34">
        <v>0.85526304173177603</v>
      </c>
      <c r="T224" s="34">
        <v>0.98688325857679704</v>
      </c>
      <c r="U224" s="34">
        <v>0.88349621703701697</v>
      </c>
      <c r="V224" s="34">
        <v>0.87569192467621904</v>
      </c>
      <c r="W224" s="34">
        <v>0.87569192467621904</v>
      </c>
      <c r="X224" s="34">
        <v>0.98459813310704303</v>
      </c>
      <c r="Y224" s="34">
        <v>0.867825833620256</v>
      </c>
      <c r="Z224" s="34">
        <v>0.85655198594521098</v>
      </c>
      <c r="AA224" s="34">
        <v>0.85655198594521098</v>
      </c>
      <c r="AB224" s="34">
        <v>0.98614680567341495</v>
      </c>
      <c r="AC224" s="34">
        <v>0.89239964333324495</v>
      </c>
      <c r="AD224" s="34">
        <v>0.89114159846739205</v>
      </c>
      <c r="AE224" s="34">
        <v>0.89114159846739205</v>
      </c>
      <c r="AF224" s="34">
        <v>0.98558310098193702</v>
      </c>
      <c r="AG224" s="34">
        <v>0.88188062257771205</v>
      </c>
      <c r="AH224" s="34">
        <v>0.87895401294241304</v>
      </c>
      <c r="AI224" s="34">
        <v>0.87895401294241304</v>
      </c>
      <c r="AJ224" s="34">
        <v>0.985449751485028</v>
      </c>
      <c r="AK224" s="34">
        <v>0.87986775079234802</v>
      </c>
      <c r="AL224" s="34">
        <v>0.86053800178333395</v>
      </c>
      <c r="AM224" s="34">
        <v>0.86053800178333395</v>
      </c>
      <c r="AN224" s="37"/>
      <c r="AO224" s="37"/>
    </row>
    <row r="225" spans="1:41" x14ac:dyDescent="0.25">
      <c r="B225" s="31" t="s">
        <v>22</v>
      </c>
      <c r="C225" s="35">
        <v>0.77571999999999997</v>
      </c>
      <c r="D225" s="35">
        <v>0.67415000000000003</v>
      </c>
      <c r="E225" s="35">
        <v>0.73988357584546305</v>
      </c>
      <c r="F225" s="35">
        <v>0.47071848269322603</v>
      </c>
      <c r="G225" s="35">
        <v>0.47503652469011398</v>
      </c>
      <c r="H225" s="35">
        <v>0.47503652469011398</v>
      </c>
      <c r="J225" s="35">
        <v>0.74256363492817601</v>
      </c>
      <c r="K225" s="35">
        <v>0.46042616047004897</v>
      </c>
      <c r="L225" s="35">
        <v>0.453162056088389</v>
      </c>
      <c r="M225" s="35">
        <v>0.453162056088389</v>
      </c>
      <c r="O225" s="35">
        <v>0.74256363492817601</v>
      </c>
      <c r="P225" s="35">
        <v>0.48848959851552398</v>
      </c>
      <c r="Q225" s="35">
        <v>0.48841222720786198</v>
      </c>
      <c r="R225" s="35">
        <v>0.48841222720786198</v>
      </c>
      <c r="T225" s="35">
        <v>0.73904997807082695</v>
      </c>
      <c r="U225" s="35">
        <v>0.52759278792101005</v>
      </c>
      <c r="V225" s="35">
        <v>0.53126595373613195</v>
      </c>
      <c r="W225" s="35">
        <v>0.53126595373613195</v>
      </c>
      <c r="X225" s="35">
        <v>0.72829267979475698</v>
      </c>
      <c r="Y225" s="35">
        <v>0.48590644625354201</v>
      </c>
      <c r="Z225" s="35">
        <v>0.48776841087570399</v>
      </c>
      <c r="AA225" s="35">
        <v>0.48776841087570399</v>
      </c>
      <c r="AB225" s="35">
        <v>0.70815029912385696</v>
      </c>
      <c r="AC225" s="35">
        <v>0.54445128627699102</v>
      </c>
      <c r="AD225" s="35">
        <v>0.567482869990939</v>
      </c>
      <c r="AE225" s="35">
        <v>0.567482869990939</v>
      </c>
      <c r="AF225" s="35">
        <v>0.70006760081018504</v>
      </c>
      <c r="AG225" s="35">
        <v>0.52224009246050795</v>
      </c>
      <c r="AH225" s="35">
        <v>0.54202408863364704</v>
      </c>
      <c r="AI225" s="35">
        <v>0.54202408863364704</v>
      </c>
      <c r="AJ225" s="35">
        <v>0.70782284827073605</v>
      </c>
      <c r="AK225" s="35">
        <v>0.52925346871916501</v>
      </c>
      <c r="AL225" s="35">
        <v>0.51429032036326905</v>
      </c>
      <c r="AM225" s="35">
        <v>0.51429032036326905</v>
      </c>
      <c r="AN225" s="80"/>
      <c r="AO225" s="80"/>
    </row>
    <row r="226" spans="1:41" x14ac:dyDescent="0.25">
      <c r="B226" s="25" t="s">
        <v>57</v>
      </c>
      <c r="C226" s="33">
        <v>0.77127999999999997</v>
      </c>
      <c r="D226" s="33">
        <v>0.70560999999999996</v>
      </c>
      <c r="E226" s="34">
        <v>0.88008108396457896</v>
      </c>
      <c r="F226" s="34">
        <v>0.67510143401369005</v>
      </c>
      <c r="G226" s="34">
        <v>0.729767398643417</v>
      </c>
      <c r="H226" s="34">
        <v>0.729767398643417</v>
      </c>
      <c r="J226" s="34">
        <v>0.775525445428358</v>
      </c>
      <c r="K226" s="34">
        <v>0.60903769318920897</v>
      </c>
      <c r="L226" s="34">
        <v>0.68172948864868199</v>
      </c>
      <c r="M226" s="34">
        <v>0.68172948864868199</v>
      </c>
      <c r="O226" s="34">
        <v>0.775525445428358</v>
      </c>
      <c r="P226" s="34">
        <v>0.60646699910180601</v>
      </c>
      <c r="Q226" s="34">
        <v>0.68114101650819203</v>
      </c>
      <c r="R226" s="34">
        <v>0.68114101650819203</v>
      </c>
      <c r="T226" s="34">
        <v>0.67705110423557002</v>
      </c>
      <c r="U226" s="34">
        <v>0.602068944157091</v>
      </c>
      <c r="V226" s="34">
        <v>0.66587171307337301</v>
      </c>
      <c r="W226" s="34">
        <v>0.66587171307337301</v>
      </c>
      <c r="X226" s="34">
        <v>0.75664141683559205</v>
      </c>
      <c r="Y226" s="34">
        <v>0.59853811131415102</v>
      </c>
      <c r="Z226" s="34">
        <v>0.67157060117074996</v>
      </c>
      <c r="AA226" s="34">
        <v>0.67157060117074996</v>
      </c>
      <c r="AB226" s="34">
        <v>0.611863864291049</v>
      </c>
      <c r="AC226" s="34">
        <v>0.58218478025211395</v>
      </c>
      <c r="AD226" s="34">
        <v>0.65376157586644801</v>
      </c>
      <c r="AE226" s="34">
        <v>0.65376157586644801</v>
      </c>
      <c r="AF226" s="34">
        <v>0.61314413741598195</v>
      </c>
      <c r="AG226" s="34">
        <v>0.59943630563384598</v>
      </c>
      <c r="AH226" s="34">
        <v>0.67293337875925296</v>
      </c>
      <c r="AI226" s="34">
        <v>0.67293337875925296</v>
      </c>
      <c r="AJ226" s="34">
        <v>0.64312386642483699</v>
      </c>
      <c r="AK226" s="34">
        <v>0.63143060674574902</v>
      </c>
      <c r="AL226" s="34">
        <v>0.72032087217765695</v>
      </c>
      <c r="AM226" s="34">
        <v>0.72032087217765695</v>
      </c>
      <c r="AN226" s="37"/>
      <c r="AO226" s="37"/>
    </row>
    <row r="227" spans="1:41" ht="18.75" thickBot="1" x14ac:dyDescent="0.3">
      <c r="B227" s="25" t="s">
        <v>18</v>
      </c>
      <c r="C227" s="33">
        <v>2.061E-2</v>
      </c>
      <c r="D227" s="33">
        <v>3.6873000000000003E-2</v>
      </c>
      <c r="E227" s="34">
        <v>1.37965669225514E-2</v>
      </c>
      <c r="F227" s="34">
        <v>0.122962085917994</v>
      </c>
      <c r="G227" s="34">
        <v>0.14065532418728</v>
      </c>
      <c r="H227" s="34">
        <v>0.14065532418728</v>
      </c>
      <c r="J227" s="34">
        <v>8.5437026454597397E-3</v>
      </c>
      <c r="K227" s="34">
        <v>0.103791408200561</v>
      </c>
      <c r="L227" s="34">
        <v>0.13511621322488501</v>
      </c>
      <c r="M227" s="34">
        <v>0.13511621322488501</v>
      </c>
      <c r="O227" s="34">
        <v>8.5437026454597397E-3</v>
      </c>
      <c r="P227" s="34">
        <v>8.9032457337005502E-2</v>
      </c>
      <c r="Q227" s="34">
        <v>0.115796247200844</v>
      </c>
      <c r="R227" s="34">
        <v>0.115796247200844</v>
      </c>
      <c r="T227" s="34">
        <v>4.05818077464152E-3</v>
      </c>
      <c r="U227" s="34">
        <v>6.9727934930889801E-2</v>
      </c>
      <c r="V227" s="34">
        <v>8.9433991403052707E-2</v>
      </c>
      <c r="W227" s="34">
        <v>8.9433991403052707E-2</v>
      </c>
      <c r="X227" s="34">
        <v>8.7370978860652499E-3</v>
      </c>
      <c r="Y227" s="34">
        <v>8.7416025327533398E-2</v>
      </c>
      <c r="Z227" s="34">
        <v>0.112702375743224</v>
      </c>
      <c r="AA227" s="34">
        <v>0.112702375743224</v>
      </c>
      <c r="AB227" s="34">
        <v>2.91028644330556E-3</v>
      </c>
      <c r="AC227" s="34">
        <v>5.6039741576793402E-2</v>
      </c>
      <c r="AD227" s="34">
        <v>6.9403618954467103E-2</v>
      </c>
      <c r="AE227" s="34">
        <v>6.9403618954467103E-2</v>
      </c>
      <c r="AF227" s="34">
        <v>3.52790350201349E-3</v>
      </c>
      <c r="AG227" s="34">
        <v>7.1174487143188095E-2</v>
      </c>
      <c r="AH227" s="34">
        <v>8.6803428483179304E-2</v>
      </c>
      <c r="AI227" s="34">
        <v>8.6803428483179304E-2</v>
      </c>
      <c r="AJ227" s="34">
        <v>4.5416688761552998E-3</v>
      </c>
      <c r="AK227" s="34">
        <v>7.8839669506576407E-2</v>
      </c>
      <c r="AL227" s="34">
        <v>0.116156598285758</v>
      </c>
      <c r="AM227" s="34">
        <v>0.116156598285758</v>
      </c>
      <c r="AN227" s="37"/>
      <c r="AO227" s="37"/>
    </row>
    <row r="228" spans="1:41" ht="18.75" thickBot="1" x14ac:dyDescent="0.3">
      <c r="A228" s="24">
        <v>15</v>
      </c>
      <c r="B228" s="25" t="s">
        <v>58</v>
      </c>
      <c r="C228" s="26">
        <v>23614</v>
      </c>
      <c r="D228" s="26">
        <v>23614</v>
      </c>
      <c r="E228" s="27">
        <v>8316</v>
      </c>
      <c r="F228" s="27">
        <v>28612</v>
      </c>
      <c r="G228" s="27">
        <v>28612</v>
      </c>
      <c r="H228" s="27">
        <v>28612</v>
      </c>
      <c r="J228" s="27">
        <v>8316</v>
      </c>
      <c r="K228" s="27">
        <v>28612</v>
      </c>
      <c r="L228" s="27">
        <v>28612</v>
      </c>
      <c r="M228" s="27">
        <v>28612</v>
      </c>
      <c r="O228" s="27">
        <v>8316</v>
      </c>
      <c r="P228" s="27">
        <v>28612</v>
      </c>
      <c r="Q228" s="27">
        <v>28612</v>
      </c>
      <c r="R228" s="27">
        <v>28612</v>
      </c>
      <c r="T228" s="27">
        <v>8316</v>
      </c>
      <c r="U228" s="27">
        <v>28612</v>
      </c>
      <c r="V228" s="27">
        <v>28612</v>
      </c>
      <c r="W228" s="27">
        <v>28612</v>
      </c>
      <c r="X228" s="27">
        <v>8316</v>
      </c>
      <c r="Y228" s="27">
        <v>28612</v>
      </c>
      <c r="Z228" s="27">
        <v>28612</v>
      </c>
      <c r="AA228" s="27">
        <v>28612</v>
      </c>
      <c r="AB228" s="27">
        <v>8316</v>
      </c>
      <c r="AC228" s="27">
        <v>28612</v>
      </c>
      <c r="AD228" s="27">
        <v>28612</v>
      </c>
      <c r="AE228" s="27">
        <v>28612</v>
      </c>
      <c r="AF228" s="27">
        <v>8316</v>
      </c>
      <c r="AG228" s="27">
        <v>28612</v>
      </c>
      <c r="AH228" s="27">
        <v>28612</v>
      </c>
      <c r="AI228" s="27">
        <v>28612</v>
      </c>
      <c r="AJ228" s="27">
        <v>8316</v>
      </c>
      <c r="AK228" s="27">
        <v>28612</v>
      </c>
      <c r="AL228" s="27">
        <v>28612</v>
      </c>
      <c r="AM228" s="27">
        <v>28612</v>
      </c>
      <c r="AN228" s="78"/>
      <c r="AO228" s="78"/>
    </row>
    <row r="229" spans="1:41" x14ac:dyDescent="0.25">
      <c r="B229" s="25" t="s">
        <v>32</v>
      </c>
      <c r="C229" s="26">
        <v>24616</v>
      </c>
      <c r="D229" s="26">
        <v>28083</v>
      </c>
      <c r="E229" s="27">
        <v>8908</v>
      </c>
      <c r="F229" s="27">
        <v>39388</v>
      </c>
      <c r="G229" s="27">
        <v>41872</v>
      </c>
      <c r="H229" s="27">
        <v>41872</v>
      </c>
      <c r="J229" s="27">
        <v>6939</v>
      </c>
      <c r="K229" s="27">
        <v>37910</v>
      </c>
      <c r="L229" s="27">
        <v>41545</v>
      </c>
      <c r="M229" s="27">
        <v>41545</v>
      </c>
      <c r="O229" s="27">
        <v>6939</v>
      </c>
      <c r="P229" s="27">
        <v>33955</v>
      </c>
      <c r="Q229" s="27">
        <v>36744</v>
      </c>
      <c r="R229" s="27">
        <v>36744</v>
      </c>
      <c r="T229" s="27">
        <v>6107</v>
      </c>
      <c r="U229" s="27">
        <v>32832</v>
      </c>
      <c r="V229" s="27">
        <v>35413</v>
      </c>
      <c r="W229" s="27">
        <v>35413</v>
      </c>
      <c r="X229" s="27">
        <v>7700</v>
      </c>
      <c r="Y229" s="27">
        <v>35059</v>
      </c>
      <c r="Z229" s="27">
        <v>38043</v>
      </c>
      <c r="AA229" s="27">
        <v>38043</v>
      </c>
      <c r="AB229" s="27">
        <v>5439</v>
      </c>
      <c r="AC229" s="27">
        <v>28636</v>
      </c>
      <c r="AD229" s="27">
        <v>30903</v>
      </c>
      <c r="AE229" s="27">
        <v>30903</v>
      </c>
      <c r="AF229" s="27">
        <v>5828</v>
      </c>
      <c r="AG229" s="27">
        <v>33171</v>
      </c>
      <c r="AH229" s="27">
        <v>35261</v>
      </c>
      <c r="AI229" s="27">
        <v>35261</v>
      </c>
      <c r="AJ229" s="27">
        <v>6840</v>
      </c>
      <c r="AK229" s="27">
        <v>31892</v>
      </c>
      <c r="AL229" s="27">
        <v>35963</v>
      </c>
      <c r="AM229" s="27">
        <v>35963</v>
      </c>
      <c r="AN229" s="78"/>
      <c r="AO229" s="78"/>
    </row>
    <row r="230" spans="1:41" x14ac:dyDescent="0.25">
      <c r="B230" s="31" t="s">
        <v>47</v>
      </c>
      <c r="C230" s="32">
        <v>18896</v>
      </c>
      <c r="D230" s="32">
        <v>17606</v>
      </c>
      <c r="E230" s="32">
        <v>7561</v>
      </c>
      <c r="F230" s="32">
        <v>23458</v>
      </c>
      <c r="G230" s="32">
        <v>24684</v>
      </c>
      <c r="H230" s="32">
        <v>24684</v>
      </c>
      <c r="J230" s="32">
        <v>6568</v>
      </c>
      <c r="K230" s="32">
        <v>22809</v>
      </c>
      <c r="L230" s="32">
        <v>24246</v>
      </c>
      <c r="M230" s="32">
        <v>24246</v>
      </c>
      <c r="O230" s="32">
        <v>6568</v>
      </c>
      <c r="P230" s="32">
        <v>22368</v>
      </c>
      <c r="Q230" s="32">
        <v>23777</v>
      </c>
      <c r="R230" s="32">
        <v>23777</v>
      </c>
      <c r="T230" s="32">
        <v>5969</v>
      </c>
      <c r="U230" s="32">
        <v>22190</v>
      </c>
      <c r="V230" s="32">
        <v>23659</v>
      </c>
      <c r="W230" s="32">
        <v>23659</v>
      </c>
      <c r="X230" s="32">
        <v>6655</v>
      </c>
      <c r="Y230" s="32">
        <v>22494</v>
      </c>
      <c r="Z230" s="32">
        <v>23943</v>
      </c>
      <c r="AA230" s="32">
        <v>23943</v>
      </c>
      <c r="AB230" s="32">
        <v>5251</v>
      </c>
      <c r="AC230" s="32">
        <v>21176</v>
      </c>
      <c r="AD230" s="32">
        <v>22384</v>
      </c>
      <c r="AE230" s="32">
        <v>22384</v>
      </c>
      <c r="AF230" s="32">
        <v>5563</v>
      </c>
      <c r="AG230" s="32">
        <v>22008</v>
      </c>
      <c r="AH230" s="32">
        <v>23063</v>
      </c>
      <c r="AI230" s="32">
        <v>23063</v>
      </c>
      <c r="AJ230" s="32">
        <v>6248</v>
      </c>
      <c r="AK230" s="32">
        <v>22221</v>
      </c>
      <c r="AL230" s="32">
        <v>23811</v>
      </c>
      <c r="AM230" s="32">
        <v>23811</v>
      </c>
      <c r="AN230" s="79"/>
      <c r="AO230" s="79"/>
    </row>
    <row r="231" spans="1:41" x14ac:dyDescent="0.25">
      <c r="B231" s="31" t="s">
        <v>48</v>
      </c>
      <c r="C231" s="32">
        <v>5720</v>
      </c>
      <c r="D231" s="32">
        <v>10477</v>
      </c>
      <c r="E231" s="32">
        <v>1347</v>
      </c>
      <c r="F231" s="32">
        <v>15930</v>
      </c>
      <c r="G231" s="32">
        <v>17188</v>
      </c>
      <c r="H231" s="32">
        <v>17188</v>
      </c>
      <c r="J231" s="32">
        <v>371</v>
      </c>
      <c r="K231" s="32">
        <v>15101</v>
      </c>
      <c r="L231" s="32">
        <v>17299</v>
      </c>
      <c r="M231" s="32">
        <v>17299</v>
      </c>
      <c r="O231" s="32">
        <v>371</v>
      </c>
      <c r="P231" s="32">
        <v>11587</v>
      </c>
      <c r="Q231" s="32">
        <v>12967</v>
      </c>
      <c r="R231" s="32">
        <v>12967</v>
      </c>
      <c r="T231" s="32">
        <v>138</v>
      </c>
      <c r="U231" s="32">
        <v>10642</v>
      </c>
      <c r="V231" s="32">
        <v>11754</v>
      </c>
      <c r="W231" s="32">
        <v>11754</v>
      </c>
      <c r="X231" s="32">
        <v>1045</v>
      </c>
      <c r="Y231" s="32">
        <v>12565</v>
      </c>
      <c r="Z231" s="32">
        <v>14100</v>
      </c>
      <c r="AA231" s="32">
        <v>14100</v>
      </c>
      <c r="AB231" s="32">
        <v>188</v>
      </c>
      <c r="AC231" s="32">
        <v>7460</v>
      </c>
      <c r="AD231" s="32">
        <v>8519</v>
      </c>
      <c r="AE231" s="32">
        <v>8519</v>
      </c>
      <c r="AF231" s="32">
        <v>265</v>
      </c>
      <c r="AG231" s="32">
        <v>11163</v>
      </c>
      <c r="AH231" s="32">
        <v>12198</v>
      </c>
      <c r="AI231" s="32">
        <v>12198</v>
      </c>
      <c r="AJ231" s="32">
        <v>592</v>
      </c>
      <c r="AK231" s="32">
        <v>9671</v>
      </c>
      <c r="AL231" s="32">
        <v>12152</v>
      </c>
      <c r="AM231" s="32">
        <v>12152</v>
      </c>
      <c r="AN231" s="79"/>
      <c r="AO231" s="79"/>
    </row>
    <row r="232" spans="1:41" x14ac:dyDescent="0.25">
      <c r="B232" s="25" t="s">
        <v>49</v>
      </c>
      <c r="C232" s="26">
        <v>198060</v>
      </c>
      <c r="D232" s="26">
        <v>193310</v>
      </c>
      <c r="E232" s="27">
        <v>320297</v>
      </c>
      <c r="F232" s="27">
        <v>183104</v>
      </c>
      <c r="G232" s="27">
        <v>181846</v>
      </c>
      <c r="H232" s="27">
        <v>181846</v>
      </c>
      <c r="J232" s="27">
        <v>321273</v>
      </c>
      <c r="K232" s="27">
        <v>183933</v>
      </c>
      <c r="L232" s="27">
        <v>181735</v>
      </c>
      <c r="M232" s="27">
        <v>181735</v>
      </c>
      <c r="O232" s="27">
        <v>321273</v>
      </c>
      <c r="P232" s="27">
        <v>187447</v>
      </c>
      <c r="Q232" s="27">
        <v>186067</v>
      </c>
      <c r="R232" s="27">
        <v>186067</v>
      </c>
      <c r="T232" s="27">
        <v>321506</v>
      </c>
      <c r="U232" s="27">
        <v>188392</v>
      </c>
      <c r="V232" s="27">
        <v>187280</v>
      </c>
      <c r="W232" s="27">
        <v>187280</v>
      </c>
      <c r="X232" s="27">
        <v>320599</v>
      </c>
      <c r="Y232" s="27">
        <v>186469</v>
      </c>
      <c r="Z232" s="27">
        <v>184934</v>
      </c>
      <c r="AA232" s="27">
        <v>184934</v>
      </c>
      <c r="AB232" s="27">
        <v>321456</v>
      </c>
      <c r="AC232" s="27">
        <v>191574</v>
      </c>
      <c r="AD232" s="27">
        <v>190515</v>
      </c>
      <c r="AE232" s="27">
        <v>190515</v>
      </c>
      <c r="AF232" s="27">
        <v>321379</v>
      </c>
      <c r="AG232" s="27">
        <v>187871</v>
      </c>
      <c r="AH232" s="27">
        <v>186836</v>
      </c>
      <c r="AI232" s="27">
        <v>186836</v>
      </c>
      <c r="AJ232" s="27">
        <v>321052</v>
      </c>
      <c r="AK232" s="27">
        <v>189363</v>
      </c>
      <c r="AL232" s="27">
        <v>186882</v>
      </c>
      <c r="AM232" s="27">
        <v>186882</v>
      </c>
      <c r="AN232" s="78"/>
      <c r="AO232" s="78"/>
    </row>
    <row r="233" spans="1:41" x14ac:dyDescent="0.25">
      <c r="B233" s="25" t="s">
        <v>50</v>
      </c>
      <c r="C233" s="26">
        <v>4716</v>
      </c>
      <c r="D233" s="26">
        <v>6006</v>
      </c>
      <c r="E233" s="27">
        <v>755</v>
      </c>
      <c r="F233" s="27">
        <v>5154</v>
      </c>
      <c r="G233" s="27">
        <v>3928</v>
      </c>
      <c r="H233" s="27">
        <v>3928</v>
      </c>
      <c r="J233" s="27">
        <v>1748</v>
      </c>
      <c r="K233" s="27">
        <v>5803</v>
      </c>
      <c r="L233" s="27">
        <v>4366</v>
      </c>
      <c r="M233" s="27">
        <v>4366</v>
      </c>
      <c r="O233" s="27">
        <v>1748</v>
      </c>
      <c r="P233" s="27">
        <v>6244</v>
      </c>
      <c r="Q233" s="27">
        <v>4835</v>
      </c>
      <c r="R233" s="27">
        <v>4835</v>
      </c>
      <c r="T233" s="27">
        <v>2347</v>
      </c>
      <c r="U233" s="27">
        <v>6422</v>
      </c>
      <c r="V233" s="27">
        <v>4953</v>
      </c>
      <c r="W233" s="27">
        <v>4953</v>
      </c>
      <c r="X233" s="27">
        <v>1661</v>
      </c>
      <c r="Y233" s="27">
        <v>6118</v>
      </c>
      <c r="Z233" s="27">
        <v>4669</v>
      </c>
      <c r="AA233" s="27">
        <v>4669</v>
      </c>
      <c r="AB233" s="27">
        <v>3065</v>
      </c>
      <c r="AC233" s="27">
        <v>7436</v>
      </c>
      <c r="AD233" s="27">
        <v>6228</v>
      </c>
      <c r="AE233" s="27">
        <v>6228</v>
      </c>
      <c r="AF233" s="27">
        <v>2753</v>
      </c>
      <c r="AG233" s="27">
        <v>6604</v>
      </c>
      <c r="AH233" s="27">
        <v>5549</v>
      </c>
      <c r="AI233" s="27">
        <v>5549</v>
      </c>
      <c r="AJ233" s="27">
        <v>2068</v>
      </c>
      <c r="AK233" s="27">
        <v>6391</v>
      </c>
      <c r="AL233" s="27">
        <v>4801</v>
      </c>
      <c r="AM233" s="27">
        <v>4801</v>
      </c>
      <c r="AN233" s="78"/>
      <c r="AO233" s="78"/>
    </row>
    <row r="234" spans="1:41" x14ac:dyDescent="0.25">
      <c r="B234" s="25" t="s">
        <v>51</v>
      </c>
      <c r="C234" s="26">
        <v>10436</v>
      </c>
      <c r="D234" s="26">
        <v>16483</v>
      </c>
      <c r="E234" s="27">
        <v>2102</v>
      </c>
      <c r="F234" s="27">
        <v>21084</v>
      </c>
      <c r="G234" s="27">
        <v>21116</v>
      </c>
      <c r="H234" s="27">
        <v>21116</v>
      </c>
      <c r="J234" s="27">
        <v>2119</v>
      </c>
      <c r="K234" s="27">
        <v>20904</v>
      </c>
      <c r="L234" s="27">
        <v>21665</v>
      </c>
      <c r="M234" s="27">
        <v>21665</v>
      </c>
      <c r="O234" s="27">
        <v>2119</v>
      </c>
      <c r="P234" s="27">
        <v>17831</v>
      </c>
      <c r="Q234" s="27">
        <v>17802</v>
      </c>
      <c r="R234" s="27">
        <v>17802</v>
      </c>
      <c r="T234" s="27">
        <v>2485</v>
      </c>
      <c r="U234" s="27">
        <v>17064</v>
      </c>
      <c r="V234" s="27">
        <v>16707</v>
      </c>
      <c r="W234" s="27">
        <v>16707</v>
      </c>
      <c r="X234" s="27">
        <v>2706</v>
      </c>
      <c r="Y234" s="27">
        <v>18683</v>
      </c>
      <c r="Z234" s="27">
        <v>18769</v>
      </c>
      <c r="AA234" s="27">
        <v>18769</v>
      </c>
      <c r="AB234" s="27">
        <v>3253</v>
      </c>
      <c r="AC234" s="27">
        <v>14896</v>
      </c>
      <c r="AD234" s="27">
        <v>14747</v>
      </c>
      <c r="AE234" s="27">
        <v>14747</v>
      </c>
      <c r="AF234" s="27">
        <v>3018</v>
      </c>
      <c r="AG234" s="27">
        <v>17767</v>
      </c>
      <c r="AH234" s="27">
        <v>17747</v>
      </c>
      <c r="AI234" s="27">
        <v>17747</v>
      </c>
      <c r="AJ234" s="27">
        <v>2660</v>
      </c>
      <c r="AK234" s="27">
        <v>16062</v>
      </c>
      <c r="AL234" s="27">
        <v>16953</v>
      </c>
      <c r="AM234" s="27">
        <v>16953</v>
      </c>
      <c r="AN234" s="78"/>
      <c r="AO234" s="78"/>
    </row>
    <row r="235" spans="1:41" x14ac:dyDescent="0.25">
      <c r="B235" s="25" t="s">
        <v>52</v>
      </c>
      <c r="C235" s="33">
        <v>0.80027000000000004</v>
      </c>
      <c r="D235" s="33">
        <v>0.74563999999999997</v>
      </c>
      <c r="E235" s="34">
        <v>0.90921115921115903</v>
      </c>
      <c r="F235" s="34">
        <v>0.81986579057737996</v>
      </c>
      <c r="G235" s="34">
        <v>0.86271494477841504</v>
      </c>
      <c r="H235" s="34">
        <v>0.86271494477841504</v>
      </c>
      <c r="J235" s="34">
        <v>0.78980278980278995</v>
      </c>
      <c r="K235" s="34">
        <v>0.79718300013980203</v>
      </c>
      <c r="L235" s="34">
        <v>0.84740668251083495</v>
      </c>
      <c r="M235" s="34">
        <v>0.84740668251083495</v>
      </c>
      <c r="O235" s="34">
        <v>0.78980278980278995</v>
      </c>
      <c r="P235" s="34">
        <v>0.78176988676079995</v>
      </c>
      <c r="Q235" s="34">
        <v>0.83101495875856302</v>
      </c>
      <c r="R235" s="34">
        <v>0.83101495875856302</v>
      </c>
      <c r="T235" s="34">
        <v>0.71777296777296795</v>
      </c>
      <c r="U235" s="34">
        <v>0.775548720816441</v>
      </c>
      <c r="V235" s="34">
        <v>0.82689081504263995</v>
      </c>
      <c r="W235" s="34">
        <v>0.82689081504263995</v>
      </c>
      <c r="X235" s="34">
        <v>0.80026455026455001</v>
      </c>
      <c r="Y235" s="34">
        <v>0.78617363344051505</v>
      </c>
      <c r="Z235" s="34">
        <v>0.83681672025723497</v>
      </c>
      <c r="AA235" s="34">
        <v>0.83681672025723497</v>
      </c>
      <c r="AB235" s="34">
        <v>0.63143338143338201</v>
      </c>
      <c r="AC235" s="34">
        <v>0.74010904515587905</v>
      </c>
      <c r="AD235" s="34">
        <v>0.78232909268838302</v>
      </c>
      <c r="AE235" s="34">
        <v>0.78232909268838302</v>
      </c>
      <c r="AF235" s="34">
        <v>0.66895141895141896</v>
      </c>
      <c r="AG235" s="34">
        <v>0.76918775339018597</v>
      </c>
      <c r="AH235" s="34">
        <v>0.80606039424017895</v>
      </c>
      <c r="AI235" s="34">
        <v>0.80606039424017895</v>
      </c>
      <c r="AJ235" s="34">
        <v>0.75132275132275095</v>
      </c>
      <c r="AK235" s="34">
        <v>0.77663218230113196</v>
      </c>
      <c r="AL235" s="34">
        <v>0.83220327135467598</v>
      </c>
      <c r="AM235" s="34">
        <v>0.83220327135467598</v>
      </c>
      <c r="AN235" s="37"/>
      <c r="AO235" s="37"/>
    </row>
    <row r="236" spans="1:41" x14ac:dyDescent="0.25">
      <c r="B236" s="25" t="s">
        <v>53</v>
      </c>
      <c r="C236" s="33">
        <v>0.97192999999999996</v>
      </c>
      <c r="D236" s="33">
        <v>0.94859000000000004</v>
      </c>
      <c r="E236" s="34">
        <v>0.99581214013008201</v>
      </c>
      <c r="F236" s="34">
        <v>0.91996342333470704</v>
      </c>
      <c r="G236" s="34">
        <v>0.91364289518373698</v>
      </c>
      <c r="H236" s="34">
        <v>0.91364289518373698</v>
      </c>
      <c r="J236" s="34">
        <v>0.99884655084503404</v>
      </c>
      <c r="K236" s="34">
        <v>0.92412854085231699</v>
      </c>
      <c r="L236" s="34">
        <v>0.91308520152335804</v>
      </c>
      <c r="M236" s="34">
        <v>0.91308520152335804</v>
      </c>
      <c r="O236" s="34">
        <v>0.99884655084503404</v>
      </c>
      <c r="P236" s="34">
        <v>0.941783815830461</v>
      </c>
      <c r="Q236" s="34">
        <v>0.93485032707979498</v>
      </c>
      <c r="R236" s="34">
        <v>0.93485032707979498</v>
      </c>
      <c r="T236" s="34">
        <v>0.99957095422268105</v>
      </c>
      <c r="U236" s="34">
        <v>0.94653174834450404</v>
      </c>
      <c r="V236" s="34">
        <v>0.94094476320628595</v>
      </c>
      <c r="W236" s="34">
        <v>0.94094476320628595</v>
      </c>
      <c r="X236" s="34">
        <v>0.996751066396389</v>
      </c>
      <c r="Y236" s="34">
        <v>0.93687008249846804</v>
      </c>
      <c r="Z236" s="34">
        <v>0.92915783233015503</v>
      </c>
      <c r="AA236" s="34">
        <v>0.92915783233015503</v>
      </c>
      <c r="AB236" s="34">
        <v>0.99941550285408698</v>
      </c>
      <c r="AC236" s="34">
        <v>0.96251896660872005</v>
      </c>
      <c r="AD236" s="34">
        <v>0.95719826763266602</v>
      </c>
      <c r="AE236" s="34">
        <v>0.95719826763266602</v>
      </c>
      <c r="AF236" s="34">
        <v>0.99917610774645305</v>
      </c>
      <c r="AG236" s="34">
        <v>0.94391410512776697</v>
      </c>
      <c r="AH236" s="34">
        <v>0.93871398856476795</v>
      </c>
      <c r="AI236" s="34">
        <v>0.93871398856476795</v>
      </c>
      <c r="AJ236" s="34">
        <v>0.99815945579584897</v>
      </c>
      <c r="AK236" s="34">
        <v>0.95141031180602298</v>
      </c>
      <c r="AL236" s="34">
        <v>0.93894510485645699</v>
      </c>
      <c r="AM236" s="34">
        <v>0.93894510485645699</v>
      </c>
      <c r="AN236" s="37"/>
      <c r="AO236" s="37"/>
    </row>
    <row r="237" spans="1:41" x14ac:dyDescent="0.25">
      <c r="B237" s="25" t="s">
        <v>54</v>
      </c>
      <c r="C237" s="33">
        <v>0.76763000000000003</v>
      </c>
      <c r="D237" s="33">
        <v>0.62692999999999999</v>
      </c>
      <c r="E237" s="34">
        <v>0.84878760664571196</v>
      </c>
      <c r="F237" s="34">
        <v>0.59556210013202004</v>
      </c>
      <c r="G237" s="34">
        <v>0.58951089033244197</v>
      </c>
      <c r="H237" s="34">
        <v>0.58951089033244197</v>
      </c>
      <c r="J237" s="34">
        <v>0.94653408272085304</v>
      </c>
      <c r="K237" s="34">
        <v>0.60166183065154299</v>
      </c>
      <c r="L237" s="34">
        <v>0.58360813575640902</v>
      </c>
      <c r="M237" s="34">
        <v>0.58360813575640902</v>
      </c>
      <c r="O237" s="34">
        <v>0.94653408272085304</v>
      </c>
      <c r="P237" s="34">
        <v>0.65875423354439699</v>
      </c>
      <c r="Q237" s="34">
        <v>0.64709884607010704</v>
      </c>
      <c r="R237" s="34">
        <v>0.64709884607010704</v>
      </c>
      <c r="T237" s="34">
        <v>0.97740298018667104</v>
      </c>
      <c r="U237" s="34">
        <v>0.67586500974658903</v>
      </c>
      <c r="V237" s="34">
        <v>0.66808799028605304</v>
      </c>
      <c r="W237" s="34">
        <v>0.66808799028605304</v>
      </c>
      <c r="X237" s="34">
        <v>0.86428571428571399</v>
      </c>
      <c r="Y237" s="34">
        <v>0.64160415299923002</v>
      </c>
      <c r="Z237" s="34">
        <v>0.62936676918224099</v>
      </c>
      <c r="AA237" s="34">
        <v>0.62936676918224099</v>
      </c>
      <c r="AB237" s="34">
        <v>0.96543482257767999</v>
      </c>
      <c r="AC237" s="34">
        <v>0.73948875541276704</v>
      </c>
      <c r="AD237" s="34">
        <v>0.72433097110312905</v>
      </c>
      <c r="AE237" s="34">
        <v>0.72433097110312905</v>
      </c>
      <c r="AF237" s="34">
        <v>0.95452985586822203</v>
      </c>
      <c r="AG237" s="34">
        <v>0.66347110427783296</v>
      </c>
      <c r="AH237" s="34">
        <v>0.65406539803181996</v>
      </c>
      <c r="AI237" s="34">
        <v>0.65406539803181996</v>
      </c>
      <c r="AJ237" s="34">
        <v>0.91345029239766096</v>
      </c>
      <c r="AK237" s="34">
        <v>0.69675780760065198</v>
      </c>
      <c r="AL237" s="34">
        <v>0.66209715540972702</v>
      </c>
      <c r="AM237" s="34">
        <v>0.66209715540972702</v>
      </c>
      <c r="AN237" s="37"/>
      <c r="AO237" s="37"/>
    </row>
    <row r="238" spans="1:41" x14ac:dyDescent="0.25">
      <c r="B238" s="25" t="s">
        <v>55</v>
      </c>
      <c r="C238" s="33">
        <v>0.64420999999999995</v>
      </c>
      <c r="D238" s="33">
        <v>0.51646999999999998</v>
      </c>
      <c r="E238" s="34">
        <v>0.78246921245989898</v>
      </c>
      <c r="F238" s="34">
        <v>0.52664900543307402</v>
      </c>
      <c r="G238" s="34">
        <v>0.53895196506550203</v>
      </c>
      <c r="H238" s="34">
        <v>0.53895196506550203</v>
      </c>
      <c r="J238" s="34">
        <v>0.75607229193047099</v>
      </c>
      <c r="K238" s="34">
        <v>0.52178985656440902</v>
      </c>
      <c r="L238" s="34">
        <v>0.52810873211213005</v>
      </c>
      <c r="M238" s="34">
        <v>0.52810873211213005</v>
      </c>
      <c r="O238" s="34">
        <v>0.75607229193047099</v>
      </c>
      <c r="P238" s="34">
        <v>0.55643175203363304</v>
      </c>
      <c r="Q238" s="34">
        <v>0.57185117487193105</v>
      </c>
      <c r="R238" s="34">
        <v>0.57185117487193105</v>
      </c>
      <c r="T238" s="34">
        <v>0.70605630470783098</v>
      </c>
      <c r="U238" s="34">
        <v>0.56529270902328399</v>
      </c>
      <c r="V238" s="34">
        <v>0.58611207451815905</v>
      </c>
      <c r="W238" s="34">
        <v>0.58611207451815905</v>
      </c>
      <c r="X238" s="34">
        <v>0.71092831962397196</v>
      </c>
      <c r="Y238" s="34">
        <v>0.54627583359642495</v>
      </c>
      <c r="Z238" s="34">
        <v>0.56056845851282999</v>
      </c>
      <c r="AA238" s="34">
        <v>0.56056845851282999</v>
      </c>
      <c r="AB238" s="34">
        <v>0.61747412982126104</v>
      </c>
      <c r="AC238" s="34">
        <v>0.587048125970282</v>
      </c>
      <c r="AD238" s="34">
        <v>0.60283859847566701</v>
      </c>
      <c r="AE238" s="34">
        <v>0.60283859847566701</v>
      </c>
      <c r="AF238" s="34">
        <v>0.64829273977391899</v>
      </c>
      <c r="AG238" s="34">
        <v>0.553312382149591</v>
      </c>
      <c r="AH238" s="34">
        <v>0.56513109531977501</v>
      </c>
      <c r="AI238" s="34">
        <v>0.56513109531977501</v>
      </c>
      <c r="AJ238" s="34">
        <v>0.70139200718455297</v>
      </c>
      <c r="AK238" s="34">
        <v>0.58044040435702504</v>
      </c>
      <c r="AL238" s="34">
        <v>0.58411833971150995</v>
      </c>
      <c r="AM238" s="34">
        <v>0.58411833971150995</v>
      </c>
      <c r="AN238" s="37"/>
      <c r="AO238" s="37"/>
    </row>
    <row r="239" spans="1:41" x14ac:dyDescent="0.25">
      <c r="B239" s="25" t="s">
        <v>56</v>
      </c>
      <c r="C239" s="33">
        <v>0.24224999999999999</v>
      </c>
      <c r="D239" s="33">
        <v>0.44372</v>
      </c>
      <c r="E239" s="34">
        <v>0.161976911976912</v>
      </c>
      <c r="F239" s="34">
        <v>0.55675940164965798</v>
      </c>
      <c r="G239" s="34">
        <v>0.60072696770585798</v>
      </c>
      <c r="H239" s="34">
        <v>0.60072696770585798</v>
      </c>
      <c r="J239" s="34">
        <v>4.4612794612794597E-2</v>
      </c>
      <c r="K239" s="34">
        <v>0.52778554452677195</v>
      </c>
      <c r="L239" s="34">
        <v>0.60460645882846398</v>
      </c>
      <c r="M239" s="34">
        <v>0.60460645882846398</v>
      </c>
      <c r="O239" s="34">
        <v>4.4612794612794597E-2</v>
      </c>
      <c r="P239" s="34">
        <v>0.40496994268139203</v>
      </c>
      <c r="Q239" s="34">
        <v>0.453201453935412</v>
      </c>
      <c r="R239" s="34">
        <v>0.453201453935412</v>
      </c>
      <c r="T239" s="34">
        <v>1.6594516594516599E-2</v>
      </c>
      <c r="U239" s="34">
        <v>0.37194184258353102</v>
      </c>
      <c r="V239" s="34">
        <v>0.410806654550538</v>
      </c>
      <c r="W239" s="34">
        <v>0.410806654550538</v>
      </c>
      <c r="X239" s="34">
        <v>0.125661375661376</v>
      </c>
      <c r="Y239" s="34">
        <v>0.43915140500489303</v>
      </c>
      <c r="Z239" s="34">
        <v>0.49280022368237097</v>
      </c>
      <c r="AA239" s="34">
        <v>0.49280022368237097</v>
      </c>
      <c r="AB239" s="34">
        <v>2.26070226070226E-2</v>
      </c>
      <c r="AC239" s="34">
        <v>0.260729763735496</v>
      </c>
      <c r="AD239" s="34">
        <v>0.297742206067384</v>
      </c>
      <c r="AE239" s="34">
        <v>0.297742206067384</v>
      </c>
      <c r="AF239" s="34">
        <v>3.1866281866281897E-2</v>
      </c>
      <c r="AG239" s="34">
        <v>0.39015098560044698</v>
      </c>
      <c r="AH239" s="34">
        <v>0.42632461904096203</v>
      </c>
      <c r="AI239" s="34">
        <v>0.42632461904096203</v>
      </c>
      <c r="AJ239" s="34">
        <v>7.1188071188071203E-2</v>
      </c>
      <c r="AK239" s="34">
        <v>0.33800503285334799</v>
      </c>
      <c r="AL239" s="34">
        <v>0.42471690199916101</v>
      </c>
      <c r="AM239" s="34">
        <v>0.42471690199916101</v>
      </c>
      <c r="AN239" s="37"/>
      <c r="AO239" s="37"/>
    </row>
    <row r="240" spans="1:41" x14ac:dyDescent="0.25">
      <c r="B240" s="25" t="s">
        <v>26</v>
      </c>
      <c r="C240" s="33">
        <v>0.95411000000000001</v>
      </c>
      <c r="D240" s="33">
        <v>0.92750999999999995</v>
      </c>
      <c r="E240" s="34">
        <v>0.99362953085222505</v>
      </c>
      <c r="F240" s="34">
        <v>0.90738251495743405</v>
      </c>
      <c r="G240" s="34">
        <v>0.90724194582817197</v>
      </c>
      <c r="H240" s="34">
        <v>0.90724194582817197</v>
      </c>
      <c r="J240" s="34">
        <v>0.99357800945569197</v>
      </c>
      <c r="K240" s="34">
        <v>0.90817321630953296</v>
      </c>
      <c r="L240" s="34">
        <v>0.90483030670426901</v>
      </c>
      <c r="M240" s="34">
        <v>0.90483030670426901</v>
      </c>
      <c r="O240" s="34">
        <v>0.99357800945569197</v>
      </c>
      <c r="P240" s="34">
        <v>0.92167224550398397</v>
      </c>
      <c r="Q240" s="34">
        <v>0.92179963627737804</v>
      </c>
      <c r="R240" s="34">
        <v>0.92179963627737804</v>
      </c>
      <c r="T240" s="34">
        <v>0.99246878409504202</v>
      </c>
      <c r="U240" s="34">
        <v>0.92504151182098504</v>
      </c>
      <c r="V240" s="34">
        <v>0.92660973616931597</v>
      </c>
      <c r="W240" s="34">
        <v>0.92660973616931597</v>
      </c>
      <c r="X240" s="34">
        <v>0.99179900594011405</v>
      </c>
      <c r="Y240" s="34">
        <v>0.91792959243738104</v>
      </c>
      <c r="Z240" s="34">
        <v>0.91755181290248899</v>
      </c>
      <c r="AA240" s="34">
        <v>0.91755181290248899</v>
      </c>
      <c r="AB240" s="34">
        <v>0.99014122923990799</v>
      </c>
      <c r="AC240" s="34">
        <v>0.93456507032849301</v>
      </c>
      <c r="AD240" s="34">
        <v>0.93521959533661903</v>
      </c>
      <c r="AE240" s="34">
        <v>0.93521959533661903</v>
      </c>
      <c r="AF240" s="34">
        <v>0.99085343678021598</v>
      </c>
      <c r="AG240" s="34">
        <v>0.92195338376250902</v>
      </c>
      <c r="AH240" s="34">
        <v>0.92204123946829697</v>
      </c>
      <c r="AI240" s="34">
        <v>0.92204123946829697</v>
      </c>
      <c r="AJ240" s="34">
        <v>0.99193841677779104</v>
      </c>
      <c r="AK240" s="34">
        <v>0.92944308268100495</v>
      </c>
      <c r="AL240" s="34">
        <v>0.92552911098811297</v>
      </c>
      <c r="AM240" s="34">
        <v>0.92552911098811297</v>
      </c>
      <c r="AN240" s="37"/>
      <c r="AO240" s="37"/>
    </row>
    <row r="241" spans="1:41" x14ac:dyDescent="0.25">
      <c r="B241" s="31" t="s">
        <v>22</v>
      </c>
      <c r="C241" s="35">
        <v>0.75795000000000001</v>
      </c>
      <c r="D241" s="35">
        <v>0.64059999999999995</v>
      </c>
      <c r="E241" s="35">
        <v>0.874694354176763</v>
      </c>
      <c r="F241" s="35">
        <v>0.63710175231017097</v>
      </c>
      <c r="G241" s="35">
        <v>0.64782319747804296</v>
      </c>
      <c r="H241" s="35">
        <v>0.64782319747804296</v>
      </c>
      <c r="J241" s="35">
        <v>0.85783515483365202</v>
      </c>
      <c r="K241" s="35">
        <v>0.633214634261412</v>
      </c>
      <c r="L241" s="35">
        <v>0.63718555372554997</v>
      </c>
      <c r="M241" s="35">
        <v>0.63718555372554997</v>
      </c>
      <c r="O241" s="35">
        <v>0.85783515483365202</v>
      </c>
      <c r="P241" s="35">
        <v>0.66998964832146302</v>
      </c>
      <c r="Q241" s="35">
        <v>0.68278439727912799</v>
      </c>
      <c r="R241" s="35">
        <v>0.68278439727912799</v>
      </c>
      <c r="T241" s="35">
        <v>0.82394827551859195</v>
      </c>
      <c r="U241" s="35">
        <v>0.67919342653637005</v>
      </c>
      <c r="V241" s="35">
        <v>0.69691492684844702</v>
      </c>
      <c r="W241" s="35">
        <v>0.69691492684844702</v>
      </c>
      <c r="X241" s="35">
        <v>0.82684783732799205</v>
      </c>
      <c r="Y241" s="35">
        <v>0.65943056368126096</v>
      </c>
      <c r="Z241" s="35">
        <v>0.67125006586001001</v>
      </c>
      <c r="AA241" s="35">
        <v>0.67125006586001001</v>
      </c>
      <c r="AB241" s="35">
        <v>0.75869458297820602</v>
      </c>
      <c r="AC241" s="35">
        <v>0.70237577932337902</v>
      </c>
      <c r="AD241" s="35">
        <v>0.71501634871051001</v>
      </c>
      <c r="AE241" s="35">
        <v>0.71501634871051001</v>
      </c>
      <c r="AF241" s="35">
        <v>0.78209753163112306</v>
      </c>
      <c r="AG241" s="35">
        <v>0.66756301137943497</v>
      </c>
      <c r="AH241" s="35">
        <v>0.677382092104994</v>
      </c>
      <c r="AI241" s="35">
        <v>0.677382092104994</v>
      </c>
      <c r="AJ241" s="35">
        <v>0.82040644840045096</v>
      </c>
      <c r="AK241" s="35">
        <v>0.693982651843847</v>
      </c>
      <c r="AL241" s="35">
        <v>0.69473240236462497</v>
      </c>
      <c r="AM241" s="35">
        <v>0.69473240236462497</v>
      </c>
      <c r="AN241" s="80"/>
      <c r="AO241" s="80"/>
    </row>
    <row r="242" spans="1:41" x14ac:dyDescent="0.25">
      <c r="B242" s="25" t="s">
        <v>57</v>
      </c>
      <c r="C242" s="33">
        <v>0.80027000000000004</v>
      </c>
      <c r="D242" s="33">
        <v>0.74563999999999997</v>
      </c>
      <c r="E242" s="34">
        <v>0.90921115921115903</v>
      </c>
      <c r="F242" s="34">
        <v>0.81986579057737996</v>
      </c>
      <c r="G242" s="34">
        <v>0.86271494477841504</v>
      </c>
      <c r="H242" s="34">
        <v>0.86271494477841504</v>
      </c>
      <c r="J242" s="34">
        <v>0.78980278980278995</v>
      </c>
      <c r="K242" s="34">
        <v>0.79718300013980203</v>
      </c>
      <c r="L242" s="34">
        <v>0.84740668251083495</v>
      </c>
      <c r="M242" s="34">
        <v>0.84740668251083495</v>
      </c>
      <c r="O242" s="34">
        <v>0.78980278980278995</v>
      </c>
      <c r="P242" s="34">
        <v>0.78176988676079995</v>
      </c>
      <c r="Q242" s="34">
        <v>0.83101495875856302</v>
      </c>
      <c r="R242" s="34">
        <v>0.83101495875856302</v>
      </c>
      <c r="T242" s="34">
        <v>0.71777296777296795</v>
      </c>
      <c r="U242" s="34">
        <v>0.775548720816441</v>
      </c>
      <c r="V242" s="34">
        <v>0.82689081504263995</v>
      </c>
      <c r="W242" s="34">
        <v>0.82689081504263995</v>
      </c>
      <c r="X242" s="34">
        <v>0.80026455026455001</v>
      </c>
      <c r="Y242" s="34">
        <v>0.78617363344051505</v>
      </c>
      <c r="Z242" s="34">
        <v>0.83681672025723497</v>
      </c>
      <c r="AA242" s="34">
        <v>0.83681672025723497</v>
      </c>
      <c r="AB242" s="34">
        <v>0.63143338143338201</v>
      </c>
      <c r="AC242" s="34">
        <v>0.74010904515587905</v>
      </c>
      <c r="AD242" s="34">
        <v>0.78232909268838302</v>
      </c>
      <c r="AE242" s="34">
        <v>0.78232909268838302</v>
      </c>
      <c r="AF242" s="34">
        <v>0.66895141895141896</v>
      </c>
      <c r="AG242" s="34">
        <v>0.76918775339018597</v>
      </c>
      <c r="AH242" s="34">
        <v>0.80606039424017895</v>
      </c>
      <c r="AI242" s="34">
        <v>0.80606039424017895</v>
      </c>
      <c r="AJ242" s="34">
        <v>0.75132275132275095</v>
      </c>
      <c r="AK242" s="34">
        <v>0.77663218230113196</v>
      </c>
      <c r="AL242" s="34">
        <v>0.83220327135467598</v>
      </c>
      <c r="AM242" s="34">
        <v>0.83220327135467598</v>
      </c>
      <c r="AN242" s="37"/>
      <c r="AO242" s="37"/>
    </row>
    <row r="243" spans="1:41" ht="18.75" thickBot="1" x14ac:dyDescent="0.3">
      <c r="B243" s="25" t="s">
        <v>18</v>
      </c>
      <c r="C243" s="33">
        <v>2.8069E-2</v>
      </c>
      <c r="D243" s="33">
        <v>5.1413E-2</v>
      </c>
      <c r="E243" s="34">
        <v>4.1878598699183001E-3</v>
      </c>
      <c r="F243" s="34">
        <v>8.0036576665293402E-2</v>
      </c>
      <c r="G243" s="34">
        <v>8.6357104816262603E-2</v>
      </c>
      <c r="H243" s="34">
        <v>8.6357104816262603E-2</v>
      </c>
      <c r="J243" s="34">
        <v>1.15344915496636E-3</v>
      </c>
      <c r="K243" s="34">
        <v>7.5871459147683298E-2</v>
      </c>
      <c r="L243" s="34">
        <v>8.6914798476642199E-2</v>
      </c>
      <c r="M243" s="34">
        <v>8.6914798476642199E-2</v>
      </c>
      <c r="O243" s="34">
        <v>1.15344915496636E-3</v>
      </c>
      <c r="P243" s="34">
        <v>5.8216184169538901E-2</v>
      </c>
      <c r="Q243" s="34">
        <v>6.5149672920204599E-2</v>
      </c>
      <c r="R243" s="34">
        <v>6.5149672920204599E-2</v>
      </c>
      <c r="T243" s="34">
        <v>4.29045777319024E-4</v>
      </c>
      <c r="U243" s="34">
        <v>5.3468251655496103E-2</v>
      </c>
      <c r="V243" s="34">
        <v>5.9055236793713599E-2</v>
      </c>
      <c r="W243" s="34">
        <v>5.9055236793713599E-2</v>
      </c>
      <c r="X243" s="34">
        <v>3.2489336036114502E-3</v>
      </c>
      <c r="Y243" s="34">
        <v>6.3129917501532407E-2</v>
      </c>
      <c r="Z243" s="34">
        <v>7.0842167669845399E-2</v>
      </c>
      <c r="AA243" s="34">
        <v>7.0842167669845399E-2</v>
      </c>
      <c r="AB243" s="34">
        <v>5.8449714591287305E-4</v>
      </c>
      <c r="AC243" s="34">
        <v>3.7481033391279901E-2</v>
      </c>
      <c r="AD243" s="34">
        <v>4.28017323673342E-2</v>
      </c>
      <c r="AE243" s="34">
        <v>4.28017323673342E-2</v>
      </c>
      <c r="AF243" s="34">
        <v>8.2389225354739999E-4</v>
      </c>
      <c r="AG243" s="34">
        <v>5.6085894872232901E-2</v>
      </c>
      <c r="AH243" s="34">
        <v>6.1286011435232199E-2</v>
      </c>
      <c r="AI243" s="34">
        <v>6.1286011435232199E-2</v>
      </c>
      <c r="AJ243" s="34">
        <v>1.8405442041511701E-3</v>
      </c>
      <c r="AK243" s="34">
        <v>4.8589688193976903E-2</v>
      </c>
      <c r="AL243" s="34">
        <v>6.10548951435433E-2</v>
      </c>
      <c r="AM243" s="34">
        <v>6.10548951435433E-2</v>
      </c>
      <c r="AN243" s="37"/>
      <c r="AO243" s="37"/>
    </row>
    <row r="244" spans="1:41" ht="18.75" thickBot="1" x14ac:dyDescent="0.3">
      <c r="A244" s="24">
        <v>16</v>
      </c>
      <c r="B244" s="25" t="s">
        <v>58</v>
      </c>
      <c r="C244" s="26">
        <v>29791</v>
      </c>
      <c r="D244" s="26">
        <v>29791</v>
      </c>
      <c r="E244" s="27">
        <v>9648</v>
      </c>
      <c r="F244" s="27">
        <v>35884</v>
      </c>
      <c r="G244" s="27">
        <v>35884</v>
      </c>
      <c r="H244" s="27">
        <v>35884</v>
      </c>
      <c r="J244" s="27">
        <v>9648</v>
      </c>
      <c r="K244" s="27">
        <v>35884</v>
      </c>
      <c r="L244" s="27">
        <v>35884</v>
      </c>
      <c r="M244" s="27">
        <v>35884</v>
      </c>
      <c r="O244" s="27">
        <v>9648</v>
      </c>
      <c r="P244" s="27">
        <v>35884</v>
      </c>
      <c r="Q244" s="27">
        <v>35884</v>
      </c>
      <c r="R244" s="27">
        <v>35884</v>
      </c>
      <c r="T244" s="27">
        <v>9648</v>
      </c>
      <c r="U244" s="27">
        <v>35884</v>
      </c>
      <c r="V244" s="27">
        <v>35884</v>
      </c>
      <c r="W244" s="27">
        <v>35884</v>
      </c>
      <c r="X244" s="27">
        <v>9648</v>
      </c>
      <c r="Y244" s="27">
        <v>35884</v>
      </c>
      <c r="Z244" s="27">
        <v>35884</v>
      </c>
      <c r="AA244" s="27">
        <v>35884</v>
      </c>
      <c r="AB244" s="27">
        <v>9648</v>
      </c>
      <c r="AC244" s="27">
        <v>35884</v>
      </c>
      <c r="AD244" s="27">
        <v>35884</v>
      </c>
      <c r="AE244" s="27">
        <v>35884</v>
      </c>
      <c r="AF244" s="27">
        <v>9648</v>
      </c>
      <c r="AG244" s="27">
        <v>35884</v>
      </c>
      <c r="AH244" s="27">
        <v>35884</v>
      </c>
      <c r="AI244" s="27">
        <v>35884</v>
      </c>
      <c r="AJ244" s="27">
        <v>9648</v>
      </c>
      <c r="AK244" s="27">
        <v>35884</v>
      </c>
      <c r="AL244" s="27">
        <v>35884</v>
      </c>
      <c r="AM244" s="27">
        <v>35884</v>
      </c>
      <c r="AN244" s="78"/>
      <c r="AO244" s="78"/>
    </row>
    <row r="245" spans="1:41" x14ac:dyDescent="0.25">
      <c r="B245" s="25" t="s">
        <v>32</v>
      </c>
      <c r="C245" s="26">
        <v>28086</v>
      </c>
      <c r="D245" s="26">
        <v>23917</v>
      </c>
      <c r="E245" s="27">
        <v>9391</v>
      </c>
      <c r="F245" s="27">
        <v>44632</v>
      </c>
      <c r="G245" s="27">
        <v>47416</v>
      </c>
      <c r="H245" s="27">
        <v>47416</v>
      </c>
      <c r="J245" s="27">
        <v>7306</v>
      </c>
      <c r="K245" s="27">
        <v>41678</v>
      </c>
      <c r="L245" s="27">
        <v>45266</v>
      </c>
      <c r="M245" s="27">
        <v>45266</v>
      </c>
      <c r="O245" s="27">
        <v>7306</v>
      </c>
      <c r="P245" s="27">
        <v>38092</v>
      </c>
      <c r="Q245" s="27">
        <v>40920</v>
      </c>
      <c r="R245" s="27">
        <v>40920</v>
      </c>
      <c r="T245" s="27">
        <v>6298</v>
      </c>
      <c r="U245" s="27">
        <v>35391</v>
      </c>
      <c r="V245" s="27">
        <v>37898</v>
      </c>
      <c r="W245" s="27">
        <v>37898</v>
      </c>
      <c r="X245" s="27">
        <v>8253</v>
      </c>
      <c r="Y245" s="27">
        <v>38836</v>
      </c>
      <c r="Z245" s="27">
        <v>42060</v>
      </c>
      <c r="AA245" s="27">
        <v>42060</v>
      </c>
      <c r="AB245" s="27">
        <v>6269</v>
      </c>
      <c r="AC245" s="27">
        <v>33282</v>
      </c>
      <c r="AD245" s="27">
        <v>35731</v>
      </c>
      <c r="AE245" s="27">
        <v>35731</v>
      </c>
      <c r="AF245" s="27">
        <v>6464</v>
      </c>
      <c r="AG245" s="27">
        <v>37079</v>
      </c>
      <c r="AH245" s="27">
        <v>39693</v>
      </c>
      <c r="AI245" s="27">
        <v>39693</v>
      </c>
      <c r="AJ245" s="27">
        <v>7130</v>
      </c>
      <c r="AK245" s="27">
        <v>36093</v>
      </c>
      <c r="AL245" s="27">
        <v>40962</v>
      </c>
      <c r="AM245" s="27">
        <v>40962</v>
      </c>
      <c r="AN245" s="78"/>
      <c r="AO245" s="78"/>
    </row>
    <row r="246" spans="1:41" x14ac:dyDescent="0.25">
      <c r="B246" s="31" t="s">
        <v>47</v>
      </c>
      <c r="C246" s="32">
        <v>23202</v>
      </c>
      <c r="D246" s="32">
        <v>19933</v>
      </c>
      <c r="E246" s="32">
        <v>8574</v>
      </c>
      <c r="F246" s="32">
        <v>28305</v>
      </c>
      <c r="G246" s="32">
        <v>29851</v>
      </c>
      <c r="H246" s="32">
        <v>29851</v>
      </c>
      <c r="J246" s="32">
        <v>7075</v>
      </c>
      <c r="K246" s="32">
        <v>26936</v>
      </c>
      <c r="L246" s="32">
        <v>28692</v>
      </c>
      <c r="M246" s="32">
        <v>28692</v>
      </c>
      <c r="O246" s="32">
        <v>7075</v>
      </c>
      <c r="P246" s="32">
        <v>26522</v>
      </c>
      <c r="Q246" s="32">
        <v>28057</v>
      </c>
      <c r="R246" s="32">
        <v>28057</v>
      </c>
      <c r="T246" s="32">
        <v>6193</v>
      </c>
      <c r="U246" s="32">
        <v>25567</v>
      </c>
      <c r="V246" s="32">
        <v>27247</v>
      </c>
      <c r="W246" s="32">
        <v>27247</v>
      </c>
      <c r="X246" s="32">
        <v>7522</v>
      </c>
      <c r="Y246" s="32">
        <v>26600</v>
      </c>
      <c r="Z246" s="32">
        <v>28438</v>
      </c>
      <c r="AA246" s="32">
        <v>28438</v>
      </c>
      <c r="AB246" s="32">
        <v>6077</v>
      </c>
      <c r="AC246" s="32">
        <v>25053</v>
      </c>
      <c r="AD246" s="32">
        <v>26540</v>
      </c>
      <c r="AE246" s="32">
        <v>26540</v>
      </c>
      <c r="AF246" s="32">
        <v>6238</v>
      </c>
      <c r="AG246" s="32">
        <v>26018</v>
      </c>
      <c r="AH246" s="32">
        <v>27681</v>
      </c>
      <c r="AI246" s="32">
        <v>27681</v>
      </c>
      <c r="AJ246" s="32">
        <v>6783</v>
      </c>
      <c r="AK246" s="32">
        <v>26284</v>
      </c>
      <c r="AL246" s="32">
        <v>28032</v>
      </c>
      <c r="AM246" s="32">
        <v>28032</v>
      </c>
      <c r="AN246" s="79"/>
      <c r="AO246" s="79"/>
    </row>
    <row r="247" spans="1:41" x14ac:dyDescent="0.25">
      <c r="B247" s="31" t="s">
        <v>48</v>
      </c>
      <c r="C247" s="32">
        <v>4884</v>
      </c>
      <c r="D247" s="32">
        <v>3984</v>
      </c>
      <c r="E247" s="32">
        <v>817</v>
      </c>
      <c r="F247" s="32">
        <v>16327</v>
      </c>
      <c r="G247" s="32">
        <v>17565</v>
      </c>
      <c r="H247" s="32">
        <v>17565</v>
      </c>
      <c r="J247" s="32">
        <v>231</v>
      </c>
      <c r="K247" s="32">
        <v>14742</v>
      </c>
      <c r="L247" s="32">
        <v>16574</v>
      </c>
      <c r="M247" s="32">
        <v>16574</v>
      </c>
      <c r="O247" s="32">
        <v>231</v>
      </c>
      <c r="P247" s="32">
        <v>11570</v>
      </c>
      <c r="Q247" s="32">
        <v>12863</v>
      </c>
      <c r="R247" s="32">
        <v>12863</v>
      </c>
      <c r="T247" s="32">
        <v>105</v>
      </c>
      <c r="U247" s="32">
        <v>9824</v>
      </c>
      <c r="V247" s="32">
        <v>10651</v>
      </c>
      <c r="W247" s="32">
        <v>10651</v>
      </c>
      <c r="X247" s="32">
        <v>731</v>
      </c>
      <c r="Y247" s="32">
        <v>12236</v>
      </c>
      <c r="Z247" s="32">
        <v>13622</v>
      </c>
      <c r="AA247" s="32">
        <v>13622</v>
      </c>
      <c r="AB247" s="32">
        <v>192</v>
      </c>
      <c r="AC247" s="32">
        <v>8229</v>
      </c>
      <c r="AD247" s="32">
        <v>9191</v>
      </c>
      <c r="AE247" s="32">
        <v>9191</v>
      </c>
      <c r="AF247" s="32">
        <v>226</v>
      </c>
      <c r="AG247" s="32">
        <v>11061</v>
      </c>
      <c r="AH247" s="32">
        <v>12012</v>
      </c>
      <c r="AI247" s="32">
        <v>12012</v>
      </c>
      <c r="AJ247" s="32">
        <v>347</v>
      </c>
      <c r="AK247" s="32">
        <v>9809</v>
      </c>
      <c r="AL247" s="32">
        <v>12930</v>
      </c>
      <c r="AM247" s="32">
        <v>12930</v>
      </c>
      <c r="AN247" s="79"/>
      <c r="AO247" s="79"/>
    </row>
    <row r="248" spans="1:41" x14ac:dyDescent="0.25">
      <c r="B248" s="25" t="s">
        <v>49</v>
      </c>
      <c r="C248" s="26">
        <v>193020</v>
      </c>
      <c r="D248" s="26">
        <v>193920</v>
      </c>
      <c r="E248" s="27">
        <v>319495</v>
      </c>
      <c r="F248" s="27">
        <v>175006</v>
      </c>
      <c r="G248" s="27">
        <v>173768</v>
      </c>
      <c r="H248" s="27">
        <v>173768</v>
      </c>
      <c r="J248" s="27">
        <v>320081</v>
      </c>
      <c r="K248" s="27">
        <v>176591</v>
      </c>
      <c r="L248" s="27">
        <v>174759</v>
      </c>
      <c r="M248" s="27">
        <v>174759</v>
      </c>
      <c r="O248" s="27">
        <v>320081</v>
      </c>
      <c r="P248" s="27">
        <v>179763</v>
      </c>
      <c r="Q248" s="27">
        <v>178470</v>
      </c>
      <c r="R248" s="27">
        <v>178470</v>
      </c>
      <c r="T248" s="27">
        <v>320207</v>
      </c>
      <c r="U248" s="27">
        <v>181509</v>
      </c>
      <c r="V248" s="27">
        <v>180682</v>
      </c>
      <c r="W248" s="27">
        <v>180682</v>
      </c>
      <c r="X248" s="27">
        <v>319581</v>
      </c>
      <c r="Y248" s="27">
        <v>179097</v>
      </c>
      <c r="Z248" s="27">
        <v>177711</v>
      </c>
      <c r="AA248" s="27">
        <v>177711</v>
      </c>
      <c r="AB248" s="27">
        <v>320120</v>
      </c>
      <c r="AC248" s="27">
        <v>183104</v>
      </c>
      <c r="AD248" s="27">
        <v>182142</v>
      </c>
      <c r="AE248" s="27">
        <v>182142</v>
      </c>
      <c r="AF248" s="27">
        <v>320086</v>
      </c>
      <c r="AG248" s="27">
        <v>180272</v>
      </c>
      <c r="AH248" s="27">
        <v>179321</v>
      </c>
      <c r="AI248" s="27">
        <v>179321</v>
      </c>
      <c r="AJ248" s="27">
        <v>319965</v>
      </c>
      <c r="AK248" s="27">
        <v>181524</v>
      </c>
      <c r="AL248" s="27">
        <v>178403</v>
      </c>
      <c r="AM248" s="27">
        <v>178403</v>
      </c>
      <c r="AN248" s="78"/>
      <c r="AO248" s="78"/>
    </row>
    <row r="249" spans="1:41" x14ac:dyDescent="0.25">
      <c r="B249" s="25" t="s">
        <v>50</v>
      </c>
      <c r="C249" s="26">
        <v>6589</v>
      </c>
      <c r="D249" s="26">
        <v>9858</v>
      </c>
      <c r="E249" s="27">
        <v>1074</v>
      </c>
      <c r="F249" s="27">
        <v>7579</v>
      </c>
      <c r="G249" s="27">
        <v>6033</v>
      </c>
      <c r="H249" s="27">
        <v>6033</v>
      </c>
      <c r="J249" s="27">
        <v>2573</v>
      </c>
      <c r="K249" s="27">
        <v>8948</v>
      </c>
      <c r="L249" s="27">
        <v>7192</v>
      </c>
      <c r="M249" s="27">
        <v>7192</v>
      </c>
      <c r="O249" s="27">
        <v>2573</v>
      </c>
      <c r="P249" s="27">
        <v>9362</v>
      </c>
      <c r="Q249" s="27">
        <v>7827</v>
      </c>
      <c r="R249" s="27">
        <v>7827</v>
      </c>
      <c r="T249" s="27">
        <v>3455</v>
      </c>
      <c r="U249" s="27">
        <v>10317</v>
      </c>
      <c r="V249" s="27">
        <v>8637</v>
      </c>
      <c r="W249" s="27">
        <v>8637</v>
      </c>
      <c r="X249" s="27">
        <v>2126</v>
      </c>
      <c r="Y249" s="27">
        <v>9284</v>
      </c>
      <c r="Z249" s="27">
        <v>7446</v>
      </c>
      <c r="AA249" s="27">
        <v>7446</v>
      </c>
      <c r="AB249" s="27">
        <v>3571</v>
      </c>
      <c r="AC249" s="27">
        <v>10831</v>
      </c>
      <c r="AD249" s="27">
        <v>9344</v>
      </c>
      <c r="AE249" s="27">
        <v>9344</v>
      </c>
      <c r="AF249" s="27">
        <v>3410</v>
      </c>
      <c r="AG249" s="27">
        <v>9866</v>
      </c>
      <c r="AH249" s="27">
        <v>8203</v>
      </c>
      <c r="AI249" s="27">
        <v>8203</v>
      </c>
      <c r="AJ249" s="27">
        <v>2865</v>
      </c>
      <c r="AK249" s="27">
        <v>9600</v>
      </c>
      <c r="AL249" s="27">
        <v>7852</v>
      </c>
      <c r="AM249" s="27">
        <v>7852</v>
      </c>
      <c r="AN249" s="78"/>
      <c r="AO249" s="78"/>
    </row>
    <row r="250" spans="1:41" x14ac:dyDescent="0.25">
      <c r="B250" s="25" t="s">
        <v>51</v>
      </c>
      <c r="C250" s="26">
        <v>11473</v>
      </c>
      <c r="D250" s="26">
        <v>13842</v>
      </c>
      <c r="E250" s="27">
        <v>1891</v>
      </c>
      <c r="F250" s="27">
        <v>23906</v>
      </c>
      <c r="G250" s="27">
        <v>23598</v>
      </c>
      <c r="H250" s="27">
        <v>23598</v>
      </c>
      <c r="J250" s="27">
        <v>2804</v>
      </c>
      <c r="K250" s="27">
        <v>23690</v>
      </c>
      <c r="L250" s="27">
        <v>23766</v>
      </c>
      <c r="M250" s="27">
        <v>23766</v>
      </c>
      <c r="O250" s="27">
        <v>2804</v>
      </c>
      <c r="P250" s="27">
        <v>20932</v>
      </c>
      <c r="Q250" s="27">
        <v>20690</v>
      </c>
      <c r="R250" s="27">
        <v>20690</v>
      </c>
      <c r="T250" s="27">
        <v>3560</v>
      </c>
      <c r="U250" s="27">
        <v>20141</v>
      </c>
      <c r="V250" s="27">
        <v>19288</v>
      </c>
      <c r="W250" s="27">
        <v>19288</v>
      </c>
      <c r="X250" s="27">
        <v>2857</v>
      </c>
      <c r="Y250" s="27">
        <v>21520</v>
      </c>
      <c r="Z250" s="27">
        <v>21068</v>
      </c>
      <c r="AA250" s="27">
        <v>21068</v>
      </c>
      <c r="AB250" s="27">
        <v>3763</v>
      </c>
      <c r="AC250" s="27">
        <v>19060</v>
      </c>
      <c r="AD250" s="27">
        <v>18535</v>
      </c>
      <c r="AE250" s="27">
        <v>18535</v>
      </c>
      <c r="AF250" s="27">
        <v>3636</v>
      </c>
      <c r="AG250" s="27">
        <v>20927</v>
      </c>
      <c r="AH250" s="27">
        <v>20215</v>
      </c>
      <c r="AI250" s="27">
        <v>20215</v>
      </c>
      <c r="AJ250" s="27">
        <v>3212</v>
      </c>
      <c r="AK250" s="27">
        <v>19409</v>
      </c>
      <c r="AL250" s="27">
        <v>20782</v>
      </c>
      <c r="AM250" s="27">
        <v>20782</v>
      </c>
      <c r="AN250" s="78"/>
      <c r="AO250" s="78"/>
    </row>
    <row r="251" spans="1:41" x14ac:dyDescent="0.25">
      <c r="B251" s="25" t="s">
        <v>52</v>
      </c>
      <c r="C251" s="33">
        <v>0.77883000000000002</v>
      </c>
      <c r="D251" s="33">
        <v>0.66908999999999996</v>
      </c>
      <c r="E251" s="34">
        <v>0.88868159203980102</v>
      </c>
      <c r="F251" s="34">
        <v>0.78879166202207096</v>
      </c>
      <c r="G251" s="34">
        <v>0.83187493033106696</v>
      </c>
      <c r="H251" s="34">
        <v>0.83187493033106696</v>
      </c>
      <c r="J251" s="34">
        <v>0.73331260364842499</v>
      </c>
      <c r="K251" s="34">
        <v>0.75064095418570997</v>
      </c>
      <c r="L251" s="34">
        <v>0.79957641288596604</v>
      </c>
      <c r="M251" s="34">
        <v>0.79957641288596604</v>
      </c>
      <c r="O251" s="34">
        <v>0.73331260364842499</v>
      </c>
      <c r="P251" s="34">
        <v>0.73910377884293799</v>
      </c>
      <c r="Q251" s="34">
        <v>0.78188050384572505</v>
      </c>
      <c r="R251" s="34">
        <v>0.78188050384572505</v>
      </c>
      <c r="T251" s="34">
        <v>0.64189469320066295</v>
      </c>
      <c r="U251" s="34">
        <v>0.71249024634934799</v>
      </c>
      <c r="V251" s="34">
        <v>0.75930776947943401</v>
      </c>
      <c r="W251" s="34">
        <v>0.75930776947943401</v>
      </c>
      <c r="X251" s="34">
        <v>0.77964344941956898</v>
      </c>
      <c r="Y251" s="34">
        <v>0.74127744955969199</v>
      </c>
      <c r="Z251" s="34">
        <v>0.79249804926987</v>
      </c>
      <c r="AA251" s="34">
        <v>0.79249804926987</v>
      </c>
      <c r="AB251" s="34">
        <v>0.62987147595356596</v>
      </c>
      <c r="AC251" s="34">
        <v>0.698166313677405</v>
      </c>
      <c r="AD251" s="34">
        <v>0.73960539516218904</v>
      </c>
      <c r="AE251" s="34">
        <v>0.73960539516218904</v>
      </c>
      <c r="AF251" s="34">
        <v>0.64655887230514097</v>
      </c>
      <c r="AG251" s="34">
        <v>0.72505852190391296</v>
      </c>
      <c r="AH251" s="34">
        <v>0.77140229628803902</v>
      </c>
      <c r="AI251" s="34">
        <v>0.77140229628803902</v>
      </c>
      <c r="AJ251" s="34">
        <v>0.70304726368159198</v>
      </c>
      <c r="AK251" s="34">
        <v>0.73247129639951003</v>
      </c>
      <c r="AL251" s="34">
        <v>0.781183814513432</v>
      </c>
      <c r="AM251" s="34">
        <v>0.781183814513432</v>
      </c>
      <c r="AN251" s="37"/>
      <c r="AO251" s="37"/>
    </row>
    <row r="252" spans="1:41" x14ac:dyDescent="0.25">
      <c r="B252" s="25" t="s">
        <v>53</v>
      </c>
      <c r="C252" s="33">
        <v>0.97531999999999996</v>
      </c>
      <c r="D252" s="33">
        <v>0.97987000000000002</v>
      </c>
      <c r="E252" s="34">
        <v>0.99744936187217503</v>
      </c>
      <c r="F252" s="34">
        <v>0.91466709872316898</v>
      </c>
      <c r="G252" s="34">
        <v>0.90819670417544296</v>
      </c>
      <c r="H252" s="34">
        <v>0.90819670417544296</v>
      </c>
      <c r="J252" s="34">
        <v>0.99927882814256097</v>
      </c>
      <c r="K252" s="34">
        <v>0.92295108528063596</v>
      </c>
      <c r="L252" s="34">
        <v>0.91337615570758801</v>
      </c>
      <c r="M252" s="34">
        <v>0.91337615570758801</v>
      </c>
      <c r="O252" s="34">
        <v>0.99927882814256097</v>
      </c>
      <c r="P252" s="34">
        <v>0.93952951137545504</v>
      </c>
      <c r="Q252" s="34">
        <v>0.93277165988094102</v>
      </c>
      <c r="R252" s="34">
        <v>0.93277165988094102</v>
      </c>
      <c r="T252" s="34">
        <v>0.99967219461025503</v>
      </c>
      <c r="U252" s="34">
        <v>0.94865496281352402</v>
      </c>
      <c r="V252" s="34">
        <v>0.94433265563180402</v>
      </c>
      <c r="W252" s="34">
        <v>0.94433265563180402</v>
      </c>
      <c r="X252" s="34">
        <v>0.99771785009615599</v>
      </c>
      <c r="Y252" s="34">
        <v>0.93604866907433604</v>
      </c>
      <c r="Z252" s="34">
        <v>0.92880475401525098</v>
      </c>
      <c r="AA252" s="34">
        <v>0.92880475401525098</v>
      </c>
      <c r="AB252" s="34">
        <v>0.99940058443018098</v>
      </c>
      <c r="AC252" s="34">
        <v>0.95699121427040801</v>
      </c>
      <c r="AD252" s="34">
        <v>0.95196333094657004</v>
      </c>
      <c r="AE252" s="34">
        <v>0.95196333094657004</v>
      </c>
      <c r="AF252" s="34">
        <v>0.99929443792302497</v>
      </c>
      <c r="AG252" s="34">
        <v>0.94218979475574005</v>
      </c>
      <c r="AH252" s="34">
        <v>0.93721940282125904</v>
      </c>
      <c r="AI252" s="34">
        <v>0.93721940282125904</v>
      </c>
      <c r="AJ252" s="34">
        <v>0.99891668123579502</v>
      </c>
      <c r="AK252" s="34">
        <v>0.94873336016264798</v>
      </c>
      <c r="AL252" s="34">
        <v>0.93242148505485201</v>
      </c>
      <c r="AM252" s="34">
        <v>0.93242148505485201</v>
      </c>
      <c r="AN252" s="37"/>
      <c r="AO252" s="37"/>
    </row>
    <row r="253" spans="1:41" x14ac:dyDescent="0.25">
      <c r="B253" s="25" t="s">
        <v>54</v>
      </c>
      <c r="C253" s="33">
        <v>0.82611000000000001</v>
      </c>
      <c r="D253" s="33">
        <v>0.83342000000000005</v>
      </c>
      <c r="E253" s="34">
        <v>0.91300181024385096</v>
      </c>
      <c r="F253" s="34">
        <v>0.63418623409213104</v>
      </c>
      <c r="G253" s="34">
        <v>0.62955542432933997</v>
      </c>
      <c r="H253" s="34">
        <v>0.62955542432933997</v>
      </c>
      <c r="J253" s="34">
        <v>0.96838215165617303</v>
      </c>
      <c r="K253" s="34">
        <v>0.64628820960698696</v>
      </c>
      <c r="L253" s="34">
        <v>0.63385322316970805</v>
      </c>
      <c r="M253" s="34">
        <v>0.63385322316970805</v>
      </c>
      <c r="O253" s="34">
        <v>0.96838215165617303</v>
      </c>
      <c r="P253" s="34">
        <v>0.69626168224299101</v>
      </c>
      <c r="Q253" s="34">
        <v>0.68565493646138798</v>
      </c>
      <c r="R253" s="34">
        <v>0.68565493646138798</v>
      </c>
      <c r="T253" s="34">
        <v>0.98332804064782497</v>
      </c>
      <c r="U253" s="34">
        <v>0.72241530332570403</v>
      </c>
      <c r="V253" s="34">
        <v>0.71895614544303099</v>
      </c>
      <c r="W253" s="34">
        <v>0.71895614544303099</v>
      </c>
      <c r="X253" s="34">
        <v>0.91142614806736899</v>
      </c>
      <c r="Y253" s="34">
        <v>0.68493150684931503</v>
      </c>
      <c r="Z253" s="34">
        <v>0.67612933903946804</v>
      </c>
      <c r="AA253" s="34">
        <v>0.67612933903946804</v>
      </c>
      <c r="AB253" s="34">
        <v>0.969373105758494</v>
      </c>
      <c r="AC253" s="34">
        <v>0.75274923382008296</v>
      </c>
      <c r="AD253" s="34">
        <v>0.74277238252497801</v>
      </c>
      <c r="AE253" s="34">
        <v>0.74277238252497801</v>
      </c>
      <c r="AF253" s="34">
        <v>0.96503712871287095</v>
      </c>
      <c r="AG253" s="34">
        <v>0.70169098411499797</v>
      </c>
      <c r="AH253" s="34">
        <v>0.69737737132491895</v>
      </c>
      <c r="AI253" s="34">
        <v>0.69737737132491895</v>
      </c>
      <c r="AJ253" s="34">
        <v>0.95133239831697103</v>
      </c>
      <c r="AK253" s="34">
        <v>0.72822985066356405</v>
      </c>
      <c r="AL253" s="34">
        <v>0.68434158488355101</v>
      </c>
      <c r="AM253" s="34">
        <v>0.68434158488355101</v>
      </c>
      <c r="AN253" s="37"/>
      <c r="AO253" s="37"/>
    </row>
    <row r="254" spans="1:41" x14ac:dyDescent="0.25">
      <c r="B254" s="25" t="s">
        <v>55</v>
      </c>
      <c r="C254" s="33">
        <v>0.66913</v>
      </c>
      <c r="D254" s="33">
        <v>0.59016999999999997</v>
      </c>
      <c r="E254" s="34">
        <v>0.81930243669374103</v>
      </c>
      <c r="F254" s="34">
        <v>0.54212713795943401</v>
      </c>
      <c r="G254" s="34">
        <v>0.55849501393852097</v>
      </c>
      <c r="H254" s="34">
        <v>0.55849501393852097</v>
      </c>
      <c r="J254" s="34">
        <v>0.71616560380605299</v>
      </c>
      <c r="K254" s="34">
        <v>0.53205862600244902</v>
      </c>
      <c r="L254" s="34">
        <v>0.54695184719203904</v>
      </c>
      <c r="M254" s="34">
        <v>0.54695184719203904</v>
      </c>
      <c r="O254" s="34">
        <v>0.71616560380605299</v>
      </c>
      <c r="P254" s="34">
        <v>0.55889914443460997</v>
      </c>
      <c r="Q254" s="34">
        <v>0.57556362442817</v>
      </c>
      <c r="R254" s="34">
        <v>0.57556362442817</v>
      </c>
      <c r="T254" s="34">
        <v>0.63498410745411704</v>
      </c>
      <c r="U254" s="34">
        <v>0.55935503631749395</v>
      </c>
      <c r="V254" s="34">
        <v>0.58551627807026996</v>
      </c>
      <c r="W254" s="34">
        <v>0.58551627807026996</v>
      </c>
      <c r="X254" s="34">
        <v>0.72473263320165704</v>
      </c>
      <c r="Y254" s="34">
        <v>0.55278470490440601</v>
      </c>
      <c r="Z254" s="34">
        <v>0.57443542196905395</v>
      </c>
      <c r="AA254" s="34">
        <v>0.57443542196905395</v>
      </c>
      <c r="AB254" s="34">
        <v>0.61758130081300799</v>
      </c>
      <c r="AC254" s="34">
        <v>0.567927821730556</v>
      </c>
      <c r="AD254" s="34">
        <v>0.58879645036050998</v>
      </c>
      <c r="AE254" s="34">
        <v>0.58879645036050998</v>
      </c>
      <c r="AF254" s="34">
        <v>0.63176017824589803</v>
      </c>
      <c r="AG254" s="34">
        <v>0.554223026946427</v>
      </c>
      <c r="AH254" s="34">
        <v>0.57793970268915995</v>
      </c>
      <c r="AI254" s="34">
        <v>0.57793970268915995</v>
      </c>
      <c r="AJ254" s="34">
        <v>0.67863931965983004</v>
      </c>
      <c r="AK254" s="34">
        <v>0.57523034162782105</v>
      </c>
      <c r="AL254" s="34">
        <v>0.574261482361618</v>
      </c>
      <c r="AM254" s="34">
        <v>0.574261482361618</v>
      </c>
      <c r="AN254" s="37"/>
      <c r="AO254" s="37"/>
    </row>
    <row r="255" spans="1:41" x14ac:dyDescent="0.25">
      <c r="B255" s="25" t="s">
        <v>56</v>
      </c>
      <c r="C255" s="33">
        <v>0.16394</v>
      </c>
      <c r="D255" s="33">
        <v>0.13372999999999999</v>
      </c>
      <c r="E255" s="34">
        <v>8.4680762852404598E-2</v>
      </c>
      <c r="F255" s="34">
        <v>0.45499386913387602</v>
      </c>
      <c r="G255" s="34">
        <v>0.48949392486902199</v>
      </c>
      <c r="H255" s="34">
        <v>0.48949392486902199</v>
      </c>
      <c r="J255" s="34">
        <v>2.3942786069651702E-2</v>
      </c>
      <c r="K255" s="34">
        <v>0.41082376546650301</v>
      </c>
      <c r="L255" s="34">
        <v>0.46187715973693</v>
      </c>
      <c r="M255" s="34">
        <v>0.46187715973693</v>
      </c>
      <c r="O255" s="34">
        <v>2.3942786069651702E-2</v>
      </c>
      <c r="P255" s="34">
        <v>0.32242782298517503</v>
      </c>
      <c r="Q255" s="34">
        <v>0.35846059525136598</v>
      </c>
      <c r="R255" s="34">
        <v>0.35846059525136598</v>
      </c>
      <c r="T255" s="34">
        <v>1.0883084577114399E-2</v>
      </c>
      <c r="U255" s="34">
        <v>0.27377104001783498</v>
      </c>
      <c r="V255" s="34">
        <v>0.29681752313008603</v>
      </c>
      <c r="W255" s="34">
        <v>0.29681752313008603</v>
      </c>
      <c r="X255" s="34">
        <v>7.5766998341625202E-2</v>
      </c>
      <c r="Y255" s="34">
        <v>0.34098762679745898</v>
      </c>
      <c r="Z255" s="34">
        <v>0.37961208337977898</v>
      </c>
      <c r="AA255" s="34">
        <v>0.37961208337977898</v>
      </c>
      <c r="AB255" s="34">
        <v>1.99004975124378E-2</v>
      </c>
      <c r="AC255" s="34">
        <v>0.22932226061754499</v>
      </c>
      <c r="AD255" s="34">
        <v>0.25613086612417801</v>
      </c>
      <c r="AE255" s="34">
        <v>0.25613086612417801</v>
      </c>
      <c r="AF255" s="34">
        <v>2.3424543946932001E-2</v>
      </c>
      <c r="AG255" s="34">
        <v>0.30824322817969002</v>
      </c>
      <c r="AH255" s="34">
        <v>0.33474529038011402</v>
      </c>
      <c r="AI255" s="34">
        <v>0.33474529038011402</v>
      </c>
      <c r="AJ255" s="34">
        <v>3.5966003316749602E-2</v>
      </c>
      <c r="AK255" s="34">
        <v>0.27335302641845999</v>
      </c>
      <c r="AL255" s="34">
        <v>0.36032772266191099</v>
      </c>
      <c r="AM255" s="34">
        <v>0.36032772266191099</v>
      </c>
      <c r="AN255" s="37"/>
      <c r="AO255" s="37"/>
    </row>
    <row r="256" spans="1:41" x14ac:dyDescent="0.25">
      <c r="B256" s="25" t="s">
        <v>26</v>
      </c>
      <c r="C256" s="33">
        <v>0.94960999999999995</v>
      </c>
      <c r="D256" s="33">
        <v>0.93920999999999999</v>
      </c>
      <c r="E256" s="34">
        <v>0.99426900230330995</v>
      </c>
      <c r="F256" s="34">
        <v>0.89478780196904295</v>
      </c>
      <c r="G256" s="34">
        <v>0.89614333434558202</v>
      </c>
      <c r="H256" s="34">
        <v>0.89614333434558202</v>
      </c>
      <c r="J256" s="34">
        <v>0.99150200024245405</v>
      </c>
      <c r="K256" s="34">
        <v>0.89573843506427797</v>
      </c>
      <c r="L256" s="34">
        <v>0.89540395304928799</v>
      </c>
      <c r="M256" s="34">
        <v>0.89540395304928799</v>
      </c>
      <c r="O256" s="34">
        <v>0.99150200024245405</v>
      </c>
      <c r="P256" s="34">
        <v>0.907876611345102</v>
      </c>
      <c r="Q256" s="34">
        <v>0.90894167249809699</v>
      </c>
      <c r="R256" s="34">
        <v>0.90894167249809699</v>
      </c>
      <c r="T256" s="34">
        <v>0.98921081343193096</v>
      </c>
      <c r="U256" s="34">
        <v>0.91135786494848503</v>
      </c>
      <c r="V256" s="34">
        <v>0.91511198545883499</v>
      </c>
      <c r="W256" s="34">
        <v>0.91511198545883499</v>
      </c>
      <c r="X256" s="34">
        <v>0.99134137471208605</v>
      </c>
      <c r="Y256" s="34">
        <v>0.90528877680807296</v>
      </c>
      <c r="Z256" s="34">
        <v>0.90727806458143501</v>
      </c>
      <c r="AA256" s="34">
        <v>0.90727806458143501</v>
      </c>
      <c r="AB256" s="34">
        <v>0.98859558734392095</v>
      </c>
      <c r="AC256" s="34">
        <v>0.91611543150380503</v>
      </c>
      <c r="AD256" s="34">
        <v>0.91842599805472303</v>
      </c>
      <c r="AE256" s="34">
        <v>0.91842599805472303</v>
      </c>
      <c r="AF256" s="34">
        <v>0.98898048248272497</v>
      </c>
      <c r="AG256" s="34">
        <v>0.90789861674082495</v>
      </c>
      <c r="AH256" s="34">
        <v>0.91103218509178496</v>
      </c>
      <c r="AI256" s="34">
        <v>0.91103218509178496</v>
      </c>
      <c r="AJ256" s="34">
        <v>0.99026548672566395</v>
      </c>
      <c r="AK256" s="34">
        <v>0.91457945488233705</v>
      </c>
      <c r="AL256" s="34">
        <v>0.90853677321679305</v>
      </c>
      <c r="AM256" s="34">
        <v>0.90853677321679305</v>
      </c>
      <c r="AN256" s="37"/>
      <c r="AO256" s="37"/>
    </row>
    <row r="257" spans="1:41" x14ac:dyDescent="0.25">
      <c r="B257" s="31" t="s">
        <v>22</v>
      </c>
      <c r="C257" s="35">
        <v>0.77293999999999996</v>
      </c>
      <c r="D257" s="35">
        <v>0.70828000000000002</v>
      </c>
      <c r="E257" s="35">
        <v>0.89772748442481198</v>
      </c>
      <c r="F257" s="35">
        <v>0.64007116958495802</v>
      </c>
      <c r="G257" s="35">
        <v>0.65461290982253895</v>
      </c>
      <c r="H257" s="35">
        <v>0.65461290982253895</v>
      </c>
      <c r="J257" s="35">
        <v>0.83033563165453295</v>
      </c>
      <c r="K257" s="35">
        <v>0.63212987099923601</v>
      </c>
      <c r="L257" s="35">
        <v>0.64450059714519203</v>
      </c>
      <c r="M257" s="35">
        <v>0.64450059714519203</v>
      </c>
      <c r="O257" s="35">
        <v>0.83033563165453295</v>
      </c>
      <c r="P257" s="35">
        <v>0.66208400008842605</v>
      </c>
      <c r="Q257" s="35">
        <v>0.67610712872748802</v>
      </c>
      <c r="R257" s="35">
        <v>0.67610712872748802</v>
      </c>
      <c r="T257" s="35">
        <v>0.77146810224529905</v>
      </c>
      <c r="U257" s="35">
        <v>0.66485578729331196</v>
      </c>
      <c r="V257" s="35">
        <v>0.68795533857038904</v>
      </c>
      <c r="W257" s="35">
        <v>0.68795533857038904</v>
      </c>
      <c r="X257" s="35">
        <v>0.83597772679955595</v>
      </c>
      <c r="Y257" s="35">
        <v>0.655423034988461</v>
      </c>
      <c r="Z257" s="35">
        <v>0.67416790558487405</v>
      </c>
      <c r="AA257" s="35">
        <v>0.67416790558487405</v>
      </c>
      <c r="AB257" s="35">
        <v>0.75801250055511504</v>
      </c>
      <c r="AC257" s="35">
        <v>0.67504158628649602</v>
      </c>
      <c r="AD257" s="35">
        <v>0.69276863108113496</v>
      </c>
      <c r="AE257" s="35">
        <v>0.69276863108113496</v>
      </c>
      <c r="AF257" s="35">
        <v>0.76890789840950502</v>
      </c>
      <c r="AG257" s="35">
        <v>0.65834223180707097</v>
      </c>
      <c r="AH257" s="35">
        <v>0.67932906824510997</v>
      </c>
      <c r="AI257" s="35">
        <v>0.67932906824510997</v>
      </c>
      <c r="AJ257" s="35">
        <v>0.80367994863154701</v>
      </c>
      <c r="AK257" s="35">
        <v>0.67959673530083997</v>
      </c>
      <c r="AL257" s="35">
        <v>0.674813184138365</v>
      </c>
      <c r="AM257" s="35">
        <v>0.674813184138365</v>
      </c>
      <c r="AN257" s="80"/>
      <c r="AO257" s="80"/>
    </row>
    <row r="258" spans="1:41" x14ac:dyDescent="0.25">
      <c r="B258" s="25" t="s">
        <v>57</v>
      </c>
      <c r="C258" s="33">
        <v>0.77883000000000002</v>
      </c>
      <c r="D258" s="33">
        <v>0.66908999999999996</v>
      </c>
      <c r="E258" s="34">
        <v>0.88868159203980102</v>
      </c>
      <c r="F258" s="34">
        <v>0.78879166202207096</v>
      </c>
      <c r="G258" s="34">
        <v>0.83187493033106696</v>
      </c>
      <c r="H258" s="34">
        <v>0.83187493033106696</v>
      </c>
      <c r="J258" s="34">
        <v>0.73331260364842499</v>
      </c>
      <c r="K258" s="34">
        <v>0.75064095418570997</v>
      </c>
      <c r="L258" s="34">
        <v>0.79957641288596604</v>
      </c>
      <c r="M258" s="34">
        <v>0.79957641288596604</v>
      </c>
      <c r="O258" s="34">
        <v>0.73331260364842499</v>
      </c>
      <c r="P258" s="34">
        <v>0.73910377884293799</v>
      </c>
      <c r="Q258" s="34">
        <v>0.78188050384572505</v>
      </c>
      <c r="R258" s="34">
        <v>0.78188050384572505</v>
      </c>
      <c r="T258" s="34">
        <v>0.64189469320066295</v>
      </c>
      <c r="U258" s="34">
        <v>0.71249024634934799</v>
      </c>
      <c r="V258" s="34">
        <v>0.75930776947943401</v>
      </c>
      <c r="W258" s="34">
        <v>0.75930776947943401</v>
      </c>
      <c r="X258" s="34">
        <v>0.77964344941956898</v>
      </c>
      <c r="Y258" s="34">
        <v>0.74127744955969199</v>
      </c>
      <c r="Z258" s="34">
        <v>0.79249804926987</v>
      </c>
      <c r="AA258" s="34">
        <v>0.79249804926987</v>
      </c>
      <c r="AB258" s="34">
        <v>0.62987147595356596</v>
      </c>
      <c r="AC258" s="34">
        <v>0.698166313677405</v>
      </c>
      <c r="AD258" s="34">
        <v>0.73960539516218904</v>
      </c>
      <c r="AE258" s="34">
        <v>0.73960539516218904</v>
      </c>
      <c r="AF258" s="34">
        <v>0.64655887230514097</v>
      </c>
      <c r="AG258" s="34">
        <v>0.72505852190391296</v>
      </c>
      <c r="AH258" s="34">
        <v>0.77140229628803902</v>
      </c>
      <c r="AI258" s="34">
        <v>0.77140229628803902</v>
      </c>
      <c r="AJ258" s="34">
        <v>0.70304726368159198</v>
      </c>
      <c r="AK258" s="34">
        <v>0.73247129639951003</v>
      </c>
      <c r="AL258" s="34">
        <v>0.781183814513432</v>
      </c>
      <c r="AM258" s="34">
        <v>0.781183814513432</v>
      </c>
      <c r="AN258" s="37"/>
      <c r="AO258" s="37"/>
    </row>
    <row r="259" spans="1:41" ht="18.75" thickBot="1" x14ac:dyDescent="0.3">
      <c r="B259" s="25" t="s">
        <v>18</v>
      </c>
      <c r="C259" s="33">
        <v>2.4679E-2</v>
      </c>
      <c r="D259" s="33">
        <v>2.0131E-2</v>
      </c>
      <c r="E259" s="34">
        <v>2.5506381278253701E-3</v>
      </c>
      <c r="F259" s="34">
        <v>8.5332901276831505E-2</v>
      </c>
      <c r="G259" s="34">
        <v>9.1803295824557193E-2</v>
      </c>
      <c r="H259" s="34">
        <v>9.1803295824557193E-2</v>
      </c>
      <c r="J259" s="34">
        <v>7.2117185743899703E-4</v>
      </c>
      <c r="K259" s="34">
        <v>7.7048914719363606E-2</v>
      </c>
      <c r="L259" s="34">
        <v>8.6623844292411697E-2</v>
      </c>
      <c r="M259" s="34">
        <v>8.6623844292411697E-2</v>
      </c>
      <c r="O259" s="34">
        <v>7.2117185743899703E-4</v>
      </c>
      <c r="P259" s="34">
        <v>6.0470488624544599E-2</v>
      </c>
      <c r="Q259" s="34">
        <v>6.7228340119059399E-2</v>
      </c>
      <c r="R259" s="34">
        <v>6.7228340119059399E-2</v>
      </c>
      <c r="T259" s="34">
        <v>3.2780538974499899E-4</v>
      </c>
      <c r="U259" s="34">
        <v>5.13450371864759E-2</v>
      </c>
      <c r="V259" s="34">
        <v>5.5667344368195801E-2</v>
      </c>
      <c r="W259" s="34">
        <v>5.5667344368195801E-2</v>
      </c>
      <c r="X259" s="34">
        <v>2.2821499038437501E-3</v>
      </c>
      <c r="Y259" s="34">
        <v>6.3951330925663602E-2</v>
      </c>
      <c r="Z259" s="34">
        <v>7.1195245984749106E-2</v>
      </c>
      <c r="AA259" s="34">
        <v>7.1195245984749106E-2</v>
      </c>
      <c r="AB259" s="34">
        <v>5.9941556981942597E-4</v>
      </c>
      <c r="AC259" s="34">
        <v>4.3008785729591902E-2</v>
      </c>
      <c r="AD259" s="34">
        <v>4.8036669053430403E-2</v>
      </c>
      <c r="AE259" s="34">
        <v>4.8036669053430403E-2</v>
      </c>
      <c r="AF259" s="34">
        <v>7.0556207697494895E-4</v>
      </c>
      <c r="AG259" s="34">
        <v>5.7810205244259998E-2</v>
      </c>
      <c r="AH259" s="34">
        <v>6.2780597178740696E-2</v>
      </c>
      <c r="AI259" s="34">
        <v>6.2780597178740696E-2</v>
      </c>
      <c r="AJ259" s="34">
        <v>1.0833187642049001E-3</v>
      </c>
      <c r="AK259" s="34">
        <v>5.1266639837351601E-2</v>
      </c>
      <c r="AL259" s="34">
        <v>6.7578514945147994E-2</v>
      </c>
      <c r="AM259" s="34">
        <v>6.7578514945147994E-2</v>
      </c>
      <c r="AN259" s="37"/>
      <c r="AO259" s="37"/>
    </row>
    <row r="260" spans="1:41" ht="18.75" thickBot="1" x14ac:dyDescent="0.3">
      <c r="A260" s="24">
        <v>17</v>
      </c>
      <c r="B260" s="25" t="s">
        <v>58</v>
      </c>
      <c r="C260" s="26">
        <v>27852</v>
      </c>
      <c r="D260" s="26">
        <v>27852</v>
      </c>
      <c r="E260" s="27">
        <v>8132</v>
      </c>
      <c r="F260" s="27">
        <v>28841</v>
      </c>
      <c r="G260" s="27">
        <v>28841</v>
      </c>
      <c r="H260" s="27">
        <v>28841</v>
      </c>
      <c r="J260" s="27">
        <v>8132</v>
      </c>
      <c r="K260" s="27">
        <v>28841</v>
      </c>
      <c r="L260" s="27">
        <v>28841</v>
      </c>
      <c r="M260" s="27">
        <v>28841</v>
      </c>
      <c r="O260" s="27">
        <v>8132</v>
      </c>
      <c r="P260" s="27">
        <v>28841</v>
      </c>
      <c r="Q260" s="27">
        <v>28841</v>
      </c>
      <c r="R260" s="27">
        <v>28841</v>
      </c>
      <c r="T260" s="27">
        <v>8132</v>
      </c>
      <c r="U260" s="27">
        <v>28841</v>
      </c>
      <c r="V260" s="27">
        <v>28841</v>
      </c>
      <c r="W260" s="27">
        <v>28841</v>
      </c>
      <c r="X260" s="27">
        <v>8132</v>
      </c>
      <c r="Y260" s="27">
        <v>28841</v>
      </c>
      <c r="Z260" s="27">
        <v>28841</v>
      </c>
      <c r="AA260" s="27">
        <v>28841</v>
      </c>
      <c r="AB260" s="27">
        <v>8132</v>
      </c>
      <c r="AC260" s="27">
        <v>28841</v>
      </c>
      <c r="AD260" s="27">
        <v>28841</v>
      </c>
      <c r="AE260" s="27">
        <v>28841</v>
      </c>
      <c r="AF260" s="27">
        <v>8132</v>
      </c>
      <c r="AG260" s="27">
        <v>28841</v>
      </c>
      <c r="AH260" s="27">
        <v>28841</v>
      </c>
      <c r="AI260" s="27">
        <v>28841</v>
      </c>
      <c r="AJ260" s="27">
        <v>8132</v>
      </c>
      <c r="AK260" s="27">
        <v>28841</v>
      </c>
      <c r="AL260" s="27">
        <v>28841</v>
      </c>
      <c r="AM260" s="27">
        <v>28841</v>
      </c>
      <c r="AN260" s="78"/>
      <c r="AO260" s="78"/>
    </row>
    <row r="261" spans="1:41" x14ac:dyDescent="0.25">
      <c r="B261" s="25" t="s">
        <v>32</v>
      </c>
      <c r="C261" s="26">
        <v>24391</v>
      </c>
      <c r="D261" s="26">
        <v>19584</v>
      </c>
      <c r="E261" s="27">
        <v>12817</v>
      </c>
      <c r="F261" s="27">
        <v>45387</v>
      </c>
      <c r="G261" s="27">
        <v>50829</v>
      </c>
      <c r="H261" s="27">
        <v>50829</v>
      </c>
      <c r="J261" s="27">
        <v>8295</v>
      </c>
      <c r="K261" s="27">
        <v>36910</v>
      </c>
      <c r="L261" s="27">
        <v>41966</v>
      </c>
      <c r="M261" s="27">
        <v>41966</v>
      </c>
      <c r="O261" s="27">
        <v>8295</v>
      </c>
      <c r="P261" s="27">
        <v>31855</v>
      </c>
      <c r="Q261" s="27">
        <v>36334</v>
      </c>
      <c r="R261" s="27">
        <v>36334</v>
      </c>
      <c r="T261" s="27">
        <v>6590</v>
      </c>
      <c r="U261" s="27">
        <v>29853</v>
      </c>
      <c r="V261" s="27">
        <v>32943</v>
      </c>
      <c r="W261" s="27">
        <v>32943</v>
      </c>
      <c r="X261" s="27">
        <v>8703</v>
      </c>
      <c r="Y261" s="27">
        <v>31591</v>
      </c>
      <c r="Z261" s="27">
        <v>35606</v>
      </c>
      <c r="AA261" s="27">
        <v>35606</v>
      </c>
      <c r="AB261" s="27">
        <v>5314</v>
      </c>
      <c r="AC261" s="27">
        <v>26461</v>
      </c>
      <c r="AD261" s="27">
        <v>29050</v>
      </c>
      <c r="AE261" s="27">
        <v>29050</v>
      </c>
      <c r="AF261" s="27">
        <v>5979</v>
      </c>
      <c r="AG261" s="27">
        <v>30102</v>
      </c>
      <c r="AH261" s="27">
        <v>32839</v>
      </c>
      <c r="AI261" s="27">
        <v>32839</v>
      </c>
      <c r="AJ261" s="27">
        <v>6354</v>
      </c>
      <c r="AK261" s="27">
        <v>29769</v>
      </c>
      <c r="AL261" s="27">
        <v>33756</v>
      </c>
      <c r="AM261" s="27">
        <v>33756</v>
      </c>
      <c r="AN261" s="78"/>
      <c r="AO261" s="78"/>
    </row>
    <row r="262" spans="1:41" x14ac:dyDescent="0.25">
      <c r="B262" s="31" t="s">
        <v>47</v>
      </c>
      <c r="C262" s="32">
        <v>20414</v>
      </c>
      <c r="D262" s="32">
        <v>16312</v>
      </c>
      <c r="E262" s="32">
        <v>8513</v>
      </c>
      <c r="F262" s="32">
        <v>23212</v>
      </c>
      <c r="G262" s="32">
        <v>24034</v>
      </c>
      <c r="H262" s="32">
        <v>24034</v>
      </c>
      <c r="J262" s="32">
        <v>6750</v>
      </c>
      <c r="K262" s="32">
        <v>22149</v>
      </c>
      <c r="L262" s="32">
        <v>23668</v>
      </c>
      <c r="M262" s="32">
        <v>23668</v>
      </c>
      <c r="O262" s="32">
        <v>6750</v>
      </c>
      <c r="P262" s="32">
        <v>21170</v>
      </c>
      <c r="Q262" s="32">
        <v>22705</v>
      </c>
      <c r="R262" s="32">
        <v>22705</v>
      </c>
      <c r="T262" s="32">
        <v>5955</v>
      </c>
      <c r="U262" s="32">
        <v>20842</v>
      </c>
      <c r="V262" s="32">
        <v>22391</v>
      </c>
      <c r="W262" s="32">
        <v>22391</v>
      </c>
      <c r="X262" s="32">
        <v>6560</v>
      </c>
      <c r="Y262" s="32">
        <v>21398</v>
      </c>
      <c r="Z262" s="32">
        <v>23062</v>
      </c>
      <c r="AA262" s="32">
        <v>23062</v>
      </c>
      <c r="AB262" s="32">
        <v>5054</v>
      </c>
      <c r="AC262" s="32">
        <v>20078</v>
      </c>
      <c r="AD262" s="32">
        <v>21609</v>
      </c>
      <c r="AE262" s="32">
        <v>21609</v>
      </c>
      <c r="AF262" s="32">
        <v>5446</v>
      </c>
      <c r="AG262" s="32">
        <v>21118</v>
      </c>
      <c r="AH262" s="32">
        <v>22571</v>
      </c>
      <c r="AI262" s="32">
        <v>22571</v>
      </c>
      <c r="AJ262" s="32">
        <v>5803</v>
      </c>
      <c r="AK262" s="32">
        <v>21440</v>
      </c>
      <c r="AL262" s="32">
        <v>23017</v>
      </c>
      <c r="AM262" s="32">
        <v>23017</v>
      </c>
      <c r="AN262" s="79"/>
      <c r="AO262" s="79"/>
    </row>
    <row r="263" spans="1:41" x14ac:dyDescent="0.25">
      <c r="B263" s="31" t="s">
        <v>48</v>
      </c>
      <c r="C263" s="32">
        <v>3977</v>
      </c>
      <c r="D263" s="32">
        <v>3272</v>
      </c>
      <c r="E263" s="32">
        <v>4304</v>
      </c>
      <c r="F263" s="32">
        <v>22175</v>
      </c>
      <c r="G263" s="32">
        <v>26795</v>
      </c>
      <c r="H263" s="32">
        <v>26795</v>
      </c>
      <c r="J263" s="32">
        <v>1545</v>
      </c>
      <c r="K263" s="32">
        <v>14761</v>
      </c>
      <c r="L263" s="32">
        <v>18298</v>
      </c>
      <c r="M263" s="32">
        <v>18298</v>
      </c>
      <c r="O263" s="32">
        <v>1545</v>
      </c>
      <c r="P263" s="32">
        <v>10685</v>
      </c>
      <c r="Q263" s="32">
        <v>13629</v>
      </c>
      <c r="R263" s="32">
        <v>13629</v>
      </c>
      <c r="T263" s="32">
        <v>635</v>
      </c>
      <c r="U263" s="32">
        <v>9011</v>
      </c>
      <c r="V263" s="32">
        <v>10552</v>
      </c>
      <c r="W263" s="32">
        <v>10552</v>
      </c>
      <c r="X263" s="32">
        <v>2143</v>
      </c>
      <c r="Y263" s="32">
        <v>10193</v>
      </c>
      <c r="Z263" s="32">
        <v>12544</v>
      </c>
      <c r="AA263" s="32">
        <v>12544</v>
      </c>
      <c r="AB263" s="32">
        <v>260</v>
      </c>
      <c r="AC263" s="32">
        <v>6383</v>
      </c>
      <c r="AD263" s="32">
        <v>7441</v>
      </c>
      <c r="AE263" s="32">
        <v>7441</v>
      </c>
      <c r="AF263" s="32">
        <v>533</v>
      </c>
      <c r="AG263" s="32">
        <v>8984</v>
      </c>
      <c r="AH263" s="32">
        <v>10268</v>
      </c>
      <c r="AI263" s="32">
        <v>10268</v>
      </c>
      <c r="AJ263" s="32">
        <v>551</v>
      </c>
      <c r="AK263" s="32">
        <v>8329</v>
      </c>
      <c r="AL263" s="32">
        <v>10739</v>
      </c>
      <c r="AM263" s="32">
        <v>10739</v>
      </c>
      <c r="AN263" s="79"/>
      <c r="AO263" s="79"/>
    </row>
    <row r="264" spans="1:41" x14ac:dyDescent="0.25">
      <c r="B264" s="25" t="s">
        <v>49</v>
      </c>
      <c r="C264" s="26">
        <v>194060</v>
      </c>
      <c r="D264" s="26">
        <v>194760</v>
      </c>
      <c r="E264" s="27">
        <v>317524</v>
      </c>
      <c r="F264" s="27">
        <v>176170</v>
      </c>
      <c r="G264" s="27">
        <v>171550</v>
      </c>
      <c r="H264" s="27">
        <v>171550</v>
      </c>
      <c r="J264" s="27">
        <v>320283</v>
      </c>
      <c r="K264" s="27">
        <v>183584</v>
      </c>
      <c r="L264" s="27">
        <v>180047</v>
      </c>
      <c r="M264" s="27">
        <v>180047</v>
      </c>
      <c r="O264" s="27">
        <v>320283</v>
      </c>
      <c r="P264" s="27">
        <v>187660</v>
      </c>
      <c r="Q264" s="27">
        <v>184716</v>
      </c>
      <c r="R264" s="27">
        <v>184716</v>
      </c>
      <c r="T264" s="27">
        <v>321193</v>
      </c>
      <c r="U264" s="27">
        <v>189334</v>
      </c>
      <c r="V264" s="27">
        <v>187793</v>
      </c>
      <c r="W264" s="27">
        <v>187793</v>
      </c>
      <c r="X264" s="27">
        <v>319685</v>
      </c>
      <c r="Y264" s="27">
        <v>188152</v>
      </c>
      <c r="Z264" s="27">
        <v>185801</v>
      </c>
      <c r="AA264" s="27">
        <v>185801</v>
      </c>
      <c r="AB264" s="27">
        <v>321568</v>
      </c>
      <c r="AC264" s="27">
        <v>191962</v>
      </c>
      <c r="AD264" s="27">
        <v>190904</v>
      </c>
      <c r="AE264" s="27">
        <v>190904</v>
      </c>
      <c r="AF264" s="27">
        <v>321295</v>
      </c>
      <c r="AG264" s="27">
        <v>189361</v>
      </c>
      <c r="AH264" s="27">
        <v>188077</v>
      </c>
      <c r="AI264" s="27">
        <v>188077</v>
      </c>
      <c r="AJ264" s="27">
        <v>321277</v>
      </c>
      <c r="AK264" s="27">
        <v>190016</v>
      </c>
      <c r="AL264" s="27">
        <v>187606</v>
      </c>
      <c r="AM264" s="27">
        <v>187606</v>
      </c>
      <c r="AN264" s="78"/>
      <c r="AO264" s="78"/>
    </row>
    <row r="265" spans="1:41" x14ac:dyDescent="0.25">
      <c r="B265" s="25" t="s">
        <v>50</v>
      </c>
      <c r="C265" s="26">
        <v>7437</v>
      </c>
      <c r="D265" s="26">
        <v>11539</v>
      </c>
      <c r="E265" s="27">
        <v>-381</v>
      </c>
      <c r="F265" s="27">
        <v>5629</v>
      </c>
      <c r="G265" s="27">
        <v>4807</v>
      </c>
      <c r="H265" s="27">
        <v>4807</v>
      </c>
      <c r="J265" s="27">
        <v>1382</v>
      </c>
      <c r="K265" s="27">
        <v>6692</v>
      </c>
      <c r="L265" s="27">
        <v>5173</v>
      </c>
      <c r="M265" s="27">
        <v>5173</v>
      </c>
      <c r="O265" s="27">
        <v>1382</v>
      </c>
      <c r="P265" s="27">
        <v>7671</v>
      </c>
      <c r="Q265" s="27">
        <v>6136</v>
      </c>
      <c r="R265" s="27">
        <v>6136</v>
      </c>
      <c r="T265" s="27">
        <v>2177</v>
      </c>
      <c r="U265" s="27">
        <v>7999</v>
      </c>
      <c r="V265" s="27">
        <v>6450</v>
      </c>
      <c r="W265" s="27">
        <v>6450</v>
      </c>
      <c r="X265" s="27">
        <v>1572</v>
      </c>
      <c r="Y265" s="27">
        <v>7443</v>
      </c>
      <c r="Z265" s="27">
        <v>5779</v>
      </c>
      <c r="AA265" s="27">
        <v>5779</v>
      </c>
      <c r="AB265" s="27">
        <v>3078</v>
      </c>
      <c r="AC265" s="27">
        <v>8763</v>
      </c>
      <c r="AD265" s="27">
        <v>7232</v>
      </c>
      <c r="AE265" s="27">
        <v>7232</v>
      </c>
      <c r="AF265" s="27">
        <v>2686</v>
      </c>
      <c r="AG265" s="27">
        <v>7723</v>
      </c>
      <c r="AH265" s="27">
        <v>6270</v>
      </c>
      <c r="AI265" s="27">
        <v>6270</v>
      </c>
      <c r="AJ265" s="27">
        <v>2329</v>
      </c>
      <c r="AK265" s="27">
        <v>7401</v>
      </c>
      <c r="AL265" s="27">
        <v>5824</v>
      </c>
      <c r="AM265" s="27">
        <v>5824</v>
      </c>
      <c r="AN265" s="78"/>
      <c r="AO265" s="78"/>
    </row>
    <row r="266" spans="1:41" x14ac:dyDescent="0.25">
      <c r="B266" s="25" t="s">
        <v>51</v>
      </c>
      <c r="C266" s="26">
        <v>11414</v>
      </c>
      <c r="D266" s="26">
        <v>14811</v>
      </c>
      <c r="E266" s="27">
        <v>3923</v>
      </c>
      <c r="F266" s="27">
        <v>27804</v>
      </c>
      <c r="G266" s="27">
        <v>31602</v>
      </c>
      <c r="H266" s="27">
        <v>31602</v>
      </c>
      <c r="J266" s="27">
        <v>2927</v>
      </c>
      <c r="K266" s="27">
        <v>21453</v>
      </c>
      <c r="L266" s="27">
        <v>23471</v>
      </c>
      <c r="M266" s="27">
        <v>23471</v>
      </c>
      <c r="O266" s="27">
        <v>2927</v>
      </c>
      <c r="P266" s="27">
        <v>18356</v>
      </c>
      <c r="Q266" s="27">
        <v>19765</v>
      </c>
      <c r="R266" s="27">
        <v>19765</v>
      </c>
      <c r="T266" s="27">
        <v>2812</v>
      </c>
      <c r="U266" s="27">
        <v>17010</v>
      </c>
      <c r="V266" s="27">
        <v>17002</v>
      </c>
      <c r="W266" s="27">
        <v>17002</v>
      </c>
      <c r="X266" s="27">
        <v>3715</v>
      </c>
      <c r="Y266" s="27">
        <v>17636</v>
      </c>
      <c r="Z266" s="27">
        <v>18323</v>
      </c>
      <c r="AA266" s="27">
        <v>18323</v>
      </c>
      <c r="AB266" s="27">
        <v>3338</v>
      </c>
      <c r="AC266" s="27">
        <v>15146</v>
      </c>
      <c r="AD266" s="27">
        <v>14673</v>
      </c>
      <c r="AE266" s="27">
        <v>14673</v>
      </c>
      <c r="AF266" s="27">
        <v>3219</v>
      </c>
      <c r="AG266" s="27">
        <v>16707</v>
      </c>
      <c r="AH266" s="27">
        <v>16538</v>
      </c>
      <c r="AI266" s="27">
        <v>16538</v>
      </c>
      <c r="AJ266" s="27">
        <v>2880</v>
      </c>
      <c r="AK266" s="27">
        <v>15730</v>
      </c>
      <c r="AL266" s="27">
        <v>16563</v>
      </c>
      <c r="AM266" s="27">
        <v>16563</v>
      </c>
      <c r="AN266" s="78"/>
      <c r="AO266" s="78"/>
    </row>
    <row r="267" spans="1:41" x14ac:dyDescent="0.25">
      <c r="B267" s="25" t="s">
        <v>52</v>
      </c>
      <c r="C267" s="33">
        <v>0.73297000000000001</v>
      </c>
      <c r="D267" s="33">
        <v>0.58569000000000004</v>
      </c>
      <c r="E267" s="34">
        <v>1.04685194294147</v>
      </c>
      <c r="F267" s="34">
        <v>0.80482646232793598</v>
      </c>
      <c r="G267" s="34">
        <v>0.83332755452307505</v>
      </c>
      <c r="H267" s="34">
        <v>0.83332755452307505</v>
      </c>
      <c r="J267" s="34">
        <v>0.83005410723069395</v>
      </c>
      <c r="K267" s="34">
        <v>0.76796921049894296</v>
      </c>
      <c r="L267" s="34">
        <v>0.82063728719531204</v>
      </c>
      <c r="M267" s="34">
        <v>0.82063728719531204</v>
      </c>
      <c r="O267" s="34">
        <v>0.83005410723069395</v>
      </c>
      <c r="P267" s="34">
        <v>0.73402447904025503</v>
      </c>
      <c r="Q267" s="34">
        <v>0.78724732152144505</v>
      </c>
      <c r="R267" s="34">
        <v>0.78724732152144505</v>
      </c>
      <c r="T267" s="34">
        <v>0.73229217904574495</v>
      </c>
      <c r="U267" s="34">
        <v>0.72265178045144096</v>
      </c>
      <c r="V267" s="34">
        <v>0.77636004299434802</v>
      </c>
      <c r="W267" s="34">
        <v>0.77636004299434802</v>
      </c>
      <c r="X267" s="34">
        <v>0.80668962124938504</v>
      </c>
      <c r="Y267" s="34">
        <v>0.74192989147394295</v>
      </c>
      <c r="Z267" s="34">
        <v>0.79962553309524598</v>
      </c>
      <c r="AA267" s="34">
        <v>0.79962553309524598</v>
      </c>
      <c r="AB267" s="34">
        <v>0.62149532710280397</v>
      </c>
      <c r="AC267" s="34">
        <v>0.69616171422627504</v>
      </c>
      <c r="AD267" s="34">
        <v>0.74924586526126002</v>
      </c>
      <c r="AE267" s="34">
        <v>0.74924586526126002</v>
      </c>
      <c r="AF267" s="34">
        <v>0.66969995081160905</v>
      </c>
      <c r="AG267" s="34">
        <v>0.73222149023959004</v>
      </c>
      <c r="AH267" s="34">
        <v>0.782601158073576</v>
      </c>
      <c r="AI267" s="34">
        <v>0.782601158073576</v>
      </c>
      <c r="AJ267" s="34">
        <v>0.713600590260698</v>
      </c>
      <c r="AK267" s="34">
        <v>0.74338615165909605</v>
      </c>
      <c r="AL267" s="34">
        <v>0.79806525432543995</v>
      </c>
      <c r="AM267" s="34">
        <v>0.79806525432543995</v>
      </c>
      <c r="AN267" s="37"/>
      <c r="AO267" s="37"/>
    </row>
    <row r="268" spans="1:41" x14ac:dyDescent="0.25">
      <c r="B268" s="25" t="s">
        <v>53</v>
      </c>
      <c r="C268" s="33">
        <v>0.97992000000000001</v>
      </c>
      <c r="D268" s="33">
        <v>0.98348000000000002</v>
      </c>
      <c r="E268" s="34">
        <v>0.98662639670880103</v>
      </c>
      <c r="F268" s="34">
        <v>0.88819985379011301</v>
      </c>
      <c r="G268" s="34">
        <v>0.86490710630467105</v>
      </c>
      <c r="H268" s="34">
        <v>0.86490710630467105</v>
      </c>
      <c r="J268" s="34">
        <v>0.99519929900443704</v>
      </c>
      <c r="K268" s="34">
        <v>0.925579167611989</v>
      </c>
      <c r="L268" s="34">
        <v>0.90774660314099198</v>
      </c>
      <c r="M268" s="34">
        <v>0.90774660314099198</v>
      </c>
      <c r="O268" s="34">
        <v>0.99519929900443704</v>
      </c>
      <c r="P268" s="34">
        <v>0.94612921928962201</v>
      </c>
      <c r="Q268" s="34">
        <v>0.93128639491794596</v>
      </c>
      <c r="R268" s="34">
        <v>0.93128639491794596</v>
      </c>
      <c r="T268" s="34">
        <v>0.99802689635457498</v>
      </c>
      <c r="U268" s="34">
        <v>0.95456905896291799</v>
      </c>
      <c r="V268" s="34">
        <v>0.94679976808086896</v>
      </c>
      <c r="W268" s="34">
        <v>0.94679976808086896</v>
      </c>
      <c r="X268" s="34">
        <v>0.99334116360291802</v>
      </c>
      <c r="Y268" s="34">
        <v>0.94860974564521405</v>
      </c>
      <c r="Z268" s="34">
        <v>0.93675666137285996</v>
      </c>
      <c r="AA268" s="34">
        <v>0.93675666137285996</v>
      </c>
      <c r="AB268" s="34">
        <v>0.99919211504281802</v>
      </c>
      <c r="AC268" s="34">
        <v>0.96781869974035095</v>
      </c>
      <c r="AD268" s="34">
        <v>0.96248455973178104</v>
      </c>
      <c r="AE268" s="34">
        <v>0.96248455973178104</v>
      </c>
      <c r="AF268" s="34">
        <v>0.99834383583777697</v>
      </c>
      <c r="AG268" s="34">
        <v>0.95470518540926197</v>
      </c>
      <c r="AH268" s="34">
        <v>0.94823161662759303</v>
      </c>
      <c r="AI268" s="34">
        <v>0.94823161662759303</v>
      </c>
      <c r="AJ268" s="34">
        <v>0.99828790534074097</v>
      </c>
      <c r="AK268" s="34">
        <v>0.95800751216315005</v>
      </c>
      <c r="AL268" s="34">
        <v>0.94585696639693495</v>
      </c>
      <c r="AM268" s="34">
        <v>0.94585696639693495</v>
      </c>
      <c r="AN268" s="37"/>
      <c r="AO268" s="37"/>
    </row>
    <row r="269" spans="1:41" x14ac:dyDescent="0.25">
      <c r="B269" s="25" t="s">
        <v>54</v>
      </c>
      <c r="C269" s="33">
        <v>0.83694999999999997</v>
      </c>
      <c r="D269" s="33">
        <v>0.83291999999999999</v>
      </c>
      <c r="E269" s="34">
        <v>0.66419598970117799</v>
      </c>
      <c r="F269" s="34">
        <v>0.51142397602837797</v>
      </c>
      <c r="G269" s="34">
        <v>0.472840307698361</v>
      </c>
      <c r="H269" s="34">
        <v>0.472840307698361</v>
      </c>
      <c r="J269" s="34">
        <v>0.81374321880651002</v>
      </c>
      <c r="K269" s="34">
        <v>0.60008127878623696</v>
      </c>
      <c r="L269" s="34">
        <v>0.56398036505742699</v>
      </c>
      <c r="M269" s="34">
        <v>0.56398036505742699</v>
      </c>
      <c r="O269" s="34">
        <v>0.81374321880651002</v>
      </c>
      <c r="P269" s="34">
        <v>0.66457385025898597</v>
      </c>
      <c r="Q269" s="34">
        <v>0.62489679088457095</v>
      </c>
      <c r="R269" s="34">
        <v>0.62489679088457095</v>
      </c>
      <c r="T269" s="34">
        <v>0.90364188163884696</v>
      </c>
      <c r="U269" s="34">
        <v>0.69815428935115398</v>
      </c>
      <c r="V269" s="34">
        <v>0.67968916006435398</v>
      </c>
      <c r="W269" s="34">
        <v>0.67968916006435398</v>
      </c>
      <c r="X269" s="34">
        <v>0.75376307020567601</v>
      </c>
      <c r="Y269" s="34">
        <v>0.67734481339621999</v>
      </c>
      <c r="Z269" s="34">
        <v>0.647699825872044</v>
      </c>
      <c r="AA269" s="34">
        <v>0.647699825872044</v>
      </c>
      <c r="AB269" s="34">
        <v>0.951072638313888</v>
      </c>
      <c r="AC269" s="34">
        <v>0.75877706813801504</v>
      </c>
      <c r="AD269" s="34">
        <v>0.74385542168674701</v>
      </c>
      <c r="AE269" s="34">
        <v>0.74385542168674701</v>
      </c>
      <c r="AF269" s="34">
        <v>0.91085465796956</v>
      </c>
      <c r="AG269" s="34">
        <v>0.70154806989568796</v>
      </c>
      <c r="AH269" s="34">
        <v>0.68732300009135505</v>
      </c>
      <c r="AI269" s="34">
        <v>0.68732300009135505</v>
      </c>
      <c r="AJ269" s="34">
        <v>0.91328297135662595</v>
      </c>
      <c r="AK269" s="34">
        <v>0.72021230138734904</v>
      </c>
      <c r="AL269" s="34">
        <v>0.68186396492475398</v>
      </c>
      <c r="AM269" s="34">
        <v>0.68186396492475398</v>
      </c>
      <c r="AN269" s="37"/>
      <c r="AO269" s="37"/>
    </row>
    <row r="270" spans="1:41" x14ac:dyDescent="0.25">
      <c r="B270" s="25" t="s">
        <v>55</v>
      </c>
      <c r="C270" s="33">
        <v>0.64137999999999995</v>
      </c>
      <c r="D270" s="33">
        <v>0.52410999999999996</v>
      </c>
      <c r="E270" s="34">
        <v>0.68454486973303297</v>
      </c>
      <c r="F270" s="34">
        <v>0.45499451152579601</v>
      </c>
      <c r="G270" s="34">
        <v>0.43198648357178798</v>
      </c>
      <c r="H270" s="34">
        <v>0.43198648357178798</v>
      </c>
      <c r="J270" s="34">
        <v>0.69753022630980699</v>
      </c>
      <c r="K270" s="34">
        <v>0.50798128526214403</v>
      </c>
      <c r="L270" s="34">
        <v>0.50208956490379497</v>
      </c>
      <c r="M270" s="34">
        <v>0.50208956490379497</v>
      </c>
      <c r="O270" s="34">
        <v>0.69753022630980699</v>
      </c>
      <c r="P270" s="34">
        <v>0.53559682234478601</v>
      </c>
      <c r="Q270" s="34">
        <v>0.534612667765482</v>
      </c>
      <c r="R270" s="34">
        <v>0.534612667765482</v>
      </c>
      <c r="T270" s="34">
        <v>0.67925173947758599</v>
      </c>
      <c r="U270" s="34">
        <v>0.55061819718905203</v>
      </c>
      <c r="V270" s="34">
        <v>0.56840047724215004</v>
      </c>
      <c r="W270" s="34">
        <v>0.56840047724215004</v>
      </c>
      <c r="X270" s="34">
        <v>0.63844282238442795</v>
      </c>
      <c r="Y270" s="34">
        <v>0.54818875851821502</v>
      </c>
      <c r="Z270" s="34">
        <v>0.557255044098103</v>
      </c>
      <c r="AA270" s="34">
        <v>0.557255044098103</v>
      </c>
      <c r="AB270" s="34">
        <v>0.60224022878932304</v>
      </c>
      <c r="AC270" s="34">
        <v>0.57000908471496703</v>
      </c>
      <c r="AD270" s="34">
        <v>0.59558458739871001</v>
      </c>
      <c r="AE270" s="34">
        <v>0.59558458739871001</v>
      </c>
      <c r="AF270" s="34">
        <v>0.62850548182342802</v>
      </c>
      <c r="AG270" s="34">
        <v>0.55830799735624603</v>
      </c>
      <c r="AH270" s="34">
        <v>0.5771305837531</v>
      </c>
      <c r="AI270" s="34">
        <v>0.5771305837531</v>
      </c>
      <c r="AJ270" s="34">
        <v>0.66831740181964805</v>
      </c>
      <c r="AK270" s="34">
        <v>0.57680925477535705</v>
      </c>
      <c r="AL270" s="34">
        <v>0.58153107630116196</v>
      </c>
      <c r="AM270" s="34">
        <v>0.58153107630116196</v>
      </c>
      <c r="AN270" s="37"/>
      <c r="AO270" s="37"/>
    </row>
    <row r="271" spans="1:41" x14ac:dyDescent="0.25">
      <c r="B271" s="25" t="s">
        <v>56</v>
      </c>
      <c r="C271" s="33">
        <v>0.14280000000000001</v>
      </c>
      <c r="D271" s="33">
        <v>0.11748</v>
      </c>
      <c r="E271" s="34">
        <v>0.52926709296606</v>
      </c>
      <c r="F271" s="34">
        <v>0.768870704899275</v>
      </c>
      <c r="G271" s="34">
        <v>0.92905932526611401</v>
      </c>
      <c r="H271" s="34">
        <v>0.92905932526611401</v>
      </c>
      <c r="J271" s="34">
        <v>0.189990162321692</v>
      </c>
      <c r="K271" s="34">
        <v>0.51180610935820503</v>
      </c>
      <c r="L271" s="34">
        <v>0.63444402066502603</v>
      </c>
      <c r="M271" s="34">
        <v>0.63444402066502603</v>
      </c>
      <c r="O271" s="34">
        <v>0.189990162321692</v>
      </c>
      <c r="P271" s="34">
        <v>0.370479525675254</v>
      </c>
      <c r="Q271" s="34">
        <v>0.47255643008217502</v>
      </c>
      <c r="R271" s="34">
        <v>0.47255643008217502</v>
      </c>
      <c r="T271" s="34">
        <v>7.8086571569109697E-2</v>
      </c>
      <c r="U271" s="34">
        <v>0.31243715543843797</v>
      </c>
      <c r="V271" s="34">
        <v>0.36586803508893601</v>
      </c>
      <c r="W271" s="34">
        <v>0.36586803508893601</v>
      </c>
      <c r="X271" s="34">
        <v>0.26352680767338899</v>
      </c>
      <c r="Y271" s="34">
        <v>0.35342047779203201</v>
      </c>
      <c r="Z271" s="34">
        <v>0.43493637529905299</v>
      </c>
      <c r="AA271" s="34">
        <v>0.43493637529905299</v>
      </c>
      <c r="AB271" s="34">
        <v>3.1972454500737803E-2</v>
      </c>
      <c r="AC271" s="34">
        <v>0.22131687528171701</v>
      </c>
      <c r="AD271" s="34">
        <v>0.25800076280295398</v>
      </c>
      <c r="AE271" s="34">
        <v>0.25800076280295398</v>
      </c>
      <c r="AF271" s="34">
        <v>6.5543531726512602E-2</v>
      </c>
      <c r="AG271" s="34">
        <v>0.31150098817655397</v>
      </c>
      <c r="AH271" s="34">
        <v>0.35602094240837701</v>
      </c>
      <c r="AI271" s="34">
        <v>0.35602094240837701</v>
      </c>
      <c r="AJ271" s="34">
        <v>6.77570093457944E-2</v>
      </c>
      <c r="AK271" s="34">
        <v>0.28879026386047602</v>
      </c>
      <c r="AL271" s="34">
        <v>0.372351860199022</v>
      </c>
      <c r="AM271" s="34">
        <v>0.372351860199022</v>
      </c>
      <c r="AN271" s="37"/>
      <c r="AO271" s="37"/>
    </row>
    <row r="272" spans="1:41" x14ac:dyDescent="0.25">
      <c r="B272" s="25" t="s">
        <v>26</v>
      </c>
      <c r="C272" s="33">
        <v>0.94947000000000004</v>
      </c>
      <c r="D272" s="33">
        <v>0.93442999999999998</v>
      </c>
      <c r="E272" s="34">
        <v>0.98811068008243397</v>
      </c>
      <c r="F272" s="34">
        <v>0.87761569815041396</v>
      </c>
      <c r="G272" s="34">
        <v>0.86089811872210398</v>
      </c>
      <c r="H272" s="34">
        <v>0.86089811872210398</v>
      </c>
      <c r="J272" s="34">
        <v>0.99112922778518597</v>
      </c>
      <c r="K272" s="34">
        <v>0.90557076580423101</v>
      </c>
      <c r="L272" s="34">
        <v>0.89668817620804098</v>
      </c>
      <c r="M272" s="34">
        <v>0.89668817620804098</v>
      </c>
      <c r="O272" s="34">
        <v>0.99112922778518597</v>
      </c>
      <c r="P272" s="34">
        <v>0.91920276777618304</v>
      </c>
      <c r="Q272" s="34">
        <v>0.91300080110570203</v>
      </c>
      <c r="R272" s="34">
        <v>0.91300080110570203</v>
      </c>
      <c r="T272" s="34">
        <v>0.99147775487937895</v>
      </c>
      <c r="U272" s="34">
        <v>0.925127428626764</v>
      </c>
      <c r="V272" s="34">
        <v>0.92516264206421195</v>
      </c>
      <c r="W272" s="34">
        <v>0.92516264206421195</v>
      </c>
      <c r="X272" s="34">
        <v>0.98874105952236602</v>
      </c>
      <c r="Y272" s="34">
        <v>0.92237197714647901</v>
      </c>
      <c r="Z272" s="34">
        <v>0.91934802320565501</v>
      </c>
      <c r="AA272" s="34">
        <v>0.91934802320565501</v>
      </c>
      <c r="AB272" s="34">
        <v>0.98988362225724302</v>
      </c>
      <c r="AC272" s="34">
        <v>0.93333215955208504</v>
      </c>
      <c r="AD272" s="34">
        <v>0.935414154041182</v>
      </c>
      <c r="AE272" s="34">
        <v>0.935414154041182</v>
      </c>
      <c r="AF272" s="34">
        <v>0.99024427203297405</v>
      </c>
      <c r="AG272" s="34">
        <v>0.92646113757009696</v>
      </c>
      <c r="AH272" s="34">
        <v>0.92720502143618</v>
      </c>
      <c r="AI272" s="34">
        <v>0.92720502143618</v>
      </c>
      <c r="AJ272" s="34">
        <v>0.99127166929324795</v>
      </c>
      <c r="AK272" s="34">
        <v>0.93076157861840103</v>
      </c>
      <c r="AL272" s="34">
        <v>0.92709497944415598</v>
      </c>
      <c r="AM272" s="34">
        <v>0.92709497944415598</v>
      </c>
      <c r="AN272" s="37"/>
      <c r="AO272" s="37"/>
    </row>
    <row r="273" spans="1:41" x14ac:dyDescent="0.25">
      <c r="B273" s="31" t="s">
        <v>22</v>
      </c>
      <c r="C273" s="35">
        <v>0.75309000000000004</v>
      </c>
      <c r="D273" s="35">
        <v>0.65237000000000001</v>
      </c>
      <c r="E273" s="35">
        <v>0.80691274539784297</v>
      </c>
      <c r="F273" s="35">
        <v>0.55658575644774</v>
      </c>
      <c r="G273" s="35">
        <v>0.52666557286409899</v>
      </c>
      <c r="H273" s="35">
        <v>0.52666557286409899</v>
      </c>
      <c r="J273" s="35">
        <v>0.81726958634647096</v>
      </c>
      <c r="K273" s="35">
        <v>0.61949027370174103</v>
      </c>
      <c r="L273" s="35">
        <v>0.60980470392804798</v>
      </c>
      <c r="M273" s="35">
        <v>0.60980470392804798</v>
      </c>
      <c r="O273" s="35">
        <v>0.81726958634647096</v>
      </c>
      <c r="P273" s="35">
        <v>0.65108027510838895</v>
      </c>
      <c r="Q273" s="35">
        <v>0.64673741041626898</v>
      </c>
      <c r="R273" s="35">
        <v>0.64673741041626898</v>
      </c>
      <c r="T273" s="35">
        <v>0.80468388432138904</v>
      </c>
      <c r="U273" s="35">
        <v>0.66721701615699203</v>
      </c>
      <c r="V273" s="35">
        <v>0.68172878654546398</v>
      </c>
      <c r="W273" s="35">
        <v>0.68172878654546398</v>
      </c>
      <c r="X273" s="35">
        <v>0.77355875741046198</v>
      </c>
      <c r="Y273" s="35">
        <v>0.66350651122149196</v>
      </c>
      <c r="Z273" s="35">
        <v>0.66930003528026905</v>
      </c>
      <c r="AA273" s="35">
        <v>0.66930003528026905</v>
      </c>
      <c r="AB273" s="35">
        <v>0.74681563712153998</v>
      </c>
      <c r="AC273" s="35">
        <v>0.68824879475132095</v>
      </c>
      <c r="AD273" s="35">
        <v>0.70953338730793802</v>
      </c>
      <c r="AE273" s="35">
        <v>0.70953338730793802</v>
      </c>
      <c r="AF273" s="35">
        <v>0.76701415787156801</v>
      </c>
      <c r="AG273" s="35">
        <v>0.67432857612649799</v>
      </c>
      <c r="AH273" s="35">
        <v>0.68996435643501897</v>
      </c>
      <c r="AI273" s="35">
        <v>0.68996435643501897</v>
      </c>
      <c r="AJ273" s="35">
        <v>0.79679394626007105</v>
      </c>
      <c r="AK273" s="35">
        <v>0.69188109472994297</v>
      </c>
      <c r="AL273" s="35">
        <v>0.69342782592649799</v>
      </c>
      <c r="AM273" s="35">
        <v>0.69342782592649799</v>
      </c>
      <c r="AN273" s="80"/>
      <c r="AO273" s="80"/>
    </row>
    <row r="274" spans="1:41" x14ac:dyDescent="0.25">
      <c r="B274" s="25" t="s">
        <v>57</v>
      </c>
      <c r="C274" s="33">
        <v>0.73297000000000001</v>
      </c>
      <c r="D274" s="33">
        <v>0.58569000000000004</v>
      </c>
      <c r="E274" s="34">
        <v>1.04685194294147</v>
      </c>
      <c r="F274" s="34">
        <v>0.80482646232793598</v>
      </c>
      <c r="G274" s="34">
        <v>0.83332755452307505</v>
      </c>
      <c r="H274" s="34">
        <v>0.83332755452307505</v>
      </c>
      <c r="J274" s="34">
        <v>0.83005410723069395</v>
      </c>
      <c r="K274" s="34">
        <v>0.76796921049894296</v>
      </c>
      <c r="L274" s="34">
        <v>0.82063728719531204</v>
      </c>
      <c r="M274" s="34">
        <v>0.82063728719531204</v>
      </c>
      <c r="O274" s="34">
        <v>0.83005410723069395</v>
      </c>
      <c r="P274" s="34">
        <v>0.73402447904025503</v>
      </c>
      <c r="Q274" s="34">
        <v>0.78724732152144505</v>
      </c>
      <c r="R274" s="34">
        <v>0.78724732152144505</v>
      </c>
      <c r="T274" s="34">
        <v>0.73229217904574495</v>
      </c>
      <c r="U274" s="34">
        <v>0.72265178045144096</v>
      </c>
      <c r="V274" s="34">
        <v>0.77636004299434802</v>
      </c>
      <c r="W274" s="34">
        <v>0.77636004299434802</v>
      </c>
      <c r="X274" s="34">
        <v>0.80668962124938504</v>
      </c>
      <c r="Y274" s="34">
        <v>0.74192989147394295</v>
      </c>
      <c r="Z274" s="34">
        <v>0.79962553309524598</v>
      </c>
      <c r="AA274" s="34">
        <v>0.79962553309524598</v>
      </c>
      <c r="AB274" s="34">
        <v>0.62149532710280397</v>
      </c>
      <c r="AC274" s="34">
        <v>0.69616171422627504</v>
      </c>
      <c r="AD274" s="34">
        <v>0.74924586526126002</v>
      </c>
      <c r="AE274" s="34">
        <v>0.74924586526126002</v>
      </c>
      <c r="AF274" s="34">
        <v>0.66969995081160905</v>
      </c>
      <c r="AG274" s="34">
        <v>0.73222149023959004</v>
      </c>
      <c r="AH274" s="34">
        <v>0.782601158073576</v>
      </c>
      <c r="AI274" s="34">
        <v>0.782601158073576</v>
      </c>
      <c r="AJ274" s="34">
        <v>0.713600590260698</v>
      </c>
      <c r="AK274" s="34">
        <v>0.74338615165909605</v>
      </c>
      <c r="AL274" s="34">
        <v>0.79806525432543995</v>
      </c>
      <c r="AM274" s="34">
        <v>0.79806525432543995</v>
      </c>
      <c r="AN274" s="37"/>
      <c r="AO274" s="37"/>
    </row>
    <row r="275" spans="1:41" ht="18.75" thickBot="1" x14ac:dyDescent="0.3">
      <c r="B275" s="25" t="s">
        <v>18</v>
      </c>
      <c r="C275" s="33">
        <v>2.0083E-2</v>
      </c>
      <c r="D275" s="33">
        <v>1.6521999999999998E-2</v>
      </c>
      <c r="E275" s="34">
        <v>1.3373603291199E-2</v>
      </c>
      <c r="F275" s="34">
        <v>0.111800146209887</v>
      </c>
      <c r="G275" s="34">
        <v>0.13509289369532901</v>
      </c>
      <c r="H275" s="34">
        <v>0.13509289369532901</v>
      </c>
      <c r="J275" s="34">
        <v>4.8007009955628498E-3</v>
      </c>
      <c r="K275" s="34">
        <v>7.4420832388010796E-2</v>
      </c>
      <c r="L275" s="34">
        <v>9.2253396859008296E-2</v>
      </c>
      <c r="M275" s="34">
        <v>9.2253396859008296E-2</v>
      </c>
      <c r="O275" s="34">
        <v>4.8007009955628498E-3</v>
      </c>
      <c r="P275" s="34">
        <v>5.3870780710378402E-2</v>
      </c>
      <c r="Q275" s="34">
        <v>6.8713605082054E-2</v>
      </c>
      <c r="R275" s="34">
        <v>6.8713605082054E-2</v>
      </c>
      <c r="T275" s="34">
        <v>1.9731036454255098E-3</v>
      </c>
      <c r="U275" s="34">
        <v>4.5430941037081903E-2</v>
      </c>
      <c r="V275" s="34">
        <v>5.32002319191308E-2</v>
      </c>
      <c r="W275" s="34">
        <v>5.32002319191308E-2</v>
      </c>
      <c r="X275" s="34">
        <v>6.6588363970816701E-3</v>
      </c>
      <c r="Y275" s="34">
        <v>5.1390254354785898E-2</v>
      </c>
      <c r="Z275" s="34">
        <v>6.32433386271396E-2</v>
      </c>
      <c r="AA275" s="34">
        <v>6.32433386271396E-2</v>
      </c>
      <c r="AB275" s="34">
        <v>8.0788495718209696E-4</v>
      </c>
      <c r="AC275" s="34">
        <v>3.2181300259648597E-2</v>
      </c>
      <c r="AD275" s="34">
        <v>3.7515440268219499E-2</v>
      </c>
      <c r="AE275" s="34">
        <v>3.7515440268219499E-2</v>
      </c>
      <c r="AF275" s="34">
        <v>1.6561641622233E-3</v>
      </c>
      <c r="AG275" s="34">
        <v>4.5294814590738398E-2</v>
      </c>
      <c r="AH275" s="34">
        <v>5.1768383372406697E-2</v>
      </c>
      <c r="AI275" s="34">
        <v>5.1768383372406697E-2</v>
      </c>
      <c r="AJ275" s="34">
        <v>1.71209465925898E-3</v>
      </c>
      <c r="AK275" s="34">
        <v>4.1992487836849897E-2</v>
      </c>
      <c r="AL275" s="34">
        <v>5.4143033603065403E-2</v>
      </c>
      <c r="AM275" s="34">
        <v>5.4143033603065403E-2</v>
      </c>
      <c r="AN275" s="37"/>
      <c r="AO275" s="37"/>
    </row>
    <row r="276" spans="1:41" ht="18.75" thickBot="1" x14ac:dyDescent="0.3">
      <c r="A276" s="24">
        <v>18</v>
      </c>
      <c r="B276" s="25" t="s">
        <v>58</v>
      </c>
      <c r="C276" s="26">
        <v>26144</v>
      </c>
      <c r="D276" s="26">
        <v>26144</v>
      </c>
      <c r="E276" s="27">
        <v>8337</v>
      </c>
      <c r="F276" s="27">
        <v>28477</v>
      </c>
      <c r="G276" s="27">
        <v>28477</v>
      </c>
      <c r="H276" s="27">
        <v>28477</v>
      </c>
      <c r="J276" s="27">
        <v>8337</v>
      </c>
      <c r="K276" s="27">
        <v>28477</v>
      </c>
      <c r="L276" s="27">
        <v>28477</v>
      </c>
      <c r="M276" s="27">
        <v>28477</v>
      </c>
      <c r="O276" s="27">
        <v>8337</v>
      </c>
      <c r="P276" s="27">
        <v>28477</v>
      </c>
      <c r="Q276" s="27">
        <v>28477</v>
      </c>
      <c r="R276" s="27">
        <v>28477</v>
      </c>
      <c r="T276" s="27">
        <v>8337</v>
      </c>
      <c r="U276" s="27">
        <v>28477</v>
      </c>
      <c r="V276" s="27">
        <v>28477</v>
      </c>
      <c r="W276" s="27">
        <v>28477</v>
      </c>
      <c r="X276" s="27">
        <v>8337</v>
      </c>
      <c r="Y276" s="27">
        <v>28477</v>
      </c>
      <c r="Z276" s="27">
        <v>28477</v>
      </c>
      <c r="AA276" s="27">
        <v>28477</v>
      </c>
      <c r="AB276" s="27">
        <v>8337</v>
      </c>
      <c r="AC276" s="27">
        <v>28477</v>
      </c>
      <c r="AD276" s="27">
        <v>28477</v>
      </c>
      <c r="AE276" s="27">
        <v>28477</v>
      </c>
      <c r="AF276" s="27">
        <v>8337</v>
      </c>
      <c r="AG276" s="27">
        <v>28477</v>
      </c>
      <c r="AH276" s="27">
        <v>28477</v>
      </c>
      <c r="AI276" s="27">
        <v>28477</v>
      </c>
      <c r="AJ276" s="27">
        <v>8337</v>
      </c>
      <c r="AK276" s="27">
        <v>28477</v>
      </c>
      <c r="AL276" s="27">
        <v>28477</v>
      </c>
      <c r="AM276" s="27">
        <v>28477</v>
      </c>
      <c r="AN276" s="78"/>
      <c r="AO276" s="78"/>
    </row>
    <row r="277" spans="1:41" x14ac:dyDescent="0.25">
      <c r="B277" s="25" t="s">
        <v>32</v>
      </c>
      <c r="C277" s="26">
        <v>30321</v>
      </c>
      <c r="D277" s="26">
        <v>24012</v>
      </c>
      <c r="E277" s="27">
        <v>10863</v>
      </c>
      <c r="F277" s="27">
        <v>48967</v>
      </c>
      <c r="G277" s="27">
        <v>53490</v>
      </c>
      <c r="H277" s="27">
        <v>53490</v>
      </c>
      <c r="J277" s="27">
        <v>8087</v>
      </c>
      <c r="K277" s="27">
        <v>42937</v>
      </c>
      <c r="L277" s="27">
        <v>47428</v>
      </c>
      <c r="M277" s="27">
        <v>47428</v>
      </c>
      <c r="O277" s="27">
        <v>8087</v>
      </c>
      <c r="P277" s="27">
        <v>37665</v>
      </c>
      <c r="Q277" s="27">
        <v>41066</v>
      </c>
      <c r="R277" s="27">
        <v>41066</v>
      </c>
      <c r="T277" s="27">
        <v>6924</v>
      </c>
      <c r="U277" s="27">
        <v>35398</v>
      </c>
      <c r="V277" s="27">
        <v>38631</v>
      </c>
      <c r="W277" s="27">
        <v>38631</v>
      </c>
      <c r="X277" s="27">
        <v>8838</v>
      </c>
      <c r="Y277" s="27">
        <v>38891</v>
      </c>
      <c r="Z277" s="27">
        <v>42432</v>
      </c>
      <c r="AA277" s="27">
        <v>42432</v>
      </c>
      <c r="AB277" s="27">
        <v>6390</v>
      </c>
      <c r="AC277" s="27">
        <v>31790</v>
      </c>
      <c r="AD277" s="27">
        <v>34642</v>
      </c>
      <c r="AE277" s="27">
        <v>34642</v>
      </c>
      <c r="AF277" s="27">
        <v>6706</v>
      </c>
      <c r="AG277" s="27">
        <v>36714</v>
      </c>
      <c r="AH277" s="27">
        <v>39242</v>
      </c>
      <c r="AI277" s="27">
        <v>39242</v>
      </c>
      <c r="AJ277" s="27">
        <v>7422</v>
      </c>
      <c r="AK277" s="27">
        <v>35287</v>
      </c>
      <c r="AL277" s="27">
        <v>39834</v>
      </c>
      <c r="AM277" s="27">
        <v>39834</v>
      </c>
      <c r="AN277" s="78"/>
      <c r="AO277" s="78"/>
    </row>
    <row r="278" spans="1:41" x14ac:dyDescent="0.25">
      <c r="B278" s="31" t="s">
        <v>47</v>
      </c>
      <c r="C278" s="32">
        <v>22439</v>
      </c>
      <c r="D278" s="32">
        <v>18059</v>
      </c>
      <c r="E278" s="32">
        <v>8377</v>
      </c>
      <c r="F278" s="32">
        <v>24165</v>
      </c>
      <c r="G278" s="32">
        <v>25135</v>
      </c>
      <c r="H278" s="32">
        <v>25135</v>
      </c>
      <c r="J278" s="32">
        <v>7352</v>
      </c>
      <c r="K278" s="32">
        <v>23114</v>
      </c>
      <c r="L278" s="32">
        <v>24824</v>
      </c>
      <c r="M278" s="32">
        <v>24824</v>
      </c>
      <c r="O278" s="32">
        <v>7352</v>
      </c>
      <c r="P278" s="32">
        <v>22641</v>
      </c>
      <c r="Q278" s="32">
        <v>24235</v>
      </c>
      <c r="R278" s="32">
        <v>24235</v>
      </c>
      <c r="T278" s="32">
        <v>6661</v>
      </c>
      <c r="U278" s="32">
        <v>22387</v>
      </c>
      <c r="V278" s="32">
        <v>24035</v>
      </c>
      <c r="W278" s="32">
        <v>24035</v>
      </c>
      <c r="X278" s="32">
        <v>7224</v>
      </c>
      <c r="Y278" s="32">
        <v>22846</v>
      </c>
      <c r="Z278" s="32">
        <v>24534</v>
      </c>
      <c r="AA278" s="32">
        <v>24534</v>
      </c>
      <c r="AB278" s="32">
        <v>6114</v>
      </c>
      <c r="AC278" s="32">
        <v>21793</v>
      </c>
      <c r="AD278" s="32">
        <v>23313</v>
      </c>
      <c r="AE278" s="32">
        <v>23313</v>
      </c>
      <c r="AF278" s="32">
        <v>6318</v>
      </c>
      <c r="AG278" s="32">
        <v>22593</v>
      </c>
      <c r="AH278" s="32">
        <v>23903</v>
      </c>
      <c r="AI278" s="32">
        <v>23903</v>
      </c>
      <c r="AJ278" s="32">
        <v>6715</v>
      </c>
      <c r="AK278" s="32">
        <v>22557</v>
      </c>
      <c r="AL278" s="32">
        <v>23798</v>
      </c>
      <c r="AM278" s="32">
        <v>23798</v>
      </c>
      <c r="AN278" s="79"/>
      <c r="AO278" s="79"/>
    </row>
    <row r="279" spans="1:41" x14ac:dyDescent="0.25">
      <c r="B279" s="31" t="s">
        <v>48</v>
      </c>
      <c r="C279" s="32">
        <v>7882</v>
      </c>
      <c r="D279" s="32">
        <v>5953</v>
      </c>
      <c r="E279" s="32">
        <v>2486</v>
      </c>
      <c r="F279" s="32">
        <v>24802</v>
      </c>
      <c r="G279" s="32">
        <v>28355</v>
      </c>
      <c r="H279" s="32">
        <v>28355</v>
      </c>
      <c r="J279" s="32">
        <v>735</v>
      </c>
      <c r="K279" s="32">
        <v>19823</v>
      </c>
      <c r="L279" s="32">
        <v>22604</v>
      </c>
      <c r="M279" s="32">
        <v>22604</v>
      </c>
      <c r="O279" s="32">
        <v>735</v>
      </c>
      <c r="P279" s="32">
        <v>15024</v>
      </c>
      <c r="Q279" s="32">
        <v>16831</v>
      </c>
      <c r="R279" s="32">
        <v>16831</v>
      </c>
      <c r="T279" s="32">
        <v>263</v>
      </c>
      <c r="U279" s="32">
        <v>13011</v>
      </c>
      <c r="V279" s="32">
        <v>14596</v>
      </c>
      <c r="W279" s="32">
        <v>14596</v>
      </c>
      <c r="X279" s="32">
        <v>1614</v>
      </c>
      <c r="Y279" s="32">
        <v>16045</v>
      </c>
      <c r="Z279" s="32">
        <v>17898</v>
      </c>
      <c r="AA279" s="32">
        <v>17898</v>
      </c>
      <c r="AB279" s="32">
        <v>276</v>
      </c>
      <c r="AC279" s="32">
        <v>9997</v>
      </c>
      <c r="AD279" s="32">
        <v>11329</v>
      </c>
      <c r="AE279" s="32">
        <v>11329</v>
      </c>
      <c r="AF279" s="32">
        <v>388</v>
      </c>
      <c r="AG279" s="32">
        <v>14121</v>
      </c>
      <c r="AH279" s="32">
        <v>15339</v>
      </c>
      <c r="AI279" s="32">
        <v>15339</v>
      </c>
      <c r="AJ279" s="32">
        <v>707</v>
      </c>
      <c r="AK279" s="32">
        <v>12730</v>
      </c>
      <c r="AL279" s="32">
        <v>16036</v>
      </c>
      <c r="AM279" s="32">
        <v>16036</v>
      </c>
      <c r="AN279" s="79"/>
      <c r="AO279" s="79"/>
    </row>
    <row r="280" spans="1:41" x14ac:dyDescent="0.25">
      <c r="B280" s="25" t="s">
        <v>49</v>
      </c>
      <c r="C280" s="26">
        <v>193590</v>
      </c>
      <c r="D280" s="26">
        <v>195520</v>
      </c>
      <c r="E280" s="27">
        <v>319137</v>
      </c>
      <c r="F280" s="27">
        <v>172945</v>
      </c>
      <c r="G280" s="27">
        <v>169392</v>
      </c>
      <c r="H280" s="27">
        <v>169392</v>
      </c>
      <c r="J280" s="27">
        <v>320888</v>
      </c>
      <c r="K280" s="27">
        <v>177924</v>
      </c>
      <c r="L280" s="27">
        <v>175143</v>
      </c>
      <c r="M280" s="27">
        <v>175143</v>
      </c>
      <c r="O280" s="27">
        <v>320888</v>
      </c>
      <c r="P280" s="27">
        <v>182723</v>
      </c>
      <c r="Q280" s="27">
        <v>180916</v>
      </c>
      <c r="R280" s="27">
        <v>180916</v>
      </c>
      <c r="T280" s="27">
        <v>321360</v>
      </c>
      <c r="U280" s="27">
        <v>184736</v>
      </c>
      <c r="V280" s="27">
        <v>183151</v>
      </c>
      <c r="W280" s="27">
        <v>183151</v>
      </c>
      <c r="X280" s="27">
        <v>320009</v>
      </c>
      <c r="Y280" s="27">
        <v>181702</v>
      </c>
      <c r="Z280" s="27">
        <v>179849</v>
      </c>
      <c r="AA280" s="27">
        <v>179849</v>
      </c>
      <c r="AB280" s="27">
        <v>321347</v>
      </c>
      <c r="AC280" s="27">
        <v>187750</v>
      </c>
      <c r="AD280" s="27">
        <v>186418</v>
      </c>
      <c r="AE280" s="27">
        <v>186418</v>
      </c>
      <c r="AF280" s="27">
        <v>321235</v>
      </c>
      <c r="AG280" s="27">
        <v>183626</v>
      </c>
      <c r="AH280" s="27">
        <v>182408</v>
      </c>
      <c r="AI280" s="27">
        <v>182408</v>
      </c>
      <c r="AJ280" s="27">
        <v>320916</v>
      </c>
      <c r="AK280" s="27">
        <v>185017</v>
      </c>
      <c r="AL280" s="27">
        <v>181711</v>
      </c>
      <c r="AM280" s="27">
        <v>181711</v>
      </c>
      <c r="AN280" s="78"/>
      <c r="AO280" s="78"/>
    </row>
    <row r="281" spans="1:41" x14ac:dyDescent="0.25">
      <c r="B281" s="25" t="s">
        <v>50</v>
      </c>
      <c r="C281" s="26">
        <v>3705</v>
      </c>
      <c r="D281" s="26">
        <v>8085</v>
      </c>
      <c r="E281" s="27">
        <v>-40</v>
      </c>
      <c r="F281" s="27">
        <v>4312</v>
      </c>
      <c r="G281" s="27">
        <v>3342</v>
      </c>
      <c r="H281" s="27">
        <v>3342</v>
      </c>
      <c r="J281" s="27">
        <v>985</v>
      </c>
      <c r="K281" s="27">
        <v>5363</v>
      </c>
      <c r="L281" s="27">
        <v>3653</v>
      </c>
      <c r="M281" s="27">
        <v>3653</v>
      </c>
      <c r="O281" s="27">
        <v>985</v>
      </c>
      <c r="P281" s="27">
        <v>5836</v>
      </c>
      <c r="Q281" s="27">
        <v>4242</v>
      </c>
      <c r="R281" s="27">
        <v>4242</v>
      </c>
      <c r="T281" s="27">
        <v>1676</v>
      </c>
      <c r="U281" s="27">
        <v>6090</v>
      </c>
      <c r="V281" s="27">
        <v>4442</v>
      </c>
      <c r="W281" s="27">
        <v>4442</v>
      </c>
      <c r="X281" s="27">
        <v>1113</v>
      </c>
      <c r="Y281" s="27">
        <v>5631</v>
      </c>
      <c r="Z281" s="27">
        <v>3943</v>
      </c>
      <c r="AA281" s="27">
        <v>3943</v>
      </c>
      <c r="AB281" s="27">
        <v>2223</v>
      </c>
      <c r="AC281" s="27">
        <v>6684</v>
      </c>
      <c r="AD281" s="27">
        <v>5164</v>
      </c>
      <c r="AE281" s="27">
        <v>5164</v>
      </c>
      <c r="AF281" s="27">
        <v>2019</v>
      </c>
      <c r="AG281" s="27">
        <v>5884</v>
      </c>
      <c r="AH281" s="27">
        <v>4574</v>
      </c>
      <c r="AI281" s="27">
        <v>4574</v>
      </c>
      <c r="AJ281" s="27">
        <v>1622</v>
      </c>
      <c r="AK281" s="27">
        <v>5920</v>
      </c>
      <c r="AL281" s="27">
        <v>4679</v>
      </c>
      <c r="AM281" s="27">
        <v>4679</v>
      </c>
      <c r="AN281" s="78"/>
      <c r="AO281" s="78"/>
    </row>
    <row r="282" spans="1:41" x14ac:dyDescent="0.25">
      <c r="B282" s="25" t="s">
        <v>51</v>
      </c>
      <c r="C282" s="26">
        <v>11587</v>
      </c>
      <c r="D282" s="26">
        <v>14038</v>
      </c>
      <c r="E282" s="27">
        <v>2446</v>
      </c>
      <c r="F282" s="27">
        <v>29114</v>
      </c>
      <c r="G282" s="27">
        <v>31697</v>
      </c>
      <c r="H282" s="27">
        <v>31697</v>
      </c>
      <c r="J282" s="27">
        <v>1720</v>
      </c>
      <c r="K282" s="27">
        <v>25186</v>
      </c>
      <c r="L282" s="27">
        <v>26257</v>
      </c>
      <c r="M282" s="27">
        <v>26257</v>
      </c>
      <c r="O282" s="27">
        <v>1720</v>
      </c>
      <c r="P282" s="27">
        <v>20860</v>
      </c>
      <c r="Q282" s="27">
        <v>21073</v>
      </c>
      <c r="R282" s="27">
        <v>21073</v>
      </c>
      <c r="T282" s="27">
        <v>1939</v>
      </c>
      <c r="U282" s="27">
        <v>19101</v>
      </c>
      <c r="V282" s="27">
        <v>19038</v>
      </c>
      <c r="W282" s="27">
        <v>19038</v>
      </c>
      <c r="X282" s="27">
        <v>2727</v>
      </c>
      <c r="Y282" s="27">
        <v>21676</v>
      </c>
      <c r="Z282" s="27">
        <v>21841</v>
      </c>
      <c r="AA282" s="27">
        <v>21841</v>
      </c>
      <c r="AB282" s="27">
        <v>2499</v>
      </c>
      <c r="AC282" s="27">
        <v>16681</v>
      </c>
      <c r="AD282" s="27">
        <v>16493</v>
      </c>
      <c r="AE282" s="27">
        <v>16493</v>
      </c>
      <c r="AF282" s="27">
        <v>2407</v>
      </c>
      <c r="AG282" s="27">
        <v>20005</v>
      </c>
      <c r="AH282" s="27">
        <v>19913</v>
      </c>
      <c r="AI282" s="27">
        <v>19913</v>
      </c>
      <c r="AJ282" s="27">
        <v>2329</v>
      </c>
      <c r="AK282" s="27">
        <v>18650</v>
      </c>
      <c r="AL282" s="27">
        <v>20715</v>
      </c>
      <c r="AM282" s="27">
        <v>20715</v>
      </c>
      <c r="AN282" s="78"/>
      <c r="AO282" s="78"/>
    </row>
    <row r="283" spans="1:41" x14ac:dyDescent="0.25">
      <c r="B283" s="25" t="s">
        <v>52</v>
      </c>
      <c r="C283" s="33">
        <v>0.85828000000000004</v>
      </c>
      <c r="D283" s="33">
        <v>0.69074999999999998</v>
      </c>
      <c r="E283" s="34">
        <v>1.00479788892887</v>
      </c>
      <c r="F283" s="34">
        <v>0.84857955543069796</v>
      </c>
      <c r="G283" s="34">
        <v>0.88264213224707699</v>
      </c>
      <c r="H283" s="34">
        <v>0.88264213224707699</v>
      </c>
      <c r="J283" s="34">
        <v>0.88185198512654395</v>
      </c>
      <c r="K283" s="34">
        <v>0.81167257786986002</v>
      </c>
      <c r="L283" s="34">
        <v>0.87172103803069201</v>
      </c>
      <c r="M283" s="34">
        <v>0.87172103803069201</v>
      </c>
      <c r="O283" s="34">
        <v>0.88185198512654395</v>
      </c>
      <c r="P283" s="34">
        <v>0.795062682164554</v>
      </c>
      <c r="Q283" s="34">
        <v>0.85103767953084897</v>
      </c>
      <c r="R283" s="34">
        <v>0.85103767953084897</v>
      </c>
      <c r="T283" s="34">
        <v>0.79896845388029303</v>
      </c>
      <c r="U283" s="34">
        <v>0.78614320328686305</v>
      </c>
      <c r="V283" s="34">
        <v>0.84401446781613199</v>
      </c>
      <c r="W283" s="34">
        <v>0.84401446781613199</v>
      </c>
      <c r="X283" s="34">
        <v>0.86649874055415599</v>
      </c>
      <c r="Y283" s="34">
        <v>0.802261474172139</v>
      </c>
      <c r="Z283" s="34">
        <v>0.86153738104435196</v>
      </c>
      <c r="AA283" s="34">
        <v>0.86153738104435196</v>
      </c>
      <c r="AB283" s="34">
        <v>0.73335732277797805</v>
      </c>
      <c r="AC283" s="34">
        <v>0.76528426449415299</v>
      </c>
      <c r="AD283" s="34">
        <v>0.81866067352600402</v>
      </c>
      <c r="AE283" s="34">
        <v>0.81866067352600402</v>
      </c>
      <c r="AF283" s="34">
        <v>0.757826556315221</v>
      </c>
      <c r="AG283" s="34">
        <v>0.79337711135302202</v>
      </c>
      <c r="AH283" s="34">
        <v>0.83937914808441905</v>
      </c>
      <c r="AI283" s="34">
        <v>0.83937914808441905</v>
      </c>
      <c r="AJ283" s="34">
        <v>0.80544560393426901</v>
      </c>
      <c r="AK283" s="34">
        <v>0.79211293324437304</v>
      </c>
      <c r="AL283" s="34">
        <v>0.83569196193419304</v>
      </c>
      <c r="AM283" s="34">
        <v>0.83569196193419304</v>
      </c>
      <c r="AN283" s="37"/>
      <c r="AO283" s="37"/>
    </row>
    <row r="284" spans="1:41" x14ac:dyDescent="0.25">
      <c r="B284" s="25" t="s">
        <v>53</v>
      </c>
      <c r="C284" s="33">
        <v>0.96087999999999996</v>
      </c>
      <c r="D284" s="33">
        <v>0.97045000000000003</v>
      </c>
      <c r="E284" s="34">
        <v>0.99227045329469599</v>
      </c>
      <c r="F284" s="34">
        <v>0.87457711115718595</v>
      </c>
      <c r="G284" s="34">
        <v>0.85660970836472905</v>
      </c>
      <c r="H284" s="34">
        <v>0.85660970836472905</v>
      </c>
      <c r="J284" s="34">
        <v>0.997714715676429</v>
      </c>
      <c r="K284" s="34">
        <v>0.89975574850693096</v>
      </c>
      <c r="L284" s="34">
        <v>0.88569232403020004</v>
      </c>
      <c r="M284" s="34">
        <v>0.88569232403020004</v>
      </c>
      <c r="O284" s="34">
        <v>0.997714715676429</v>
      </c>
      <c r="P284" s="34">
        <v>0.92402413184523702</v>
      </c>
      <c r="Q284" s="34">
        <v>0.91488619296373697</v>
      </c>
      <c r="R284" s="34">
        <v>0.91488619296373697</v>
      </c>
      <c r="T284" s="34">
        <v>0.99918227241211</v>
      </c>
      <c r="U284" s="34">
        <v>0.93420380587316099</v>
      </c>
      <c r="V284" s="34">
        <v>0.92618851360576904</v>
      </c>
      <c r="W284" s="34">
        <v>0.92618851360576904</v>
      </c>
      <c r="X284" s="34">
        <v>0.99498170217925996</v>
      </c>
      <c r="Y284" s="34">
        <v>0.91886096881368595</v>
      </c>
      <c r="Z284" s="34">
        <v>0.90949040946259596</v>
      </c>
      <c r="AA284" s="34">
        <v>0.90949040946259596</v>
      </c>
      <c r="AB284" s="34">
        <v>0.99914185241727105</v>
      </c>
      <c r="AC284" s="34">
        <v>0.94944550359803204</v>
      </c>
      <c r="AD284" s="34">
        <v>0.94270962391338398</v>
      </c>
      <c r="AE284" s="34">
        <v>0.94270962391338398</v>
      </c>
      <c r="AF284" s="34">
        <v>0.99879361861558402</v>
      </c>
      <c r="AG284" s="34">
        <v>0.92859057280262203</v>
      </c>
      <c r="AH284" s="34">
        <v>0.922431187325219</v>
      </c>
      <c r="AI284" s="34">
        <v>0.922431187325219</v>
      </c>
      <c r="AJ284" s="34">
        <v>0.99780177412685001</v>
      </c>
      <c r="AK284" s="34">
        <v>0.93562481352435201</v>
      </c>
      <c r="AL284" s="34">
        <v>0.91890648151425802</v>
      </c>
      <c r="AM284" s="34">
        <v>0.91890648151425802</v>
      </c>
      <c r="AN284" s="37"/>
      <c r="AO284" s="37"/>
    </row>
    <row r="285" spans="1:41" x14ac:dyDescent="0.25">
      <c r="B285" s="25" t="s">
        <v>54</v>
      </c>
      <c r="C285" s="33">
        <v>0.74004999999999999</v>
      </c>
      <c r="D285" s="33">
        <v>0.75207999999999997</v>
      </c>
      <c r="E285" s="34">
        <v>0.77114977446377597</v>
      </c>
      <c r="F285" s="34">
        <v>0.49349561949884602</v>
      </c>
      <c r="G285" s="34">
        <v>0.46990091605907602</v>
      </c>
      <c r="H285" s="34">
        <v>0.46990091605907602</v>
      </c>
      <c r="J285" s="34">
        <v>0.90911339186348505</v>
      </c>
      <c r="K285" s="34">
        <v>0.53832359037659805</v>
      </c>
      <c r="L285" s="34">
        <v>0.52340389643248697</v>
      </c>
      <c r="M285" s="34">
        <v>0.52340389643248697</v>
      </c>
      <c r="O285" s="34">
        <v>0.90911339186348505</v>
      </c>
      <c r="P285" s="34">
        <v>0.60111509358821202</v>
      </c>
      <c r="Q285" s="34">
        <v>0.590147567330638</v>
      </c>
      <c r="R285" s="34">
        <v>0.590147567330638</v>
      </c>
      <c r="T285" s="34">
        <v>0.96201617562102804</v>
      </c>
      <c r="U285" s="34">
        <v>0.63243686083959605</v>
      </c>
      <c r="V285" s="34">
        <v>0.62216872459941497</v>
      </c>
      <c r="W285" s="34">
        <v>0.62216872459941497</v>
      </c>
      <c r="X285" s="34">
        <v>0.81737949762389694</v>
      </c>
      <c r="Y285" s="34">
        <v>0.58743668200869104</v>
      </c>
      <c r="Z285" s="34">
        <v>0.57819570135746601</v>
      </c>
      <c r="AA285" s="34">
        <v>0.57819570135746601</v>
      </c>
      <c r="AB285" s="34">
        <v>0.956807511737089</v>
      </c>
      <c r="AC285" s="34">
        <v>0.685530040893363</v>
      </c>
      <c r="AD285" s="34">
        <v>0.67296922810461302</v>
      </c>
      <c r="AE285" s="34">
        <v>0.67296922810461302</v>
      </c>
      <c r="AF285" s="34">
        <v>0.94214136594094799</v>
      </c>
      <c r="AG285" s="34">
        <v>0.61537832979245</v>
      </c>
      <c r="AH285" s="34">
        <v>0.60911778196829902</v>
      </c>
      <c r="AI285" s="34">
        <v>0.60911778196829902</v>
      </c>
      <c r="AJ285" s="34">
        <v>0.90474265696577705</v>
      </c>
      <c r="AK285" s="34">
        <v>0.63924391418936199</v>
      </c>
      <c r="AL285" s="34">
        <v>0.59742933172666601</v>
      </c>
      <c r="AM285" s="34">
        <v>0.59742933172666601</v>
      </c>
      <c r="AN285" s="37"/>
      <c r="AO285" s="37"/>
    </row>
    <row r="286" spans="1:41" x14ac:dyDescent="0.25">
      <c r="B286" s="25" t="s">
        <v>55</v>
      </c>
      <c r="C286" s="33">
        <v>0.65947</v>
      </c>
      <c r="D286" s="33">
        <v>0.56264000000000003</v>
      </c>
      <c r="E286" s="34">
        <v>0.77399981520835304</v>
      </c>
      <c r="F286" s="34">
        <v>0.45355580998141898</v>
      </c>
      <c r="G286" s="34">
        <v>0.44226844031531498</v>
      </c>
      <c r="H286" s="34">
        <v>0.44226844031531498</v>
      </c>
      <c r="J286" s="34">
        <v>0.81040564373897706</v>
      </c>
      <c r="K286" s="34">
        <v>0.478550724637681</v>
      </c>
      <c r="L286" s="34">
        <v>0.48597325815861098</v>
      </c>
      <c r="M286" s="34">
        <v>0.48597325815861098</v>
      </c>
      <c r="O286" s="34">
        <v>0.81040564373897706</v>
      </c>
      <c r="P286" s="34">
        <v>0.52047079377485606</v>
      </c>
      <c r="Q286" s="34">
        <v>0.53489449986757298</v>
      </c>
      <c r="R286" s="34">
        <v>0.53489449986757298</v>
      </c>
      <c r="T286" s="34">
        <v>0.77453488372093005</v>
      </c>
      <c r="U286" s="34">
        <v>0.53960181257230999</v>
      </c>
      <c r="V286" s="34">
        <v>0.55800617556241705</v>
      </c>
      <c r="W286" s="34">
        <v>0.55800617556241705</v>
      </c>
      <c r="X286" s="34">
        <v>0.72595719023213801</v>
      </c>
      <c r="Y286" s="34">
        <v>0.51313957144782396</v>
      </c>
      <c r="Z286" s="34">
        <v>0.52903504043126703</v>
      </c>
      <c r="AA286" s="34">
        <v>0.52903504043126703</v>
      </c>
      <c r="AB286" s="34">
        <v>0.70985719261581304</v>
      </c>
      <c r="AC286" s="34">
        <v>0.56643447523002499</v>
      </c>
      <c r="AD286" s="34">
        <v>0.58566547756619602</v>
      </c>
      <c r="AE286" s="34">
        <v>0.58566547756619602</v>
      </c>
      <c r="AF286" s="34">
        <v>0.72412607449856703</v>
      </c>
      <c r="AG286" s="34">
        <v>0.53037701300530504</v>
      </c>
      <c r="AH286" s="34">
        <v>0.54553131276246103</v>
      </c>
      <c r="AI286" s="34">
        <v>0.54553131276246103</v>
      </c>
      <c r="AJ286" s="34">
        <v>0.74248120300751896</v>
      </c>
      <c r="AK286" s="34">
        <v>0.54740699395733705</v>
      </c>
      <c r="AL286" s="34">
        <v>0.53463033271179194</v>
      </c>
      <c r="AM286" s="34">
        <v>0.53463033271179194</v>
      </c>
      <c r="AN286" s="37"/>
      <c r="AO286" s="37"/>
    </row>
    <row r="287" spans="1:41" x14ac:dyDescent="0.25">
      <c r="B287" s="25" t="s">
        <v>56</v>
      </c>
      <c r="C287" s="33">
        <v>0.30148000000000003</v>
      </c>
      <c r="D287" s="33">
        <v>0.22770000000000001</v>
      </c>
      <c r="E287" s="34">
        <v>0.29818879692935102</v>
      </c>
      <c r="F287" s="34">
        <v>0.87094848474207298</v>
      </c>
      <c r="G287" s="34">
        <v>0.99571584085402298</v>
      </c>
      <c r="H287" s="34">
        <v>0.99571584085402298</v>
      </c>
      <c r="J287" s="34">
        <v>8.8161209068010102E-2</v>
      </c>
      <c r="K287" s="34">
        <v>0.69610562910418905</v>
      </c>
      <c r="L287" s="34">
        <v>0.79376338799733104</v>
      </c>
      <c r="M287" s="34">
        <v>0.79376338799733104</v>
      </c>
      <c r="O287" s="34">
        <v>8.8161209068010102E-2</v>
      </c>
      <c r="P287" s="34">
        <v>0.52758366400955203</v>
      </c>
      <c r="Q287" s="34">
        <v>0.59103838185202096</v>
      </c>
      <c r="R287" s="34">
        <v>0.59103838185202096</v>
      </c>
      <c r="T287" s="34">
        <v>3.1546119707328797E-2</v>
      </c>
      <c r="U287" s="34">
        <v>0.45689503810092402</v>
      </c>
      <c r="V287" s="34">
        <v>0.51255399094005705</v>
      </c>
      <c r="W287" s="34">
        <v>0.51255399094005705</v>
      </c>
      <c r="X287" s="34">
        <v>0.193594818279957</v>
      </c>
      <c r="Y287" s="34">
        <v>0.56343715981318299</v>
      </c>
      <c r="Z287" s="34">
        <v>0.62850721635003703</v>
      </c>
      <c r="AA287" s="34">
        <v>0.62850721635003703</v>
      </c>
      <c r="AB287" s="34">
        <v>3.3105433609211997E-2</v>
      </c>
      <c r="AC287" s="34">
        <v>0.35105523756013601</v>
      </c>
      <c r="AD287" s="34">
        <v>0.39782982758015201</v>
      </c>
      <c r="AE287" s="34">
        <v>0.39782982758015201</v>
      </c>
      <c r="AF287" s="34">
        <v>4.6539522610051599E-2</v>
      </c>
      <c r="AG287" s="34">
        <v>0.49587386311760401</v>
      </c>
      <c r="AH287" s="34">
        <v>0.53864522246023105</v>
      </c>
      <c r="AI287" s="34">
        <v>0.53864522246023105</v>
      </c>
      <c r="AJ287" s="34">
        <v>8.4802686817800205E-2</v>
      </c>
      <c r="AK287" s="34">
        <v>0.44702742564174602</v>
      </c>
      <c r="AL287" s="34">
        <v>0.56312111528602005</v>
      </c>
      <c r="AM287" s="34">
        <v>0.56312111528602005</v>
      </c>
      <c r="AN287" s="37"/>
      <c r="AO287" s="37"/>
    </row>
    <row r="288" spans="1:41" x14ac:dyDescent="0.25">
      <c r="B288" s="25" t="s">
        <v>26</v>
      </c>
      <c r="C288" s="33">
        <v>0.94908999999999999</v>
      </c>
      <c r="D288" s="33">
        <v>0.93832000000000004</v>
      </c>
      <c r="E288" s="34">
        <v>0.992586980240029</v>
      </c>
      <c r="F288" s="34">
        <v>0.87130454770493004</v>
      </c>
      <c r="G288" s="34">
        <v>0.85988666100855804</v>
      </c>
      <c r="H288" s="34">
        <v>0.85988666100855804</v>
      </c>
      <c r="J288" s="34">
        <v>0.99478724693902298</v>
      </c>
      <c r="K288" s="34">
        <v>0.88866786901478201</v>
      </c>
      <c r="L288" s="34">
        <v>0.88393362331140801</v>
      </c>
      <c r="M288" s="34">
        <v>0.88393362331140801</v>
      </c>
      <c r="O288" s="34">
        <v>0.99478724693902298</v>
      </c>
      <c r="P288" s="34">
        <v>0.90779050852252596</v>
      </c>
      <c r="Q288" s="34">
        <v>0.90684896385882996</v>
      </c>
      <c r="R288" s="34">
        <v>0.90684896385882996</v>
      </c>
      <c r="T288" s="34">
        <v>0.99412353012486399</v>
      </c>
      <c r="U288" s="34">
        <v>0.91556598769361297</v>
      </c>
      <c r="V288" s="34">
        <v>0.91584447273498804</v>
      </c>
      <c r="W288" s="34">
        <v>0.91584447273498804</v>
      </c>
      <c r="X288" s="34">
        <v>0.99173536186204403</v>
      </c>
      <c r="Y288" s="34">
        <v>0.90418346417709905</v>
      </c>
      <c r="Z288" s="34">
        <v>0.903454098592545</v>
      </c>
      <c r="AA288" s="34">
        <v>0.903454098592545</v>
      </c>
      <c r="AB288" s="34">
        <v>0.99242635470966201</v>
      </c>
      <c r="AC288" s="34">
        <v>0.92626334960039602</v>
      </c>
      <c r="AD288" s="34">
        <v>0.92709438432703895</v>
      </c>
      <c r="AE288" s="34">
        <v>0.92709438432703895</v>
      </c>
      <c r="AF288" s="34">
        <v>0.99270517638501599</v>
      </c>
      <c r="AG288" s="34">
        <v>0.91156994836975702</v>
      </c>
      <c r="AH288" s="34">
        <v>0.91197662493811504</v>
      </c>
      <c r="AI288" s="34">
        <v>0.91197662493811504</v>
      </c>
      <c r="AJ288" s="34">
        <v>0.99294156867499095</v>
      </c>
      <c r="AK288" s="34">
        <v>0.91755958695805895</v>
      </c>
      <c r="AL288" s="34">
        <v>0.90843146615743697</v>
      </c>
      <c r="AM288" s="34">
        <v>0.90843146615743697</v>
      </c>
      <c r="AN288" s="37"/>
      <c r="AO288" s="37"/>
    </row>
    <row r="289" spans="1:41" x14ac:dyDescent="0.25">
      <c r="B289" s="31" t="s">
        <v>22</v>
      </c>
      <c r="C289" s="35">
        <v>0.76592000000000005</v>
      </c>
      <c r="D289" s="35">
        <v>0.68552999999999997</v>
      </c>
      <c r="E289" s="35">
        <v>0.86885460857281005</v>
      </c>
      <c r="F289" s="35">
        <v>0.55289092337185697</v>
      </c>
      <c r="G289" s="35">
        <v>0.53727273498898998</v>
      </c>
      <c r="H289" s="35">
        <v>0.53727273498898998</v>
      </c>
      <c r="J289" s="35">
        <v>0.89260294283452402</v>
      </c>
      <c r="K289" s="35">
        <v>0.58441831127281096</v>
      </c>
      <c r="L289" s="35">
        <v>0.58950705848213703</v>
      </c>
      <c r="M289" s="35">
        <v>0.58950705848213703</v>
      </c>
      <c r="O289" s="35">
        <v>0.89260294283452402</v>
      </c>
      <c r="P289" s="35">
        <v>0.63183569534940398</v>
      </c>
      <c r="Q289" s="35">
        <v>0.64406272614766402</v>
      </c>
      <c r="R289" s="35">
        <v>0.64406272614766402</v>
      </c>
      <c r="T289" s="35">
        <v>0.86996270416369104</v>
      </c>
      <c r="U289" s="35">
        <v>0.65247671570188004</v>
      </c>
      <c r="V289" s="35">
        <v>0.66822513704973896</v>
      </c>
      <c r="W289" s="35">
        <v>0.66822513704973896</v>
      </c>
      <c r="X289" s="35">
        <v>0.83698367386169903</v>
      </c>
      <c r="Y289" s="35">
        <v>0.62352910677904605</v>
      </c>
      <c r="Z289" s="35">
        <v>0.63735141671379403</v>
      </c>
      <c r="AA289" s="35">
        <v>0.63735141671379403</v>
      </c>
      <c r="AB289" s="35">
        <v>0.82650762910450704</v>
      </c>
      <c r="AC289" s="35">
        <v>0.68082931201943397</v>
      </c>
      <c r="AD289" s="35">
        <v>0.696806218690186</v>
      </c>
      <c r="AE289" s="35">
        <v>0.696806218690186</v>
      </c>
      <c r="AF289" s="35">
        <v>0.83630441648355802</v>
      </c>
      <c r="AG289" s="35">
        <v>0.64243524780322203</v>
      </c>
      <c r="AH289" s="35">
        <v>0.65571947399872099</v>
      </c>
      <c r="AI289" s="35">
        <v>0.65571947399872099</v>
      </c>
      <c r="AJ289" s="35">
        <v>0.84860836492986802</v>
      </c>
      <c r="AK289" s="35">
        <v>0.66016868459690203</v>
      </c>
      <c r="AL289" s="35">
        <v>0.644575495628394</v>
      </c>
      <c r="AM289" s="35">
        <v>0.644575495628394</v>
      </c>
      <c r="AN289" s="80"/>
      <c r="AO289" s="80"/>
    </row>
    <row r="290" spans="1:41" x14ac:dyDescent="0.25">
      <c r="B290" s="25" t="s">
        <v>57</v>
      </c>
      <c r="C290" s="33">
        <v>0.85828000000000004</v>
      </c>
      <c r="D290" s="33">
        <v>0.69074999999999998</v>
      </c>
      <c r="E290" s="34">
        <v>1.00479788892887</v>
      </c>
      <c r="F290" s="34">
        <v>0.84857955543069796</v>
      </c>
      <c r="G290" s="34">
        <v>0.88264213224707699</v>
      </c>
      <c r="H290" s="34">
        <v>0.88264213224707699</v>
      </c>
      <c r="J290" s="34">
        <v>0.88185198512654395</v>
      </c>
      <c r="K290" s="34">
        <v>0.81167257786986002</v>
      </c>
      <c r="L290" s="34">
        <v>0.87172103803069201</v>
      </c>
      <c r="M290" s="34">
        <v>0.87172103803069201</v>
      </c>
      <c r="O290" s="34">
        <v>0.88185198512654395</v>
      </c>
      <c r="P290" s="34">
        <v>0.795062682164554</v>
      </c>
      <c r="Q290" s="34">
        <v>0.85103767953084897</v>
      </c>
      <c r="R290" s="34">
        <v>0.85103767953084897</v>
      </c>
      <c r="T290" s="34">
        <v>0.79896845388029303</v>
      </c>
      <c r="U290" s="34">
        <v>0.78614320328686305</v>
      </c>
      <c r="V290" s="34">
        <v>0.84401446781613199</v>
      </c>
      <c r="W290" s="34">
        <v>0.84401446781613199</v>
      </c>
      <c r="X290" s="34">
        <v>0.86649874055415599</v>
      </c>
      <c r="Y290" s="34">
        <v>0.802261474172139</v>
      </c>
      <c r="Z290" s="34">
        <v>0.86153738104435196</v>
      </c>
      <c r="AA290" s="34">
        <v>0.86153738104435196</v>
      </c>
      <c r="AB290" s="34">
        <v>0.73335732277797805</v>
      </c>
      <c r="AC290" s="34">
        <v>0.76528426449415299</v>
      </c>
      <c r="AD290" s="34">
        <v>0.81866067352600402</v>
      </c>
      <c r="AE290" s="34">
        <v>0.81866067352600402</v>
      </c>
      <c r="AF290" s="34">
        <v>0.757826556315221</v>
      </c>
      <c r="AG290" s="34">
        <v>0.79337711135302202</v>
      </c>
      <c r="AH290" s="34">
        <v>0.83937914808441905</v>
      </c>
      <c r="AI290" s="34">
        <v>0.83937914808441905</v>
      </c>
      <c r="AJ290" s="34">
        <v>0.80544560393426901</v>
      </c>
      <c r="AK290" s="34">
        <v>0.79211293324437304</v>
      </c>
      <c r="AL290" s="34">
        <v>0.83569196193419304</v>
      </c>
      <c r="AM290" s="34">
        <v>0.83569196193419304</v>
      </c>
      <c r="AN290" s="37"/>
      <c r="AO290" s="37"/>
    </row>
    <row r="291" spans="1:41" ht="18.75" thickBot="1" x14ac:dyDescent="0.3">
      <c r="B291" s="25" t="s">
        <v>18</v>
      </c>
      <c r="C291" s="33">
        <v>3.9122999999999998E-2</v>
      </c>
      <c r="D291" s="33">
        <v>2.9548000000000001E-2</v>
      </c>
      <c r="E291" s="34">
        <v>7.7295467053040403E-3</v>
      </c>
      <c r="F291" s="34">
        <v>0.125422888842814</v>
      </c>
      <c r="G291" s="34">
        <v>0.14339029163527101</v>
      </c>
      <c r="H291" s="34">
        <v>0.14339029163527101</v>
      </c>
      <c r="J291" s="34">
        <v>2.28528432357139E-3</v>
      </c>
      <c r="K291" s="34">
        <v>0.10024425149306899</v>
      </c>
      <c r="L291" s="34">
        <v>0.1143076759698</v>
      </c>
      <c r="M291" s="34">
        <v>0.1143076759698</v>
      </c>
      <c r="O291" s="34">
        <v>2.28528432357139E-3</v>
      </c>
      <c r="P291" s="34">
        <v>7.5975868154763398E-2</v>
      </c>
      <c r="Q291" s="34">
        <v>8.5113807036263506E-2</v>
      </c>
      <c r="R291" s="34">
        <v>8.5113807036263506E-2</v>
      </c>
      <c r="T291" s="34">
        <v>8.1772758789017E-4</v>
      </c>
      <c r="U291" s="34">
        <v>6.5796194126838806E-2</v>
      </c>
      <c r="V291" s="34">
        <v>7.3811486394231005E-2</v>
      </c>
      <c r="W291" s="34">
        <v>7.3811486394231005E-2</v>
      </c>
      <c r="X291" s="34">
        <v>5.0182978207404302E-3</v>
      </c>
      <c r="Y291" s="34">
        <v>8.1139031186313798E-2</v>
      </c>
      <c r="Z291" s="34">
        <v>9.05095905374039E-2</v>
      </c>
      <c r="AA291" s="34">
        <v>9.05095905374039E-2</v>
      </c>
      <c r="AB291" s="34">
        <v>8.5814758272884702E-4</v>
      </c>
      <c r="AC291" s="34">
        <v>5.0554496401968199E-2</v>
      </c>
      <c r="AD291" s="34">
        <v>5.7290376086615698E-2</v>
      </c>
      <c r="AE291" s="34">
        <v>5.7290376086615698E-2</v>
      </c>
      <c r="AF291" s="34">
        <v>1.20638138441592E-3</v>
      </c>
      <c r="AG291" s="34">
        <v>7.14094271973785E-2</v>
      </c>
      <c r="AH291" s="34">
        <v>7.7568812674781398E-2</v>
      </c>
      <c r="AI291" s="34">
        <v>7.7568812674781398E-2</v>
      </c>
      <c r="AJ291" s="34">
        <v>2.1982258731496201E-3</v>
      </c>
      <c r="AK291" s="34">
        <v>6.4375186475648202E-2</v>
      </c>
      <c r="AL291" s="34">
        <v>8.1093518485741894E-2</v>
      </c>
      <c r="AM291" s="34">
        <v>8.1093518485741894E-2</v>
      </c>
      <c r="AN291" s="37"/>
      <c r="AO291" s="37"/>
    </row>
    <row r="292" spans="1:41" ht="18.75" thickBot="1" x14ac:dyDescent="0.3">
      <c r="A292" s="24">
        <v>19</v>
      </c>
      <c r="B292" s="25" t="s">
        <v>58</v>
      </c>
      <c r="C292" s="26">
        <v>27371</v>
      </c>
      <c r="D292" s="26">
        <v>27371</v>
      </c>
      <c r="E292" s="27">
        <v>8421</v>
      </c>
      <c r="F292" s="27">
        <v>28348</v>
      </c>
      <c r="G292" s="27">
        <v>28348</v>
      </c>
      <c r="H292" s="27">
        <v>28348</v>
      </c>
      <c r="J292" s="27">
        <v>8421</v>
      </c>
      <c r="K292" s="27">
        <v>28348</v>
      </c>
      <c r="L292" s="27">
        <v>28348</v>
      </c>
      <c r="M292" s="27">
        <v>28348</v>
      </c>
      <c r="O292" s="27">
        <v>8421</v>
      </c>
      <c r="P292" s="27">
        <v>28348</v>
      </c>
      <c r="Q292" s="27">
        <v>28348</v>
      </c>
      <c r="R292" s="27">
        <v>28348</v>
      </c>
      <c r="T292" s="27">
        <v>8421</v>
      </c>
      <c r="U292" s="27">
        <v>28348</v>
      </c>
      <c r="V292" s="27">
        <v>28348</v>
      </c>
      <c r="W292" s="27">
        <v>28348</v>
      </c>
      <c r="X292" s="27">
        <v>8421</v>
      </c>
      <c r="Y292" s="27">
        <v>28348</v>
      </c>
      <c r="Z292" s="27">
        <v>28348</v>
      </c>
      <c r="AA292" s="27">
        <v>28348</v>
      </c>
      <c r="AB292" s="27">
        <v>8421</v>
      </c>
      <c r="AC292" s="27">
        <v>28348</v>
      </c>
      <c r="AD292" s="27">
        <v>28348</v>
      </c>
      <c r="AE292" s="27">
        <v>28348</v>
      </c>
      <c r="AF292" s="27">
        <v>8421</v>
      </c>
      <c r="AG292" s="27">
        <v>28348</v>
      </c>
      <c r="AH292" s="27">
        <v>28348</v>
      </c>
      <c r="AI292" s="27">
        <v>28348</v>
      </c>
      <c r="AJ292" s="27">
        <v>8421</v>
      </c>
      <c r="AK292" s="27">
        <v>28348</v>
      </c>
      <c r="AL292" s="27">
        <v>28348</v>
      </c>
      <c r="AM292" s="27">
        <v>28348</v>
      </c>
      <c r="AN292" s="78"/>
      <c r="AO292" s="78"/>
    </row>
    <row r="293" spans="1:41" x14ac:dyDescent="0.25">
      <c r="B293" s="25" t="s">
        <v>32</v>
      </c>
      <c r="C293" s="26">
        <v>32744</v>
      </c>
      <c r="D293" s="26">
        <v>29245</v>
      </c>
      <c r="E293" s="27">
        <v>12636</v>
      </c>
      <c r="F293" s="27">
        <v>50958</v>
      </c>
      <c r="G293" s="27">
        <v>57306</v>
      </c>
      <c r="H293" s="27">
        <v>57306</v>
      </c>
      <c r="J293" s="27">
        <v>8594</v>
      </c>
      <c r="K293" s="27">
        <v>42816</v>
      </c>
      <c r="L293" s="27">
        <v>48001</v>
      </c>
      <c r="M293" s="27">
        <v>48001</v>
      </c>
      <c r="O293" s="27">
        <v>8594</v>
      </c>
      <c r="P293" s="27">
        <v>38674</v>
      </c>
      <c r="Q293" s="27">
        <v>43265</v>
      </c>
      <c r="R293" s="27">
        <v>43265</v>
      </c>
      <c r="T293" s="27">
        <v>7200</v>
      </c>
      <c r="U293" s="27">
        <v>37709</v>
      </c>
      <c r="V293" s="27">
        <v>40490</v>
      </c>
      <c r="W293" s="27">
        <v>40490</v>
      </c>
      <c r="X293" s="27">
        <v>9069</v>
      </c>
      <c r="Y293" s="27">
        <v>39194</v>
      </c>
      <c r="Z293" s="27">
        <v>44044</v>
      </c>
      <c r="AA293" s="27">
        <v>44044</v>
      </c>
      <c r="AB293" s="27">
        <v>6142</v>
      </c>
      <c r="AC293" s="27">
        <v>32399</v>
      </c>
      <c r="AD293" s="27">
        <v>35363</v>
      </c>
      <c r="AE293" s="27">
        <v>35363</v>
      </c>
      <c r="AF293" s="27">
        <v>6549</v>
      </c>
      <c r="AG293" s="27">
        <v>37669</v>
      </c>
      <c r="AH293" s="27">
        <v>40642</v>
      </c>
      <c r="AI293" s="27">
        <v>40642</v>
      </c>
      <c r="AJ293" s="27">
        <v>7338</v>
      </c>
      <c r="AK293" s="27">
        <v>35020</v>
      </c>
      <c r="AL293" s="27">
        <v>39672</v>
      </c>
      <c r="AM293" s="27">
        <v>39672</v>
      </c>
      <c r="AN293" s="78"/>
      <c r="AO293" s="78"/>
    </row>
    <row r="294" spans="1:41" x14ac:dyDescent="0.25">
      <c r="B294" s="31" t="s">
        <v>47</v>
      </c>
      <c r="C294" s="32">
        <v>24806</v>
      </c>
      <c r="D294" s="32">
        <v>22068</v>
      </c>
      <c r="E294" s="32">
        <v>9053</v>
      </c>
      <c r="F294" s="32">
        <v>23782</v>
      </c>
      <c r="G294" s="32">
        <v>24636</v>
      </c>
      <c r="H294" s="32">
        <v>24636</v>
      </c>
      <c r="J294" s="32">
        <v>7594</v>
      </c>
      <c r="K294" s="32">
        <v>23029</v>
      </c>
      <c r="L294" s="32">
        <v>24634</v>
      </c>
      <c r="M294" s="32">
        <v>24634</v>
      </c>
      <c r="O294" s="32">
        <v>7594</v>
      </c>
      <c r="P294" s="32">
        <v>22520</v>
      </c>
      <c r="Q294" s="32">
        <v>24173</v>
      </c>
      <c r="R294" s="32">
        <v>24173</v>
      </c>
      <c r="T294" s="32">
        <v>6818</v>
      </c>
      <c r="U294" s="32">
        <v>22475</v>
      </c>
      <c r="V294" s="32">
        <v>23859</v>
      </c>
      <c r="W294" s="32">
        <v>23859</v>
      </c>
      <c r="X294" s="32">
        <v>7382</v>
      </c>
      <c r="Y294" s="32">
        <v>22502</v>
      </c>
      <c r="Z294" s="32">
        <v>24031</v>
      </c>
      <c r="AA294" s="32">
        <v>24031</v>
      </c>
      <c r="AB294" s="32">
        <v>5939</v>
      </c>
      <c r="AC294" s="32">
        <v>21495</v>
      </c>
      <c r="AD294" s="32">
        <v>23125</v>
      </c>
      <c r="AE294" s="32">
        <v>23125</v>
      </c>
      <c r="AF294" s="32">
        <v>6194</v>
      </c>
      <c r="AG294" s="32">
        <v>22321</v>
      </c>
      <c r="AH294" s="32">
        <v>23596</v>
      </c>
      <c r="AI294" s="32">
        <v>23596</v>
      </c>
      <c r="AJ294" s="32">
        <v>6795</v>
      </c>
      <c r="AK294" s="32">
        <v>22343</v>
      </c>
      <c r="AL294" s="32">
        <v>23903</v>
      </c>
      <c r="AM294" s="32">
        <v>23903</v>
      </c>
      <c r="AN294" s="79"/>
      <c r="AO294" s="79"/>
    </row>
    <row r="295" spans="1:41" x14ac:dyDescent="0.25">
      <c r="B295" s="31" t="s">
        <v>48</v>
      </c>
      <c r="C295" s="32">
        <v>7938</v>
      </c>
      <c r="D295" s="32">
        <v>7177</v>
      </c>
      <c r="E295" s="32">
        <v>3583</v>
      </c>
      <c r="F295" s="32">
        <v>27176</v>
      </c>
      <c r="G295" s="32">
        <v>32670</v>
      </c>
      <c r="H295" s="32">
        <v>32670</v>
      </c>
      <c r="J295" s="32">
        <v>1000</v>
      </c>
      <c r="K295" s="32">
        <v>19787</v>
      </c>
      <c r="L295" s="32">
        <v>23367</v>
      </c>
      <c r="M295" s="32">
        <v>23367</v>
      </c>
      <c r="O295" s="32">
        <v>1000</v>
      </c>
      <c r="P295" s="32">
        <v>16154</v>
      </c>
      <c r="Q295" s="32">
        <v>19092</v>
      </c>
      <c r="R295" s="32">
        <v>19092</v>
      </c>
      <c r="T295" s="32">
        <v>382</v>
      </c>
      <c r="U295" s="32">
        <v>15234</v>
      </c>
      <c r="V295" s="32">
        <v>16631</v>
      </c>
      <c r="W295" s="32">
        <v>16631</v>
      </c>
      <c r="X295" s="32">
        <v>1687</v>
      </c>
      <c r="Y295" s="32">
        <v>16692</v>
      </c>
      <c r="Z295" s="32">
        <v>20013</v>
      </c>
      <c r="AA295" s="32">
        <v>20013</v>
      </c>
      <c r="AB295" s="32">
        <v>203</v>
      </c>
      <c r="AC295" s="32">
        <v>10904</v>
      </c>
      <c r="AD295" s="32">
        <v>12238</v>
      </c>
      <c r="AE295" s="32">
        <v>12238</v>
      </c>
      <c r="AF295" s="32">
        <v>355</v>
      </c>
      <c r="AG295" s="32">
        <v>15348</v>
      </c>
      <c r="AH295" s="32">
        <v>17046</v>
      </c>
      <c r="AI295" s="32">
        <v>17046</v>
      </c>
      <c r="AJ295" s="32">
        <v>543</v>
      </c>
      <c r="AK295" s="32">
        <v>12677</v>
      </c>
      <c r="AL295" s="32">
        <v>15769</v>
      </c>
      <c r="AM295" s="32">
        <v>15769</v>
      </c>
      <c r="AN295" s="79"/>
      <c r="AO295" s="79"/>
    </row>
    <row r="296" spans="1:41" x14ac:dyDescent="0.25">
      <c r="B296" s="25" t="s">
        <v>49</v>
      </c>
      <c r="C296" s="26">
        <v>192080</v>
      </c>
      <c r="D296" s="26">
        <v>192840</v>
      </c>
      <c r="E296" s="27">
        <v>317956</v>
      </c>
      <c r="F296" s="27">
        <v>171936</v>
      </c>
      <c r="G296" s="27">
        <v>166442</v>
      </c>
      <c r="H296" s="27">
        <v>166442</v>
      </c>
      <c r="J296" s="27">
        <v>320539</v>
      </c>
      <c r="K296" s="27">
        <v>179325</v>
      </c>
      <c r="L296" s="27">
        <v>175745</v>
      </c>
      <c r="M296" s="27">
        <v>175745</v>
      </c>
      <c r="O296" s="27">
        <v>320539</v>
      </c>
      <c r="P296" s="27">
        <v>182958</v>
      </c>
      <c r="Q296" s="27">
        <v>180020</v>
      </c>
      <c r="R296" s="27">
        <v>180020</v>
      </c>
      <c r="T296" s="27">
        <v>321157</v>
      </c>
      <c r="U296" s="27">
        <v>183878</v>
      </c>
      <c r="V296" s="27">
        <v>182481</v>
      </c>
      <c r="W296" s="27">
        <v>182481</v>
      </c>
      <c r="X296" s="27">
        <v>319852</v>
      </c>
      <c r="Y296" s="27">
        <v>182420</v>
      </c>
      <c r="Z296" s="27">
        <v>179099</v>
      </c>
      <c r="AA296" s="27">
        <v>179099</v>
      </c>
      <c r="AB296" s="27">
        <v>321336</v>
      </c>
      <c r="AC296" s="27">
        <v>188208</v>
      </c>
      <c r="AD296" s="27">
        <v>186874</v>
      </c>
      <c r="AE296" s="27">
        <v>186874</v>
      </c>
      <c r="AF296" s="27">
        <v>321184</v>
      </c>
      <c r="AG296" s="27">
        <v>183764</v>
      </c>
      <c r="AH296" s="27">
        <v>182066</v>
      </c>
      <c r="AI296" s="27">
        <v>182066</v>
      </c>
      <c r="AJ296" s="27">
        <v>320996</v>
      </c>
      <c r="AK296" s="27">
        <v>186435</v>
      </c>
      <c r="AL296" s="27">
        <v>183343</v>
      </c>
      <c r="AM296" s="27">
        <v>183343</v>
      </c>
      <c r="AN296" s="78"/>
      <c r="AO296" s="78"/>
    </row>
    <row r="297" spans="1:41" x14ac:dyDescent="0.25">
      <c r="B297" s="25" t="s">
        <v>50</v>
      </c>
      <c r="C297" s="26">
        <v>2561</v>
      </c>
      <c r="D297" s="26">
        <v>5299</v>
      </c>
      <c r="E297" s="27">
        <v>-632</v>
      </c>
      <c r="F297" s="27">
        <v>4566</v>
      </c>
      <c r="G297" s="27">
        <v>3712</v>
      </c>
      <c r="H297" s="27">
        <v>3712</v>
      </c>
      <c r="J297" s="27">
        <v>827</v>
      </c>
      <c r="K297" s="27">
        <v>5319</v>
      </c>
      <c r="L297" s="27">
        <v>3714</v>
      </c>
      <c r="M297" s="27">
        <v>3714</v>
      </c>
      <c r="O297" s="27">
        <v>827</v>
      </c>
      <c r="P297" s="27">
        <v>5828</v>
      </c>
      <c r="Q297" s="27">
        <v>4175</v>
      </c>
      <c r="R297" s="27">
        <v>4175</v>
      </c>
      <c r="T297" s="27">
        <v>1603</v>
      </c>
      <c r="U297" s="27">
        <v>5873</v>
      </c>
      <c r="V297" s="27">
        <v>4489</v>
      </c>
      <c r="W297" s="27">
        <v>4489</v>
      </c>
      <c r="X297" s="27">
        <v>1039</v>
      </c>
      <c r="Y297" s="27">
        <v>5846</v>
      </c>
      <c r="Z297" s="27">
        <v>4317</v>
      </c>
      <c r="AA297" s="27">
        <v>4317</v>
      </c>
      <c r="AB297" s="27">
        <v>2482</v>
      </c>
      <c r="AC297" s="27">
        <v>6853</v>
      </c>
      <c r="AD297" s="27">
        <v>5223</v>
      </c>
      <c r="AE297" s="27">
        <v>5223</v>
      </c>
      <c r="AF297" s="27">
        <v>2227</v>
      </c>
      <c r="AG297" s="27">
        <v>6027</v>
      </c>
      <c r="AH297" s="27">
        <v>4752</v>
      </c>
      <c r="AI297" s="27">
        <v>4752</v>
      </c>
      <c r="AJ297" s="27">
        <v>1626</v>
      </c>
      <c r="AK297" s="27">
        <v>6005</v>
      </c>
      <c r="AL297" s="27">
        <v>4445</v>
      </c>
      <c r="AM297" s="27">
        <v>4445</v>
      </c>
      <c r="AN297" s="78"/>
      <c r="AO297" s="78"/>
    </row>
    <row r="298" spans="1:41" x14ac:dyDescent="0.25">
      <c r="B298" s="25" t="s">
        <v>51</v>
      </c>
      <c r="C298" s="26">
        <v>10499</v>
      </c>
      <c r="D298" s="26">
        <v>12476</v>
      </c>
      <c r="E298" s="27">
        <v>2951</v>
      </c>
      <c r="F298" s="27">
        <v>31742</v>
      </c>
      <c r="G298" s="27">
        <v>36382</v>
      </c>
      <c r="H298" s="27">
        <v>36382</v>
      </c>
      <c r="J298" s="27">
        <v>1827</v>
      </c>
      <c r="K298" s="27">
        <v>25106</v>
      </c>
      <c r="L298" s="27">
        <v>27081</v>
      </c>
      <c r="M298" s="27">
        <v>27081</v>
      </c>
      <c r="O298" s="27">
        <v>1827</v>
      </c>
      <c r="P298" s="27">
        <v>21982</v>
      </c>
      <c r="Q298" s="27">
        <v>23267</v>
      </c>
      <c r="R298" s="27">
        <v>23267</v>
      </c>
      <c r="T298" s="27">
        <v>1985</v>
      </c>
      <c r="U298" s="27">
        <v>21107</v>
      </c>
      <c r="V298" s="27">
        <v>21120</v>
      </c>
      <c r="W298" s="27">
        <v>21120</v>
      </c>
      <c r="X298" s="27">
        <v>2726</v>
      </c>
      <c r="Y298" s="27">
        <v>22538</v>
      </c>
      <c r="Z298" s="27">
        <v>24330</v>
      </c>
      <c r="AA298" s="27">
        <v>24330</v>
      </c>
      <c r="AB298" s="27">
        <v>2685</v>
      </c>
      <c r="AC298" s="27">
        <v>17757</v>
      </c>
      <c r="AD298" s="27">
        <v>17461</v>
      </c>
      <c r="AE298" s="27">
        <v>17461</v>
      </c>
      <c r="AF298" s="27">
        <v>2582</v>
      </c>
      <c r="AG298" s="27">
        <v>21375</v>
      </c>
      <c r="AH298" s="27">
        <v>21798</v>
      </c>
      <c r="AI298" s="27">
        <v>21798</v>
      </c>
      <c r="AJ298" s="27">
        <v>2169</v>
      </c>
      <c r="AK298" s="27">
        <v>18682</v>
      </c>
      <c r="AL298" s="27">
        <v>20214</v>
      </c>
      <c r="AM298" s="27">
        <v>20214</v>
      </c>
      <c r="AN298" s="78"/>
      <c r="AO298" s="78"/>
    </row>
    <row r="299" spans="1:41" x14ac:dyDescent="0.25">
      <c r="B299" s="25" t="s">
        <v>52</v>
      </c>
      <c r="C299" s="33">
        <v>0.90642</v>
      </c>
      <c r="D299" s="33">
        <v>0.80637000000000003</v>
      </c>
      <c r="E299" s="34">
        <v>1.0750504690654299</v>
      </c>
      <c r="F299" s="34">
        <v>0.83893043600959505</v>
      </c>
      <c r="G299" s="34">
        <v>0.869056018061239</v>
      </c>
      <c r="H299" s="34">
        <v>0.869056018061239</v>
      </c>
      <c r="J299" s="34">
        <v>0.901793136207101</v>
      </c>
      <c r="K299" s="34">
        <v>0.81236771553548803</v>
      </c>
      <c r="L299" s="34">
        <v>0.86898546634683205</v>
      </c>
      <c r="M299" s="34">
        <v>0.86898546634683205</v>
      </c>
      <c r="O299" s="34">
        <v>0.901793136207101</v>
      </c>
      <c r="P299" s="34">
        <v>0.794412304218993</v>
      </c>
      <c r="Q299" s="34">
        <v>0.85272329617609699</v>
      </c>
      <c r="R299" s="34">
        <v>0.85272329617609699</v>
      </c>
      <c r="T299" s="34">
        <v>0.80964256026600201</v>
      </c>
      <c r="U299" s="34">
        <v>0.79282489064484296</v>
      </c>
      <c r="V299" s="34">
        <v>0.841646677014251</v>
      </c>
      <c r="W299" s="34">
        <v>0.841646677014251</v>
      </c>
      <c r="X299" s="34">
        <v>0.87661797886236803</v>
      </c>
      <c r="Y299" s="34">
        <v>0.79377733878933299</v>
      </c>
      <c r="Z299" s="34">
        <v>0.84771412445322403</v>
      </c>
      <c r="AA299" s="34">
        <v>0.84771412445322403</v>
      </c>
      <c r="AB299" s="34">
        <v>0.70526065787911196</v>
      </c>
      <c r="AC299" s="34">
        <v>0.758254550585579</v>
      </c>
      <c r="AD299" s="34">
        <v>0.81575419782700698</v>
      </c>
      <c r="AE299" s="34">
        <v>0.81575419782700698</v>
      </c>
      <c r="AF299" s="34">
        <v>0.73554209713810703</v>
      </c>
      <c r="AG299" s="34">
        <v>0.78739240863552995</v>
      </c>
      <c r="AH299" s="34">
        <v>0.83236912656977602</v>
      </c>
      <c r="AI299" s="34">
        <v>0.83236912656977602</v>
      </c>
      <c r="AJ299" s="34">
        <v>0.80691129319558297</v>
      </c>
      <c r="AK299" s="34">
        <v>0.78816847749400298</v>
      </c>
      <c r="AL299" s="34">
        <v>0.84319881473119795</v>
      </c>
      <c r="AM299" s="34">
        <v>0.84319881473119795</v>
      </c>
      <c r="AN299" s="37"/>
      <c r="AO299" s="37"/>
    </row>
    <row r="300" spans="1:41" x14ac:dyDescent="0.25">
      <c r="B300" s="25" t="s">
        <v>53</v>
      </c>
      <c r="C300" s="33">
        <v>0.96031</v>
      </c>
      <c r="D300" s="33">
        <v>0.96411999999999998</v>
      </c>
      <c r="E300" s="34">
        <v>0.98885671722559298</v>
      </c>
      <c r="F300" s="34">
        <v>0.86351400216963303</v>
      </c>
      <c r="G300" s="34">
        <v>0.83592149142191297</v>
      </c>
      <c r="H300" s="34">
        <v>0.83592149142191297</v>
      </c>
      <c r="J300" s="34">
        <v>0.99688995736131603</v>
      </c>
      <c r="K300" s="34">
        <v>0.90062376953674295</v>
      </c>
      <c r="L300" s="34">
        <v>0.88264393908955796</v>
      </c>
      <c r="M300" s="34">
        <v>0.88264393908955796</v>
      </c>
      <c r="O300" s="34">
        <v>0.99688995736131603</v>
      </c>
      <c r="P300" s="34">
        <v>0.91886978183133095</v>
      </c>
      <c r="Q300" s="34">
        <v>0.90411426734702105</v>
      </c>
      <c r="R300" s="34">
        <v>0.90411426734702105</v>
      </c>
      <c r="T300" s="34">
        <v>0.99881196371202297</v>
      </c>
      <c r="U300" s="34">
        <v>0.92349029691831697</v>
      </c>
      <c r="V300" s="34">
        <v>0.91647414520470905</v>
      </c>
      <c r="W300" s="34">
        <v>0.91647414520470905</v>
      </c>
      <c r="X300" s="34">
        <v>0.99475335806853904</v>
      </c>
      <c r="Y300" s="34">
        <v>0.91616778496524598</v>
      </c>
      <c r="Z300" s="34">
        <v>0.89948872996102702</v>
      </c>
      <c r="AA300" s="34">
        <v>0.89948872996102702</v>
      </c>
      <c r="AB300" s="34">
        <v>0.99936866134434699</v>
      </c>
      <c r="AC300" s="34">
        <v>0.94523685162119797</v>
      </c>
      <c r="AD300" s="34">
        <v>0.93853710474506802</v>
      </c>
      <c r="AE300" s="34">
        <v>0.93853710474506802</v>
      </c>
      <c r="AF300" s="34">
        <v>0.998895934863267</v>
      </c>
      <c r="AG300" s="34">
        <v>0.922917754831452</v>
      </c>
      <c r="AH300" s="34">
        <v>0.914389891116558</v>
      </c>
      <c r="AI300" s="34">
        <v>0.914389891116558</v>
      </c>
      <c r="AJ300" s="34">
        <v>0.99831124684719397</v>
      </c>
      <c r="AK300" s="34">
        <v>0.93633231548073503</v>
      </c>
      <c r="AL300" s="34">
        <v>0.92080336694925502</v>
      </c>
      <c r="AM300" s="34">
        <v>0.92080336694925502</v>
      </c>
      <c r="AN300" s="37"/>
      <c r="AO300" s="37"/>
    </row>
    <row r="301" spans="1:41" x14ac:dyDescent="0.25">
      <c r="B301" s="25" t="s">
        <v>54</v>
      </c>
      <c r="C301" s="33">
        <v>0.75756999999999997</v>
      </c>
      <c r="D301" s="33">
        <v>0.75458999999999998</v>
      </c>
      <c r="E301" s="34">
        <v>0.71644507755618903</v>
      </c>
      <c r="F301" s="34">
        <v>0.466698065073198</v>
      </c>
      <c r="G301" s="34">
        <v>0.42990262799706802</v>
      </c>
      <c r="H301" s="34">
        <v>0.42990262799706802</v>
      </c>
      <c r="J301" s="34">
        <v>0.88363974866185702</v>
      </c>
      <c r="K301" s="34">
        <v>0.53785967862481299</v>
      </c>
      <c r="L301" s="34">
        <v>0.51319764171579796</v>
      </c>
      <c r="M301" s="34">
        <v>0.51319764171579796</v>
      </c>
      <c r="O301" s="34">
        <v>0.88363974866185702</v>
      </c>
      <c r="P301" s="34">
        <v>0.58230335626002006</v>
      </c>
      <c r="Q301" s="34">
        <v>0.55871951924188201</v>
      </c>
      <c r="R301" s="34">
        <v>0.55871951924188201</v>
      </c>
      <c r="T301" s="34">
        <v>0.94694444444444503</v>
      </c>
      <c r="U301" s="34">
        <v>0.59601156222652396</v>
      </c>
      <c r="V301" s="34">
        <v>0.58925660656952294</v>
      </c>
      <c r="W301" s="34">
        <v>0.58925660656952294</v>
      </c>
      <c r="X301" s="34">
        <v>0.81398169588708802</v>
      </c>
      <c r="Y301" s="34">
        <v>0.57411848752360095</v>
      </c>
      <c r="Z301" s="34">
        <v>0.545613477431659</v>
      </c>
      <c r="AA301" s="34">
        <v>0.545613477431659</v>
      </c>
      <c r="AB301" s="34">
        <v>0.96694887658743101</v>
      </c>
      <c r="AC301" s="34">
        <v>0.66344640266674904</v>
      </c>
      <c r="AD301" s="34">
        <v>0.65393207589853797</v>
      </c>
      <c r="AE301" s="34">
        <v>0.65393207589853797</v>
      </c>
      <c r="AF301" s="34">
        <v>0.94579325087799704</v>
      </c>
      <c r="AG301" s="34">
        <v>0.59255621333191799</v>
      </c>
      <c r="AH301" s="34">
        <v>0.58058166428817504</v>
      </c>
      <c r="AI301" s="34">
        <v>0.58058166428817504</v>
      </c>
      <c r="AJ301" s="34">
        <v>0.92600163532297597</v>
      </c>
      <c r="AK301" s="34">
        <v>0.63800685322672801</v>
      </c>
      <c r="AL301" s="34">
        <v>0.60251562815083703</v>
      </c>
      <c r="AM301" s="34">
        <v>0.60251562815083703</v>
      </c>
      <c r="AN301" s="37"/>
      <c r="AO301" s="37"/>
    </row>
    <row r="302" spans="1:41" x14ac:dyDescent="0.25">
      <c r="B302" s="25" t="s">
        <v>55</v>
      </c>
      <c r="C302" s="33">
        <v>0.70262000000000002</v>
      </c>
      <c r="D302" s="33">
        <v>0.63883999999999996</v>
      </c>
      <c r="E302" s="34">
        <v>0.75416527824058599</v>
      </c>
      <c r="F302" s="34">
        <v>0.42831928535408098</v>
      </c>
      <c r="G302" s="34">
        <v>0.40374971319938402</v>
      </c>
      <c r="H302" s="34">
        <v>0.40374971319938402</v>
      </c>
      <c r="J302" s="34">
        <v>0.80607154229911904</v>
      </c>
      <c r="K302" s="34">
        <v>0.47842526228316201</v>
      </c>
      <c r="L302" s="34">
        <v>0.47634148699603601</v>
      </c>
      <c r="M302" s="34">
        <v>0.47634148699603601</v>
      </c>
      <c r="O302" s="34">
        <v>0.80607154229911904</v>
      </c>
      <c r="P302" s="34">
        <v>0.50604467214956605</v>
      </c>
      <c r="Q302" s="34">
        <v>0.50954890387858298</v>
      </c>
      <c r="R302" s="34">
        <v>0.50954890387858298</v>
      </c>
      <c r="T302" s="34">
        <v>0.77450869021924296</v>
      </c>
      <c r="U302" s="34">
        <v>0.51569455279702603</v>
      </c>
      <c r="V302" s="34">
        <v>0.53044754218635404</v>
      </c>
      <c r="W302" s="34">
        <v>0.53044754218635404</v>
      </c>
      <c r="X302" s="34">
        <v>0.73031262366442395</v>
      </c>
      <c r="Y302" s="34">
        <v>0.49960035523978702</v>
      </c>
      <c r="Z302" s="34">
        <v>0.49690866607390299</v>
      </c>
      <c r="AA302" s="34">
        <v>0.49690866607390299</v>
      </c>
      <c r="AB302" s="34">
        <v>0.68865955473098295</v>
      </c>
      <c r="AC302" s="34">
        <v>0.54761540813206999</v>
      </c>
      <c r="AD302" s="34">
        <v>0.569777755876411</v>
      </c>
      <c r="AE302" s="34">
        <v>0.569777755876411</v>
      </c>
      <c r="AF302" s="34">
        <v>0.70578851412944399</v>
      </c>
      <c r="AG302" s="34">
        <v>0.51082478945441201</v>
      </c>
      <c r="AH302" s="34">
        <v>0.51980437943340496</v>
      </c>
      <c r="AI302" s="34">
        <v>0.51980437943340496</v>
      </c>
      <c r="AJ302" s="34">
        <v>0.75803212851405599</v>
      </c>
      <c r="AK302" s="34">
        <v>0.54461913467397904</v>
      </c>
      <c r="AL302" s="34">
        <v>0.54180927986943805</v>
      </c>
      <c r="AM302" s="34">
        <v>0.54180927986943805</v>
      </c>
      <c r="AN302" s="37"/>
      <c r="AO302" s="37"/>
    </row>
    <row r="303" spans="1:41" x14ac:dyDescent="0.25">
      <c r="B303" s="25" t="s">
        <v>56</v>
      </c>
      <c r="C303" s="33">
        <v>0.29005999999999998</v>
      </c>
      <c r="D303" s="33">
        <v>0.26224999999999998</v>
      </c>
      <c r="E303" s="34">
        <v>0.42548390927443303</v>
      </c>
      <c r="F303" s="34">
        <v>0.95865669535769704</v>
      </c>
      <c r="G303" s="34">
        <v>1.1524622548327901</v>
      </c>
      <c r="H303" s="34">
        <v>1.1524622548327901</v>
      </c>
      <c r="J303" s="34">
        <v>0.11875074219213901</v>
      </c>
      <c r="K303" s="34">
        <v>0.69800338648229199</v>
      </c>
      <c r="L303" s="34">
        <v>0.82429095527021301</v>
      </c>
      <c r="M303" s="34">
        <v>0.82429095527021301</v>
      </c>
      <c r="O303" s="34">
        <v>0.11875074219213901</v>
      </c>
      <c r="P303" s="34">
        <v>0.569846197262593</v>
      </c>
      <c r="Q303" s="34">
        <v>0.67348666572597704</v>
      </c>
      <c r="R303" s="34">
        <v>0.67348666572597704</v>
      </c>
      <c r="T303" s="34">
        <v>4.5362783517396997E-2</v>
      </c>
      <c r="U303" s="34">
        <v>0.53739240863552995</v>
      </c>
      <c r="V303" s="34">
        <v>0.58667278114858201</v>
      </c>
      <c r="W303" s="34">
        <v>0.58667278114858201</v>
      </c>
      <c r="X303" s="34">
        <v>0.20033250207813799</v>
      </c>
      <c r="Y303" s="34">
        <v>0.58882460843798501</v>
      </c>
      <c r="Z303" s="34">
        <v>0.70597573021024396</v>
      </c>
      <c r="AA303" s="34">
        <v>0.70597573021024396</v>
      </c>
      <c r="AB303" s="34">
        <v>2.4106400665004201E-2</v>
      </c>
      <c r="AC303" s="34">
        <v>0.38464794694511101</v>
      </c>
      <c r="AD303" s="34">
        <v>0.43170594045435301</v>
      </c>
      <c r="AE303" s="34">
        <v>0.43170594045435301</v>
      </c>
      <c r="AF303" s="34">
        <v>4.2156513478209201E-2</v>
      </c>
      <c r="AG303" s="34">
        <v>0.54141385635671002</v>
      </c>
      <c r="AH303" s="34">
        <v>0.60131226188796405</v>
      </c>
      <c r="AI303" s="34">
        <v>0.60131226188796405</v>
      </c>
      <c r="AJ303" s="34">
        <v>6.4481653010331305E-2</v>
      </c>
      <c r="AK303" s="34">
        <v>0.44719204176661498</v>
      </c>
      <c r="AL303" s="34">
        <v>0.55626499223931103</v>
      </c>
      <c r="AM303" s="34">
        <v>0.55626499223931103</v>
      </c>
      <c r="AN303" s="37"/>
      <c r="AO303" s="37"/>
    </row>
    <row r="304" spans="1:41" x14ac:dyDescent="0.25">
      <c r="B304" s="25" t="s">
        <v>26</v>
      </c>
      <c r="C304" s="33">
        <v>0.95382999999999996</v>
      </c>
      <c r="D304" s="33">
        <v>0.94513000000000003</v>
      </c>
      <c r="E304" s="34">
        <v>0.99105649169596299</v>
      </c>
      <c r="F304" s="34">
        <v>0.86045018904422799</v>
      </c>
      <c r="G304" s="34">
        <v>0.84005099797766603</v>
      </c>
      <c r="H304" s="34">
        <v>0.84005099797766603</v>
      </c>
      <c r="J304" s="34">
        <v>0.994462965207904</v>
      </c>
      <c r="K304" s="34">
        <v>0.88962454937131796</v>
      </c>
      <c r="L304" s="34">
        <v>0.88094170403587502</v>
      </c>
      <c r="M304" s="34">
        <v>0.88094170403587502</v>
      </c>
      <c r="O304" s="34">
        <v>0.994462965207904</v>
      </c>
      <c r="P304" s="34">
        <v>0.90335883232216696</v>
      </c>
      <c r="Q304" s="34">
        <v>0.89770948738239698</v>
      </c>
      <c r="R304" s="34">
        <v>0.89770948738239698</v>
      </c>
      <c r="T304" s="34">
        <v>0.993984119287186</v>
      </c>
      <c r="U304" s="34">
        <v>0.90720566253407198</v>
      </c>
      <c r="V304" s="34">
        <v>0.90714850962806703</v>
      </c>
      <c r="W304" s="34">
        <v>0.90714850962806703</v>
      </c>
      <c r="X304" s="34">
        <v>0.99173839253242801</v>
      </c>
      <c r="Y304" s="34">
        <v>0.90091444649608698</v>
      </c>
      <c r="Z304" s="34">
        <v>0.89303613822210504</v>
      </c>
      <c r="AA304" s="34">
        <v>0.89303613822210504</v>
      </c>
      <c r="AB304" s="34">
        <v>0.99186265001818397</v>
      </c>
      <c r="AC304" s="34">
        <v>0.92193352677393803</v>
      </c>
      <c r="AD304" s="34">
        <v>0.92323485447990905</v>
      </c>
      <c r="AE304" s="34">
        <v>0.92323485447990905</v>
      </c>
      <c r="AF304" s="34">
        <v>0.99217480906776601</v>
      </c>
      <c r="AG304" s="34">
        <v>0.90602743339488301</v>
      </c>
      <c r="AH304" s="34">
        <v>0.90416776576101299</v>
      </c>
      <c r="AI304" s="34">
        <v>0.90416776576101299</v>
      </c>
      <c r="AJ304" s="34">
        <v>0.99342647593647704</v>
      </c>
      <c r="AK304" s="34">
        <v>0.91786687769278097</v>
      </c>
      <c r="AL304" s="34">
        <v>0.91113162753890797</v>
      </c>
      <c r="AM304" s="34">
        <v>0.91113162753890797</v>
      </c>
      <c r="AN304" s="37"/>
      <c r="AO304" s="37"/>
    </row>
    <row r="305" spans="1:41" x14ac:dyDescent="0.25">
      <c r="B305" s="31" t="s">
        <v>22</v>
      </c>
      <c r="C305" s="35">
        <v>0.79898000000000002</v>
      </c>
      <c r="D305" s="35">
        <v>0.74833000000000005</v>
      </c>
      <c r="E305" s="35">
        <v>0.85542836599246697</v>
      </c>
      <c r="F305" s="35">
        <v>0.52342460100453903</v>
      </c>
      <c r="G305" s="35">
        <v>0.49023454654850501</v>
      </c>
      <c r="H305" s="35">
        <v>0.49023454654850501</v>
      </c>
      <c r="J305" s="35">
        <v>0.88978266826536101</v>
      </c>
      <c r="K305" s="35">
        <v>0.58496862190779797</v>
      </c>
      <c r="L305" s="35">
        <v>0.57938578218257597</v>
      </c>
      <c r="M305" s="35">
        <v>0.57938578218257597</v>
      </c>
      <c r="O305" s="35">
        <v>0.88978266826536101</v>
      </c>
      <c r="P305" s="35">
        <v>0.61691976158505601</v>
      </c>
      <c r="Q305" s="35">
        <v>0.61750086270806304</v>
      </c>
      <c r="R305" s="35">
        <v>0.61750086270806304</v>
      </c>
      <c r="T305" s="35">
        <v>0.86986587811147398</v>
      </c>
      <c r="U305" s="35">
        <v>0.62746502384205005</v>
      </c>
      <c r="V305" s="35">
        <v>0.64048361230443696</v>
      </c>
      <c r="W305" s="35">
        <v>0.64048361230443696</v>
      </c>
      <c r="X305" s="35">
        <v>0.83990222744221898</v>
      </c>
      <c r="Y305" s="35">
        <v>0.609884409926993</v>
      </c>
      <c r="Z305" s="35">
        <v>0.60383447942172697</v>
      </c>
      <c r="AA305" s="35">
        <v>0.60383447942172697</v>
      </c>
      <c r="AB305" s="35">
        <v>0.81157229162758504</v>
      </c>
      <c r="AC305" s="35">
        <v>0.66287157213506298</v>
      </c>
      <c r="AD305" s="35">
        <v>0.68192886107034401</v>
      </c>
      <c r="AE305" s="35">
        <v>0.68192886107034401</v>
      </c>
      <c r="AF305" s="35">
        <v>0.82358233227465805</v>
      </c>
      <c r="AG305" s="35">
        <v>0.62253480531943095</v>
      </c>
      <c r="AH305" s="35">
        <v>0.62966169904452995</v>
      </c>
      <c r="AI305" s="35">
        <v>0.62966169904452995</v>
      </c>
      <c r="AJ305" s="35">
        <v>0.85901348222860596</v>
      </c>
      <c r="AK305" s="35">
        <v>0.65808317582905296</v>
      </c>
      <c r="AL305" s="35">
        <v>0.65227099917994502</v>
      </c>
      <c r="AM305" s="35">
        <v>0.65227099917994502</v>
      </c>
      <c r="AN305" s="80"/>
      <c r="AO305" s="80"/>
    </row>
    <row r="306" spans="1:41" x14ac:dyDescent="0.25">
      <c r="B306" s="25" t="s">
        <v>57</v>
      </c>
      <c r="C306" s="33">
        <v>0.90642</v>
      </c>
      <c r="D306" s="33">
        <v>0.80637000000000003</v>
      </c>
      <c r="E306" s="34">
        <v>1.0750504690654299</v>
      </c>
      <c r="F306" s="34">
        <v>0.83893043600959505</v>
      </c>
      <c r="G306" s="34">
        <v>0.869056018061239</v>
      </c>
      <c r="H306" s="34">
        <v>0.869056018061239</v>
      </c>
      <c r="J306" s="34">
        <v>0.901793136207101</v>
      </c>
      <c r="K306" s="34">
        <v>0.81236771553548803</v>
      </c>
      <c r="L306" s="34">
        <v>0.86898546634683205</v>
      </c>
      <c r="M306" s="34">
        <v>0.86898546634683205</v>
      </c>
      <c r="O306" s="34">
        <v>0.901793136207101</v>
      </c>
      <c r="P306" s="34">
        <v>0.794412304218993</v>
      </c>
      <c r="Q306" s="34">
        <v>0.85272329617609699</v>
      </c>
      <c r="R306" s="34">
        <v>0.85272329617609699</v>
      </c>
      <c r="T306" s="34">
        <v>0.80964256026600201</v>
      </c>
      <c r="U306" s="34">
        <v>0.79282489064484296</v>
      </c>
      <c r="V306" s="34">
        <v>0.841646677014251</v>
      </c>
      <c r="W306" s="34">
        <v>0.841646677014251</v>
      </c>
      <c r="X306" s="34">
        <v>0.87661797886236803</v>
      </c>
      <c r="Y306" s="34">
        <v>0.79377733878933299</v>
      </c>
      <c r="Z306" s="34">
        <v>0.84771412445322403</v>
      </c>
      <c r="AA306" s="34">
        <v>0.84771412445322403</v>
      </c>
      <c r="AB306" s="34">
        <v>0.70526065787911196</v>
      </c>
      <c r="AC306" s="34">
        <v>0.758254550585579</v>
      </c>
      <c r="AD306" s="34">
        <v>0.81575419782700698</v>
      </c>
      <c r="AE306" s="34">
        <v>0.81575419782700698</v>
      </c>
      <c r="AF306" s="34">
        <v>0.73554209713810703</v>
      </c>
      <c r="AG306" s="34">
        <v>0.78739240863552995</v>
      </c>
      <c r="AH306" s="34">
        <v>0.83236912656977602</v>
      </c>
      <c r="AI306" s="34">
        <v>0.83236912656977602</v>
      </c>
      <c r="AJ306" s="34">
        <v>0.80691129319558297</v>
      </c>
      <c r="AK306" s="34">
        <v>0.78816847749400298</v>
      </c>
      <c r="AL306" s="34">
        <v>0.84319881473119795</v>
      </c>
      <c r="AM306" s="34">
        <v>0.84319881473119795</v>
      </c>
      <c r="AN306" s="37"/>
      <c r="AO306" s="37"/>
    </row>
    <row r="307" spans="1:41" ht="18.75" thickBot="1" x14ac:dyDescent="0.3">
      <c r="B307" s="25" t="s">
        <v>18</v>
      </c>
      <c r="C307" s="33">
        <v>3.9685999999999999E-2</v>
      </c>
      <c r="D307" s="33">
        <v>3.5881000000000003E-2</v>
      </c>
      <c r="E307" s="34">
        <v>1.11432827744068E-2</v>
      </c>
      <c r="F307" s="34">
        <v>0.136485997830367</v>
      </c>
      <c r="G307" s="34">
        <v>0.16407850857808701</v>
      </c>
      <c r="H307" s="34">
        <v>0.16407850857808701</v>
      </c>
      <c r="J307" s="34">
        <v>3.11004263868458E-3</v>
      </c>
      <c r="K307" s="34">
        <v>9.9376230463256901E-2</v>
      </c>
      <c r="L307" s="34">
        <v>0.117356060910442</v>
      </c>
      <c r="M307" s="34">
        <v>0.117356060910442</v>
      </c>
      <c r="O307" s="34">
        <v>3.11004263868458E-3</v>
      </c>
      <c r="P307" s="34">
        <v>8.1130218168668902E-2</v>
      </c>
      <c r="Q307" s="34">
        <v>9.58857326529792E-2</v>
      </c>
      <c r="R307" s="34">
        <v>9.58857326529792E-2</v>
      </c>
      <c r="T307" s="34">
        <v>1.1880362879775101E-3</v>
      </c>
      <c r="U307" s="34">
        <v>7.6509703081682701E-2</v>
      </c>
      <c r="V307" s="34">
        <v>8.3525854795291093E-2</v>
      </c>
      <c r="W307" s="34">
        <v>8.3525854795291093E-2</v>
      </c>
      <c r="X307" s="34">
        <v>5.2466419314608796E-3</v>
      </c>
      <c r="Y307" s="34">
        <v>8.3832215034754298E-2</v>
      </c>
      <c r="Z307" s="34">
        <v>0.10051127003897301</v>
      </c>
      <c r="AA307" s="34">
        <v>0.10051127003897301</v>
      </c>
      <c r="AB307" s="34">
        <v>6.3133865565296904E-4</v>
      </c>
      <c r="AC307" s="34">
        <v>5.4763148378801897E-2</v>
      </c>
      <c r="AD307" s="34">
        <v>6.1462895254931899E-2</v>
      </c>
      <c r="AE307" s="34">
        <v>6.1462895254931899E-2</v>
      </c>
      <c r="AF307" s="34">
        <v>1.1040651367330201E-3</v>
      </c>
      <c r="AG307" s="34">
        <v>7.7082245168548405E-2</v>
      </c>
      <c r="AH307" s="34">
        <v>8.5610108883442504E-2</v>
      </c>
      <c r="AI307" s="34">
        <v>8.5610108883442504E-2</v>
      </c>
      <c r="AJ307" s="34">
        <v>1.68875315280573E-3</v>
      </c>
      <c r="AK307" s="34">
        <v>6.3667684519265494E-2</v>
      </c>
      <c r="AL307" s="34">
        <v>7.9196633050745299E-2</v>
      </c>
      <c r="AM307" s="34">
        <v>7.9196633050745299E-2</v>
      </c>
      <c r="AN307" s="37"/>
      <c r="AO307" s="37"/>
    </row>
    <row r="308" spans="1:41" ht="18.75" thickBot="1" x14ac:dyDescent="0.3">
      <c r="A308" s="24">
        <v>20</v>
      </c>
      <c r="B308" s="25" t="s">
        <v>58</v>
      </c>
      <c r="C308" s="26">
        <v>24265</v>
      </c>
      <c r="D308" s="26">
        <v>24265</v>
      </c>
      <c r="E308" s="27">
        <v>7652</v>
      </c>
      <c r="F308" s="27">
        <v>25001</v>
      </c>
      <c r="G308" s="27">
        <v>25001</v>
      </c>
      <c r="H308" s="27">
        <v>25001</v>
      </c>
      <c r="J308" s="27">
        <v>7652</v>
      </c>
      <c r="K308" s="27">
        <v>25001</v>
      </c>
      <c r="L308" s="27">
        <v>25001</v>
      </c>
      <c r="M308" s="27">
        <v>25001</v>
      </c>
      <c r="O308" s="27">
        <v>7652</v>
      </c>
      <c r="P308" s="27">
        <v>25001</v>
      </c>
      <c r="Q308" s="27">
        <v>25001</v>
      </c>
      <c r="R308" s="27">
        <v>25001</v>
      </c>
      <c r="T308" s="27">
        <v>7652</v>
      </c>
      <c r="U308" s="27">
        <v>25001</v>
      </c>
      <c r="V308" s="27">
        <v>25001</v>
      </c>
      <c r="W308" s="27">
        <v>25001</v>
      </c>
      <c r="X308" s="27">
        <v>7652</v>
      </c>
      <c r="Y308" s="27">
        <v>25001</v>
      </c>
      <c r="Z308" s="27">
        <v>25001</v>
      </c>
      <c r="AA308" s="27">
        <v>25001</v>
      </c>
      <c r="AB308" s="27">
        <v>7652</v>
      </c>
      <c r="AC308" s="27">
        <v>25001</v>
      </c>
      <c r="AD308" s="27">
        <v>25001</v>
      </c>
      <c r="AE308" s="27">
        <v>25001</v>
      </c>
      <c r="AF308" s="27">
        <v>7652</v>
      </c>
      <c r="AG308" s="27">
        <v>25001</v>
      </c>
      <c r="AH308" s="27">
        <v>25001</v>
      </c>
      <c r="AI308" s="27">
        <v>25001</v>
      </c>
      <c r="AJ308" s="27">
        <v>7652</v>
      </c>
      <c r="AK308" s="27">
        <v>25001</v>
      </c>
      <c r="AL308" s="27">
        <v>25001</v>
      </c>
      <c r="AM308" s="27">
        <v>25001</v>
      </c>
      <c r="AN308" s="78"/>
      <c r="AO308" s="78"/>
    </row>
    <row r="309" spans="1:41" x14ac:dyDescent="0.25">
      <c r="B309" s="25" t="s">
        <v>32</v>
      </c>
      <c r="C309" s="26">
        <v>30555</v>
      </c>
      <c r="D309" s="26">
        <v>24520</v>
      </c>
      <c r="E309" s="27">
        <v>8330</v>
      </c>
      <c r="F309" s="27">
        <v>42107</v>
      </c>
      <c r="G309" s="27">
        <v>45236</v>
      </c>
      <c r="H309" s="27">
        <v>45236</v>
      </c>
      <c r="J309" s="27">
        <v>6508</v>
      </c>
      <c r="K309" s="27">
        <v>39086</v>
      </c>
      <c r="L309" s="27">
        <v>41343</v>
      </c>
      <c r="M309" s="27">
        <v>41343</v>
      </c>
      <c r="O309" s="27">
        <v>6508</v>
      </c>
      <c r="P309" s="27">
        <v>32453</v>
      </c>
      <c r="Q309" s="27">
        <v>35815</v>
      </c>
      <c r="R309" s="27">
        <v>35815</v>
      </c>
      <c r="T309" s="27">
        <v>5741</v>
      </c>
      <c r="U309" s="27">
        <v>30961</v>
      </c>
      <c r="V309" s="27">
        <v>32808</v>
      </c>
      <c r="W309" s="27">
        <v>32808</v>
      </c>
      <c r="X309" s="27">
        <v>7521</v>
      </c>
      <c r="Y309" s="27">
        <v>34343</v>
      </c>
      <c r="Z309" s="27">
        <v>37179</v>
      </c>
      <c r="AA309" s="27">
        <v>37179</v>
      </c>
      <c r="AB309" s="27">
        <v>5501</v>
      </c>
      <c r="AC309" s="27">
        <v>27503</v>
      </c>
      <c r="AD309" s="27">
        <v>29729</v>
      </c>
      <c r="AE309" s="27">
        <v>29729</v>
      </c>
      <c r="AF309" s="27">
        <v>5835</v>
      </c>
      <c r="AG309" s="27">
        <v>32621</v>
      </c>
      <c r="AH309" s="27">
        <v>35306</v>
      </c>
      <c r="AI309" s="27">
        <v>35306</v>
      </c>
      <c r="AJ309" s="27">
        <v>6299</v>
      </c>
      <c r="AK309" s="27">
        <v>30326</v>
      </c>
      <c r="AL309" s="27">
        <v>33849</v>
      </c>
      <c r="AM309" s="27">
        <v>33849</v>
      </c>
      <c r="AN309" s="78"/>
      <c r="AO309" s="78"/>
    </row>
    <row r="310" spans="1:41" x14ac:dyDescent="0.25">
      <c r="B310" s="31" t="s">
        <v>47</v>
      </c>
      <c r="C310" s="32">
        <v>21106</v>
      </c>
      <c r="D310" s="32">
        <v>17707</v>
      </c>
      <c r="E310" s="32">
        <v>7135</v>
      </c>
      <c r="F310" s="32">
        <v>21516</v>
      </c>
      <c r="G310" s="32">
        <v>22454</v>
      </c>
      <c r="H310" s="32">
        <v>22454</v>
      </c>
      <c r="J310" s="32">
        <v>6309</v>
      </c>
      <c r="K310" s="32">
        <v>20879</v>
      </c>
      <c r="L310" s="32">
        <v>21985</v>
      </c>
      <c r="M310" s="32">
        <v>21985</v>
      </c>
      <c r="O310" s="32">
        <v>6309</v>
      </c>
      <c r="P310" s="32">
        <v>20245</v>
      </c>
      <c r="Q310" s="32">
        <v>21651</v>
      </c>
      <c r="R310" s="32">
        <v>21651</v>
      </c>
      <c r="T310" s="32">
        <v>5705</v>
      </c>
      <c r="U310" s="32">
        <v>19902</v>
      </c>
      <c r="V310" s="32">
        <v>21035</v>
      </c>
      <c r="W310" s="32">
        <v>21035</v>
      </c>
      <c r="X310" s="32">
        <v>6523</v>
      </c>
      <c r="Y310" s="32">
        <v>20407</v>
      </c>
      <c r="Z310" s="32">
        <v>21704</v>
      </c>
      <c r="AA310" s="32">
        <v>21704</v>
      </c>
      <c r="AB310" s="32">
        <v>5406</v>
      </c>
      <c r="AC310" s="32">
        <v>18956</v>
      </c>
      <c r="AD310" s="32">
        <v>20091</v>
      </c>
      <c r="AE310" s="32">
        <v>20091</v>
      </c>
      <c r="AF310" s="32">
        <v>5650</v>
      </c>
      <c r="AG310" s="32">
        <v>20170</v>
      </c>
      <c r="AH310" s="32">
        <v>21422</v>
      </c>
      <c r="AI310" s="32">
        <v>21422</v>
      </c>
      <c r="AJ310" s="32">
        <v>5984</v>
      </c>
      <c r="AK310" s="32">
        <v>19772</v>
      </c>
      <c r="AL310" s="32">
        <v>21065</v>
      </c>
      <c r="AM310" s="32">
        <v>21065</v>
      </c>
      <c r="AN310" s="79"/>
      <c r="AO310" s="79"/>
    </row>
    <row r="311" spans="1:41" x14ac:dyDescent="0.25">
      <c r="B311" s="31" t="s">
        <v>48</v>
      </c>
      <c r="C311" s="32">
        <v>9449</v>
      </c>
      <c r="D311" s="32">
        <v>6813</v>
      </c>
      <c r="E311" s="32">
        <v>1195</v>
      </c>
      <c r="F311" s="32">
        <v>20591</v>
      </c>
      <c r="G311" s="32">
        <v>22782</v>
      </c>
      <c r="H311" s="32">
        <v>22782</v>
      </c>
      <c r="J311" s="32">
        <v>199</v>
      </c>
      <c r="K311" s="32">
        <v>18207</v>
      </c>
      <c r="L311" s="32">
        <v>19358</v>
      </c>
      <c r="M311" s="32">
        <v>19358</v>
      </c>
      <c r="O311" s="32">
        <v>199</v>
      </c>
      <c r="P311" s="32">
        <v>12208</v>
      </c>
      <c r="Q311" s="32">
        <v>14164</v>
      </c>
      <c r="R311" s="32">
        <v>14164</v>
      </c>
      <c r="T311" s="32">
        <v>36</v>
      </c>
      <c r="U311" s="32">
        <v>11059</v>
      </c>
      <c r="V311" s="32">
        <v>11773</v>
      </c>
      <c r="W311" s="32">
        <v>11773</v>
      </c>
      <c r="X311" s="32">
        <v>998</v>
      </c>
      <c r="Y311" s="32">
        <v>13936</v>
      </c>
      <c r="Z311" s="32">
        <v>15475</v>
      </c>
      <c r="AA311" s="32">
        <v>15475</v>
      </c>
      <c r="AB311" s="32">
        <v>95</v>
      </c>
      <c r="AC311" s="32">
        <v>8547</v>
      </c>
      <c r="AD311" s="32">
        <v>9638</v>
      </c>
      <c r="AE311" s="32">
        <v>9638</v>
      </c>
      <c r="AF311" s="32">
        <v>185</v>
      </c>
      <c r="AG311" s="32">
        <v>12451</v>
      </c>
      <c r="AH311" s="32">
        <v>13884</v>
      </c>
      <c r="AI311" s="32">
        <v>13884</v>
      </c>
      <c r="AJ311" s="32">
        <v>315</v>
      </c>
      <c r="AK311" s="32">
        <v>10554</v>
      </c>
      <c r="AL311" s="32">
        <v>12784</v>
      </c>
      <c r="AM311" s="32">
        <v>12784</v>
      </c>
      <c r="AN311" s="79"/>
      <c r="AO311" s="79"/>
    </row>
    <row r="312" spans="1:41" x14ac:dyDescent="0.25">
      <c r="B312" s="25" t="s">
        <v>49</v>
      </c>
      <c r="C312" s="26">
        <v>193810</v>
      </c>
      <c r="D312" s="26">
        <v>196450</v>
      </c>
      <c r="E312" s="27">
        <v>321113</v>
      </c>
      <c r="F312" s="27">
        <v>181383</v>
      </c>
      <c r="G312" s="27">
        <v>179192</v>
      </c>
      <c r="H312" s="27">
        <v>179192</v>
      </c>
      <c r="J312" s="27">
        <v>322109</v>
      </c>
      <c r="K312" s="27">
        <v>183767</v>
      </c>
      <c r="L312" s="27">
        <v>182616</v>
      </c>
      <c r="M312" s="27">
        <v>182616</v>
      </c>
      <c r="O312" s="27">
        <v>322109</v>
      </c>
      <c r="P312" s="27">
        <v>189766</v>
      </c>
      <c r="Q312" s="27">
        <v>187810</v>
      </c>
      <c r="R312" s="27">
        <v>187810</v>
      </c>
      <c r="T312" s="27">
        <v>322272</v>
      </c>
      <c r="U312" s="27">
        <v>190915</v>
      </c>
      <c r="V312" s="27">
        <v>190201</v>
      </c>
      <c r="W312" s="27">
        <v>190201</v>
      </c>
      <c r="X312" s="27">
        <v>321310</v>
      </c>
      <c r="Y312" s="27">
        <v>188038</v>
      </c>
      <c r="Z312" s="27">
        <v>186499</v>
      </c>
      <c r="AA312" s="27">
        <v>186499</v>
      </c>
      <c r="AB312" s="27">
        <v>322213</v>
      </c>
      <c r="AC312" s="27">
        <v>193427</v>
      </c>
      <c r="AD312" s="27">
        <v>192336</v>
      </c>
      <c r="AE312" s="27">
        <v>192336</v>
      </c>
      <c r="AF312" s="27">
        <v>322123</v>
      </c>
      <c r="AG312" s="27">
        <v>189523</v>
      </c>
      <c r="AH312" s="27">
        <v>188090</v>
      </c>
      <c r="AI312" s="27">
        <v>188090</v>
      </c>
      <c r="AJ312" s="27">
        <v>321993</v>
      </c>
      <c r="AK312" s="27">
        <v>191420</v>
      </c>
      <c r="AL312" s="27">
        <v>189190</v>
      </c>
      <c r="AM312" s="27">
        <v>189190</v>
      </c>
      <c r="AN312" s="78"/>
      <c r="AO312" s="78"/>
    </row>
    <row r="313" spans="1:41" x14ac:dyDescent="0.25">
      <c r="B313" s="25" t="s">
        <v>50</v>
      </c>
      <c r="C313" s="26">
        <v>3158</v>
      </c>
      <c r="D313" s="26">
        <v>6557</v>
      </c>
      <c r="E313" s="27">
        <v>517</v>
      </c>
      <c r="F313" s="27">
        <v>3484</v>
      </c>
      <c r="G313" s="27">
        <v>2546</v>
      </c>
      <c r="H313" s="27">
        <v>2546</v>
      </c>
      <c r="J313" s="27">
        <v>1343</v>
      </c>
      <c r="K313" s="27">
        <v>4121</v>
      </c>
      <c r="L313" s="27">
        <v>3015</v>
      </c>
      <c r="M313" s="27">
        <v>3015</v>
      </c>
      <c r="O313" s="27">
        <v>1343</v>
      </c>
      <c r="P313" s="27">
        <v>4755</v>
      </c>
      <c r="Q313" s="27">
        <v>3349</v>
      </c>
      <c r="R313" s="27">
        <v>3349</v>
      </c>
      <c r="T313" s="27">
        <v>1947</v>
      </c>
      <c r="U313" s="27">
        <v>5098</v>
      </c>
      <c r="V313" s="27">
        <v>3965</v>
      </c>
      <c r="W313" s="27">
        <v>3965</v>
      </c>
      <c r="X313" s="27">
        <v>1129</v>
      </c>
      <c r="Y313" s="27">
        <v>4593</v>
      </c>
      <c r="Z313" s="27">
        <v>3296</v>
      </c>
      <c r="AA313" s="27">
        <v>3296</v>
      </c>
      <c r="AB313" s="27">
        <v>2246</v>
      </c>
      <c r="AC313" s="27">
        <v>6044</v>
      </c>
      <c r="AD313" s="27">
        <v>4909</v>
      </c>
      <c r="AE313" s="27">
        <v>4909</v>
      </c>
      <c r="AF313" s="27">
        <v>2002</v>
      </c>
      <c r="AG313" s="27">
        <v>4830</v>
      </c>
      <c r="AH313" s="27">
        <v>3578</v>
      </c>
      <c r="AI313" s="27">
        <v>3578</v>
      </c>
      <c r="AJ313" s="27">
        <v>1668</v>
      </c>
      <c r="AK313" s="27">
        <v>5228</v>
      </c>
      <c r="AL313" s="27">
        <v>3935</v>
      </c>
      <c r="AM313" s="27">
        <v>3935</v>
      </c>
      <c r="AN313" s="78"/>
      <c r="AO313" s="78"/>
    </row>
    <row r="314" spans="1:41" x14ac:dyDescent="0.25">
      <c r="B314" s="25" t="s">
        <v>51</v>
      </c>
      <c r="C314" s="26">
        <v>12607</v>
      </c>
      <c r="D314" s="26">
        <v>13370</v>
      </c>
      <c r="E314" s="27">
        <v>1712</v>
      </c>
      <c r="F314" s="27">
        <v>24075</v>
      </c>
      <c r="G314" s="27">
        <v>25328</v>
      </c>
      <c r="H314" s="27">
        <v>25328</v>
      </c>
      <c r="J314" s="27">
        <v>1542</v>
      </c>
      <c r="K314" s="27">
        <v>22328</v>
      </c>
      <c r="L314" s="27">
        <v>22373</v>
      </c>
      <c r="M314" s="27">
        <v>22373</v>
      </c>
      <c r="O314" s="27">
        <v>1542</v>
      </c>
      <c r="P314" s="27">
        <v>16963</v>
      </c>
      <c r="Q314" s="27">
        <v>17513</v>
      </c>
      <c r="R314" s="27">
        <v>17513</v>
      </c>
      <c r="T314" s="27">
        <v>1983</v>
      </c>
      <c r="U314" s="27">
        <v>16157</v>
      </c>
      <c r="V314" s="27">
        <v>15738</v>
      </c>
      <c r="W314" s="27">
        <v>15738</v>
      </c>
      <c r="X314" s="27">
        <v>2127</v>
      </c>
      <c r="Y314" s="27">
        <v>18529</v>
      </c>
      <c r="Z314" s="27">
        <v>18771</v>
      </c>
      <c r="AA314" s="27">
        <v>18771</v>
      </c>
      <c r="AB314" s="27">
        <v>2341</v>
      </c>
      <c r="AC314" s="27">
        <v>14591</v>
      </c>
      <c r="AD314" s="27">
        <v>14547</v>
      </c>
      <c r="AE314" s="27">
        <v>14547</v>
      </c>
      <c r="AF314" s="27">
        <v>2187</v>
      </c>
      <c r="AG314" s="27">
        <v>17281</v>
      </c>
      <c r="AH314" s="27">
        <v>17462</v>
      </c>
      <c r="AI314" s="27">
        <v>17462</v>
      </c>
      <c r="AJ314" s="27">
        <v>1983</v>
      </c>
      <c r="AK314" s="27">
        <v>15782</v>
      </c>
      <c r="AL314" s="27">
        <v>16719</v>
      </c>
      <c r="AM314" s="27">
        <v>16719</v>
      </c>
      <c r="AN314" s="78"/>
      <c r="AO314" s="78"/>
    </row>
    <row r="315" spans="1:41" x14ac:dyDescent="0.25">
      <c r="B315" s="25" t="s">
        <v>52</v>
      </c>
      <c r="C315" s="33">
        <v>0.86985000000000001</v>
      </c>
      <c r="D315" s="33">
        <v>0.72975999999999996</v>
      </c>
      <c r="E315" s="34">
        <v>0.932435964453738</v>
      </c>
      <c r="F315" s="34">
        <v>0.86063999999999996</v>
      </c>
      <c r="G315" s="34">
        <v>0.89815999999999996</v>
      </c>
      <c r="H315" s="34">
        <v>0.89815999999999996</v>
      </c>
      <c r="J315" s="34">
        <v>0.82449032932566702</v>
      </c>
      <c r="K315" s="34">
        <v>0.83516000000000001</v>
      </c>
      <c r="L315" s="34">
        <v>0.87939999999999996</v>
      </c>
      <c r="M315" s="34">
        <v>0.87939999999999996</v>
      </c>
      <c r="O315" s="34">
        <v>0.82449032932566702</v>
      </c>
      <c r="P315" s="34">
        <v>0.80979999999999996</v>
      </c>
      <c r="Q315" s="34">
        <v>0.86604000000000003</v>
      </c>
      <c r="R315" s="34">
        <v>0.86604000000000003</v>
      </c>
      <c r="T315" s="34">
        <v>0.745556717198118</v>
      </c>
      <c r="U315" s="34">
        <v>0.79608000000000001</v>
      </c>
      <c r="V315" s="34">
        <v>0.84140000000000004</v>
      </c>
      <c r="W315" s="34">
        <v>0.84140000000000004</v>
      </c>
      <c r="X315" s="34">
        <v>0.85245687401986403</v>
      </c>
      <c r="Y315" s="34">
        <v>0.81628000000000001</v>
      </c>
      <c r="Z315" s="34">
        <v>0.86816000000000004</v>
      </c>
      <c r="AA315" s="34">
        <v>0.86816000000000004</v>
      </c>
      <c r="AB315" s="34">
        <v>0.70648196549921605</v>
      </c>
      <c r="AC315" s="34">
        <v>0.75824000000000003</v>
      </c>
      <c r="AD315" s="34">
        <v>0.80364000000000002</v>
      </c>
      <c r="AE315" s="34">
        <v>0.80364000000000002</v>
      </c>
      <c r="AF315" s="34">
        <v>0.73836905384213303</v>
      </c>
      <c r="AG315" s="34">
        <v>0.80679999999999996</v>
      </c>
      <c r="AH315" s="34">
        <v>0.85687999999999998</v>
      </c>
      <c r="AI315" s="34">
        <v>0.85687999999999998</v>
      </c>
      <c r="AJ315" s="34">
        <v>0.78201777313120802</v>
      </c>
      <c r="AK315" s="34">
        <v>0.79088000000000003</v>
      </c>
      <c r="AL315" s="34">
        <v>0.84260000000000002</v>
      </c>
      <c r="AM315" s="34">
        <v>0.84260000000000002</v>
      </c>
      <c r="AN315" s="37"/>
      <c r="AO315" s="37"/>
    </row>
    <row r="316" spans="1:41" x14ac:dyDescent="0.25">
      <c r="B316" s="25" t="s">
        <v>53</v>
      </c>
      <c r="C316" s="33">
        <v>0.95350999999999997</v>
      </c>
      <c r="D316" s="33">
        <v>0.96648000000000001</v>
      </c>
      <c r="E316" s="34">
        <v>0.996292366308004</v>
      </c>
      <c r="F316" s="34">
        <v>0.89805123431728795</v>
      </c>
      <c r="G316" s="34">
        <v>0.88720330339548703</v>
      </c>
      <c r="H316" s="34">
        <v>0.88720330339548703</v>
      </c>
      <c r="J316" s="34">
        <v>0.99938257815505704</v>
      </c>
      <c r="K316" s="34">
        <v>0.90985473377761505</v>
      </c>
      <c r="L316" s="34">
        <v>0.90415598047273404</v>
      </c>
      <c r="M316" s="34">
        <v>0.90415598047273404</v>
      </c>
      <c r="O316" s="34">
        <v>0.99938257815505704</v>
      </c>
      <c r="P316" s="34">
        <v>0.93955657658906599</v>
      </c>
      <c r="Q316" s="34">
        <v>0.92987216176339504</v>
      </c>
      <c r="R316" s="34">
        <v>0.92987216176339504</v>
      </c>
      <c r="T316" s="34">
        <v>0.99988830559589004</v>
      </c>
      <c r="U316" s="34">
        <v>0.94524542762929897</v>
      </c>
      <c r="V316" s="34">
        <v>0.94171031914999004</v>
      </c>
      <c r="W316" s="34">
        <v>0.94171031914999004</v>
      </c>
      <c r="X316" s="34">
        <v>0.99690358290827397</v>
      </c>
      <c r="Y316" s="34">
        <v>0.93100101993325901</v>
      </c>
      <c r="Z316" s="34">
        <v>0.92338122728668104</v>
      </c>
      <c r="AA316" s="34">
        <v>0.92338122728668104</v>
      </c>
      <c r="AB316" s="34">
        <v>0.99970525087804196</v>
      </c>
      <c r="AC316" s="34">
        <v>0.95768267202709301</v>
      </c>
      <c r="AD316" s="34">
        <v>0.95228098666164995</v>
      </c>
      <c r="AE316" s="34">
        <v>0.95228098666164995</v>
      </c>
      <c r="AF316" s="34">
        <v>0.99942601486776605</v>
      </c>
      <c r="AG316" s="34">
        <v>0.93835345143434301</v>
      </c>
      <c r="AH316" s="34">
        <v>0.93125847881410495</v>
      </c>
      <c r="AI316" s="34">
        <v>0.93125847881410495</v>
      </c>
      <c r="AJ316" s="34">
        <v>0.99902267396403399</v>
      </c>
      <c r="AK316" s="34">
        <v>0.94774574945290002</v>
      </c>
      <c r="AL316" s="34">
        <v>0.93670472437046404</v>
      </c>
      <c r="AM316" s="34">
        <v>0.93670472437046404</v>
      </c>
      <c r="AN316" s="37"/>
      <c r="AO316" s="37"/>
    </row>
    <row r="317" spans="1:41" x14ac:dyDescent="0.25">
      <c r="B317" s="25" t="s">
        <v>54</v>
      </c>
      <c r="C317" s="33">
        <v>0.69074999999999998</v>
      </c>
      <c r="D317" s="33">
        <v>0.72214999999999996</v>
      </c>
      <c r="E317" s="34">
        <v>0.856542617046819</v>
      </c>
      <c r="F317" s="34">
        <v>0.51098392191322095</v>
      </c>
      <c r="G317" s="34">
        <v>0.496374568927403</v>
      </c>
      <c r="H317" s="34">
        <v>0.496374568927403</v>
      </c>
      <c r="J317" s="34">
        <v>0.969422249539029</v>
      </c>
      <c r="K317" s="34">
        <v>0.53418103668832795</v>
      </c>
      <c r="L317" s="34">
        <v>0.53177079553975304</v>
      </c>
      <c r="M317" s="34">
        <v>0.53177079553975304</v>
      </c>
      <c r="O317" s="34">
        <v>0.969422249539029</v>
      </c>
      <c r="P317" s="34">
        <v>0.62382522417033903</v>
      </c>
      <c r="Q317" s="34">
        <v>0.60452324445064898</v>
      </c>
      <c r="R317" s="34">
        <v>0.60452324445064898</v>
      </c>
      <c r="T317" s="34">
        <v>0.99372931545026999</v>
      </c>
      <c r="U317" s="34">
        <v>0.64280869480959901</v>
      </c>
      <c r="V317" s="34">
        <v>0.64115459643989303</v>
      </c>
      <c r="W317" s="34">
        <v>0.64115459643989303</v>
      </c>
      <c r="X317" s="34">
        <v>0.86730487967025705</v>
      </c>
      <c r="Y317" s="34">
        <v>0.59421133855516395</v>
      </c>
      <c r="Z317" s="34">
        <v>0.58377040802603597</v>
      </c>
      <c r="AA317" s="34">
        <v>0.58377040802603597</v>
      </c>
      <c r="AB317" s="34">
        <v>0.98273041265224503</v>
      </c>
      <c r="AC317" s="34">
        <v>0.68923390175617205</v>
      </c>
      <c r="AD317" s="34">
        <v>0.67580476975343895</v>
      </c>
      <c r="AE317" s="34">
        <v>0.67580476975343895</v>
      </c>
      <c r="AF317" s="34">
        <v>0.96829477292202204</v>
      </c>
      <c r="AG317" s="34">
        <v>0.61831335642684204</v>
      </c>
      <c r="AH317" s="34">
        <v>0.60675239336090203</v>
      </c>
      <c r="AI317" s="34">
        <v>0.60675239336090203</v>
      </c>
      <c r="AJ317" s="34">
        <v>0.94999206223209998</v>
      </c>
      <c r="AK317" s="34">
        <v>0.65198179779726995</v>
      </c>
      <c r="AL317" s="34">
        <v>0.62232266832107297</v>
      </c>
      <c r="AM317" s="34">
        <v>0.62232266832107297</v>
      </c>
      <c r="AN317" s="37"/>
      <c r="AO317" s="37"/>
    </row>
    <row r="318" spans="1:41" x14ac:dyDescent="0.25">
      <c r="B318" s="25" t="s">
        <v>55</v>
      </c>
      <c r="C318" s="33">
        <v>0.62605</v>
      </c>
      <c r="D318" s="33">
        <v>0.56977999999999995</v>
      </c>
      <c r="E318" s="34">
        <v>0.80648807505369102</v>
      </c>
      <c r="F318" s="34">
        <v>0.47193525037836398</v>
      </c>
      <c r="G318" s="34">
        <v>0.46992591352392099</v>
      </c>
      <c r="H318" s="34">
        <v>0.46992591352392099</v>
      </c>
      <c r="J318" s="34">
        <v>0.80359189912113105</v>
      </c>
      <c r="K318" s="34">
        <v>0.483231883722545</v>
      </c>
      <c r="L318" s="34">
        <v>0.495626493529916</v>
      </c>
      <c r="M318" s="34">
        <v>0.495626493529916</v>
      </c>
      <c r="O318" s="34">
        <v>0.80359189912113105</v>
      </c>
      <c r="P318" s="34">
        <v>0.54410341861965195</v>
      </c>
      <c r="Q318" s="34">
        <v>0.55282912879174795</v>
      </c>
      <c r="R318" s="34">
        <v>0.55282912879174795</v>
      </c>
      <c r="T318" s="34">
        <v>0.742065556711759</v>
      </c>
      <c r="U318" s="34">
        <v>0.55192878338278895</v>
      </c>
      <c r="V318" s="34">
        <v>0.57202295162211403</v>
      </c>
      <c r="W318" s="34">
        <v>0.57202295162211403</v>
      </c>
      <c r="X318" s="34">
        <v>0.75410404624277505</v>
      </c>
      <c r="Y318" s="34">
        <v>0.52411649886994005</v>
      </c>
      <c r="Z318" s="34">
        <v>0.53623224212476805</v>
      </c>
      <c r="AA318" s="34">
        <v>0.53623224212476805</v>
      </c>
      <c r="AB318" s="34">
        <v>0.69781851039111897</v>
      </c>
      <c r="AC318" s="34">
        <v>0.56505797835872096</v>
      </c>
      <c r="AD318" s="34">
        <v>0.58002771522605201</v>
      </c>
      <c r="AE318" s="34">
        <v>0.58002771522605201</v>
      </c>
      <c r="AF318" s="34">
        <v>0.72093913487303796</v>
      </c>
      <c r="AG318" s="34">
        <v>0.53857039865424206</v>
      </c>
      <c r="AH318" s="34">
        <v>0.55092068717210196</v>
      </c>
      <c r="AI318" s="34">
        <v>0.55092068717210196</v>
      </c>
      <c r="AJ318" s="34">
        <v>0.75109828040667803</v>
      </c>
      <c r="AK318" s="34">
        <v>0.55611182989255803</v>
      </c>
      <c r="AL318" s="34">
        <v>0.55751111581621904</v>
      </c>
      <c r="AM318" s="34">
        <v>0.55751111581621904</v>
      </c>
      <c r="AN318" s="37"/>
      <c r="AO318" s="37"/>
    </row>
    <row r="319" spans="1:41" x14ac:dyDescent="0.25">
      <c r="B319" s="25" t="s">
        <v>56</v>
      </c>
      <c r="C319" s="33">
        <v>0.38941999999999999</v>
      </c>
      <c r="D319" s="33">
        <v>0.28078999999999998</v>
      </c>
      <c r="E319" s="34">
        <v>0.15616832200731801</v>
      </c>
      <c r="F319" s="34">
        <v>0.82364000000000004</v>
      </c>
      <c r="G319" s="34">
        <v>0.91127999999999998</v>
      </c>
      <c r="H319" s="34">
        <v>0.91127999999999998</v>
      </c>
      <c r="J319" s="34">
        <v>2.6006272869838001E-2</v>
      </c>
      <c r="K319" s="34">
        <v>0.72828000000000004</v>
      </c>
      <c r="L319" s="34">
        <v>0.77432000000000001</v>
      </c>
      <c r="M319" s="34">
        <v>0.77432000000000001</v>
      </c>
      <c r="O319" s="34">
        <v>2.6006272869838001E-2</v>
      </c>
      <c r="P319" s="34">
        <v>0.48831999999999998</v>
      </c>
      <c r="Q319" s="34">
        <v>0.56655999999999995</v>
      </c>
      <c r="R319" s="34">
        <v>0.56655999999999995</v>
      </c>
      <c r="T319" s="34">
        <v>4.7046523784631498E-3</v>
      </c>
      <c r="U319" s="34">
        <v>0.44235999999999998</v>
      </c>
      <c r="V319" s="34">
        <v>0.47092000000000001</v>
      </c>
      <c r="W319" s="34">
        <v>0.47092000000000001</v>
      </c>
      <c r="X319" s="34">
        <v>0.13042341871406199</v>
      </c>
      <c r="Y319" s="34">
        <v>0.55744000000000005</v>
      </c>
      <c r="Z319" s="34">
        <v>0.61899999999999999</v>
      </c>
      <c r="AA319" s="34">
        <v>0.61899999999999999</v>
      </c>
      <c r="AB319" s="34">
        <v>1.2415054887611099E-2</v>
      </c>
      <c r="AC319" s="34">
        <v>0.34188000000000002</v>
      </c>
      <c r="AD319" s="34">
        <v>0.38551999999999997</v>
      </c>
      <c r="AE319" s="34">
        <v>0.38551999999999997</v>
      </c>
      <c r="AF319" s="34">
        <v>2.4176685833769002E-2</v>
      </c>
      <c r="AG319" s="34">
        <v>0.49803999999999998</v>
      </c>
      <c r="AH319" s="34">
        <v>0.55535999999999996</v>
      </c>
      <c r="AI319" s="34">
        <v>0.55535999999999996</v>
      </c>
      <c r="AJ319" s="34">
        <v>4.1165708311552501E-2</v>
      </c>
      <c r="AK319" s="34">
        <v>0.42215999999999998</v>
      </c>
      <c r="AL319" s="34">
        <v>0.51136000000000004</v>
      </c>
      <c r="AM319" s="34">
        <v>0.51136000000000004</v>
      </c>
      <c r="AN319" s="37"/>
      <c r="AO319" s="37"/>
    </row>
    <row r="320" spans="1:41" x14ac:dyDescent="0.25">
      <c r="B320" s="25" t="s">
        <v>26</v>
      </c>
      <c r="C320" s="33">
        <v>0.94459000000000004</v>
      </c>
      <c r="D320" s="33">
        <v>0.94123999999999997</v>
      </c>
      <c r="E320" s="34">
        <v>0.99481149230209698</v>
      </c>
      <c r="F320" s="34">
        <v>0.89393058235745104</v>
      </c>
      <c r="G320" s="34">
        <v>0.88841012626996896</v>
      </c>
      <c r="H320" s="34">
        <v>0.88841012626996896</v>
      </c>
      <c r="J320" s="34">
        <v>0.99532670626742603</v>
      </c>
      <c r="K320" s="34">
        <v>0.90162749918492902</v>
      </c>
      <c r="L320" s="34">
        <v>0.90142923859120405</v>
      </c>
      <c r="M320" s="34">
        <v>0.90142923859120405</v>
      </c>
      <c r="O320" s="34">
        <v>0.99532670626742603</v>
      </c>
      <c r="P320" s="34">
        <v>0.92526456774784804</v>
      </c>
      <c r="Q320" s="34">
        <v>0.92284138271343896</v>
      </c>
      <c r="R320" s="34">
        <v>0.92284138271343896</v>
      </c>
      <c r="T320" s="34">
        <v>0.99399018062795497</v>
      </c>
      <c r="U320" s="34">
        <v>0.92881563527099997</v>
      </c>
      <c r="V320" s="34">
        <v>0.93066166168812303</v>
      </c>
      <c r="W320" s="34">
        <v>0.93066166168812303</v>
      </c>
      <c r="X320" s="34">
        <v>0.99355376409261698</v>
      </c>
      <c r="Y320" s="34">
        <v>0.91836509908623898</v>
      </c>
      <c r="Z320" s="34">
        <v>0.91729889767109896</v>
      </c>
      <c r="AA320" s="34">
        <v>0.91729889767109896</v>
      </c>
      <c r="AB320" s="34">
        <v>0.99290520063038001</v>
      </c>
      <c r="AC320" s="34">
        <v>0.93571510393260904</v>
      </c>
      <c r="AD320" s="34">
        <v>0.93590895873536195</v>
      </c>
      <c r="AE320" s="34">
        <v>0.93590895873536195</v>
      </c>
      <c r="AF320" s="34">
        <v>0.99337192386955997</v>
      </c>
      <c r="AG320" s="34">
        <v>0.92386352621886203</v>
      </c>
      <c r="AH320" s="34">
        <v>0.92306607805299301</v>
      </c>
      <c r="AI320" s="34">
        <v>0.92306607805299301</v>
      </c>
      <c r="AJ320" s="34">
        <v>0.99399018062795497</v>
      </c>
      <c r="AK320" s="34">
        <v>0.93046780688537001</v>
      </c>
      <c r="AL320" s="34">
        <v>0.92633958074493095</v>
      </c>
      <c r="AM320" s="34">
        <v>0.92633958074493095</v>
      </c>
      <c r="AN320" s="37"/>
      <c r="AO320" s="37"/>
    </row>
    <row r="321" spans="1:47" x14ac:dyDescent="0.25">
      <c r="B321" s="31" t="s">
        <v>22</v>
      </c>
      <c r="C321" s="35">
        <v>0.73899999999999999</v>
      </c>
      <c r="D321" s="35">
        <v>0.69303000000000003</v>
      </c>
      <c r="E321" s="35">
        <v>0.89022575163355999</v>
      </c>
      <c r="F321" s="35">
        <v>0.58370271235918103</v>
      </c>
      <c r="G321" s="35">
        <v>0.57976460366495497</v>
      </c>
      <c r="H321" s="35">
        <v>0.57976460366495497</v>
      </c>
      <c r="J321" s="35">
        <v>0.88872973650715803</v>
      </c>
      <c r="K321" s="35">
        <v>0.59751792653856495</v>
      </c>
      <c r="L321" s="35">
        <v>0.60910670907144804</v>
      </c>
      <c r="M321" s="35">
        <v>0.60910670907144804</v>
      </c>
      <c r="O321" s="35">
        <v>0.88872973650715803</v>
      </c>
      <c r="P321" s="35">
        <v>0.66278985514847699</v>
      </c>
      <c r="Q321" s="35">
        <v>0.66909984197764505</v>
      </c>
      <c r="R321" s="35">
        <v>0.66909984197764505</v>
      </c>
      <c r="T321" s="35">
        <v>0.84893413432961295</v>
      </c>
      <c r="U321" s="35">
        <v>0.67120883802824904</v>
      </c>
      <c r="V321" s="35">
        <v>0.688853902740307</v>
      </c>
      <c r="W321" s="35">
        <v>0.688853902740307</v>
      </c>
      <c r="X321" s="35">
        <v>0.85651806307123302</v>
      </c>
      <c r="Y321" s="35">
        <v>0.64214252071143996</v>
      </c>
      <c r="Z321" s="35">
        <v>0.65231713019158499</v>
      </c>
      <c r="AA321" s="35">
        <v>0.65231713019158499</v>
      </c>
      <c r="AB321" s="35">
        <v>0.81849696613396705</v>
      </c>
      <c r="AC321" s="35">
        <v>0.68583925363367304</v>
      </c>
      <c r="AD321" s="35">
        <v>0.69806981374507604</v>
      </c>
      <c r="AE321" s="35">
        <v>0.69806981374507604</v>
      </c>
      <c r="AF321" s="35">
        <v>0.83452333089516695</v>
      </c>
      <c r="AG321" s="35">
        <v>0.657360515586494</v>
      </c>
      <c r="AH321" s="35">
        <v>0.66757066680513399</v>
      </c>
      <c r="AI321" s="35">
        <v>0.66757066680513399</v>
      </c>
      <c r="AJ321" s="35">
        <v>0.854819335736972</v>
      </c>
      <c r="AK321" s="35">
        <v>0.67557121879993998</v>
      </c>
      <c r="AL321" s="35">
        <v>0.67467964531462898</v>
      </c>
      <c r="AM321" s="35">
        <v>0.67467964531462898</v>
      </c>
      <c r="AN321" s="80"/>
      <c r="AO321" s="80"/>
    </row>
    <row r="322" spans="1:47" x14ac:dyDescent="0.25">
      <c r="B322" s="25" t="s">
        <v>57</v>
      </c>
      <c r="C322" s="33">
        <v>0.86985000000000001</v>
      </c>
      <c r="D322" s="33">
        <v>0.72975999999999996</v>
      </c>
      <c r="E322" s="34">
        <v>0.932435964453738</v>
      </c>
      <c r="F322" s="34">
        <v>0.86063999999999996</v>
      </c>
      <c r="G322" s="34">
        <v>0.89815999999999996</v>
      </c>
      <c r="H322" s="34">
        <v>0.89815999999999996</v>
      </c>
      <c r="J322" s="34">
        <v>0.82449032932566702</v>
      </c>
      <c r="K322" s="34">
        <v>0.83516000000000001</v>
      </c>
      <c r="L322" s="34">
        <v>0.87939999999999996</v>
      </c>
      <c r="M322" s="34">
        <v>0.87939999999999996</v>
      </c>
      <c r="O322" s="34">
        <v>0.82449032932566702</v>
      </c>
      <c r="P322" s="34">
        <v>0.80979999999999996</v>
      </c>
      <c r="Q322" s="34">
        <v>0.86604000000000003</v>
      </c>
      <c r="R322" s="34">
        <v>0.86604000000000003</v>
      </c>
      <c r="T322" s="34">
        <v>0.745556717198118</v>
      </c>
      <c r="U322" s="34">
        <v>0.79608000000000001</v>
      </c>
      <c r="V322" s="34">
        <v>0.84140000000000004</v>
      </c>
      <c r="W322" s="34">
        <v>0.84140000000000004</v>
      </c>
      <c r="X322" s="34">
        <v>0.85245687401986403</v>
      </c>
      <c r="Y322" s="34">
        <v>0.81628000000000001</v>
      </c>
      <c r="Z322" s="34">
        <v>0.86816000000000004</v>
      </c>
      <c r="AA322" s="34">
        <v>0.86816000000000004</v>
      </c>
      <c r="AB322" s="34">
        <v>0.70648196549921605</v>
      </c>
      <c r="AC322" s="34">
        <v>0.75824000000000003</v>
      </c>
      <c r="AD322" s="34">
        <v>0.80364000000000002</v>
      </c>
      <c r="AE322" s="34">
        <v>0.80364000000000002</v>
      </c>
      <c r="AF322" s="34">
        <v>0.73836905384213303</v>
      </c>
      <c r="AG322" s="34">
        <v>0.80679999999999996</v>
      </c>
      <c r="AH322" s="34">
        <v>0.85687999999999998</v>
      </c>
      <c r="AI322" s="34">
        <v>0.85687999999999998</v>
      </c>
      <c r="AJ322" s="34">
        <v>0.78201777313120802</v>
      </c>
      <c r="AK322" s="34">
        <v>0.79088000000000003</v>
      </c>
      <c r="AL322" s="34">
        <v>0.84260000000000002</v>
      </c>
      <c r="AM322" s="34">
        <v>0.84260000000000002</v>
      </c>
      <c r="AN322" s="37"/>
      <c r="AO322" s="37"/>
    </row>
    <row r="323" spans="1:47" x14ac:dyDescent="0.25">
      <c r="B323" s="25" t="s">
        <v>18</v>
      </c>
      <c r="C323" s="33">
        <v>4.6487000000000001E-2</v>
      </c>
      <c r="D323" s="33">
        <v>3.3519E-2</v>
      </c>
      <c r="E323" s="34">
        <v>3.7076336919964802E-3</v>
      </c>
      <c r="F323" s="34">
        <v>0.10194876568271199</v>
      </c>
      <c r="G323" s="34">
        <v>0.112796696604513</v>
      </c>
      <c r="H323" s="34">
        <v>0.112796696604513</v>
      </c>
      <c r="J323" s="34">
        <v>6.1742184494334603E-4</v>
      </c>
      <c r="K323" s="34">
        <v>9.0145266222385098E-2</v>
      </c>
      <c r="L323" s="34">
        <v>9.58440195272659E-2</v>
      </c>
      <c r="M323" s="34">
        <v>9.58440195272659E-2</v>
      </c>
      <c r="O323" s="34">
        <v>6.1742184494334603E-4</v>
      </c>
      <c r="P323" s="34">
        <v>6.0443423410934102E-2</v>
      </c>
      <c r="Q323" s="34">
        <v>7.0127838236604706E-2</v>
      </c>
      <c r="R323" s="34">
        <v>7.0127838236604706E-2</v>
      </c>
      <c r="T323" s="34">
        <v>1.11694404110354E-4</v>
      </c>
      <c r="U323" s="34">
        <v>5.47545723707012E-2</v>
      </c>
      <c r="V323" s="34">
        <v>5.8289680850010399E-2</v>
      </c>
      <c r="W323" s="34">
        <v>5.8289680850010399E-2</v>
      </c>
      <c r="X323" s="34">
        <v>3.09641709172593E-3</v>
      </c>
      <c r="Y323" s="34">
        <v>6.8998980066741294E-2</v>
      </c>
      <c r="Z323" s="34">
        <v>7.6618772713319502E-2</v>
      </c>
      <c r="AA323" s="34">
        <v>7.6618772713319502E-2</v>
      </c>
      <c r="AB323" s="34">
        <v>2.9474912195787898E-4</v>
      </c>
      <c r="AC323" s="34">
        <v>4.2317327972907402E-2</v>
      </c>
      <c r="AD323" s="34">
        <v>4.7719013338350498E-2</v>
      </c>
      <c r="AE323" s="34">
        <v>4.7719013338350498E-2</v>
      </c>
      <c r="AF323" s="34">
        <v>5.7398513223376403E-4</v>
      </c>
      <c r="AG323" s="34">
        <v>6.1646548565657003E-2</v>
      </c>
      <c r="AH323" s="34">
        <v>6.8741521185895202E-2</v>
      </c>
      <c r="AI323" s="34">
        <v>6.8741521185895202E-2</v>
      </c>
      <c r="AJ323" s="34">
        <v>9.7732603596559805E-4</v>
      </c>
      <c r="AK323" s="34">
        <v>5.2254250547100103E-2</v>
      </c>
      <c r="AL323" s="34">
        <v>6.3295275629536504E-2</v>
      </c>
      <c r="AM323" s="34">
        <v>6.3295275629536504E-2</v>
      </c>
      <c r="AN323" s="37"/>
      <c r="AO323" s="37"/>
    </row>
    <row r="324" spans="1:47" x14ac:dyDescent="0.25">
      <c r="B324" s="36"/>
      <c r="C324" s="37"/>
      <c r="D324" s="37"/>
      <c r="E324" s="37"/>
      <c r="F324" s="37"/>
      <c r="G324" s="37"/>
      <c r="H324" s="37"/>
      <c r="J324" s="37"/>
      <c r="K324" s="37"/>
      <c r="L324" s="37"/>
      <c r="M324" s="37"/>
      <c r="O324" s="37"/>
      <c r="P324" s="37"/>
      <c r="Q324" s="37"/>
      <c r="R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</row>
    <row r="325" spans="1:47" x14ac:dyDescent="0.25">
      <c r="B325" s="36"/>
      <c r="C325" s="37"/>
      <c r="D325" s="37"/>
      <c r="E325" s="37"/>
      <c r="F325" s="37"/>
      <c r="G325" s="37"/>
      <c r="H325" s="37"/>
      <c r="J325" s="37"/>
      <c r="K325" s="37"/>
      <c r="L325" s="37"/>
      <c r="M325" s="37"/>
      <c r="O325" s="37"/>
      <c r="P325" s="37"/>
      <c r="Q325" s="37"/>
      <c r="R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R325" s="12"/>
      <c r="AS325" s="12"/>
      <c r="AT325" s="12"/>
      <c r="AU325" s="12"/>
    </row>
    <row r="326" spans="1:47" x14ac:dyDescent="0.25">
      <c r="C326" s="38" t="s">
        <v>59</v>
      </c>
      <c r="D326" s="38" t="s">
        <v>59</v>
      </c>
      <c r="E326" s="38"/>
      <c r="F326" s="38"/>
      <c r="G326" s="38"/>
      <c r="H326" s="38"/>
      <c r="J326" s="38"/>
      <c r="K326" s="38"/>
      <c r="L326" s="38"/>
      <c r="M326" s="38"/>
      <c r="O326" s="38"/>
      <c r="P326" s="38"/>
      <c r="Q326" s="38"/>
      <c r="R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81"/>
      <c r="AO326" s="81"/>
    </row>
    <row r="327" spans="1:47" s="40" customFormat="1" ht="46.5" thickBot="1" x14ac:dyDescent="0.3">
      <c r="A327" s="39"/>
      <c r="C327" s="41" t="s">
        <v>37</v>
      </c>
      <c r="D327" s="41" t="s">
        <v>38</v>
      </c>
      <c r="E327" s="41" t="str">
        <f>E3</f>
        <v>Tramline</v>
      </c>
      <c r="F327" s="41" t="str">
        <f>F3</f>
        <v>ESP</v>
      </c>
      <c r="G327" s="41" t="str">
        <f>G3</f>
        <v>Graph</v>
      </c>
      <c r="H327" s="41" t="str">
        <f>H3</f>
        <v>Graph-</v>
      </c>
      <c r="J327" s="41">
        <f>J3</f>
        <v>0</v>
      </c>
      <c r="K327" s="41">
        <f>K3</f>
        <v>0</v>
      </c>
      <c r="L327" s="41">
        <f>L3</f>
        <v>0</v>
      </c>
      <c r="M327" s="41">
        <f>M3</f>
        <v>0</v>
      </c>
      <c r="O327" s="41">
        <f>O3</f>
        <v>0</v>
      </c>
      <c r="P327" s="41">
        <f>P3</f>
        <v>0</v>
      </c>
      <c r="Q327" s="41">
        <f>Q3</f>
        <v>0</v>
      </c>
      <c r="R327" s="41">
        <f>R3</f>
        <v>0</v>
      </c>
      <c r="T327" s="41">
        <f t="shared" ref="T327:AM327" si="1">T3</f>
        <v>0</v>
      </c>
      <c r="U327" s="41">
        <f t="shared" si="1"/>
        <v>0</v>
      </c>
      <c r="V327" s="41">
        <f t="shared" si="1"/>
        <v>0</v>
      </c>
      <c r="W327" s="41">
        <f t="shared" si="1"/>
        <v>0</v>
      </c>
      <c r="X327" s="41">
        <f t="shared" si="1"/>
        <v>0</v>
      </c>
      <c r="Y327" s="41">
        <f t="shared" si="1"/>
        <v>0</v>
      </c>
      <c r="Z327" s="41">
        <f t="shared" si="1"/>
        <v>0</v>
      </c>
      <c r="AA327" s="41">
        <f t="shared" si="1"/>
        <v>0</v>
      </c>
      <c r="AB327" s="41" t="str">
        <f t="shared" si="1"/>
        <v>EnhProtocole = [2 4 3 5];</v>
      </c>
      <c r="AC327" s="41" t="str">
        <f t="shared" si="1"/>
        <v>EnhProtocole = [2 4 3 5];</v>
      </c>
      <c r="AD327" s="41" t="str">
        <f t="shared" si="1"/>
        <v>EnhProtocole = [2 4 3 5];</v>
      </c>
      <c r="AE327" s="41" t="str">
        <f t="shared" si="1"/>
        <v>EnhProtocole = [2 4 3 5];</v>
      </c>
      <c r="AF327" s="41" t="str">
        <f t="shared" si="1"/>
        <v>EnhProtocole = [2 3 4 1];</v>
      </c>
      <c r="AG327" s="41" t="str">
        <f t="shared" si="1"/>
        <v>EnhProtocole = [2 3 4 1];</v>
      </c>
      <c r="AH327" s="41" t="str">
        <f t="shared" si="1"/>
        <v>EnhProtocole = [2 3 4 1];</v>
      </c>
      <c r="AI327" s="41" t="str">
        <f t="shared" si="1"/>
        <v>EnhProtocole = [2 3 4 1];</v>
      </c>
      <c r="AJ327" s="41">
        <f t="shared" si="1"/>
        <v>0</v>
      </c>
      <c r="AK327" s="41">
        <f t="shared" si="1"/>
        <v>0</v>
      </c>
      <c r="AL327" s="41">
        <f t="shared" si="1"/>
        <v>0</v>
      </c>
      <c r="AM327" s="41">
        <f t="shared" si="1"/>
        <v>0</v>
      </c>
      <c r="AN327" s="82"/>
      <c r="AO327" s="82"/>
      <c r="AR327" s="6"/>
      <c r="AS327" s="6"/>
      <c r="AT327" s="6"/>
      <c r="AU327" s="6"/>
    </row>
    <row r="328" spans="1:47" x14ac:dyDescent="0.25">
      <c r="B328" s="42" t="s">
        <v>45</v>
      </c>
      <c r="C328" s="43">
        <f t="shared" ref="C328:H343" si="2">AVERAGE(C4,C20,C36,C52,C68,C84,C100,C116,C132,C148,C164,C180,C196,C212,C228,C244,C260,C276,C292,C308)</f>
        <v>28897.25</v>
      </c>
      <c r="D328" s="43">
        <f t="shared" si="2"/>
        <v>28897.25</v>
      </c>
      <c r="E328" s="43">
        <f t="shared" si="2"/>
        <v>8465.2000000000007</v>
      </c>
      <c r="F328" s="43">
        <f t="shared" si="2"/>
        <v>28480.75</v>
      </c>
      <c r="G328" s="43">
        <f t="shared" si="2"/>
        <v>28480.75</v>
      </c>
      <c r="H328" s="43">
        <f t="shared" si="2"/>
        <v>28480.75</v>
      </c>
      <c r="J328" s="43">
        <f t="shared" ref="J328:M343" si="3">AVERAGE(J4,J20,J36,J52,J68,J84,J100,J116,J132,J148,J164,J180,J196,J212,J228,J244,J260,J276,J292,J308)</f>
        <v>8465.2000000000007</v>
      </c>
      <c r="K328" s="43">
        <f t="shared" si="3"/>
        <v>28480.75</v>
      </c>
      <c r="L328" s="43">
        <f t="shared" si="3"/>
        <v>28480.75</v>
      </c>
      <c r="M328" s="43">
        <f t="shared" si="3"/>
        <v>28480.75</v>
      </c>
      <c r="N328" s="44">
        <f>C328</f>
        <v>28897.25</v>
      </c>
      <c r="O328" s="43">
        <f t="shared" ref="O328:R343" si="4">AVERAGE(O4,O20,O36,O52,O68,O84,O100,O116,O132,O148,O164,O180,O196,O212,O228,O244,O260,O276,O292,O308)</f>
        <v>8465.2000000000007</v>
      </c>
      <c r="P328" s="43">
        <f t="shared" si="4"/>
        <v>28480.75</v>
      </c>
      <c r="Q328" s="43">
        <f t="shared" si="4"/>
        <v>28480.75</v>
      </c>
      <c r="R328" s="43">
        <f t="shared" si="4"/>
        <v>28480.75</v>
      </c>
      <c r="T328" s="43">
        <f t="shared" ref="T328:AM340" si="5">AVERAGE(T4,T20,T36,T52,T68,T84,T100,T116,T132,T148,T164,T180,T196,T212,T228,T244,T260,T276,T292,T308)</f>
        <v>8465.2000000000007</v>
      </c>
      <c r="U328" s="43">
        <f t="shared" si="5"/>
        <v>28480.75</v>
      </c>
      <c r="V328" s="43">
        <f t="shared" si="5"/>
        <v>28480.75</v>
      </c>
      <c r="W328" s="43">
        <f t="shared" si="5"/>
        <v>28480.75</v>
      </c>
      <c r="X328" s="43">
        <f t="shared" si="5"/>
        <v>8465.2000000000007</v>
      </c>
      <c r="Y328" s="43">
        <f t="shared" si="5"/>
        <v>28480.75</v>
      </c>
      <c r="Z328" s="43">
        <f t="shared" si="5"/>
        <v>28480.75</v>
      </c>
      <c r="AA328" s="43">
        <f t="shared" si="5"/>
        <v>28480.75</v>
      </c>
      <c r="AB328" s="43">
        <f t="shared" si="5"/>
        <v>8465.2000000000007</v>
      </c>
      <c r="AC328" s="43">
        <f t="shared" si="5"/>
        <v>28480.75</v>
      </c>
      <c r="AD328" s="43">
        <f t="shared" si="5"/>
        <v>28480.75</v>
      </c>
      <c r="AE328" s="43">
        <f t="shared" si="5"/>
        <v>28480.75</v>
      </c>
      <c r="AF328" s="43">
        <f t="shared" si="5"/>
        <v>8465.2000000000007</v>
      </c>
      <c r="AG328" s="43">
        <f t="shared" si="5"/>
        <v>28480.75</v>
      </c>
      <c r="AH328" s="43">
        <f t="shared" si="5"/>
        <v>28480.75</v>
      </c>
      <c r="AI328" s="43">
        <f t="shared" si="5"/>
        <v>28480.75</v>
      </c>
      <c r="AJ328" s="43">
        <f t="shared" si="5"/>
        <v>8465.2000000000007</v>
      </c>
      <c r="AK328" s="43">
        <f t="shared" si="5"/>
        <v>28480.75</v>
      </c>
      <c r="AL328" s="43">
        <f t="shared" si="5"/>
        <v>28480.75</v>
      </c>
      <c r="AM328" s="43">
        <f t="shared" si="5"/>
        <v>28480.75</v>
      </c>
      <c r="AN328" s="83"/>
      <c r="AO328" s="83"/>
    </row>
    <row r="329" spans="1:47" x14ac:dyDescent="0.25">
      <c r="B329" s="42" t="s">
        <v>46</v>
      </c>
      <c r="C329" s="43">
        <f t="shared" si="2"/>
        <v>27827.35</v>
      </c>
      <c r="D329" s="43">
        <f t="shared" si="2"/>
        <v>24721.7</v>
      </c>
      <c r="E329" s="43">
        <f t="shared" si="2"/>
        <v>10622.1</v>
      </c>
      <c r="F329" s="43">
        <f t="shared" si="2"/>
        <v>42108.800000000003</v>
      </c>
      <c r="G329" s="43">
        <f t="shared" si="2"/>
        <v>45553.65</v>
      </c>
      <c r="H329" s="43">
        <f t="shared" si="2"/>
        <v>45553.65</v>
      </c>
      <c r="J329" s="43">
        <f t="shared" si="3"/>
        <v>7573.3</v>
      </c>
      <c r="K329" s="43">
        <f t="shared" si="3"/>
        <v>37662.25</v>
      </c>
      <c r="L329" s="43">
        <f t="shared" si="3"/>
        <v>41764.050000000003</v>
      </c>
      <c r="M329" s="43">
        <f t="shared" si="3"/>
        <v>41764.050000000003</v>
      </c>
      <c r="N329" s="44">
        <f t="shared" ref="N329:N343" si="6">C329</f>
        <v>27827.35</v>
      </c>
      <c r="O329" s="43">
        <f t="shared" si="4"/>
        <v>7573.3</v>
      </c>
      <c r="P329" s="43">
        <f t="shared" si="4"/>
        <v>33502.300000000003</v>
      </c>
      <c r="Q329" s="43">
        <f t="shared" si="4"/>
        <v>37079.4</v>
      </c>
      <c r="R329" s="43">
        <f t="shared" si="4"/>
        <v>37079.4</v>
      </c>
      <c r="T329" s="43">
        <f t="shared" si="5"/>
        <v>6301.5</v>
      </c>
      <c r="U329" s="43">
        <f t="shared" si="5"/>
        <v>31415.4</v>
      </c>
      <c r="V329" s="43">
        <f t="shared" si="5"/>
        <v>34255.1</v>
      </c>
      <c r="W329" s="43">
        <f t="shared" si="5"/>
        <v>34255.1</v>
      </c>
      <c r="X329" s="43">
        <f t="shared" si="5"/>
        <v>8397.15</v>
      </c>
      <c r="Y329" s="43">
        <f t="shared" si="5"/>
        <v>34205.300000000003</v>
      </c>
      <c r="Z329" s="43">
        <f t="shared" si="5"/>
        <v>37832.6</v>
      </c>
      <c r="AA329" s="43">
        <f t="shared" si="5"/>
        <v>37832.6</v>
      </c>
      <c r="AB329" s="43">
        <f t="shared" si="5"/>
        <v>5691.05</v>
      </c>
      <c r="AC329" s="43">
        <f t="shared" si="5"/>
        <v>28853.15</v>
      </c>
      <c r="AD329" s="43">
        <f t="shared" si="5"/>
        <v>31405.45</v>
      </c>
      <c r="AE329" s="43">
        <f t="shared" si="5"/>
        <v>31405.45</v>
      </c>
      <c r="AF329" s="43">
        <f t="shared" si="5"/>
        <v>6058.6</v>
      </c>
      <c r="AG329" s="43">
        <f t="shared" si="5"/>
        <v>32465.7</v>
      </c>
      <c r="AH329" s="43">
        <f t="shared" si="5"/>
        <v>35272.25</v>
      </c>
      <c r="AI329" s="43">
        <f t="shared" si="5"/>
        <v>35272.25</v>
      </c>
      <c r="AJ329" s="43">
        <f t="shared" si="5"/>
        <v>6702.65</v>
      </c>
      <c r="AK329" s="43">
        <f t="shared" si="5"/>
        <v>32039.45</v>
      </c>
      <c r="AL329" s="43">
        <f t="shared" si="5"/>
        <v>36423.050000000003</v>
      </c>
      <c r="AM329" s="43">
        <f t="shared" si="5"/>
        <v>36423.050000000003</v>
      </c>
      <c r="AN329" s="83"/>
      <c r="AO329" s="83"/>
    </row>
    <row r="330" spans="1:47" x14ac:dyDescent="0.25">
      <c r="B330" s="45" t="s">
        <v>47</v>
      </c>
      <c r="C330" s="46">
        <f t="shared" si="2"/>
        <v>22373.4</v>
      </c>
      <c r="D330" s="46">
        <f t="shared" si="2"/>
        <v>19381.25</v>
      </c>
      <c r="E330" s="46">
        <f t="shared" si="2"/>
        <v>7709.75</v>
      </c>
      <c r="F330" s="46">
        <f t="shared" si="2"/>
        <v>22574.05</v>
      </c>
      <c r="G330" s="46">
        <f t="shared" si="2"/>
        <v>23616.6</v>
      </c>
      <c r="H330" s="46">
        <f t="shared" si="2"/>
        <v>23616.6</v>
      </c>
      <c r="J330" s="46">
        <f t="shared" si="3"/>
        <v>6527.6</v>
      </c>
      <c r="K330" s="46">
        <f t="shared" si="3"/>
        <v>21486.3</v>
      </c>
      <c r="L330" s="46">
        <f t="shared" si="3"/>
        <v>22905</v>
      </c>
      <c r="M330" s="46">
        <f t="shared" si="3"/>
        <v>22905</v>
      </c>
      <c r="N330" s="47">
        <f t="shared" si="6"/>
        <v>22373.4</v>
      </c>
      <c r="O330" s="46">
        <f t="shared" si="4"/>
        <v>6527.6</v>
      </c>
      <c r="P330" s="46">
        <f t="shared" si="4"/>
        <v>20948.45</v>
      </c>
      <c r="Q330" s="46">
        <f t="shared" si="4"/>
        <v>22370.35</v>
      </c>
      <c r="R330" s="46">
        <f t="shared" si="4"/>
        <v>22370.35</v>
      </c>
      <c r="T330" s="46">
        <f t="shared" si="5"/>
        <v>5818.95</v>
      </c>
      <c r="U330" s="46">
        <f t="shared" si="5"/>
        <v>20694.3</v>
      </c>
      <c r="V330" s="46">
        <f t="shared" si="5"/>
        <v>22115.599999999999</v>
      </c>
      <c r="W330" s="46">
        <f t="shared" si="5"/>
        <v>22115.599999999999</v>
      </c>
      <c r="X330" s="46">
        <f t="shared" si="5"/>
        <v>6609.45</v>
      </c>
      <c r="Y330" s="46">
        <f t="shared" si="5"/>
        <v>21100.25</v>
      </c>
      <c r="Z330" s="46">
        <f t="shared" si="5"/>
        <v>22522.25</v>
      </c>
      <c r="AA330" s="46">
        <f t="shared" si="5"/>
        <v>22522.25</v>
      </c>
      <c r="AB330" s="46">
        <f t="shared" si="5"/>
        <v>5278.95</v>
      </c>
      <c r="AC330" s="46">
        <f t="shared" si="5"/>
        <v>20022</v>
      </c>
      <c r="AD330" s="46">
        <f t="shared" si="5"/>
        <v>21344.3</v>
      </c>
      <c r="AE330" s="46">
        <f t="shared" si="5"/>
        <v>21344.3</v>
      </c>
      <c r="AF330" s="46">
        <f t="shared" si="5"/>
        <v>5513.5</v>
      </c>
      <c r="AG330" s="46">
        <f t="shared" si="5"/>
        <v>20851.099999999999</v>
      </c>
      <c r="AH330" s="46">
        <f t="shared" si="5"/>
        <v>22186.7</v>
      </c>
      <c r="AI330" s="46">
        <f t="shared" si="5"/>
        <v>22186.7</v>
      </c>
      <c r="AJ330" s="46">
        <f t="shared" si="5"/>
        <v>5963.25</v>
      </c>
      <c r="AK330" s="46">
        <f t="shared" si="5"/>
        <v>20902.400000000001</v>
      </c>
      <c r="AL330" s="46">
        <f t="shared" si="5"/>
        <v>22394.799999999999</v>
      </c>
      <c r="AM330" s="46">
        <f t="shared" si="5"/>
        <v>22394.799999999999</v>
      </c>
      <c r="AN330" s="84"/>
      <c r="AO330" s="84"/>
    </row>
    <row r="331" spans="1:47" x14ac:dyDescent="0.25">
      <c r="B331" s="45" t="s">
        <v>48</v>
      </c>
      <c r="C331" s="46">
        <f t="shared" si="2"/>
        <v>5453.2</v>
      </c>
      <c r="D331" s="46">
        <f t="shared" si="2"/>
        <v>5340.45</v>
      </c>
      <c r="E331" s="46">
        <f t="shared" si="2"/>
        <v>2912.35</v>
      </c>
      <c r="F331" s="46">
        <f t="shared" si="2"/>
        <v>19534.75</v>
      </c>
      <c r="G331" s="46">
        <f t="shared" si="2"/>
        <v>21937.05</v>
      </c>
      <c r="H331" s="46">
        <f t="shared" si="2"/>
        <v>21937.05</v>
      </c>
      <c r="J331" s="46">
        <f t="shared" si="3"/>
        <v>1045.7</v>
      </c>
      <c r="K331" s="46">
        <f t="shared" si="3"/>
        <v>16175.95</v>
      </c>
      <c r="L331" s="46">
        <f t="shared" si="3"/>
        <v>18859.05</v>
      </c>
      <c r="M331" s="46">
        <f t="shared" si="3"/>
        <v>18859.05</v>
      </c>
      <c r="N331" s="47">
        <f t="shared" si="6"/>
        <v>5453.2</v>
      </c>
      <c r="O331" s="46">
        <f t="shared" si="4"/>
        <v>1045.7</v>
      </c>
      <c r="P331" s="46">
        <f t="shared" si="4"/>
        <v>12553.85</v>
      </c>
      <c r="Q331" s="46">
        <f t="shared" si="4"/>
        <v>14709.05</v>
      </c>
      <c r="R331" s="46">
        <f t="shared" si="4"/>
        <v>14709.05</v>
      </c>
      <c r="T331" s="46">
        <f t="shared" si="5"/>
        <v>482.55</v>
      </c>
      <c r="U331" s="46">
        <f t="shared" si="5"/>
        <v>10721.1</v>
      </c>
      <c r="V331" s="46">
        <f t="shared" si="5"/>
        <v>12139.5</v>
      </c>
      <c r="W331" s="46">
        <f t="shared" si="5"/>
        <v>12139.5</v>
      </c>
      <c r="X331" s="46">
        <f t="shared" si="5"/>
        <v>1787.7</v>
      </c>
      <c r="Y331" s="46">
        <f t="shared" si="5"/>
        <v>13105.05</v>
      </c>
      <c r="Z331" s="46">
        <f t="shared" si="5"/>
        <v>15310.35</v>
      </c>
      <c r="AA331" s="46">
        <f t="shared" si="5"/>
        <v>15310.35</v>
      </c>
      <c r="AB331" s="46">
        <f t="shared" si="5"/>
        <v>412.1</v>
      </c>
      <c r="AC331" s="46">
        <f t="shared" si="5"/>
        <v>8831.15</v>
      </c>
      <c r="AD331" s="46">
        <f t="shared" si="5"/>
        <v>10061.15</v>
      </c>
      <c r="AE331" s="46">
        <f t="shared" si="5"/>
        <v>10061.15</v>
      </c>
      <c r="AF331" s="46">
        <f t="shared" si="5"/>
        <v>545.1</v>
      </c>
      <c r="AG331" s="46">
        <f t="shared" si="5"/>
        <v>11614.6</v>
      </c>
      <c r="AH331" s="46">
        <f t="shared" si="5"/>
        <v>13085.55</v>
      </c>
      <c r="AI331" s="46">
        <f t="shared" si="5"/>
        <v>13085.55</v>
      </c>
      <c r="AJ331" s="46">
        <f t="shared" si="5"/>
        <v>739.4</v>
      </c>
      <c r="AK331" s="46">
        <f t="shared" si="5"/>
        <v>11137.05</v>
      </c>
      <c r="AL331" s="46">
        <f t="shared" si="5"/>
        <v>14028.25</v>
      </c>
      <c r="AM331" s="46">
        <f t="shared" si="5"/>
        <v>14028.25</v>
      </c>
      <c r="AN331" s="84"/>
      <c r="AO331" s="84"/>
    </row>
    <row r="332" spans="1:47" x14ac:dyDescent="0.25">
      <c r="B332" s="42" t="s">
        <v>49</v>
      </c>
      <c r="C332" s="43">
        <f t="shared" si="2"/>
        <v>192572.5</v>
      </c>
      <c r="D332" s="43">
        <f t="shared" si="2"/>
        <v>192684.5</v>
      </c>
      <c r="E332" s="43">
        <f t="shared" si="2"/>
        <v>318582.45</v>
      </c>
      <c r="F332" s="43">
        <f t="shared" si="2"/>
        <v>179044.8</v>
      </c>
      <c r="G332" s="43">
        <f t="shared" si="2"/>
        <v>176642.5</v>
      </c>
      <c r="H332" s="43">
        <f t="shared" si="2"/>
        <v>176642.5</v>
      </c>
      <c r="J332" s="43">
        <f t="shared" si="3"/>
        <v>320449.09999999998</v>
      </c>
      <c r="K332" s="43">
        <f t="shared" si="3"/>
        <v>182403.6</v>
      </c>
      <c r="L332" s="43">
        <f t="shared" si="3"/>
        <v>179720.5</v>
      </c>
      <c r="M332" s="43">
        <f t="shared" si="3"/>
        <v>179720.5</v>
      </c>
      <c r="N332" s="44">
        <f t="shared" si="6"/>
        <v>192572.5</v>
      </c>
      <c r="O332" s="43">
        <f t="shared" si="4"/>
        <v>320449.09999999998</v>
      </c>
      <c r="P332" s="43">
        <f t="shared" si="4"/>
        <v>186025.7</v>
      </c>
      <c r="Q332" s="43">
        <f t="shared" si="4"/>
        <v>183870.5</v>
      </c>
      <c r="R332" s="43">
        <f t="shared" si="4"/>
        <v>183870.5</v>
      </c>
      <c r="T332" s="43">
        <f t="shared" si="5"/>
        <v>321012.25</v>
      </c>
      <c r="U332" s="43">
        <f t="shared" si="5"/>
        <v>187858.45</v>
      </c>
      <c r="V332" s="43">
        <f t="shared" si="5"/>
        <v>186440.05</v>
      </c>
      <c r="W332" s="43">
        <f t="shared" si="5"/>
        <v>186440.05</v>
      </c>
      <c r="X332" s="43">
        <f t="shared" si="5"/>
        <v>319707.09999999998</v>
      </c>
      <c r="Y332" s="43">
        <f t="shared" si="5"/>
        <v>185474.5</v>
      </c>
      <c r="Z332" s="43">
        <f t="shared" si="5"/>
        <v>183269.2</v>
      </c>
      <c r="AA332" s="43">
        <f t="shared" si="5"/>
        <v>183269.2</v>
      </c>
      <c r="AB332" s="43">
        <f t="shared" si="5"/>
        <v>321082.7</v>
      </c>
      <c r="AC332" s="43">
        <f t="shared" si="5"/>
        <v>189748.4</v>
      </c>
      <c r="AD332" s="43">
        <f t="shared" si="5"/>
        <v>188518.39999999999</v>
      </c>
      <c r="AE332" s="43">
        <f t="shared" si="5"/>
        <v>188518.39999999999</v>
      </c>
      <c r="AF332" s="43">
        <f t="shared" si="5"/>
        <v>320949.7</v>
      </c>
      <c r="AG332" s="43">
        <f t="shared" si="5"/>
        <v>186964.95</v>
      </c>
      <c r="AH332" s="43">
        <f t="shared" si="5"/>
        <v>185494</v>
      </c>
      <c r="AI332" s="43">
        <f t="shared" si="5"/>
        <v>185494</v>
      </c>
      <c r="AJ332" s="43">
        <f t="shared" si="5"/>
        <v>320755.40000000002</v>
      </c>
      <c r="AK332" s="43">
        <f t="shared" si="5"/>
        <v>187442.5</v>
      </c>
      <c r="AL332" s="43">
        <f t="shared" si="5"/>
        <v>184551.3</v>
      </c>
      <c r="AM332" s="43">
        <f t="shared" si="5"/>
        <v>184551.3</v>
      </c>
      <c r="AN332" s="83"/>
      <c r="AO332" s="83"/>
    </row>
    <row r="333" spans="1:47" x14ac:dyDescent="0.25">
      <c r="B333" s="42" t="s">
        <v>50</v>
      </c>
      <c r="C333" s="43">
        <f t="shared" si="2"/>
        <v>6509.05</v>
      </c>
      <c r="D333" s="43">
        <f t="shared" si="2"/>
        <v>9501.2000000000007</v>
      </c>
      <c r="E333" s="43">
        <f t="shared" si="2"/>
        <v>755.45</v>
      </c>
      <c r="F333" s="43">
        <f t="shared" si="2"/>
        <v>5896.7</v>
      </c>
      <c r="G333" s="43">
        <f t="shared" si="2"/>
        <v>4854.1499999999996</v>
      </c>
      <c r="H333" s="43">
        <f t="shared" si="2"/>
        <v>4854.1499999999996</v>
      </c>
      <c r="J333" s="43">
        <f t="shared" si="3"/>
        <v>1937.6</v>
      </c>
      <c r="K333" s="43">
        <f t="shared" si="3"/>
        <v>6984.45</v>
      </c>
      <c r="L333" s="43">
        <f t="shared" si="3"/>
        <v>5565.75</v>
      </c>
      <c r="M333" s="43">
        <f t="shared" si="3"/>
        <v>5565.75</v>
      </c>
      <c r="N333" s="44">
        <f t="shared" si="6"/>
        <v>6509.05</v>
      </c>
      <c r="O333" s="43">
        <f t="shared" si="4"/>
        <v>1937.6</v>
      </c>
      <c r="P333" s="43">
        <f t="shared" si="4"/>
        <v>7522.3</v>
      </c>
      <c r="Q333" s="43">
        <f t="shared" si="4"/>
        <v>6100.4</v>
      </c>
      <c r="R333" s="43">
        <f t="shared" si="4"/>
        <v>6100.4</v>
      </c>
      <c r="T333" s="43">
        <f t="shared" si="5"/>
        <v>2646.25</v>
      </c>
      <c r="U333" s="43">
        <f t="shared" si="5"/>
        <v>7776.45</v>
      </c>
      <c r="V333" s="43">
        <f t="shared" si="5"/>
        <v>6355.15</v>
      </c>
      <c r="W333" s="43">
        <f t="shared" si="5"/>
        <v>6355.15</v>
      </c>
      <c r="X333" s="43">
        <f t="shared" si="5"/>
        <v>1855.75</v>
      </c>
      <c r="Y333" s="43">
        <f t="shared" si="5"/>
        <v>7370.5</v>
      </c>
      <c r="Z333" s="43">
        <f t="shared" si="5"/>
        <v>5948.5</v>
      </c>
      <c r="AA333" s="43">
        <f t="shared" si="5"/>
        <v>5948.5</v>
      </c>
      <c r="AB333" s="43">
        <f t="shared" si="5"/>
        <v>3186.25</v>
      </c>
      <c r="AC333" s="43">
        <f t="shared" si="5"/>
        <v>8448.75</v>
      </c>
      <c r="AD333" s="43">
        <f t="shared" si="5"/>
        <v>7126.45</v>
      </c>
      <c r="AE333" s="43">
        <f t="shared" si="5"/>
        <v>7126.45</v>
      </c>
      <c r="AF333" s="43">
        <f t="shared" si="5"/>
        <v>2951.7</v>
      </c>
      <c r="AG333" s="43">
        <f t="shared" si="5"/>
        <v>7619.65</v>
      </c>
      <c r="AH333" s="43">
        <f t="shared" si="5"/>
        <v>6284.05</v>
      </c>
      <c r="AI333" s="43">
        <f t="shared" si="5"/>
        <v>6284.05</v>
      </c>
      <c r="AJ333" s="43">
        <f t="shared" si="5"/>
        <v>2501.9499999999998</v>
      </c>
      <c r="AK333" s="43">
        <f t="shared" si="5"/>
        <v>7568.35</v>
      </c>
      <c r="AL333" s="43">
        <f t="shared" si="5"/>
        <v>6075.95</v>
      </c>
      <c r="AM333" s="43">
        <f t="shared" si="5"/>
        <v>6075.95</v>
      </c>
      <c r="AN333" s="83"/>
      <c r="AO333" s="83"/>
    </row>
    <row r="334" spans="1:47" x14ac:dyDescent="0.25">
      <c r="B334" s="42" t="s">
        <v>51</v>
      </c>
      <c r="C334" s="43">
        <f t="shared" si="2"/>
        <v>11962.25</v>
      </c>
      <c r="D334" s="43">
        <f t="shared" si="2"/>
        <v>14841.65</v>
      </c>
      <c r="E334" s="43">
        <f t="shared" si="2"/>
        <v>3667.8</v>
      </c>
      <c r="F334" s="43">
        <f t="shared" si="2"/>
        <v>25431.45</v>
      </c>
      <c r="G334" s="43">
        <f t="shared" si="2"/>
        <v>26791.200000000001</v>
      </c>
      <c r="H334" s="43">
        <f t="shared" si="2"/>
        <v>26791.200000000001</v>
      </c>
      <c r="J334" s="43">
        <f t="shared" si="3"/>
        <v>2983.3</v>
      </c>
      <c r="K334" s="43">
        <f t="shared" si="3"/>
        <v>23160.400000000001</v>
      </c>
      <c r="L334" s="43">
        <f t="shared" si="3"/>
        <v>24424.799999999999</v>
      </c>
      <c r="M334" s="43">
        <f t="shared" si="3"/>
        <v>24424.799999999999</v>
      </c>
      <c r="N334" s="44">
        <f t="shared" si="6"/>
        <v>11962.25</v>
      </c>
      <c r="O334" s="43">
        <f t="shared" si="4"/>
        <v>2983.3</v>
      </c>
      <c r="P334" s="43">
        <f t="shared" si="4"/>
        <v>20076.150000000001</v>
      </c>
      <c r="Q334" s="43">
        <f t="shared" si="4"/>
        <v>20809.45</v>
      </c>
      <c r="R334" s="43">
        <f t="shared" si="4"/>
        <v>20809.45</v>
      </c>
      <c r="T334" s="43">
        <f t="shared" si="5"/>
        <v>3128.8</v>
      </c>
      <c r="U334" s="43">
        <f t="shared" si="5"/>
        <v>18497.55</v>
      </c>
      <c r="V334" s="43">
        <f t="shared" si="5"/>
        <v>18494.650000000001</v>
      </c>
      <c r="W334" s="43">
        <f t="shared" si="5"/>
        <v>18494.650000000001</v>
      </c>
      <c r="X334" s="43">
        <f t="shared" si="5"/>
        <v>3643.45</v>
      </c>
      <c r="Y334" s="43">
        <f t="shared" si="5"/>
        <v>20475.55</v>
      </c>
      <c r="Z334" s="43">
        <f t="shared" si="5"/>
        <v>21258.85</v>
      </c>
      <c r="AA334" s="43">
        <f t="shared" si="5"/>
        <v>21258.85</v>
      </c>
      <c r="AB334" s="43">
        <f t="shared" si="5"/>
        <v>3598.35</v>
      </c>
      <c r="AC334" s="43">
        <f t="shared" si="5"/>
        <v>17279.900000000001</v>
      </c>
      <c r="AD334" s="43">
        <f t="shared" si="5"/>
        <v>17187.599999999999</v>
      </c>
      <c r="AE334" s="43">
        <f t="shared" si="5"/>
        <v>17187.599999999999</v>
      </c>
      <c r="AF334" s="43">
        <f t="shared" si="5"/>
        <v>3496.8</v>
      </c>
      <c r="AG334" s="43">
        <f t="shared" si="5"/>
        <v>19234.25</v>
      </c>
      <c r="AH334" s="43">
        <f t="shared" si="5"/>
        <v>19369.599999999999</v>
      </c>
      <c r="AI334" s="43">
        <f t="shared" si="5"/>
        <v>19369.599999999999</v>
      </c>
      <c r="AJ334" s="43">
        <f t="shared" si="5"/>
        <v>3241.35</v>
      </c>
      <c r="AK334" s="43">
        <f t="shared" si="5"/>
        <v>18705.400000000001</v>
      </c>
      <c r="AL334" s="43">
        <f t="shared" si="5"/>
        <v>20104.2</v>
      </c>
      <c r="AM334" s="43">
        <f t="shared" si="5"/>
        <v>20104.2</v>
      </c>
      <c r="AN334" s="83"/>
      <c r="AO334" s="83"/>
    </row>
    <row r="335" spans="1:47" x14ac:dyDescent="0.25">
      <c r="B335" s="48" t="s">
        <v>52</v>
      </c>
      <c r="C335" s="49">
        <f t="shared" si="2"/>
        <v>0.77602749999999998</v>
      </c>
      <c r="D335" s="49">
        <f t="shared" si="2"/>
        <v>0.6725835</v>
      </c>
      <c r="E335" s="49">
        <f t="shared" si="2"/>
        <v>0.91744015585491601</v>
      </c>
      <c r="F335" s="49">
        <f t="shared" si="2"/>
        <v>0.79611720636391126</v>
      </c>
      <c r="G335" s="49">
        <f t="shared" si="2"/>
        <v>0.83235468873921525</v>
      </c>
      <c r="H335" s="49">
        <f t="shared" si="2"/>
        <v>0.83235468873921525</v>
      </c>
      <c r="J335" s="49">
        <f t="shared" si="3"/>
        <v>0.77709804591196063</v>
      </c>
      <c r="K335" s="49">
        <f t="shared" si="3"/>
        <v>0.75789907474857787</v>
      </c>
      <c r="L335" s="49">
        <f t="shared" si="3"/>
        <v>0.80705006618992436</v>
      </c>
      <c r="M335" s="49">
        <f t="shared" si="3"/>
        <v>0.80705006618992436</v>
      </c>
      <c r="N335" s="50">
        <f t="shared" si="6"/>
        <v>0.77602749999999998</v>
      </c>
      <c r="O335" s="49">
        <f t="shared" si="4"/>
        <v>0.77709804591196063</v>
      </c>
      <c r="P335" s="49">
        <f t="shared" si="4"/>
        <v>0.73942041492685573</v>
      </c>
      <c r="Q335" s="49">
        <f t="shared" si="4"/>
        <v>0.78904989262427239</v>
      </c>
      <c r="R335" s="49">
        <f t="shared" si="4"/>
        <v>0.78904989262427239</v>
      </c>
      <c r="T335" s="49">
        <f t="shared" si="5"/>
        <v>0.69350412496345493</v>
      </c>
      <c r="U335" s="49">
        <f t="shared" si="5"/>
        <v>0.73063578373216287</v>
      </c>
      <c r="V335" s="49">
        <f t="shared" si="5"/>
        <v>0.78052939764232632</v>
      </c>
      <c r="W335" s="49">
        <f t="shared" si="5"/>
        <v>0.78052939764232632</v>
      </c>
      <c r="X335" s="49">
        <f t="shared" si="5"/>
        <v>0.78561040419539041</v>
      </c>
      <c r="Y335" s="49">
        <f t="shared" si="5"/>
        <v>0.74484054560351409</v>
      </c>
      <c r="Z335" s="49">
        <f t="shared" si="5"/>
        <v>0.79454824133963453</v>
      </c>
      <c r="AA335" s="49">
        <f t="shared" si="5"/>
        <v>0.79454824133963453</v>
      </c>
      <c r="AB335" s="49">
        <f t="shared" si="5"/>
        <v>0.62968478805772432</v>
      </c>
      <c r="AC335" s="49">
        <f t="shared" si="5"/>
        <v>0.70754433747877343</v>
      </c>
      <c r="AD335" s="49">
        <f t="shared" si="5"/>
        <v>0.75380067007041962</v>
      </c>
      <c r="AE335" s="49">
        <f t="shared" si="5"/>
        <v>0.75380067007041962</v>
      </c>
      <c r="AF335" s="49">
        <f t="shared" si="5"/>
        <v>0.65693781515387184</v>
      </c>
      <c r="AG335" s="49">
        <f t="shared" si="5"/>
        <v>0.73628905348215401</v>
      </c>
      <c r="AH335" s="49">
        <f t="shared" si="5"/>
        <v>0.78282258791725012</v>
      </c>
      <c r="AI335" s="49">
        <f t="shared" si="5"/>
        <v>0.78282258791725012</v>
      </c>
      <c r="AJ335" s="49">
        <f t="shared" si="5"/>
        <v>0.70958722787357043</v>
      </c>
      <c r="AK335" s="49">
        <f t="shared" si="5"/>
        <v>0.7378234762638175</v>
      </c>
      <c r="AL335" s="49">
        <f t="shared" si="5"/>
        <v>0.78991095633119124</v>
      </c>
      <c r="AM335" s="49">
        <f t="shared" si="5"/>
        <v>0.78991095633119124</v>
      </c>
      <c r="AN335" s="85"/>
      <c r="AO335" s="85"/>
    </row>
    <row r="336" spans="1:47" x14ac:dyDescent="0.25">
      <c r="B336" s="48" t="s">
        <v>53</v>
      </c>
      <c r="C336" s="49">
        <f t="shared" si="2"/>
        <v>0.97249500000000011</v>
      </c>
      <c r="D336" s="49">
        <f t="shared" si="2"/>
        <v>0.97308850000000002</v>
      </c>
      <c r="E336" s="49">
        <f t="shared" si="2"/>
        <v>0.99095675887026791</v>
      </c>
      <c r="F336" s="49">
        <f t="shared" si="2"/>
        <v>0.90184319256349499</v>
      </c>
      <c r="G336" s="49">
        <f t="shared" si="2"/>
        <v>0.88978775009033573</v>
      </c>
      <c r="H336" s="49">
        <f t="shared" si="2"/>
        <v>0.88978775009033573</v>
      </c>
      <c r="J336" s="49">
        <f t="shared" si="3"/>
        <v>0.99675629150612599</v>
      </c>
      <c r="K336" s="49">
        <f t="shared" si="3"/>
        <v>0.91868820745681012</v>
      </c>
      <c r="L336" s="49">
        <f t="shared" si="3"/>
        <v>0.90520005324966013</v>
      </c>
      <c r="M336" s="49">
        <f t="shared" si="3"/>
        <v>0.90520005324966013</v>
      </c>
      <c r="N336" s="50">
        <f t="shared" si="6"/>
        <v>0.97249500000000011</v>
      </c>
      <c r="O336" s="49">
        <f t="shared" si="4"/>
        <v>0.99675629150612599</v>
      </c>
      <c r="P336" s="49">
        <f t="shared" si="4"/>
        <v>0.93691480781290948</v>
      </c>
      <c r="Q336" s="49">
        <f t="shared" si="4"/>
        <v>0.92609832284481575</v>
      </c>
      <c r="R336" s="49">
        <f t="shared" si="4"/>
        <v>0.92609832284481575</v>
      </c>
      <c r="T336" s="49">
        <f t="shared" si="5"/>
        <v>0.99850498715362623</v>
      </c>
      <c r="U336" s="49">
        <f t="shared" si="5"/>
        <v>0.94613057891889396</v>
      </c>
      <c r="V336" s="49">
        <f t="shared" si="5"/>
        <v>0.93900846291420736</v>
      </c>
      <c r="W336" s="49">
        <f t="shared" si="5"/>
        <v>0.93900846291420736</v>
      </c>
      <c r="X336" s="49">
        <f t="shared" si="5"/>
        <v>0.99444956840617049</v>
      </c>
      <c r="Y336" s="49">
        <f t="shared" si="5"/>
        <v>0.93414269164210917</v>
      </c>
      <c r="Z336" s="49">
        <f t="shared" si="5"/>
        <v>0.92306355924254968</v>
      </c>
      <c r="AA336" s="49">
        <f t="shared" si="5"/>
        <v>0.92306355924254968</v>
      </c>
      <c r="AB336" s="49">
        <f t="shared" si="5"/>
        <v>0.99872387669032869</v>
      </c>
      <c r="AC336" s="49">
        <f t="shared" si="5"/>
        <v>0.95570256303637802</v>
      </c>
      <c r="AD336" s="49">
        <f t="shared" si="5"/>
        <v>0.94952825825521858</v>
      </c>
      <c r="AE336" s="49">
        <f t="shared" si="5"/>
        <v>0.94952825825521858</v>
      </c>
      <c r="AF336" s="49">
        <f t="shared" si="5"/>
        <v>0.99831068014792534</v>
      </c>
      <c r="AG336" s="49">
        <f t="shared" si="5"/>
        <v>0.94167386930354979</v>
      </c>
      <c r="AH336" s="49">
        <f t="shared" si="5"/>
        <v>0.93429877277926787</v>
      </c>
      <c r="AI336" s="49">
        <f t="shared" si="5"/>
        <v>0.93429877277926787</v>
      </c>
      <c r="AJ336" s="49">
        <f t="shared" si="5"/>
        <v>0.9977070045145876</v>
      </c>
      <c r="AK336" s="49">
        <f t="shared" si="5"/>
        <v>0.94411392538187155</v>
      </c>
      <c r="AL336" s="49">
        <f t="shared" si="5"/>
        <v>0.92957464522744948</v>
      </c>
      <c r="AM336" s="49">
        <f t="shared" si="5"/>
        <v>0.92957464522744948</v>
      </c>
      <c r="AN336" s="85"/>
      <c r="AO336" s="85"/>
    </row>
    <row r="337" spans="1:41" x14ac:dyDescent="0.25">
      <c r="B337" s="48" t="s">
        <v>54</v>
      </c>
      <c r="C337" s="51">
        <f t="shared" si="2"/>
        <v>0.80660049999999983</v>
      </c>
      <c r="D337" s="51">
        <f t="shared" si="2"/>
        <v>0.78756349999999997</v>
      </c>
      <c r="E337" s="51">
        <f t="shared" si="2"/>
        <v>0.76009766454308481</v>
      </c>
      <c r="F337" s="51">
        <f t="shared" si="2"/>
        <v>0.54249655435023225</v>
      </c>
      <c r="G337" s="51">
        <f t="shared" si="2"/>
        <v>0.52740346301289887</v>
      </c>
      <c r="H337" s="51">
        <f t="shared" si="2"/>
        <v>0.52740346301289887</v>
      </c>
      <c r="J337" s="51">
        <f t="shared" si="3"/>
        <v>0.88033536358545239</v>
      </c>
      <c r="K337" s="51">
        <f t="shared" si="3"/>
        <v>0.57432657241124496</v>
      </c>
      <c r="L337" s="51">
        <f t="shared" si="3"/>
        <v>0.55458385363724327</v>
      </c>
      <c r="M337" s="51">
        <f t="shared" si="3"/>
        <v>0.55458385363724327</v>
      </c>
      <c r="N337" s="52">
        <f t="shared" si="6"/>
        <v>0.80660049999999983</v>
      </c>
      <c r="O337" s="51">
        <f t="shared" si="4"/>
        <v>0.88033536358545239</v>
      </c>
      <c r="P337" s="51">
        <f t="shared" si="4"/>
        <v>0.62847508226785986</v>
      </c>
      <c r="Q337" s="51">
        <f t="shared" si="4"/>
        <v>0.60946173090376798</v>
      </c>
      <c r="R337" s="51">
        <f t="shared" si="4"/>
        <v>0.60946173090376798</v>
      </c>
      <c r="T337" s="51">
        <f t="shared" si="5"/>
        <v>0.93387989888413581</v>
      </c>
      <c r="U337" s="51">
        <f t="shared" si="5"/>
        <v>0.66051041750308903</v>
      </c>
      <c r="V337" s="51">
        <f t="shared" si="5"/>
        <v>0.649612573845604</v>
      </c>
      <c r="W337" s="51">
        <f t="shared" si="5"/>
        <v>0.649612573845604</v>
      </c>
      <c r="X337" s="51">
        <f t="shared" si="5"/>
        <v>0.80048125184035368</v>
      </c>
      <c r="Y337" s="51">
        <f t="shared" si="5"/>
        <v>0.61892073425986927</v>
      </c>
      <c r="Z337" s="51">
        <f t="shared" si="5"/>
        <v>0.59919423268918925</v>
      </c>
      <c r="AA337" s="51">
        <f t="shared" si="5"/>
        <v>0.59919423268918925</v>
      </c>
      <c r="AB337" s="51">
        <f t="shared" si="5"/>
        <v>0.93696420283961124</v>
      </c>
      <c r="AC337" s="51">
        <f t="shared" si="5"/>
        <v>0.69912718090765469</v>
      </c>
      <c r="AD337" s="51">
        <f t="shared" si="5"/>
        <v>0.68643577811542045</v>
      </c>
      <c r="AE337" s="51">
        <f t="shared" si="5"/>
        <v>0.68643577811542045</v>
      </c>
      <c r="AF337" s="51">
        <f t="shared" si="5"/>
        <v>0.9180396097951089</v>
      </c>
      <c r="AG337" s="51">
        <f t="shared" si="5"/>
        <v>0.64465239686403408</v>
      </c>
      <c r="AH337" s="51">
        <f t="shared" si="5"/>
        <v>0.63310334659153233</v>
      </c>
      <c r="AI337" s="51">
        <f t="shared" si="5"/>
        <v>0.63310334659153233</v>
      </c>
      <c r="AJ337" s="51">
        <f t="shared" si="5"/>
        <v>0.89711337531000568</v>
      </c>
      <c r="AK337" s="51">
        <f t="shared" si="5"/>
        <v>0.65805208001474291</v>
      </c>
      <c r="AL337" s="51">
        <f t="shared" si="5"/>
        <v>0.62327862224836905</v>
      </c>
      <c r="AM337" s="51">
        <f t="shared" si="5"/>
        <v>0.62327862224836905</v>
      </c>
      <c r="AN337" s="86"/>
      <c r="AO337" s="86"/>
    </row>
    <row r="338" spans="1:41" x14ac:dyDescent="0.25">
      <c r="B338" s="48" t="s">
        <v>55</v>
      </c>
      <c r="C338" s="51">
        <f t="shared" si="2"/>
        <v>0.65078449999999999</v>
      </c>
      <c r="D338" s="51">
        <f t="shared" si="2"/>
        <v>0.56552650000000004</v>
      </c>
      <c r="E338" s="51">
        <f t="shared" si="2"/>
        <v>0.69194529979509667</v>
      </c>
      <c r="F338" s="51">
        <f t="shared" si="2"/>
        <v>0.47332814527779965</v>
      </c>
      <c r="G338" s="51">
        <f t="shared" si="2"/>
        <v>0.4738496565512067</v>
      </c>
      <c r="H338" s="51">
        <f t="shared" si="2"/>
        <v>0.4738496565512067</v>
      </c>
      <c r="J338" s="51">
        <f t="shared" si="3"/>
        <v>0.69102917863527225</v>
      </c>
      <c r="K338" s="51">
        <f t="shared" si="3"/>
        <v>0.48280156413184983</v>
      </c>
      <c r="L338" s="51">
        <f t="shared" si="3"/>
        <v>0.4874631930871095</v>
      </c>
      <c r="M338" s="51">
        <f t="shared" si="3"/>
        <v>0.4874631930871095</v>
      </c>
      <c r="N338" s="52">
        <f t="shared" si="6"/>
        <v>0.65078449999999999</v>
      </c>
      <c r="O338" s="51">
        <f t="shared" si="4"/>
        <v>0.69102917863527225</v>
      </c>
      <c r="P338" s="51">
        <f t="shared" si="4"/>
        <v>0.51210499274339516</v>
      </c>
      <c r="Q338" s="51">
        <f t="shared" si="4"/>
        <v>0.52149180909923853</v>
      </c>
      <c r="R338" s="51">
        <f t="shared" si="4"/>
        <v>0.52149180909923853</v>
      </c>
      <c r="T338" s="51">
        <f t="shared" si="5"/>
        <v>0.65309662446628836</v>
      </c>
      <c r="U338" s="51">
        <f t="shared" si="5"/>
        <v>0.52848646118617248</v>
      </c>
      <c r="V338" s="51">
        <f t="shared" si="5"/>
        <v>0.54646877037913799</v>
      </c>
      <c r="W338" s="51">
        <f t="shared" si="5"/>
        <v>0.54646877037913799</v>
      </c>
      <c r="X338" s="51">
        <f t="shared" si="5"/>
        <v>0.64876378944729551</v>
      </c>
      <c r="Y338" s="51">
        <f t="shared" si="5"/>
        <v>0.50827384814253862</v>
      </c>
      <c r="Z338" s="51">
        <f t="shared" si="5"/>
        <v>0.51660626153575095</v>
      </c>
      <c r="AA338" s="51">
        <f t="shared" si="5"/>
        <v>0.51660626153575095</v>
      </c>
      <c r="AB338" s="51">
        <f t="shared" si="5"/>
        <v>0.59754485076009223</v>
      </c>
      <c r="AC338" s="51">
        <f t="shared" si="5"/>
        <v>0.53832684866592317</v>
      </c>
      <c r="AD338" s="51">
        <f t="shared" si="5"/>
        <v>0.556723182818881</v>
      </c>
      <c r="AE338" s="51">
        <f t="shared" si="5"/>
        <v>0.556723182818881</v>
      </c>
      <c r="AF338" s="51">
        <f t="shared" si="5"/>
        <v>0.61467602957066558</v>
      </c>
      <c r="AG338" s="51">
        <f t="shared" si="5"/>
        <v>0.52084689886247182</v>
      </c>
      <c r="AH338" s="51">
        <f t="shared" si="5"/>
        <v>0.53582408499561274</v>
      </c>
      <c r="AI338" s="51">
        <f t="shared" si="5"/>
        <v>0.53582408499561274</v>
      </c>
      <c r="AJ338" s="51">
        <f t="shared" si="5"/>
        <v>0.65052668879487363</v>
      </c>
      <c r="AK338" s="51">
        <f t="shared" si="5"/>
        <v>0.52982750228965136</v>
      </c>
      <c r="AL338" s="51">
        <f t="shared" si="5"/>
        <v>0.53136761976833402</v>
      </c>
      <c r="AM338" s="51">
        <f t="shared" si="5"/>
        <v>0.53136761976833402</v>
      </c>
      <c r="AN338" s="86"/>
      <c r="AO338" s="86"/>
    </row>
    <row r="339" spans="1:41" x14ac:dyDescent="0.25">
      <c r="B339" s="48" t="s">
        <v>56</v>
      </c>
      <c r="C339" s="51">
        <f t="shared" si="2"/>
        <v>0.19210920000000004</v>
      </c>
      <c r="D339" s="51">
        <f t="shared" si="2"/>
        <v>0.18984825</v>
      </c>
      <c r="E339" s="51">
        <f t="shared" si="2"/>
        <v>0.38000331975169105</v>
      </c>
      <c r="F339" s="51">
        <f t="shared" si="2"/>
        <v>0.71444049983994418</v>
      </c>
      <c r="G339" s="51">
        <f t="shared" si="2"/>
        <v>0.80290630337837798</v>
      </c>
      <c r="H339" s="51">
        <f t="shared" si="2"/>
        <v>0.80290630337837798</v>
      </c>
      <c r="J339" s="51">
        <f t="shared" si="3"/>
        <v>0.14399881382975757</v>
      </c>
      <c r="K339" s="51">
        <f t="shared" si="3"/>
        <v>0.58997040864445438</v>
      </c>
      <c r="L339" s="51">
        <f t="shared" si="3"/>
        <v>0.68793881322947592</v>
      </c>
      <c r="M339" s="51">
        <f t="shared" si="3"/>
        <v>0.68793881322947592</v>
      </c>
      <c r="N339" s="52">
        <f t="shared" si="6"/>
        <v>0.19210920000000004</v>
      </c>
      <c r="O339" s="51">
        <f t="shared" si="4"/>
        <v>0.14399881382975757</v>
      </c>
      <c r="P339" s="51">
        <f t="shared" si="4"/>
        <v>0.45921276962617119</v>
      </c>
      <c r="Q339" s="51">
        <f t="shared" si="4"/>
        <v>0.53878371425707849</v>
      </c>
      <c r="R339" s="51">
        <f t="shared" si="4"/>
        <v>0.53878371425707849</v>
      </c>
      <c r="T339" s="51">
        <f t="shared" si="5"/>
        <v>7.0509652807210998E-2</v>
      </c>
      <c r="U339" s="51">
        <f t="shared" si="5"/>
        <v>0.39219956397527594</v>
      </c>
      <c r="V339" s="51">
        <f t="shared" si="5"/>
        <v>0.44428529496254504</v>
      </c>
      <c r="W339" s="51">
        <f t="shared" si="5"/>
        <v>0.44428529496254504</v>
      </c>
      <c r="X339" s="51">
        <f t="shared" si="5"/>
        <v>0.2354580728339179</v>
      </c>
      <c r="Y339" s="51">
        <f t="shared" si="5"/>
        <v>0.4795907569165444</v>
      </c>
      <c r="Z339" s="51">
        <f t="shared" si="5"/>
        <v>0.56052000634999088</v>
      </c>
      <c r="AA339" s="51">
        <f t="shared" si="5"/>
        <v>0.56052000634999088</v>
      </c>
      <c r="AB339" s="51">
        <f t="shared" si="5"/>
        <v>6.1842000798302363E-2</v>
      </c>
      <c r="AC339" s="51">
        <f t="shared" si="5"/>
        <v>0.32752781900239536</v>
      </c>
      <c r="AD339" s="51">
        <f t="shared" si="5"/>
        <v>0.37304578619434631</v>
      </c>
      <c r="AE339" s="51">
        <f t="shared" si="5"/>
        <v>0.37304578619434631</v>
      </c>
      <c r="AF339" s="51">
        <f t="shared" si="5"/>
        <v>7.8706164192225467E-2</v>
      </c>
      <c r="AG339" s="51">
        <f t="shared" si="5"/>
        <v>0.42696002007324985</v>
      </c>
      <c r="AH339" s="51">
        <f t="shared" si="5"/>
        <v>0.48165718602704805</v>
      </c>
      <c r="AI339" s="51">
        <f t="shared" si="5"/>
        <v>0.48165718602704805</v>
      </c>
      <c r="AJ339" s="51">
        <f t="shared" si="5"/>
        <v>0.10357772066582498</v>
      </c>
      <c r="AK339" s="51">
        <f t="shared" si="5"/>
        <v>0.41233390971246464</v>
      </c>
      <c r="AL339" s="51">
        <f t="shared" si="5"/>
        <v>0.51769795790951867</v>
      </c>
      <c r="AM339" s="51">
        <f t="shared" si="5"/>
        <v>0.51769795790951867</v>
      </c>
      <c r="AN339" s="86"/>
      <c r="AO339" s="86"/>
    </row>
    <row r="340" spans="1:41" x14ac:dyDescent="0.25">
      <c r="B340" s="53" t="s">
        <v>26</v>
      </c>
      <c r="C340" s="49">
        <f t="shared" si="2"/>
        <v>0.94728300000000021</v>
      </c>
      <c r="D340" s="49">
        <f t="shared" si="2"/>
        <v>0.93458699999999995</v>
      </c>
      <c r="E340" s="49">
        <f t="shared" si="2"/>
        <v>0.98888410716450514</v>
      </c>
      <c r="F340" s="49">
        <f t="shared" si="2"/>
        <v>0.8879932624986896</v>
      </c>
      <c r="G340" s="49">
        <f t="shared" si="2"/>
        <v>0.88200368105354487</v>
      </c>
      <c r="H340" s="49">
        <f t="shared" si="2"/>
        <v>0.88200368105354487</v>
      </c>
      <c r="J340" s="49">
        <f t="shared" si="3"/>
        <v>0.99095860104255085</v>
      </c>
      <c r="K340" s="49">
        <f t="shared" si="3"/>
        <v>0.89799586049935409</v>
      </c>
      <c r="L340" s="49">
        <f t="shared" si="3"/>
        <v>0.89242710678041992</v>
      </c>
      <c r="M340" s="49">
        <f t="shared" si="3"/>
        <v>0.89242710678041992</v>
      </c>
      <c r="N340" s="50">
        <f t="shared" si="6"/>
        <v>0.94728300000000021</v>
      </c>
      <c r="O340" s="49">
        <f t="shared" si="4"/>
        <v>0.99095860104255085</v>
      </c>
      <c r="P340" s="49">
        <f t="shared" si="4"/>
        <v>0.91158047729758673</v>
      </c>
      <c r="Q340" s="49">
        <f t="shared" si="4"/>
        <v>0.90835171345417254</v>
      </c>
      <c r="R340" s="49">
        <f t="shared" si="4"/>
        <v>0.90835171345417254</v>
      </c>
      <c r="T340" s="49">
        <f t="shared" si="5"/>
        <v>0.99051763850163665</v>
      </c>
      <c r="U340" s="49">
        <f t="shared" si="5"/>
        <v>0.91853487348152074</v>
      </c>
      <c r="V340" s="49">
        <f t="shared" si="5"/>
        <v>0.91854901337644024</v>
      </c>
      <c r="W340" s="49">
        <f t="shared" si="5"/>
        <v>0.91854901337644024</v>
      </c>
      <c r="X340" s="49">
        <f t="shared" si="5"/>
        <v>0.98895790398836225</v>
      </c>
      <c r="Y340" s="49">
        <f t="shared" si="5"/>
        <v>0.90982084062112512</v>
      </c>
      <c r="Z340" s="49">
        <f t="shared" si="5"/>
        <v>0.90637318912373954</v>
      </c>
      <c r="AA340" s="49">
        <f t="shared" si="5"/>
        <v>0.90637318912373954</v>
      </c>
      <c r="AB340" s="49">
        <f t="shared" si="5"/>
        <v>0.98909458722269383</v>
      </c>
      <c r="AC340" s="49">
        <f t="shared" si="5"/>
        <v>0.92390668917480812</v>
      </c>
      <c r="AD340" s="49">
        <f t="shared" si="5"/>
        <v>0.9243158305011141</v>
      </c>
      <c r="AE340" s="49">
        <f t="shared" si="5"/>
        <v>0.9243158305011141</v>
      </c>
      <c r="AF340" s="49">
        <f t="shared" si="5"/>
        <v>0.98940235180021807</v>
      </c>
      <c r="AG340" s="49">
        <f t="shared" si="5"/>
        <v>0.91529697138611199</v>
      </c>
      <c r="AH340" s="49">
        <f t="shared" si="5"/>
        <v>0.91470349577714383</v>
      </c>
      <c r="AI340" s="49">
        <f t="shared" ref="AI340:AM340" si="7">AVERAGE(AI16,AI32,AI48,AI64,AI80,AI96,AI112,AI128,AI144,AI160,AI176,AI192,AI208,AI224,AI240,AI256,AI272,AI288,AI304,AI320)</f>
        <v>0.91470349577714383</v>
      </c>
      <c r="AJ340" s="49">
        <f t="shared" si="7"/>
        <v>0.9901765365498848</v>
      </c>
      <c r="AK340" s="49">
        <f t="shared" si="7"/>
        <v>0.91762788869876943</v>
      </c>
      <c r="AL340" s="49">
        <f t="shared" si="7"/>
        <v>0.91147188001422264</v>
      </c>
      <c r="AM340" s="49">
        <f t="shared" si="7"/>
        <v>0.91147188001422264</v>
      </c>
      <c r="AN340" s="85"/>
      <c r="AO340" s="85"/>
    </row>
    <row r="341" spans="1:41" x14ac:dyDescent="0.25">
      <c r="B341" s="53" t="s">
        <v>22</v>
      </c>
      <c r="C341" s="49">
        <f t="shared" si="2"/>
        <v>0.75812200000000007</v>
      </c>
      <c r="D341" s="49">
        <f t="shared" si="2"/>
        <v>0.68537249999999994</v>
      </c>
      <c r="E341" s="49">
        <f t="shared" si="2"/>
        <v>0.80732470334893569</v>
      </c>
      <c r="F341" s="49">
        <f t="shared" si="2"/>
        <v>0.57763668866682794</v>
      </c>
      <c r="G341" s="49">
        <f t="shared" si="2"/>
        <v>0.57499675285013641</v>
      </c>
      <c r="H341" s="49">
        <f t="shared" si="2"/>
        <v>0.57499675285013641</v>
      </c>
      <c r="J341" s="49">
        <f t="shared" si="3"/>
        <v>0.80949746328729366</v>
      </c>
      <c r="K341" s="49">
        <f t="shared" si="3"/>
        <v>0.5914928674191835</v>
      </c>
      <c r="L341" s="49">
        <f t="shared" si="3"/>
        <v>0.5925995670282681</v>
      </c>
      <c r="M341" s="49">
        <f t="shared" si="3"/>
        <v>0.5925995670282681</v>
      </c>
      <c r="N341" s="50">
        <f t="shared" si="6"/>
        <v>0.75812200000000007</v>
      </c>
      <c r="O341" s="49">
        <f t="shared" si="4"/>
        <v>0.80949746328729366</v>
      </c>
      <c r="P341" s="49">
        <f t="shared" si="4"/>
        <v>0.62522243396948673</v>
      </c>
      <c r="Q341" s="49">
        <f t="shared" si="4"/>
        <v>0.63125452230082346</v>
      </c>
      <c r="R341" s="49">
        <f t="shared" si="4"/>
        <v>0.63125452230082346</v>
      </c>
      <c r="T341" s="49">
        <f t="shared" ref="T341:AM343" si="8">AVERAGE(T17,T33,T49,T65,T81,T97,T113,T129,T145,T161,T177,T193,T209,T225,T241,T257,T273,T289,T305,T321)</f>
        <v>0.78281624670532057</v>
      </c>
      <c r="U341" s="49">
        <f t="shared" si="8"/>
        <v>0.6437832238081459</v>
      </c>
      <c r="V341" s="49">
        <f t="shared" si="8"/>
        <v>0.65866804983704796</v>
      </c>
      <c r="W341" s="49">
        <f t="shared" si="8"/>
        <v>0.65866804983704796</v>
      </c>
      <c r="X341" s="49">
        <f t="shared" si="8"/>
        <v>0.77843504945290076</v>
      </c>
      <c r="Y341" s="49">
        <f t="shared" si="8"/>
        <v>0.62097938747008241</v>
      </c>
      <c r="Z341" s="49">
        <f t="shared" si="8"/>
        <v>0.62615729397011488</v>
      </c>
      <c r="AA341" s="49">
        <f t="shared" si="8"/>
        <v>0.62615729397011488</v>
      </c>
      <c r="AB341" s="49">
        <f t="shared" si="8"/>
        <v>0.74062032936982258</v>
      </c>
      <c r="AC341" s="49">
        <f t="shared" si="8"/>
        <v>0.65535864989308101</v>
      </c>
      <c r="AD341" s="49">
        <f t="shared" si="8"/>
        <v>0.67053434186221428</v>
      </c>
      <c r="AE341" s="49">
        <f t="shared" si="8"/>
        <v>0.67053434186221428</v>
      </c>
      <c r="AF341" s="49">
        <f t="shared" si="8"/>
        <v>0.7538506426414695</v>
      </c>
      <c r="AG341" s="49">
        <f t="shared" si="8"/>
        <v>0.6352269641512821</v>
      </c>
      <c r="AH341" s="49">
        <f t="shared" si="8"/>
        <v>0.64742937884384388</v>
      </c>
      <c r="AI341" s="49">
        <f t="shared" si="8"/>
        <v>0.64742937884384388</v>
      </c>
      <c r="AJ341" s="49">
        <f t="shared" si="8"/>
        <v>0.78095918260397235</v>
      </c>
      <c r="AK341" s="49">
        <f t="shared" si="8"/>
        <v>0.64405120775008595</v>
      </c>
      <c r="AL341" s="49">
        <f t="shared" si="8"/>
        <v>0.64154756990792583</v>
      </c>
      <c r="AM341" s="49">
        <f t="shared" si="8"/>
        <v>0.64154756990792583</v>
      </c>
      <c r="AN341" s="85"/>
      <c r="AO341" s="85"/>
    </row>
    <row r="342" spans="1:41" x14ac:dyDescent="0.25">
      <c r="B342" s="48" t="s">
        <v>57</v>
      </c>
      <c r="C342" s="51">
        <f t="shared" si="2"/>
        <v>0.77602749999999998</v>
      </c>
      <c r="D342" s="51">
        <f t="shared" si="2"/>
        <v>0.6725835</v>
      </c>
      <c r="E342" s="51">
        <f t="shared" si="2"/>
        <v>0.91744015585491601</v>
      </c>
      <c r="F342" s="51">
        <f t="shared" si="2"/>
        <v>0.79611720636391126</v>
      </c>
      <c r="G342" s="51">
        <f t="shared" si="2"/>
        <v>0.83235468873921525</v>
      </c>
      <c r="H342" s="51">
        <f t="shared" si="2"/>
        <v>0.83235468873921525</v>
      </c>
      <c r="J342" s="51">
        <f t="shared" si="3"/>
        <v>0.77709804591196063</v>
      </c>
      <c r="K342" s="51">
        <f t="shared" si="3"/>
        <v>0.75789907474857787</v>
      </c>
      <c r="L342" s="51">
        <f t="shared" si="3"/>
        <v>0.80705006618992436</v>
      </c>
      <c r="M342" s="51">
        <f t="shared" si="3"/>
        <v>0.80705006618992436</v>
      </c>
      <c r="N342" s="52">
        <f t="shared" si="6"/>
        <v>0.77602749999999998</v>
      </c>
      <c r="O342" s="51">
        <f t="shared" si="4"/>
        <v>0.77709804591196063</v>
      </c>
      <c r="P342" s="51">
        <f t="shared" si="4"/>
        <v>0.73942041492685573</v>
      </c>
      <c r="Q342" s="51">
        <f t="shared" si="4"/>
        <v>0.78904989262427239</v>
      </c>
      <c r="R342" s="51">
        <f t="shared" si="4"/>
        <v>0.78904989262427239</v>
      </c>
      <c r="T342" s="51">
        <f t="shared" si="8"/>
        <v>0.69350412496345493</v>
      </c>
      <c r="U342" s="51">
        <f t="shared" si="8"/>
        <v>0.73063578373216287</v>
      </c>
      <c r="V342" s="51">
        <f t="shared" si="8"/>
        <v>0.78052939764232632</v>
      </c>
      <c r="W342" s="51">
        <f t="shared" si="8"/>
        <v>0.78052939764232632</v>
      </c>
      <c r="X342" s="51">
        <f t="shared" si="8"/>
        <v>0.78561040419539041</v>
      </c>
      <c r="Y342" s="51">
        <f t="shared" si="8"/>
        <v>0.74484054560351409</v>
      </c>
      <c r="Z342" s="51">
        <f t="shared" si="8"/>
        <v>0.79454824133963453</v>
      </c>
      <c r="AA342" s="51">
        <f t="shared" si="8"/>
        <v>0.79454824133963453</v>
      </c>
      <c r="AB342" s="51">
        <f t="shared" si="8"/>
        <v>0.62968478805772432</v>
      </c>
      <c r="AC342" s="51">
        <f t="shared" si="8"/>
        <v>0.70754433747877343</v>
      </c>
      <c r="AD342" s="51">
        <f t="shared" si="8"/>
        <v>0.75380067007041962</v>
      </c>
      <c r="AE342" s="51">
        <f t="shared" si="8"/>
        <v>0.75380067007041962</v>
      </c>
      <c r="AF342" s="51">
        <f t="shared" si="8"/>
        <v>0.65693781515387184</v>
      </c>
      <c r="AG342" s="51">
        <f t="shared" si="8"/>
        <v>0.73628905348215401</v>
      </c>
      <c r="AH342" s="51">
        <f t="shared" si="8"/>
        <v>0.78282258791725012</v>
      </c>
      <c r="AI342" s="51">
        <f t="shared" si="8"/>
        <v>0.78282258791725012</v>
      </c>
      <c r="AJ342" s="51">
        <f t="shared" si="8"/>
        <v>0.70958722787357043</v>
      </c>
      <c r="AK342" s="51">
        <f t="shared" si="8"/>
        <v>0.7378234762638175</v>
      </c>
      <c r="AL342" s="51">
        <f t="shared" si="8"/>
        <v>0.78991095633119124</v>
      </c>
      <c r="AM342" s="51">
        <f t="shared" si="8"/>
        <v>0.78991095633119124</v>
      </c>
      <c r="AN342" s="86"/>
      <c r="AO342" s="86"/>
    </row>
    <row r="343" spans="1:41" x14ac:dyDescent="0.25">
      <c r="B343" s="48" t="s">
        <v>18</v>
      </c>
      <c r="C343" s="51">
        <f t="shared" si="2"/>
        <v>2.7504649999999999E-2</v>
      </c>
      <c r="D343" s="51">
        <f t="shared" si="2"/>
        <v>2.6912000000000002E-2</v>
      </c>
      <c r="E343" s="51">
        <f t="shared" si="2"/>
        <v>9.0432411297323226E-3</v>
      </c>
      <c r="F343" s="51">
        <f t="shared" si="2"/>
        <v>9.815680743650515E-2</v>
      </c>
      <c r="G343" s="51">
        <f t="shared" si="2"/>
        <v>0.11021224990966436</v>
      </c>
      <c r="H343" s="51">
        <f t="shared" si="2"/>
        <v>0.11021224990966436</v>
      </c>
      <c r="J343" s="51">
        <f t="shared" si="3"/>
        <v>3.2437084938742302E-3</v>
      </c>
      <c r="K343" s="51">
        <f t="shared" si="3"/>
        <v>8.1311792543189779E-2</v>
      </c>
      <c r="L343" s="51">
        <f t="shared" si="3"/>
        <v>9.4799946750340064E-2</v>
      </c>
      <c r="M343" s="51">
        <f t="shared" si="3"/>
        <v>9.4799946750340064E-2</v>
      </c>
      <c r="N343" s="52">
        <f t="shared" si="6"/>
        <v>2.7504649999999999E-2</v>
      </c>
      <c r="O343" s="51">
        <f t="shared" si="4"/>
        <v>3.2437084938742302E-3</v>
      </c>
      <c r="P343" s="51">
        <f t="shared" si="4"/>
        <v>6.3085192187090439E-2</v>
      </c>
      <c r="Q343" s="51">
        <f t="shared" si="4"/>
        <v>7.3901677155184337E-2</v>
      </c>
      <c r="R343" s="51">
        <f t="shared" si="4"/>
        <v>7.3901677155184337E-2</v>
      </c>
      <c r="T343" s="51">
        <f t="shared" si="8"/>
        <v>1.495012846373897E-3</v>
      </c>
      <c r="U343" s="51">
        <f t="shared" si="8"/>
        <v>5.3869421081106095E-2</v>
      </c>
      <c r="V343" s="51">
        <f t="shared" si="8"/>
        <v>6.0991537085792559E-2</v>
      </c>
      <c r="W343" s="51">
        <f t="shared" si="8"/>
        <v>6.0991537085792559E-2</v>
      </c>
      <c r="X343" s="51">
        <f t="shared" si="8"/>
        <v>5.5504315938294888E-3</v>
      </c>
      <c r="Y343" s="51">
        <f t="shared" si="8"/>
        <v>6.5857308357891026E-2</v>
      </c>
      <c r="Z343" s="51">
        <f t="shared" si="8"/>
        <v>7.6936440757450264E-2</v>
      </c>
      <c r="AA343" s="51">
        <f t="shared" si="8"/>
        <v>7.6936440757450264E-2</v>
      </c>
      <c r="AB343" s="51">
        <f t="shared" si="8"/>
        <v>1.2761233096712315E-3</v>
      </c>
      <c r="AC343" s="51">
        <f t="shared" si="8"/>
        <v>4.42974369636219E-2</v>
      </c>
      <c r="AD343" s="51">
        <f t="shared" si="8"/>
        <v>5.0471741744781737E-2</v>
      </c>
      <c r="AE343" s="51">
        <f t="shared" si="8"/>
        <v>5.0471741744781737E-2</v>
      </c>
      <c r="AF343" s="51">
        <f t="shared" si="8"/>
        <v>1.6893198520746282E-3</v>
      </c>
      <c r="AG343" s="51">
        <f t="shared" si="8"/>
        <v>5.8326130696450471E-2</v>
      </c>
      <c r="AH343" s="51">
        <f t="shared" si="8"/>
        <v>6.5701227220732128E-2</v>
      </c>
      <c r="AI343" s="51">
        <f t="shared" si="8"/>
        <v>6.5701227220732128E-2</v>
      </c>
      <c r="AJ343" s="51">
        <f t="shared" si="8"/>
        <v>2.2929954854122065E-3</v>
      </c>
      <c r="AK343" s="51">
        <f t="shared" si="8"/>
        <v>5.5886074618128376E-2</v>
      </c>
      <c r="AL343" s="51">
        <f t="shared" si="8"/>
        <v>7.0425354772550602E-2</v>
      </c>
      <c r="AM343" s="51">
        <f t="shared" si="8"/>
        <v>7.0425354772550602E-2</v>
      </c>
      <c r="AN343" s="86"/>
      <c r="AO343" s="86"/>
    </row>
    <row r="344" spans="1:41" x14ac:dyDescent="0.25">
      <c r="B344" s="54"/>
      <c r="C344" s="55"/>
      <c r="D344" s="55"/>
      <c r="E344" s="55"/>
      <c r="F344" s="55"/>
      <c r="G344" s="55"/>
      <c r="H344" s="55"/>
      <c r="J344" s="55"/>
      <c r="K344" s="55"/>
      <c r="L344" s="55"/>
      <c r="M344" s="55"/>
      <c r="O344" s="55"/>
      <c r="P344" s="55"/>
      <c r="Q344" s="55"/>
      <c r="R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</row>
    <row r="346" spans="1:41" ht="15" x14ac:dyDescent="0.25">
      <c r="A346" s="56" t="s">
        <v>60</v>
      </c>
      <c r="B346" s="57"/>
      <c r="C346" s="57"/>
      <c r="D346" s="57"/>
      <c r="E346" s="58"/>
      <c r="F346" s="58"/>
      <c r="G346" s="58"/>
      <c r="H346" s="58"/>
      <c r="J346" s="58"/>
      <c r="K346" s="58"/>
      <c r="L346" s="58"/>
      <c r="M346" s="58"/>
      <c r="O346" s="58"/>
      <c r="P346" s="58"/>
      <c r="Q346" s="58"/>
      <c r="R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</row>
    <row r="347" spans="1:41" ht="15" x14ac:dyDescent="0.25">
      <c r="A347" s="57" t="s">
        <v>61</v>
      </c>
      <c r="B347" s="57" t="s">
        <v>62</v>
      </c>
      <c r="C347" s="59"/>
      <c r="D347" s="59"/>
      <c r="E347" s="60"/>
      <c r="F347" s="60"/>
      <c r="G347" s="60"/>
      <c r="H347" s="60"/>
      <c r="J347" s="60"/>
      <c r="K347" s="60"/>
      <c r="L347" s="60"/>
      <c r="M347" s="60"/>
      <c r="O347" s="60"/>
      <c r="P347" s="60"/>
      <c r="Q347" s="60"/>
      <c r="R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</row>
    <row r="348" spans="1:41" ht="15" x14ac:dyDescent="0.25">
      <c r="A348" s="57" t="s">
        <v>63</v>
      </c>
      <c r="B348" s="57" t="s">
        <v>64</v>
      </c>
      <c r="C348" s="59"/>
      <c r="D348" s="59"/>
      <c r="E348" s="60"/>
      <c r="F348" s="60"/>
      <c r="G348" s="60"/>
      <c r="H348" s="60"/>
      <c r="J348" s="60"/>
      <c r="K348" s="60"/>
      <c r="L348" s="60"/>
      <c r="M348" s="60"/>
      <c r="O348" s="60"/>
      <c r="P348" s="60"/>
      <c r="Q348" s="60"/>
      <c r="R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</row>
    <row r="349" spans="1:41" ht="15" x14ac:dyDescent="0.25">
      <c r="A349" s="57"/>
      <c r="B349" s="61" t="s">
        <v>65</v>
      </c>
      <c r="C349" s="62">
        <v>0.68023399999999989</v>
      </c>
      <c r="D349" s="62">
        <v>0.95426849999999985</v>
      </c>
      <c r="E349" s="63"/>
      <c r="F349" s="63"/>
      <c r="G349" s="63"/>
      <c r="H349" s="63"/>
      <c r="J349" s="63"/>
      <c r="K349" s="63"/>
      <c r="L349" s="63"/>
      <c r="M349" s="63"/>
      <c r="O349" s="63"/>
      <c r="P349" s="63"/>
      <c r="Q349" s="63"/>
      <c r="R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</row>
    <row r="350" spans="1:41" ht="15" x14ac:dyDescent="0.25">
      <c r="A350" s="57"/>
      <c r="B350" s="61" t="s">
        <v>66</v>
      </c>
      <c r="C350" s="62">
        <v>0.7177</v>
      </c>
      <c r="D350" s="62">
        <v>0.97704999999999997</v>
      </c>
      <c r="E350" s="63"/>
      <c r="F350" s="63"/>
      <c r="G350" s="63"/>
      <c r="H350" s="63"/>
      <c r="J350" s="63"/>
      <c r="K350" s="63"/>
      <c r="L350" s="63"/>
      <c r="M350" s="63"/>
      <c r="O350" s="63"/>
      <c r="P350" s="63"/>
      <c r="Q350" s="63"/>
      <c r="R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</row>
    <row r="351" spans="1:41" ht="15.75" x14ac:dyDescent="0.25">
      <c r="A351" s="57"/>
      <c r="B351" s="57"/>
      <c r="C351" s="64" t="s">
        <v>24</v>
      </c>
      <c r="D351" s="65" t="s">
        <v>25</v>
      </c>
      <c r="E351"/>
      <c r="F351"/>
      <c r="G351"/>
      <c r="H351"/>
      <c r="J351"/>
      <c r="K351"/>
      <c r="L351"/>
      <c r="M351"/>
      <c r="O351"/>
      <c r="P351"/>
      <c r="Q351"/>
      <c r="R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ht="15" x14ac:dyDescent="0.25">
      <c r="A352" s="57" t="s">
        <v>67</v>
      </c>
      <c r="B352" s="57" t="s">
        <v>68</v>
      </c>
      <c r="C352" s="59"/>
      <c r="D352" s="59"/>
      <c r="E352"/>
      <c r="F352"/>
      <c r="G352"/>
      <c r="H352"/>
      <c r="J352"/>
      <c r="K352"/>
      <c r="L352"/>
      <c r="M352"/>
      <c r="O352"/>
      <c r="P352"/>
      <c r="Q352"/>
      <c r="R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ht="25.5" x14ac:dyDescent="0.25">
      <c r="A353" s="64"/>
      <c r="B353" s="66" t="s">
        <v>69</v>
      </c>
      <c r="C353" s="66" t="s">
        <v>26</v>
      </c>
      <c r="D353" s="66" t="s">
        <v>22</v>
      </c>
      <c r="E353"/>
      <c r="F353"/>
      <c r="G353"/>
      <c r="H353"/>
      <c r="J353"/>
      <c r="K353"/>
      <c r="L353"/>
      <c r="M353"/>
      <c r="O353"/>
      <c r="P353"/>
      <c r="Q353"/>
      <c r="R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ht="25.5" x14ac:dyDescent="0.25">
      <c r="A354" s="64"/>
      <c r="B354" s="67" t="s">
        <v>70</v>
      </c>
      <c r="C354" s="68" t="s">
        <v>71</v>
      </c>
      <c r="D354" s="69">
        <v>0.75890000000000002</v>
      </c>
      <c r="E354"/>
      <c r="F354"/>
      <c r="G354"/>
      <c r="H354"/>
      <c r="J354"/>
      <c r="K354"/>
      <c r="L354"/>
      <c r="M354"/>
      <c r="O354"/>
      <c r="P354"/>
      <c r="Q354"/>
      <c r="R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ht="25.5" x14ac:dyDescent="0.25">
      <c r="B355" s="67" t="s">
        <v>72</v>
      </c>
      <c r="C355" s="68" t="s">
        <v>73</v>
      </c>
      <c r="D355" s="69">
        <v>0.73450000000000004</v>
      </c>
      <c r="E355"/>
      <c r="F355"/>
      <c r="G355"/>
      <c r="H355"/>
      <c r="J355"/>
      <c r="K355"/>
      <c r="L355"/>
      <c r="M355"/>
      <c r="O355"/>
      <c r="P355"/>
      <c r="Q355"/>
      <c r="R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ht="25.5" x14ac:dyDescent="0.25">
      <c r="B356" s="67" t="s">
        <v>74</v>
      </c>
      <c r="C356" s="68" t="s">
        <v>75</v>
      </c>
      <c r="D356" s="69">
        <v>0.71450000000000002</v>
      </c>
      <c r="E356"/>
      <c r="F356"/>
      <c r="G356"/>
      <c r="H356"/>
      <c r="J356"/>
      <c r="K356"/>
      <c r="L356"/>
      <c r="M356"/>
      <c r="O356"/>
      <c r="P356"/>
      <c r="Q356"/>
      <c r="R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ht="25.5" x14ac:dyDescent="0.25">
      <c r="B357" s="67" t="s">
        <v>76</v>
      </c>
      <c r="C357" s="68" t="s">
        <v>77</v>
      </c>
      <c r="D357" s="69">
        <v>0.69710000000000005</v>
      </c>
      <c r="E357"/>
      <c r="F357"/>
      <c r="G357"/>
      <c r="H357"/>
      <c r="J357"/>
      <c r="K357"/>
      <c r="L357"/>
      <c r="M357"/>
      <c r="O357"/>
      <c r="P357"/>
      <c r="Q357"/>
      <c r="R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ht="25.5" x14ac:dyDescent="0.25">
      <c r="B358" s="67" t="s">
        <v>78</v>
      </c>
      <c r="C358" s="68" t="s">
        <v>79</v>
      </c>
      <c r="D358" s="69">
        <v>0.63990000000000002</v>
      </c>
      <c r="E358"/>
      <c r="F358"/>
      <c r="G358"/>
      <c r="H358"/>
      <c r="J358"/>
      <c r="K358"/>
      <c r="L358"/>
      <c r="M358"/>
      <c r="O358"/>
      <c r="P358"/>
      <c r="Q358"/>
      <c r="R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ht="25.5" x14ac:dyDescent="0.25">
      <c r="B359" s="67" t="s">
        <v>80</v>
      </c>
      <c r="C359" s="68" t="s">
        <v>81</v>
      </c>
      <c r="D359" s="69">
        <v>0.63890000000000002</v>
      </c>
      <c r="E359"/>
      <c r="F359"/>
      <c r="G359"/>
      <c r="H359"/>
      <c r="J359"/>
      <c r="K359"/>
      <c r="L359"/>
      <c r="M359"/>
      <c r="O359"/>
      <c r="P359"/>
      <c r="Q359"/>
      <c r="R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ht="25.5" x14ac:dyDescent="0.25">
      <c r="B360" s="67" t="s">
        <v>82</v>
      </c>
      <c r="C360" s="68" t="s">
        <v>83</v>
      </c>
      <c r="D360" s="69">
        <v>0.3357</v>
      </c>
      <c r="E360"/>
      <c r="F360"/>
      <c r="G360"/>
      <c r="H360"/>
      <c r="J360"/>
      <c r="K360"/>
      <c r="L360"/>
      <c r="M360"/>
      <c r="O360"/>
      <c r="P360"/>
      <c r="Q360"/>
      <c r="R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ht="25.5" x14ac:dyDescent="0.25">
      <c r="B361" s="67" t="s">
        <v>84</v>
      </c>
      <c r="C361" s="68" t="s">
        <v>85</v>
      </c>
      <c r="D361" s="68">
        <v>0</v>
      </c>
      <c r="E361"/>
      <c r="F361"/>
      <c r="G361"/>
      <c r="H361"/>
      <c r="J361"/>
      <c r="K361"/>
      <c r="L361"/>
      <c r="M361"/>
      <c r="O361"/>
      <c r="P361"/>
      <c r="Q361"/>
      <c r="R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ht="25.5" x14ac:dyDescent="0.25">
      <c r="B362" s="70" t="s">
        <v>86</v>
      </c>
      <c r="C362" s="70" t="s">
        <v>87</v>
      </c>
      <c r="D362" s="70">
        <v>0.67159999999999997</v>
      </c>
      <c r="E362"/>
      <c r="F362"/>
      <c r="G362"/>
      <c r="H362"/>
      <c r="J362"/>
      <c r="K362"/>
      <c r="L362"/>
      <c r="M362"/>
      <c r="O362"/>
      <c r="P362"/>
      <c r="Q362"/>
      <c r="R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</sheetData>
  <mergeCells count="1">
    <mergeCell ref="AQ3:A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2017-03-28T15:07:21Z</dcterms:created>
  <dcterms:modified xsi:type="dcterms:W3CDTF">2017-04-05T12:47:42Z</dcterms:modified>
</cp:coreProperties>
</file>