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trlProps/ctrlProp2.xml" ContentType="application/vnd.ms-excel.controlproperties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codeName="ThisWorkbook"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C:\G_project\VBAAssignmentSolution\Level1_BenjaminLiu\"/>
    </mc:Choice>
  </mc:AlternateContent>
  <xr:revisionPtr revIDLastSave="0" documentId="13_ncr:1_{04CB3FAA-6858-4064-BF6A-CED09DB2619B}" xr6:coauthVersionLast="33" xr6:coauthVersionMax="33" xr10:uidLastSave="{00000000-0000-0000-0000-000000000000}"/>
  <bookViews>
    <workbookView xWindow="0" yWindow="0" windowWidth="19200" windowHeight="7060" xr2:uid="{00000000-000D-0000-FFFF-FFFF00000000}"/>
  </bookViews>
  <sheets>
    <sheet name="Question 1" sheetId="1" r:id="rId1"/>
    <sheet name="Question 2" sheetId="2" r:id="rId2"/>
    <sheet name="Question 3" sheetId="3" r:id="rId3"/>
    <sheet name="Question 4 " sheetId="5" r:id="rId4"/>
    <sheet name="Q4PT" sheetId="6" r:id="rId5"/>
    <sheet name="Question 5" sheetId="4" r:id="rId6"/>
  </sheets>
  <definedNames>
    <definedName name="Account" localSheetId="0">'Question 1'!$C$8:$C$17</definedName>
    <definedName name="FirstName" localSheetId="0">'Question 1'!$A$8:$A$17</definedName>
    <definedName name="GreaterThenNum" localSheetId="0">'Question 1'!$J$6</definedName>
    <definedName name="LastName" localSheetId="0">'Question 1'!$B$8:$B$17</definedName>
    <definedName name="Rank" localSheetId="0">'Question 1'!$J$7</definedName>
    <definedName name="TargetFirst" localSheetId="0">'Question 1'!$J$5</definedName>
  </definedNames>
  <calcPr calcId="179017"/>
  <pivotCaches>
    <pivotCache cacheId="0" r:id="rId7"/>
  </pivotCaches>
</workbook>
</file>

<file path=xl/calcChain.xml><?xml version="1.0" encoding="utf-8"?>
<calcChain xmlns="http://schemas.openxmlformats.org/spreadsheetml/2006/main">
  <c r="R6" i="4" l="1"/>
  <c r="S6" i="4"/>
  <c r="T6" i="4"/>
  <c r="U6" i="4"/>
  <c r="V6" i="4"/>
  <c r="W6" i="4"/>
  <c r="Q6" i="4"/>
  <c r="K8" i="3" a="1"/>
  <c r="K8" i="3" s="1"/>
  <c r="L7" i="3"/>
  <c r="M7" i="3"/>
  <c r="N7" i="3"/>
  <c r="O7" i="3"/>
  <c r="P7" i="3"/>
  <c r="Q7" i="3"/>
  <c r="K7" i="3"/>
  <c r="P26" i="3" l="1"/>
  <c r="N24" i="3"/>
  <c r="P22" i="3"/>
  <c r="Q19" i="3"/>
  <c r="L18" i="3"/>
  <c r="N16" i="3"/>
  <c r="M15" i="3"/>
  <c r="O13" i="3"/>
  <c r="Q11" i="3"/>
  <c r="L10" i="3"/>
  <c r="K9" i="3"/>
  <c r="Q28" i="3"/>
  <c r="M28" i="3"/>
  <c r="P27" i="3"/>
  <c r="L27" i="3"/>
  <c r="O26" i="3"/>
  <c r="K26" i="3"/>
  <c r="N25" i="3"/>
  <c r="Q24" i="3"/>
  <c r="M24" i="3"/>
  <c r="P23" i="3"/>
  <c r="L23" i="3"/>
  <c r="O22" i="3"/>
  <c r="K22" i="3"/>
  <c r="N21" i="3"/>
  <c r="Q20" i="3"/>
  <c r="M20" i="3"/>
  <c r="P19" i="3"/>
  <c r="L19" i="3"/>
  <c r="O18" i="3"/>
  <c r="K18" i="3"/>
  <c r="N17" i="3"/>
  <c r="Q16" i="3"/>
  <c r="M16" i="3"/>
  <c r="P15" i="3"/>
  <c r="L15" i="3"/>
  <c r="O14" i="3"/>
  <c r="K14" i="3"/>
  <c r="N13" i="3"/>
  <c r="Q12" i="3"/>
  <c r="M12" i="3"/>
  <c r="P11" i="3"/>
  <c r="L11" i="3"/>
  <c r="O10" i="3"/>
  <c r="K10" i="3"/>
  <c r="N9" i="3"/>
  <c r="Q8" i="3"/>
  <c r="M8" i="3"/>
  <c r="N28" i="3"/>
  <c r="M27" i="3"/>
  <c r="O25" i="3"/>
  <c r="Q23" i="3"/>
  <c r="L22" i="3"/>
  <c r="K21" i="3"/>
  <c r="M19" i="3"/>
  <c r="O17" i="3"/>
  <c r="Q15" i="3"/>
  <c r="L14" i="3"/>
  <c r="K13" i="3"/>
  <c r="M11" i="3"/>
  <c r="O9" i="3"/>
  <c r="P28" i="3"/>
  <c r="L28" i="3"/>
  <c r="O27" i="3"/>
  <c r="K27" i="3"/>
  <c r="N26" i="3"/>
  <c r="Q25" i="3"/>
  <c r="M25" i="3"/>
  <c r="P24" i="3"/>
  <c r="L24" i="3"/>
  <c r="O23" i="3"/>
  <c r="K23" i="3"/>
  <c r="N22" i="3"/>
  <c r="Q21" i="3"/>
  <c r="M21" i="3"/>
  <c r="P20" i="3"/>
  <c r="L20" i="3"/>
  <c r="O19" i="3"/>
  <c r="K19" i="3"/>
  <c r="N18" i="3"/>
  <c r="Q17" i="3"/>
  <c r="M17" i="3"/>
  <c r="P16" i="3"/>
  <c r="L16" i="3"/>
  <c r="O15" i="3"/>
  <c r="K15" i="3"/>
  <c r="N14" i="3"/>
  <c r="Q13" i="3"/>
  <c r="M13" i="3"/>
  <c r="P12" i="3"/>
  <c r="L12" i="3"/>
  <c r="O11" i="3"/>
  <c r="K11" i="3"/>
  <c r="N10" i="3"/>
  <c r="Q9" i="3"/>
  <c r="M9" i="3"/>
  <c r="P8" i="3"/>
  <c r="L8" i="3"/>
  <c r="Q27" i="3"/>
  <c r="L26" i="3"/>
  <c r="K25" i="3"/>
  <c r="M23" i="3"/>
  <c r="O21" i="3"/>
  <c r="N20" i="3"/>
  <c r="P18" i="3"/>
  <c r="K17" i="3"/>
  <c r="P14" i="3"/>
  <c r="N12" i="3"/>
  <c r="P10" i="3"/>
  <c r="N8" i="3"/>
  <c r="O28" i="3"/>
  <c r="K28" i="3"/>
  <c r="L6" i="3" s="1"/>
  <c r="N27" i="3"/>
  <c r="Q26" i="3"/>
  <c r="M26" i="3"/>
  <c r="P25" i="3"/>
  <c r="L25" i="3"/>
  <c r="O24" i="3"/>
  <c r="K24" i="3"/>
  <c r="N23" i="3"/>
  <c r="Q22" i="3"/>
  <c r="M22" i="3"/>
  <c r="P21" i="3"/>
  <c r="L21" i="3"/>
  <c r="O20" i="3"/>
  <c r="K20" i="3"/>
  <c r="N19" i="3"/>
  <c r="Q18" i="3"/>
  <c r="M18" i="3"/>
  <c r="P17" i="3"/>
  <c r="L17" i="3"/>
  <c r="O16" i="3"/>
  <c r="K16" i="3"/>
  <c r="N15" i="3"/>
  <c r="Q14" i="3"/>
  <c r="M14" i="3"/>
  <c r="P13" i="3"/>
  <c r="L13" i="3"/>
  <c r="O12" i="3"/>
  <c r="K12" i="3"/>
  <c r="N11" i="3"/>
  <c r="Q10" i="3"/>
  <c r="M10" i="3"/>
  <c r="P9" i="3"/>
  <c r="L9" i="3"/>
  <c r="O8" i="3"/>
  <c r="I8" i="4"/>
  <c r="J8" i="4" s="1"/>
  <c r="K8" i="4"/>
  <c r="L8" i="4"/>
  <c r="M8" i="4"/>
  <c r="N8" i="4"/>
  <c r="O8" i="4"/>
  <c r="I9" i="4"/>
  <c r="J9" i="4" s="1"/>
  <c r="K9" i="4"/>
  <c r="L9" i="4"/>
  <c r="M9" i="4"/>
  <c r="N9" i="4"/>
  <c r="O9" i="4"/>
  <c r="I10" i="4"/>
  <c r="J10" i="4" s="1"/>
  <c r="K10" i="4"/>
  <c r="L10" i="4"/>
  <c r="M10" i="4"/>
  <c r="N10" i="4"/>
  <c r="O10" i="4"/>
  <c r="I11" i="4"/>
  <c r="J11" i="4" s="1"/>
  <c r="K11" i="4"/>
  <c r="L11" i="4"/>
  <c r="M11" i="4"/>
  <c r="N11" i="4"/>
  <c r="O11" i="4"/>
  <c r="I12" i="4"/>
  <c r="J12" i="4" s="1"/>
  <c r="K12" i="4"/>
  <c r="L12" i="4"/>
  <c r="M12" i="4"/>
  <c r="N12" i="4"/>
  <c r="O12" i="4"/>
  <c r="I13" i="4"/>
  <c r="J13" i="4" s="1"/>
  <c r="K13" i="4"/>
  <c r="L13" i="4"/>
  <c r="M13" i="4"/>
  <c r="N13" i="4"/>
  <c r="O13" i="4"/>
  <c r="I14" i="4"/>
  <c r="J14" i="4" s="1"/>
  <c r="K14" i="4"/>
  <c r="L14" i="4"/>
  <c r="M14" i="4"/>
  <c r="N14" i="4"/>
  <c r="O14" i="4"/>
  <c r="I15" i="4"/>
  <c r="J15" i="4" s="1"/>
  <c r="K15" i="4"/>
  <c r="L15" i="4"/>
  <c r="M15" i="4"/>
  <c r="N15" i="4"/>
  <c r="O15" i="4"/>
  <c r="I16" i="4"/>
  <c r="J16" i="4" s="1"/>
  <c r="K16" i="4"/>
  <c r="L16" i="4"/>
  <c r="M16" i="4"/>
  <c r="N16" i="4"/>
  <c r="O16" i="4"/>
  <c r="I17" i="4"/>
  <c r="J17" i="4" s="1"/>
  <c r="K17" i="4"/>
  <c r="L17" i="4"/>
  <c r="M17" i="4"/>
  <c r="N17" i="4"/>
  <c r="O17" i="4"/>
  <c r="I18" i="4"/>
  <c r="J18" i="4" s="1"/>
  <c r="K18" i="4"/>
  <c r="L18" i="4"/>
  <c r="M18" i="4"/>
  <c r="N18" i="4"/>
  <c r="O18" i="4"/>
  <c r="I19" i="4"/>
  <c r="J19" i="4" s="1"/>
  <c r="K19" i="4"/>
  <c r="L19" i="4"/>
  <c r="M19" i="4"/>
  <c r="N19" i="4"/>
  <c r="O19" i="4"/>
  <c r="I20" i="4"/>
  <c r="J20" i="4" s="1"/>
  <c r="K20" i="4"/>
  <c r="L20" i="4"/>
  <c r="M20" i="4"/>
  <c r="N20" i="4"/>
  <c r="O20" i="4"/>
  <c r="I21" i="4"/>
  <c r="J21" i="4" s="1"/>
  <c r="K21" i="4"/>
  <c r="L21" i="4"/>
  <c r="M21" i="4"/>
  <c r="N21" i="4"/>
  <c r="O21" i="4"/>
  <c r="I22" i="4"/>
  <c r="J22" i="4" s="1"/>
  <c r="K22" i="4"/>
  <c r="L22" i="4"/>
  <c r="M22" i="4"/>
  <c r="N22" i="4"/>
  <c r="O22" i="4"/>
  <c r="I23" i="4"/>
  <c r="J23" i="4" s="1"/>
  <c r="K23" i="4"/>
  <c r="L23" i="4"/>
  <c r="M23" i="4"/>
  <c r="N23" i="4"/>
  <c r="O23" i="4"/>
  <c r="I24" i="4"/>
  <c r="J24" i="4" s="1"/>
  <c r="K24" i="4"/>
  <c r="L24" i="4"/>
  <c r="M24" i="4"/>
  <c r="N24" i="4"/>
  <c r="O24" i="4"/>
  <c r="I25" i="4"/>
  <c r="J25" i="4" s="1"/>
  <c r="K25" i="4"/>
  <c r="L25" i="4"/>
  <c r="M25" i="4"/>
  <c r="N25" i="4"/>
  <c r="O25" i="4"/>
  <c r="I26" i="4"/>
  <c r="J26" i="4" s="1"/>
  <c r="K26" i="4"/>
  <c r="L26" i="4"/>
  <c r="M26" i="4"/>
  <c r="N26" i="4"/>
  <c r="O26" i="4"/>
  <c r="I27" i="4"/>
  <c r="J27" i="4" s="1"/>
  <c r="K27" i="4"/>
  <c r="L27" i="4"/>
  <c r="M27" i="4"/>
  <c r="N27" i="4"/>
  <c r="O27" i="4"/>
  <c r="I28" i="4"/>
  <c r="J28" i="4" s="1"/>
  <c r="K28" i="4"/>
  <c r="L28" i="4"/>
  <c r="M28" i="4"/>
  <c r="N28" i="4"/>
  <c r="O28" i="4"/>
  <c r="I29" i="4"/>
  <c r="J29" i="4" s="1"/>
  <c r="K29" i="4"/>
  <c r="L29" i="4"/>
  <c r="M29" i="4"/>
  <c r="N29" i="4"/>
  <c r="O29" i="4"/>
  <c r="I30" i="4"/>
  <c r="J30" i="4" s="1"/>
  <c r="K30" i="4"/>
  <c r="L30" i="4"/>
  <c r="M30" i="4"/>
  <c r="N30" i="4"/>
  <c r="O30" i="4"/>
  <c r="I31" i="4"/>
  <c r="J31" i="4" s="1"/>
  <c r="K31" i="4"/>
  <c r="L31" i="4"/>
  <c r="M31" i="4"/>
  <c r="N31" i="4"/>
  <c r="O31" i="4"/>
  <c r="I32" i="4"/>
  <c r="J32" i="4" s="1"/>
  <c r="K32" i="4"/>
  <c r="L32" i="4"/>
  <c r="M32" i="4"/>
  <c r="N32" i="4"/>
  <c r="O32" i="4"/>
  <c r="I33" i="4"/>
  <c r="J33" i="4" s="1"/>
  <c r="K33" i="4"/>
  <c r="L33" i="4"/>
  <c r="M33" i="4"/>
  <c r="N33" i="4"/>
  <c r="O33" i="4"/>
  <c r="I34" i="4"/>
  <c r="J34" i="4" s="1"/>
  <c r="K34" i="4"/>
  <c r="L34" i="4"/>
  <c r="M34" i="4"/>
  <c r="N34" i="4"/>
  <c r="O34" i="4"/>
  <c r="I35" i="4"/>
  <c r="J35" i="4" s="1"/>
  <c r="K35" i="4"/>
  <c r="L35" i="4"/>
  <c r="M35" i="4"/>
  <c r="N35" i="4"/>
  <c r="O35" i="4"/>
  <c r="I36" i="4"/>
  <c r="J36" i="4" s="1"/>
  <c r="K36" i="4"/>
  <c r="L36" i="4"/>
  <c r="M36" i="4"/>
  <c r="N36" i="4"/>
  <c r="O36" i="4"/>
  <c r="I37" i="4"/>
  <c r="J37" i="4" s="1"/>
  <c r="K37" i="4"/>
  <c r="L37" i="4"/>
  <c r="M37" i="4"/>
  <c r="N37" i="4"/>
  <c r="O37" i="4"/>
  <c r="I38" i="4"/>
  <c r="J38" i="4" s="1"/>
  <c r="K38" i="4"/>
  <c r="L38" i="4"/>
  <c r="M38" i="4"/>
  <c r="N38" i="4"/>
  <c r="O38" i="4"/>
  <c r="I39" i="4"/>
  <c r="J39" i="4" s="1"/>
  <c r="K39" i="4"/>
  <c r="L39" i="4"/>
  <c r="M39" i="4"/>
  <c r="N39" i="4"/>
  <c r="O39" i="4"/>
  <c r="I40" i="4"/>
  <c r="J40" i="4" s="1"/>
  <c r="K40" i="4"/>
  <c r="L40" i="4"/>
  <c r="M40" i="4"/>
  <c r="N40" i="4"/>
  <c r="O40" i="4"/>
  <c r="I41" i="4"/>
  <c r="J41" i="4" s="1"/>
  <c r="K41" i="4"/>
  <c r="L41" i="4"/>
  <c r="M41" i="4"/>
  <c r="N41" i="4"/>
  <c r="O41" i="4"/>
  <c r="I42" i="4"/>
  <c r="J42" i="4" s="1"/>
  <c r="K42" i="4"/>
  <c r="L42" i="4"/>
  <c r="M42" i="4"/>
  <c r="N42" i="4"/>
  <c r="O42" i="4"/>
  <c r="I43" i="4"/>
  <c r="J43" i="4" s="1"/>
  <c r="K43" i="4"/>
  <c r="L43" i="4"/>
  <c r="M43" i="4"/>
  <c r="N43" i="4"/>
  <c r="O43" i="4"/>
  <c r="I44" i="4"/>
  <c r="J44" i="4" s="1"/>
  <c r="K44" i="4"/>
  <c r="L44" i="4"/>
  <c r="M44" i="4"/>
  <c r="N44" i="4"/>
  <c r="O44" i="4"/>
  <c r="I45" i="4"/>
  <c r="J45" i="4" s="1"/>
  <c r="K45" i="4"/>
  <c r="L45" i="4"/>
  <c r="M45" i="4"/>
  <c r="N45" i="4"/>
  <c r="O45" i="4"/>
  <c r="I46" i="4"/>
  <c r="J46" i="4" s="1"/>
  <c r="K46" i="4"/>
  <c r="L46" i="4"/>
  <c r="M46" i="4"/>
  <c r="N46" i="4"/>
  <c r="O46" i="4"/>
  <c r="I47" i="4"/>
  <c r="J47" i="4" s="1"/>
  <c r="K47" i="4"/>
  <c r="L47" i="4"/>
  <c r="M47" i="4"/>
  <c r="N47" i="4"/>
  <c r="O47" i="4"/>
  <c r="I48" i="4"/>
  <c r="J48" i="4" s="1"/>
  <c r="K48" i="4"/>
  <c r="L48" i="4"/>
  <c r="M48" i="4"/>
  <c r="N48" i="4"/>
  <c r="O48" i="4"/>
  <c r="I49" i="4"/>
  <c r="J49" i="4" s="1"/>
  <c r="K49" i="4"/>
  <c r="L49" i="4"/>
  <c r="M49" i="4"/>
  <c r="N49" i="4"/>
  <c r="O49" i="4"/>
  <c r="I50" i="4"/>
  <c r="J50" i="4" s="1"/>
  <c r="K50" i="4"/>
  <c r="L50" i="4"/>
  <c r="M50" i="4"/>
  <c r="N50" i="4"/>
  <c r="O50" i="4"/>
  <c r="I51" i="4"/>
  <c r="J51" i="4" s="1"/>
  <c r="K51" i="4"/>
  <c r="L51" i="4"/>
  <c r="M51" i="4"/>
  <c r="N51" i="4"/>
  <c r="O51" i="4"/>
  <c r="I52" i="4"/>
  <c r="J52" i="4" s="1"/>
  <c r="K52" i="4"/>
  <c r="L52" i="4"/>
  <c r="M52" i="4"/>
  <c r="N52" i="4"/>
  <c r="O52" i="4"/>
  <c r="I53" i="4"/>
  <c r="J53" i="4" s="1"/>
  <c r="K53" i="4"/>
  <c r="L53" i="4"/>
  <c r="M53" i="4"/>
  <c r="N53" i="4"/>
  <c r="O53" i="4"/>
  <c r="I54" i="4"/>
  <c r="J54" i="4" s="1"/>
  <c r="K54" i="4"/>
  <c r="L54" i="4"/>
  <c r="M54" i="4"/>
  <c r="N54" i="4"/>
  <c r="O54" i="4"/>
  <c r="I55" i="4"/>
  <c r="J55" i="4" s="1"/>
  <c r="K55" i="4"/>
  <c r="L55" i="4"/>
  <c r="M55" i="4"/>
  <c r="N55" i="4"/>
  <c r="O55" i="4"/>
  <c r="I56" i="4"/>
  <c r="J56" i="4" s="1"/>
  <c r="K56" i="4"/>
  <c r="L56" i="4"/>
  <c r="M56" i="4"/>
  <c r="N56" i="4"/>
  <c r="O56" i="4"/>
  <c r="I57" i="4"/>
  <c r="J57" i="4" s="1"/>
  <c r="K57" i="4"/>
  <c r="L57" i="4"/>
  <c r="M57" i="4"/>
  <c r="N57" i="4"/>
  <c r="O57" i="4"/>
  <c r="I58" i="4"/>
  <c r="J58" i="4" s="1"/>
  <c r="K58" i="4"/>
  <c r="L58" i="4"/>
  <c r="M58" i="4"/>
  <c r="N58" i="4"/>
  <c r="O58" i="4"/>
  <c r="I59" i="4"/>
  <c r="J59" i="4" s="1"/>
  <c r="K59" i="4"/>
  <c r="L59" i="4"/>
  <c r="M59" i="4"/>
  <c r="N59" i="4"/>
  <c r="O59" i="4"/>
  <c r="I60" i="4"/>
  <c r="J60" i="4" s="1"/>
  <c r="K60" i="4"/>
  <c r="L60" i="4"/>
  <c r="M60" i="4"/>
  <c r="N60" i="4"/>
  <c r="O60" i="4"/>
  <c r="I61" i="4"/>
  <c r="J61" i="4" s="1"/>
  <c r="K61" i="4"/>
  <c r="L61" i="4"/>
  <c r="M61" i="4"/>
  <c r="N61" i="4"/>
  <c r="O61" i="4"/>
  <c r="I62" i="4"/>
  <c r="J62" i="4" s="1"/>
  <c r="K62" i="4"/>
  <c r="L62" i="4"/>
  <c r="M62" i="4"/>
  <c r="N62" i="4"/>
  <c r="O62" i="4"/>
  <c r="I63" i="4"/>
  <c r="J63" i="4" s="1"/>
  <c r="K63" i="4"/>
  <c r="L63" i="4"/>
  <c r="M63" i="4"/>
  <c r="N63" i="4"/>
  <c r="O63" i="4"/>
  <c r="I64" i="4"/>
  <c r="J64" i="4" s="1"/>
  <c r="K64" i="4"/>
  <c r="L64" i="4"/>
  <c r="M64" i="4"/>
  <c r="N64" i="4"/>
  <c r="O64" i="4"/>
  <c r="L7" i="4"/>
  <c r="M7" i="4"/>
  <c r="N7" i="4"/>
  <c r="O7" i="4"/>
  <c r="K7" i="4"/>
  <c r="I7" i="4"/>
  <c r="C18" i="6"/>
  <c r="D18" i="6"/>
  <c r="E18" i="6"/>
  <c r="B18" i="6"/>
  <c r="Q7" i="4" l="1" a="1"/>
  <c r="J7" i="4"/>
  <c r="J5" i="4" s="1"/>
  <c r="E28" i="3"/>
  <c r="F28" i="3"/>
  <c r="G28" i="3"/>
  <c r="E29" i="3"/>
  <c r="F29" i="3"/>
  <c r="G29" i="3"/>
  <c r="E30" i="3"/>
  <c r="F30" i="3"/>
  <c r="G30" i="3"/>
  <c r="E31" i="3"/>
  <c r="F31" i="3"/>
  <c r="G31" i="3"/>
  <c r="E32" i="3"/>
  <c r="F32" i="3"/>
  <c r="G32" i="3"/>
  <c r="E33" i="3"/>
  <c r="F33" i="3"/>
  <c r="G33" i="3"/>
  <c r="E34" i="3"/>
  <c r="F34" i="3"/>
  <c r="G34" i="3"/>
  <c r="E35" i="3"/>
  <c r="F35" i="3"/>
  <c r="G35" i="3"/>
  <c r="E36" i="3"/>
  <c r="F36" i="3"/>
  <c r="G36" i="3"/>
  <c r="E37" i="3"/>
  <c r="F37" i="3"/>
  <c r="G37" i="3"/>
  <c r="E38" i="3"/>
  <c r="F38" i="3"/>
  <c r="G38" i="3"/>
  <c r="E39" i="3"/>
  <c r="F39" i="3"/>
  <c r="G39" i="3"/>
  <c r="E40" i="3"/>
  <c r="F40" i="3"/>
  <c r="G40" i="3"/>
  <c r="E41" i="3"/>
  <c r="F41" i="3"/>
  <c r="G41" i="3"/>
  <c r="E42" i="3"/>
  <c r="F42" i="3"/>
  <c r="G42" i="3"/>
  <c r="E43" i="3"/>
  <c r="F43" i="3"/>
  <c r="G43" i="3"/>
  <c r="E44" i="3"/>
  <c r="F44" i="3"/>
  <c r="G44" i="3"/>
  <c r="E45" i="3"/>
  <c r="F45" i="3"/>
  <c r="G45" i="3"/>
  <c r="E46" i="3"/>
  <c r="F46" i="3"/>
  <c r="G46" i="3"/>
  <c r="E47" i="3"/>
  <c r="F47" i="3"/>
  <c r="G47" i="3"/>
  <c r="E48" i="3"/>
  <c r="F48" i="3"/>
  <c r="G48" i="3"/>
  <c r="E49" i="3"/>
  <c r="F49" i="3"/>
  <c r="G49" i="3"/>
  <c r="E50" i="3"/>
  <c r="F50" i="3"/>
  <c r="G50" i="3"/>
  <c r="E51" i="3"/>
  <c r="F51" i="3"/>
  <c r="G51" i="3"/>
  <c r="E52" i="3"/>
  <c r="F52" i="3"/>
  <c r="G52" i="3"/>
  <c r="E53" i="3"/>
  <c r="F53" i="3"/>
  <c r="G53" i="3"/>
  <c r="E54" i="3"/>
  <c r="F54" i="3"/>
  <c r="G54" i="3"/>
  <c r="E55" i="3"/>
  <c r="F55" i="3"/>
  <c r="G55" i="3"/>
  <c r="E56" i="3"/>
  <c r="F56" i="3"/>
  <c r="G56" i="3"/>
  <c r="E57" i="3"/>
  <c r="F57" i="3"/>
  <c r="G57" i="3"/>
  <c r="E58" i="3"/>
  <c r="F58" i="3"/>
  <c r="G58" i="3"/>
  <c r="E59" i="3"/>
  <c r="F59" i="3"/>
  <c r="G59" i="3"/>
  <c r="E60" i="3"/>
  <c r="F60" i="3"/>
  <c r="G60" i="3"/>
  <c r="E61" i="3"/>
  <c r="F61" i="3"/>
  <c r="G61" i="3"/>
  <c r="E62" i="3"/>
  <c r="F62" i="3"/>
  <c r="G62" i="3"/>
  <c r="E63" i="3"/>
  <c r="F63" i="3"/>
  <c r="G63" i="3"/>
  <c r="E64" i="3"/>
  <c r="F64" i="3"/>
  <c r="G64" i="3"/>
  <c r="E65" i="3"/>
  <c r="F65" i="3"/>
  <c r="G65" i="3"/>
  <c r="E66" i="3"/>
  <c r="F66" i="3"/>
  <c r="G66" i="3"/>
  <c r="E67" i="3"/>
  <c r="F67" i="3"/>
  <c r="G67" i="3"/>
  <c r="E68" i="3"/>
  <c r="F68" i="3"/>
  <c r="G68" i="3"/>
  <c r="E69" i="3"/>
  <c r="F69" i="3"/>
  <c r="G69" i="3"/>
  <c r="E70" i="3"/>
  <c r="F70" i="3"/>
  <c r="G70" i="3"/>
  <c r="E71" i="3"/>
  <c r="F71" i="3"/>
  <c r="G71" i="3"/>
  <c r="E72" i="3"/>
  <c r="F72" i="3"/>
  <c r="G72" i="3"/>
  <c r="E73" i="3"/>
  <c r="F73" i="3"/>
  <c r="G73" i="3"/>
  <c r="E74" i="3"/>
  <c r="F74" i="3"/>
  <c r="G74" i="3"/>
  <c r="E75" i="3"/>
  <c r="F75" i="3"/>
  <c r="G75" i="3"/>
  <c r="E76" i="3"/>
  <c r="F76" i="3"/>
  <c r="G76" i="3"/>
  <c r="E77" i="3"/>
  <c r="F77" i="3"/>
  <c r="G77" i="3"/>
  <c r="E78" i="3"/>
  <c r="F78" i="3"/>
  <c r="G78" i="3"/>
  <c r="E79" i="3"/>
  <c r="F79" i="3"/>
  <c r="G79" i="3"/>
  <c r="E80" i="3"/>
  <c r="F80" i="3"/>
  <c r="G80" i="3"/>
  <c r="E81" i="3"/>
  <c r="F81" i="3"/>
  <c r="G81" i="3"/>
  <c r="E82" i="3"/>
  <c r="F82" i="3"/>
  <c r="G82" i="3"/>
  <c r="E83" i="3"/>
  <c r="F83" i="3"/>
  <c r="G83" i="3"/>
  <c r="E84" i="3"/>
  <c r="F84" i="3"/>
  <c r="G84" i="3"/>
  <c r="E85" i="3"/>
  <c r="F85" i="3"/>
  <c r="G85" i="3"/>
  <c r="E86" i="3"/>
  <c r="F86" i="3"/>
  <c r="G86" i="3"/>
  <c r="E87" i="3"/>
  <c r="F87" i="3"/>
  <c r="G87" i="3"/>
  <c r="E88" i="3"/>
  <c r="F88" i="3"/>
  <c r="G88" i="3"/>
  <c r="E89" i="3"/>
  <c r="F89" i="3"/>
  <c r="G89" i="3"/>
  <c r="E90" i="3"/>
  <c r="F90" i="3"/>
  <c r="G90" i="3"/>
  <c r="E91" i="3"/>
  <c r="F91" i="3"/>
  <c r="G91" i="3"/>
  <c r="E92" i="3"/>
  <c r="F92" i="3"/>
  <c r="G92" i="3"/>
  <c r="E93" i="3"/>
  <c r="F93" i="3"/>
  <c r="G93" i="3"/>
  <c r="E94" i="3"/>
  <c r="F94" i="3"/>
  <c r="G94" i="3"/>
  <c r="E95" i="3"/>
  <c r="F95" i="3"/>
  <c r="G95" i="3"/>
  <c r="E96" i="3"/>
  <c r="F96" i="3"/>
  <c r="G96" i="3"/>
  <c r="E97" i="3"/>
  <c r="F97" i="3"/>
  <c r="G97" i="3"/>
  <c r="E98" i="3"/>
  <c r="F98" i="3"/>
  <c r="G98" i="3"/>
  <c r="E99" i="3"/>
  <c r="F99" i="3"/>
  <c r="G99" i="3"/>
  <c r="E100" i="3"/>
  <c r="F100" i="3"/>
  <c r="G100" i="3"/>
  <c r="E101" i="3"/>
  <c r="F101" i="3"/>
  <c r="G101" i="3"/>
  <c r="E102" i="3"/>
  <c r="F102" i="3"/>
  <c r="G102" i="3"/>
  <c r="E103" i="3"/>
  <c r="F103" i="3"/>
  <c r="G103" i="3"/>
  <c r="E104" i="3"/>
  <c r="F104" i="3"/>
  <c r="G104" i="3"/>
  <c r="E105" i="3"/>
  <c r="F105" i="3"/>
  <c r="G105" i="3"/>
  <c r="E106" i="3"/>
  <c r="F106" i="3"/>
  <c r="G106" i="3"/>
  <c r="E107" i="3"/>
  <c r="F107" i="3"/>
  <c r="G107" i="3"/>
  <c r="E108" i="3"/>
  <c r="F108" i="3"/>
  <c r="G108" i="3"/>
  <c r="E109" i="3"/>
  <c r="F109" i="3"/>
  <c r="G109" i="3"/>
  <c r="E110" i="3"/>
  <c r="F110" i="3"/>
  <c r="G110" i="3"/>
  <c r="E111" i="3"/>
  <c r="F111" i="3"/>
  <c r="G111" i="3"/>
  <c r="E112" i="3"/>
  <c r="F112" i="3"/>
  <c r="G112" i="3"/>
  <c r="E113" i="3"/>
  <c r="F113" i="3"/>
  <c r="G113" i="3"/>
  <c r="E114" i="3"/>
  <c r="F114" i="3"/>
  <c r="G114" i="3"/>
  <c r="E115" i="3"/>
  <c r="F115" i="3"/>
  <c r="G115" i="3"/>
  <c r="E116" i="3"/>
  <c r="F116" i="3"/>
  <c r="G116" i="3"/>
  <c r="E117" i="3"/>
  <c r="F117" i="3"/>
  <c r="G117" i="3"/>
  <c r="E118" i="3"/>
  <c r="F118" i="3"/>
  <c r="G118" i="3"/>
  <c r="E119" i="3"/>
  <c r="F119" i="3"/>
  <c r="G119" i="3"/>
  <c r="E120" i="3"/>
  <c r="F120" i="3"/>
  <c r="G120" i="3"/>
  <c r="E121" i="3"/>
  <c r="F121" i="3"/>
  <c r="G121" i="3"/>
  <c r="E122" i="3"/>
  <c r="F122" i="3"/>
  <c r="G122" i="3"/>
  <c r="E123" i="3"/>
  <c r="F123" i="3"/>
  <c r="G123" i="3"/>
  <c r="E124" i="3"/>
  <c r="F124" i="3"/>
  <c r="G124" i="3"/>
  <c r="E125" i="3"/>
  <c r="F125" i="3"/>
  <c r="G125" i="3"/>
  <c r="E126" i="3"/>
  <c r="F126" i="3"/>
  <c r="G126" i="3"/>
  <c r="E127" i="3"/>
  <c r="F127" i="3"/>
  <c r="G127" i="3"/>
  <c r="E128" i="3"/>
  <c r="F128" i="3"/>
  <c r="G128" i="3"/>
  <c r="E129" i="3"/>
  <c r="F129" i="3"/>
  <c r="G129" i="3"/>
  <c r="E130" i="3"/>
  <c r="F130" i="3"/>
  <c r="G130" i="3"/>
  <c r="E131" i="3"/>
  <c r="F131" i="3"/>
  <c r="G131" i="3"/>
  <c r="E132" i="3"/>
  <c r="F132" i="3"/>
  <c r="G132" i="3"/>
  <c r="E133" i="3"/>
  <c r="F133" i="3"/>
  <c r="G133" i="3"/>
  <c r="E134" i="3"/>
  <c r="F134" i="3"/>
  <c r="G134" i="3"/>
  <c r="E135" i="3"/>
  <c r="F135" i="3"/>
  <c r="G135" i="3"/>
  <c r="E136" i="3"/>
  <c r="F136" i="3"/>
  <c r="G136" i="3"/>
  <c r="E137" i="3"/>
  <c r="F137" i="3"/>
  <c r="G137" i="3"/>
  <c r="E138" i="3"/>
  <c r="F138" i="3"/>
  <c r="G138" i="3"/>
  <c r="E139" i="3"/>
  <c r="F139" i="3"/>
  <c r="G139" i="3"/>
  <c r="E140" i="3"/>
  <c r="F140" i="3"/>
  <c r="G140" i="3"/>
  <c r="E141" i="3"/>
  <c r="F141" i="3"/>
  <c r="G141" i="3"/>
  <c r="E142" i="3"/>
  <c r="F142" i="3"/>
  <c r="G142" i="3"/>
  <c r="E143" i="3"/>
  <c r="F143" i="3"/>
  <c r="G143" i="3"/>
  <c r="E144" i="3"/>
  <c r="F144" i="3"/>
  <c r="G144" i="3"/>
  <c r="E145" i="3"/>
  <c r="F145" i="3"/>
  <c r="G145" i="3"/>
  <c r="E146" i="3"/>
  <c r="F146" i="3"/>
  <c r="G146" i="3"/>
  <c r="E147" i="3"/>
  <c r="F147" i="3"/>
  <c r="G147" i="3"/>
  <c r="E148" i="3"/>
  <c r="F148" i="3"/>
  <c r="G148" i="3"/>
  <c r="E149" i="3"/>
  <c r="F149" i="3"/>
  <c r="G149" i="3"/>
  <c r="E150" i="3"/>
  <c r="F150" i="3"/>
  <c r="G150" i="3"/>
  <c r="E151" i="3"/>
  <c r="F151" i="3"/>
  <c r="G151" i="3"/>
  <c r="E152" i="3"/>
  <c r="F152" i="3"/>
  <c r="G152" i="3"/>
  <c r="E153" i="3"/>
  <c r="F153" i="3"/>
  <c r="G153" i="3"/>
  <c r="E154" i="3"/>
  <c r="F154" i="3"/>
  <c r="G154" i="3"/>
  <c r="E155" i="3"/>
  <c r="F155" i="3"/>
  <c r="G155" i="3"/>
  <c r="E156" i="3"/>
  <c r="F156" i="3"/>
  <c r="G156" i="3"/>
  <c r="E157" i="3"/>
  <c r="F157" i="3"/>
  <c r="G157" i="3"/>
  <c r="E158" i="3"/>
  <c r="F158" i="3"/>
  <c r="G158" i="3"/>
  <c r="E159" i="3"/>
  <c r="F159" i="3"/>
  <c r="G159" i="3"/>
  <c r="E160" i="3"/>
  <c r="F160" i="3"/>
  <c r="G160" i="3"/>
  <c r="E161" i="3"/>
  <c r="F161" i="3"/>
  <c r="G161" i="3"/>
  <c r="E162" i="3"/>
  <c r="F162" i="3"/>
  <c r="G162" i="3"/>
  <c r="E163" i="3"/>
  <c r="F163" i="3"/>
  <c r="G163" i="3"/>
  <c r="E164" i="3"/>
  <c r="F164" i="3"/>
  <c r="G164" i="3"/>
  <c r="E165" i="3"/>
  <c r="F165" i="3"/>
  <c r="G165" i="3"/>
  <c r="E166" i="3"/>
  <c r="F166" i="3"/>
  <c r="G166" i="3"/>
  <c r="E167" i="3"/>
  <c r="F167" i="3"/>
  <c r="G167" i="3"/>
  <c r="E168" i="3"/>
  <c r="F168" i="3"/>
  <c r="G168" i="3"/>
  <c r="E169" i="3"/>
  <c r="F169" i="3"/>
  <c r="G169" i="3"/>
  <c r="E170" i="3"/>
  <c r="F170" i="3"/>
  <c r="G170" i="3"/>
  <c r="E171" i="3"/>
  <c r="F171" i="3"/>
  <c r="G171" i="3"/>
  <c r="E172" i="3"/>
  <c r="F172" i="3"/>
  <c r="G172" i="3"/>
  <c r="E173" i="3"/>
  <c r="F173" i="3"/>
  <c r="G173" i="3"/>
  <c r="E174" i="3"/>
  <c r="F174" i="3"/>
  <c r="G174" i="3"/>
  <c r="E175" i="3"/>
  <c r="F175" i="3"/>
  <c r="G175" i="3"/>
  <c r="E176" i="3"/>
  <c r="F176" i="3"/>
  <c r="G176" i="3"/>
  <c r="E177" i="3"/>
  <c r="F177" i="3"/>
  <c r="G177" i="3"/>
  <c r="E178" i="3"/>
  <c r="F178" i="3"/>
  <c r="G178" i="3"/>
  <c r="E179" i="3"/>
  <c r="F179" i="3"/>
  <c r="G179" i="3"/>
  <c r="E180" i="3"/>
  <c r="F180" i="3"/>
  <c r="G180" i="3"/>
  <c r="E181" i="3"/>
  <c r="F181" i="3"/>
  <c r="G181" i="3"/>
  <c r="E182" i="3"/>
  <c r="F182" i="3"/>
  <c r="G182" i="3"/>
  <c r="E183" i="3"/>
  <c r="F183" i="3"/>
  <c r="G183" i="3"/>
  <c r="E184" i="3"/>
  <c r="F184" i="3"/>
  <c r="G184" i="3"/>
  <c r="E185" i="3"/>
  <c r="F185" i="3"/>
  <c r="G185" i="3"/>
  <c r="E186" i="3"/>
  <c r="F186" i="3"/>
  <c r="G186" i="3"/>
  <c r="E187" i="3"/>
  <c r="F187" i="3"/>
  <c r="G187" i="3"/>
  <c r="E188" i="3"/>
  <c r="F188" i="3"/>
  <c r="G188" i="3"/>
  <c r="E189" i="3"/>
  <c r="F189" i="3"/>
  <c r="G189" i="3"/>
  <c r="E190" i="3"/>
  <c r="F190" i="3"/>
  <c r="G190" i="3"/>
  <c r="E191" i="3"/>
  <c r="F191" i="3"/>
  <c r="G191" i="3"/>
  <c r="E192" i="3"/>
  <c r="F192" i="3"/>
  <c r="G192" i="3"/>
  <c r="E193" i="3"/>
  <c r="F193" i="3"/>
  <c r="G193" i="3"/>
  <c r="E194" i="3"/>
  <c r="F194" i="3"/>
  <c r="G194" i="3"/>
  <c r="E195" i="3"/>
  <c r="F195" i="3"/>
  <c r="G195" i="3"/>
  <c r="E196" i="3"/>
  <c r="F196" i="3"/>
  <c r="G196" i="3"/>
  <c r="E197" i="3"/>
  <c r="F197" i="3"/>
  <c r="G197" i="3"/>
  <c r="E198" i="3"/>
  <c r="F198" i="3"/>
  <c r="G198" i="3"/>
  <c r="E199" i="3"/>
  <c r="F199" i="3"/>
  <c r="G199" i="3"/>
  <c r="E200" i="3"/>
  <c r="F200" i="3"/>
  <c r="G200" i="3"/>
  <c r="E201" i="3"/>
  <c r="F201" i="3"/>
  <c r="G201" i="3"/>
  <c r="E202" i="3"/>
  <c r="F202" i="3"/>
  <c r="G202" i="3"/>
  <c r="E203" i="3"/>
  <c r="F203" i="3"/>
  <c r="G203" i="3"/>
  <c r="E204" i="3"/>
  <c r="F204" i="3"/>
  <c r="G204" i="3"/>
  <c r="E205" i="3"/>
  <c r="F205" i="3"/>
  <c r="G205" i="3"/>
  <c r="E206" i="3"/>
  <c r="F206" i="3"/>
  <c r="G206" i="3"/>
  <c r="E207" i="3"/>
  <c r="F207" i="3"/>
  <c r="G207" i="3"/>
  <c r="E208" i="3"/>
  <c r="F208" i="3"/>
  <c r="G208" i="3"/>
  <c r="E209" i="3"/>
  <c r="F209" i="3"/>
  <c r="G209" i="3"/>
  <c r="E210" i="3"/>
  <c r="F210" i="3"/>
  <c r="G210" i="3"/>
  <c r="E211" i="3"/>
  <c r="F211" i="3"/>
  <c r="G211" i="3"/>
  <c r="E212" i="3"/>
  <c r="F212" i="3"/>
  <c r="G212" i="3"/>
  <c r="E213" i="3"/>
  <c r="F213" i="3"/>
  <c r="G213" i="3"/>
  <c r="E214" i="3"/>
  <c r="F214" i="3"/>
  <c r="G214" i="3"/>
  <c r="E215" i="3"/>
  <c r="F215" i="3"/>
  <c r="G215" i="3"/>
  <c r="E216" i="3"/>
  <c r="F216" i="3"/>
  <c r="G216" i="3"/>
  <c r="E217" i="3"/>
  <c r="F217" i="3"/>
  <c r="G217" i="3"/>
  <c r="E218" i="3"/>
  <c r="F218" i="3"/>
  <c r="G218" i="3"/>
  <c r="E219" i="3"/>
  <c r="F219" i="3"/>
  <c r="G219" i="3"/>
  <c r="E220" i="3"/>
  <c r="F220" i="3"/>
  <c r="G220" i="3"/>
  <c r="E221" i="3"/>
  <c r="F221" i="3"/>
  <c r="G221" i="3"/>
  <c r="E222" i="3"/>
  <c r="F222" i="3"/>
  <c r="G222" i="3"/>
  <c r="E223" i="3"/>
  <c r="F223" i="3"/>
  <c r="G223" i="3"/>
  <c r="E224" i="3"/>
  <c r="F224" i="3"/>
  <c r="G224" i="3"/>
  <c r="E225" i="3"/>
  <c r="F225" i="3"/>
  <c r="G225" i="3"/>
  <c r="E226" i="3"/>
  <c r="F226" i="3"/>
  <c r="G226" i="3"/>
  <c r="E227" i="3"/>
  <c r="F227" i="3"/>
  <c r="G227" i="3"/>
  <c r="E228" i="3"/>
  <c r="F228" i="3"/>
  <c r="G228" i="3"/>
  <c r="E229" i="3"/>
  <c r="F229" i="3"/>
  <c r="G229" i="3"/>
  <c r="E230" i="3"/>
  <c r="F230" i="3"/>
  <c r="G230" i="3"/>
  <c r="E231" i="3"/>
  <c r="F231" i="3"/>
  <c r="G231" i="3"/>
  <c r="E232" i="3"/>
  <c r="F232" i="3"/>
  <c r="G232" i="3"/>
  <c r="E233" i="3"/>
  <c r="F233" i="3"/>
  <c r="G233" i="3"/>
  <c r="E234" i="3"/>
  <c r="F234" i="3"/>
  <c r="G234" i="3"/>
  <c r="E235" i="3"/>
  <c r="F235" i="3"/>
  <c r="G235" i="3"/>
  <c r="E236" i="3"/>
  <c r="F236" i="3"/>
  <c r="G236" i="3"/>
  <c r="E237" i="3"/>
  <c r="F237" i="3"/>
  <c r="G237" i="3"/>
  <c r="E238" i="3"/>
  <c r="F238" i="3"/>
  <c r="G238" i="3"/>
  <c r="E239" i="3"/>
  <c r="F239" i="3"/>
  <c r="G239" i="3"/>
  <c r="E240" i="3"/>
  <c r="F240" i="3"/>
  <c r="G240" i="3"/>
  <c r="E241" i="3"/>
  <c r="F241" i="3"/>
  <c r="G241" i="3"/>
  <c r="E242" i="3"/>
  <c r="F242" i="3"/>
  <c r="G242" i="3"/>
  <c r="E243" i="3"/>
  <c r="F243" i="3"/>
  <c r="G243" i="3"/>
  <c r="E244" i="3"/>
  <c r="F244" i="3"/>
  <c r="G244" i="3"/>
  <c r="E245" i="3"/>
  <c r="F245" i="3"/>
  <c r="G245" i="3"/>
  <c r="E246" i="3"/>
  <c r="F246" i="3"/>
  <c r="G246" i="3"/>
  <c r="E247" i="3"/>
  <c r="F247" i="3"/>
  <c r="G247" i="3"/>
  <c r="E248" i="3"/>
  <c r="F248" i="3"/>
  <c r="G248" i="3"/>
  <c r="E249" i="3"/>
  <c r="F249" i="3"/>
  <c r="G249" i="3"/>
  <c r="E250" i="3"/>
  <c r="F250" i="3"/>
  <c r="G250" i="3"/>
  <c r="E251" i="3"/>
  <c r="F251" i="3"/>
  <c r="G251" i="3"/>
  <c r="E252" i="3"/>
  <c r="F252" i="3"/>
  <c r="G252" i="3"/>
  <c r="E253" i="3"/>
  <c r="F253" i="3"/>
  <c r="G253" i="3"/>
  <c r="F27" i="3"/>
  <c r="G27" i="3"/>
  <c r="E27" i="3"/>
  <c r="B5" i="1"/>
  <c r="B11" i="2"/>
  <c r="C14" i="2"/>
  <c r="C15" i="2"/>
  <c r="C16" i="2"/>
  <c r="C17" i="2"/>
  <c r="C18" i="2"/>
  <c r="C19" i="2" s="1"/>
  <c r="B19" i="2"/>
  <c r="B15" i="2"/>
  <c r="B16" i="2"/>
  <c r="B17" i="2"/>
  <c r="B18" i="2"/>
  <c r="Q7" i="4" l="1"/>
  <c r="W26" i="4"/>
  <c r="W27" i="4"/>
  <c r="S23" i="4"/>
  <c r="V18" i="4"/>
  <c r="R14" i="4"/>
  <c r="R10" i="4"/>
  <c r="S7" i="4"/>
  <c r="Q26" i="4"/>
  <c r="V23" i="4"/>
  <c r="T21" i="4"/>
  <c r="R19" i="4"/>
  <c r="W16" i="4"/>
  <c r="U14" i="4"/>
  <c r="S12" i="4"/>
  <c r="Q10" i="4"/>
  <c r="V7" i="4"/>
  <c r="Q24" i="4"/>
  <c r="V21" i="4"/>
  <c r="T19" i="4"/>
  <c r="R17" i="4"/>
  <c r="W14" i="4"/>
  <c r="U12" i="4"/>
  <c r="S10" i="4"/>
  <c r="Q8" i="4"/>
  <c r="Q25" i="4"/>
  <c r="T20" i="4"/>
  <c r="W15" i="4"/>
  <c r="V10" i="4"/>
  <c r="T26" i="4"/>
  <c r="R24" i="4"/>
  <c r="W21" i="4"/>
  <c r="U19" i="4"/>
  <c r="S17" i="4"/>
  <c r="Q15" i="4"/>
  <c r="V12" i="4"/>
  <c r="T10" i="4"/>
  <c r="R8" i="4"/>
  <c r="S26" i="4"/>
  <c r="V26" i="4"/>
  <c r="R22" i="4"/>
  <c r="U17" i="4"/>
  <c r="U13" i="4"/>
  <c r="U9" i="4"/>
  <c r="V27" i="4"/>
  <c r="T25" i="4"/>
  <c r="R23" i="4"/>
  <c r="W20" i="4"/>
  <c r="U18" i="4"/>
  <c r="S16" i="4"/>
  <c r="Q14" i="4"/>
  <c r="V11" i="4"/>
  <c r="T9" i="4"/>
  <c r="R7" i="4"/>
  <c r="T23" i="4"/>
  <c r="R21" i="4"/>
  <c r="W18" i="4"/>
  <c r="U16" i="4"/>
  <c r="S14" i="4"/>
  <c r="Q12" i="4"/>
  <c r="V9" i="4"/>
  <c r="T7" i="4"/>
  <c r="W23" i="4"/>
  <c r="S19" i="4"/>
  <c r="V14" i="4"/>
  <c r="W7" i="4"/>
  <c r="W25" i="4"/>
  <c r="U23" i="4"/>
  <c r="S21" i="4"/>
  <c r="Q19" i="4"/>
  <c r="V16" i="4"/>
  <c r="T14" i="4"/>
  <c r="R12" i="4"/>
  <c r="W9" i="4"/>
  <c r="U7" i="4"/>
  <c r="V25" i="4"/>
  <c r="U25" i="4"/>
  <c r="Q21" i="4"/>
  <c r="T16" i="4"/>
  <c r="T12" i="4"/>
  <c r="Q9" i="4"/>
  <c r="R27" i="4"/>
  <c r="W24" i="4"/>
  <c r="U22" i="4"/>
  <c r="S20" i="4"/>
  <c r="Q18" i="4"/>
  <c r="V15" i="4"/>
  <c r="T13" i="4"/>
  <c r="R11" i="4"/>
  <c r="W8" i="4"/>
  <c r="R25" i="4"/>
  <c r="W22" i="4"/>
  <c r="U20" i="4"/>
  <c r="S18" i="4"/>
  <c r="Q16" i="4"/>
  <c r="V13" i="4"/>
  <c r="T11" i="4"/>
  <c r="R9" i="4"/>
  <c r="S27" i="4"/>
  <c r="V22" i="4"/>
  <c r="R18" i="4"/>
  <c r="Q13" i="4"/>
  <c r="U27" i="4"/>
  <c r="S25" i="4"/>
  <c r="Q23" i="4"/>
  <c r="V20" i="4"/>
  <c r="T18" i="4"/>
  <c r="R16" i="4"/>
  <c r="W13" i="4"/>
  <c r="U11" i="4"/>
  <c r="S9" i="4"/>
  <c r="T27" i="4"/>
  <c r="T24" i="4"/>
  <c r="W19" i="4"/>
  <c r="S15" i="4"/>
  <c r="S11" i="4"/>
  <c r="T8" i="4"/>
  <c r="U26" i="4"/>
  <c r="S24" i="4"/>
  <c r="Q22" i="4"/>
  <c r="V19" i="4"/>
  <c r="T17" i="4"/>
  <c r="R15" i="4"/>
  <c r="W12" i="4"/>
  <c r="U10" i="4"/>
  <c r="S8" i="4"/>
  <c r="U24" i="4"/>
  <c r="S22" i="4"/>
  <c r="Q20" i="4"/>
  <c r="V17" i="4"/>
  <c r="T15" i="4"/>
  <c r="R13" i="4"/>
  <c r="W10" i="4"/>
  <c r="U8" i="4"/>
  <c r="R26" i="4"/>
  <c r="U21" i="4"/>
  <c r="Q17" i="4"/>
  <c r="W11" i="4"/>
  <c r="Q27" i="4"/>
  <c r="V24" i="4"/>
  <c r="T22" i="4"/>
  <c r="R20" i="4"/>
  <c r="W17" i="4"/>
  <c r="U15" i="4"/>
  <c r="S13" i="4"/>
  <c r="Q11" i="4"/>
  <c r="V8" i="4"/>
  <c r="F13" i="2"/>
  <c r="F11" i="2" s="1"/>
</calcChain>
</file>

<file path=xl/sharedStrings.xml><?xml version="1.0" encoding="utf-8"?>
<sst xmlns="http://schemas.openxmlformats.org/spreadsheetml/2006/main" count="239" uniqueCount="110">
  <si>
    <t>Bob</t>
  </si>
  <si>
    <t>Sally</t>
  </si>
  <si>
    <t>Frank</t>
  </si>
  <si>
    <t>Joe</t>
  </si>
  <si>
    <t>John</t>
  </si>
  <si>
    <t>Kim</t>
  </si>
  <si>
    <t>Do</t>
  </si>
  <si>
    <t>Bernstein</t>
  </si>
  <si>
    <t>Brown</t>
  </si>
  <si>
    <t>Sinatra</t>
  </si>
  <si>
    <t>Hope</t>
  </si>
  <si>
    <t>Doe</t>
  </si>
  <si>
    <t>Blue</t>
  </si>
  <si>
    <t>White</t>
  </si>
  <si>
    <t>Straw</t>
  </si>
  <si>
    <t>First</t>
  </si>
  <si>
    <t>Last</t>
  </si>
  <si>
    <t>Account</t>
  </si>
  <si>
    <t>Date</t>
  </si>
  <si>
    <t>Question: In the box below write an Excel function to find the last name of the Sally who has an account balance of more than $2500</t>
  </si>
  <si>
    <t>Answer:</t>
  </si>
  <si>
    <t>Maturity</t>
  </si>
  <si>
    <t>Notional</t>
  </si>
  <si>
    <t>Coupons</t>
  </si>
  <si>
    <t>Rate</t>
  </si>
  <si>
    <t>Payments</t>
  </si>
  <si>
    <t>Annual</t>
  </si>
  <si>
    <t>Continuous</t>
  </si>
  <si>
    <t>Compounding</t>
  </si>
  <si>
    <t>Price</t>
  </si>
  <si>
    <t>Inputs</t>
  </si>
  <si>
    <t>Returns</t>
  </si>
  <si>
    <t>EBAY</t>
  </si>
  <si>
    <t>AMZN</t>
  </si>
  <si>
    <t>GOOG</t>
  </si>
  <si>
    <t xml:space="preserve">Question: Below are the daily stock returns for eBay, Amazon, and Google. Show a bar graph that displays the monthly average returns for these stocks and can increment with a clicker one week at a time. </t>
  </si>
  <si>
    <t>Open</t>
  </si>
  <si>
    <t>Shift 1</t>
  </si>
  <si>
    <t>Shift 2</t>
  </si>
  <si>
    <t>Shift 3</t>
  </si>
  <si>
    <t>Shift 4</t>
  </si>
  <si>
    <t>Shift 5</t>
  </si>
  <si>
    <t>Question: Five individuals work at a business. They each have a similar task. The manager wants to see a stacked bar graph which displays their efficiency in terms of how many minutes/hours it takes them to complete their tasks. You are given the data set below. Please construct a stacked bar graph to represent this data in the most effective manner.</t>
  </si>
  <si>
    <t>Hint: You might want to rewrite this data in a way that is more meaningful to Excel graphs!</t>
  </si>
  <si>
    <t>Hint: It will require mutiple Excel functions in one cell</t>
  </si>
  <si>
    <t>Hint: Vlookup will not work. Feel free to use Google.</t>
  </si>
  <si>
    <t>Question: Price a bond using the inputs below</t>
  </si>
  <si>
    <r>
      <t xml:space="preserve">Hint: Month = 20 days, Week = 5 days. </t>
    </r>
    <r>
      <rPr>
        <b/>
        <sz val="11"/>
        <color rgb="FF002060"/>
        <rFont val="Calibri"/>
        <family val="2"/>
        <scheme val="minor"/>
      </rPr>
      <t>Take the ROLLING average returns over 20 days</t>
    </r>
    <r>
      <rPr>
        <sz val="11"/>
        <color rgb="FF002060"/>
        <rFont val="Calibri"/>
        <family val="2"/>
        <scheme val="minor"/>
      </rPr>
      <t xml:space="preserve"> and use the clicker to move forward by 5 days at a time.</t>
    </r>
  </si>
  <si>
    <t>Month</t>
  </si>
  <si>
    <t>Region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</si>
  <si>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</si>
  <si>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</si>
  <si>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</si>
  <si>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</si>
  <si>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</si>
  <si>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</si>
  <si>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</si>
  <si>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</si>
  <si>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</si>
  <si>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</si>
  <si>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</si>
  <si>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</si>
  <si>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Commodities</t>
  </si>
  <si>
    <t>Fixed Income</t>
  </si>
  <si>
    <t>Equity</t>
  </si>
  <si>
    <t>Asset Class</t>
  </si>
  <si>
    <t>North America</t>
  </si>
  <si>
    <t>EMEA</t>
  </si>
  <si>
    <r>
      <t xml:space="preserve">Question: Build a PivotTable and graph using the data below. </t>
    </r>
    <r>
      <rPr>
        <b/>
        <sz val="12"/>
        <color theme="1"/>
        <rFont val="Calibri"/>
        <family val="2"/>
        <scheme val="minor"/>
      </rPr>
      <t>Organize the Column/Rows in a meaningful way</t>
    </r>
    <r>
      <rPr>
        <sz val="12"/>
        <color theme="1"/>
        <rFont val="Calibri"/>
        <family val="2"/>
        <scheme val="minor"/>
      </rPr>
      <t>, and write a one sentence analysis on the data.</t>
    </r>
  </si>
  <si>
    <t>Time</t>
  </si>
  <si>
    <t>Coupon</t>
  </si>
  <si>
    <t>PV of CF</t>
  </si>
  <si>
    <t>Target First Name</t>
  </si>
  <si>
    <t xml:space="preserve">Account Balance Greater Than </t>
  </si>
  <si>
    <t>Answer Check</t>
  </si>
  <si>
    <t>INDEX(B8:B17,MATCH(1,INDEX((C8:C17&gt;2500)*(A8:A17="Sally"),0,1),0),0)</t>
  </si>
  <si>
    <t>or INDEX(LastName,MATCH(1,INDEX((Account&gt;GreaterThenNum)*(FirstName=TargetFirst),0,0),0),0)</t>
  </si>
  <si>
    <t>Rank</t>
  </si>
  <si>
    <t>行标签</t>
  </si>
  <si>
    <t>总计</t>
  </si>
  <si>
    <t>(全部)</t>
  </si>
  <si>
    <t>Translation Helper:</t>
  </si>
  <si>
    <t>Row Label</t>
  </si>
  <si>
    <t>平均值项</t>
  </si>
  <si>
    <t>Avg</t>
  </si>
  <si>
    <t>Total</t>
  </si>
  <si>
    <t>All</t>
  </si>
  <si>
    <t>Summary</t>
  </si>
  <si>
    <t>列标签</t>
  </si>
  <si>
    <t>Col Label</t>
  </si>
  <si>
    <t>1.For the average return over years, Fixed Income&gt;Commodities&gt;Equity</t>
  </si>
  <si>
    <t>2.For the volatility, Equity return is more volatile and Fixed Income return is least volatile</t>
  </si>
  <si>
    <t>STD</t>
  </si>
  <si>
    <t>3.The volatility of total return is lower than any individual. This is the benefits of diversification (By viewing total return as equally weighted portfolio of three assets)</t>
  </si>
  <si>
    <t>Point0</t>
  </si>
  <si>
    <t>Point1</t>
  </si>
  <si>
    <t>Point2</t>
  </si>
  <si>
    <t>Point3</t>
  </si>
  <si>
    <t>Point4</t>
  </si>
  <si>
    <t>Point5</t>
  </si>
  <si>
    <t>Offset</t>
  </si>
  <si>
    <t>EBAY 20days</t>
  </si>
  <si>
    <t>AMZN 20days</t>
  </si>
  <si>
    <t>GOOG 20days</t>
  </si>
  <si>
    <t>Title</t>
  </si>
  <si>
    <t>Correlation Matrix</t>
  </si>
  <si>
    <t>Average:Returns</t>
  </si>
  <si>
    <t>Col</t>
  </si>
  <si>
    <t>Row</t>
  </si>
  <si>
    <t>4.From the graph, there is no obvious correlation between the three asset 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</si>
</sst>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8" formatCode="&quot;$&quot;#,##0.00_);[Red]\(&quot;$&quot;#,##0.00\)"/>
    <numFmt numFmtId="43" formatCode="_(* #,##0.00_);_(* \(#,##0.00\);_(* &quot;-&quot;??_);_(@_)"/>
    <numFmt numFmtId="164" formatCode="[$-F400]h:mm:ss\ AM/PM"/>
    <numFmt numFmtId="165" formatCode="&quot;$&quot;#,##0"/>
    <numFmt numFmtId="166" formatCode="[$-409]d\-mmm;@"/>
    <numFmt numFmtId="167" formatCode="_(* #,##0.00000000_);_(* \(#,##0.00000000\);_(* &quot;-&quot;??_);_(@_)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2060"/>
      <name val="Calibri"/>
      <family val="2"/>
      <scheme val="minor"/>
    </font>
    <font>
      <b/>
      <sz val="11"/>
      <color rgb="FF002060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64">
    <xf numFmtId="0" fontId="0" fillId="0" borderId="0" xfId="0"/>
    <xf numFmtId="14" fontId="0" fillId="0" borderId="0" xfId="0" applyNumberFormat="1"/>
    <xf numFmtId="0" fontId="2" fillId="0" borderId="6" xfId="0" applyFont="1" applyBorder="1"/>
    <xf numFmtId="0" fontId="0" fillId="0" borderId="6" xfId="0" applyBorder="1"/>
    <xf numFmtId="14" fontId="0" fillId="0" borderId="6" xfId="0" applyNumberFormat="1" applyBorder="1"/>
    <xf numFmtId="0" fontId="0" fillId="0" borderId="2" xfId="0" applyBorder="1"/>
    <xf numFmtId="0" fontId="4" fillId="0" borderId="0" xfId="0" applyFont="1"/>
    <xf numFmtId="0" fontId="0" fillId="0" borderId="11" xfId="0" applyBorder="1"/>
    <xf numFmtId="9" fontId="0" fillId="0" borderId="6" xfId="0" applyNumberFormat="1" applyBorder="1"/>
    <xf numFmtId="10" fontId="0" fillId="0" borderId="6" xfId="0" applyNumberFormat="1" applyBorder="1"/>
    <xf numFmtId="0" fontId="3" fillId="0" borderId="0" xfId="0" applyFont="1" applyBorder="1" applyAlignment="1"/>
    <xf numFmtId="0" fontId="0" fillId="0" borderId="0" xfId="0" applyBorder="1"/>
    <xf numFmtId="9" fontId="0" fillId="0" borderId="0" xfId="1" applyFont="1"/>
    <xf numFmtId="164" fontId="0" fillId="0" borderId="0" xfId="0" applyNumberFormat="1"/>
    <xf numFmtId="10" fontId="0" fillId="0" borderId="0" xfId="1" applyNumberFormat="1" applyFont="1"/>
    <xf numFmtId="8" fontId="0" fillId="0" borderId="6" xfId="0" applyNumberFormat="1" applyBorder="1"/>
    <xf numFmtId="0" fontId="2" fillId="0" borderId="1" xfId="0" applyFont="1" applyBorder="1"/>
    <xf numFmtId="8" fontId="2" fillId="0" borderId="12" xfId="0" applyNumberFormat="1" applyFont="1" applyBorder="1"/>
    <xf numFmtId="165" fontId="2" fillId="0" borderId="1" xfId="0" applyNumberFormat="1" applyFont="1" applyBorder="1"/>
    <xf numFmtId="1" fontId="2" fillId="0" borderId="1" xfId="0" applyNumberFormat="1" applyFont="1" applyBorder="1"/>
    <xf numFmtId="9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0" fontId="0" fillId="0" borderId="0" xfId="0" applyNumberFormat="1"/>
    <xf numFmtId="0" fontId="0" fillId="0" borderId="0" xfId="0" applyFill="1" applyBorder="1" applyAlignment="1"/>
    <xf numFmtId="0" fontId="0" fillId="0" borderId="16" xfId="0" applyFill="1" applyBorder="1" applyAlignment="1"/>
    <xf numFmtId="0" fontId="7" fillId="0" borderId="18" xfId="0" applyFont="1" applyFill="1" applyBorder="1" applyAlignment="1">
      <alignment horizontal="center"/>
    </xf>
    <xf numFmtId="10" fontId="0" fillId="0" borderId="0" xfId="0" applyNumberFormat="1" applyFill="1" applyBorder="1" applyAlignment="1"/>
    <xf numFmtId="10" fontId="0" fillId="0" borderId="16" xfId="0" applyNumberFormat="1" applyFill="1" applyBorder="1" applyAlignment="1"/>
    <xf numFmtId="10" fontId="2" fillId="0" borderId="0" xfId="0" applyNumberFormat="1" applyFont="1"/>
    <xf numFmtId="0" fontId="2" fillId="0" borderId="0" xfId="0" applyFont="1" applyAlignment="1">
      <alignment horizontal="left"/>
    </xf>
    <xf numFmtId="166" fontId="0" fillId="0" borderId="0" xfId="0" applyNumberFormat="1"/>
    <xf numFmtId="167" fontId="0" fillId="0" borderId="0" xfId="2" applyNumberFormat="1" applyFont="1"/>
    <xf numFmtId="0" fontId="0" fillId="0" borderId="19" xfId="0" applyBorder="1"/>
    <xf numFmtId="0" fontId="2" fillId="0" borderId="19" xfId="0" applyFont="1" applyBorder="1"/>
    <xf numFmtId="10" fontId="0" fillId="0" borderId="19" xfId="1" applyNumberFormat="1" applyFont="1" applyBorder="1"/>
    <xf numFmtId="10" fontId="0" fillId="0" borderId="19" xfId="0" applyNumberFormat="1" applyBorder="1"/>
    <xf numFmtId="0" fontId="0" fillId="2" borderId="19" xfId="0" applyFill="1" applyBorder="1"/>
    <xf numFmtId="14" fontId="0" fillId="2" borderId="19" xfId="0" applyNumberFormat="1" applyFill="1" applyBorder="1"/>
    <xf numFmtId="9" fontId="0" fillId="2" borderId="19" xfId="1" applyFont="1" applyFill="1" applyBorder="1"/>
    <xf numFmtId="9" fontId="0" fillId="2" borderId="19" xfId="0" applyNumberFormat="1" applyFill="1" applyBorder="1"/>
    <xf numFmtId="0" fontId="2" fillId="0" borderId="0" xfId="0" applyFont="1"/>
    <xf numFmtId="166" fontId="0" fillId="0" borderId="19" xfId="0" applyNumberFormat="1" applyBorder="1"/>
    <xf numFmtId="0" fontId="3" fillId="0" borderId="2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0" fontId="3" fillId="0" borderId="4" xfId="0" applyFont="1" applyBorder="1" applyAlignment="1">
      <alignment horizontal="left"/>
    </xf>
    <xf numFmtId="0" fontId="2" fillId="0" borderId="13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0" fillId="0" borderId="7" xfId="0" applyBorder="1" applyAlignment="1">
      <alignment horizontal="left" vertical="top" wrapText="1"/>
    </xf>
    <xf numFmtId="0" fontId="0" fillId="0" borderId="15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16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0" fillId="0" borderId="7" xfId="0" applyBorder="1" applyAlignment="1">
      <alignment horizontal="left" wrapText="1"/>
    </xf>
    <xf numFmtId="0" fontId="0" fillId="0" borderId="15" xfId="0" applyBorder="1" applyAlignment="1">
      <alignment horizontal="left" wrapText="1"/>
    </xf>
    <xf numFmtId="0" fontId="0" fillId="0" borderId="8" xfId="0" applyBorder="1" applyAlignment="1">
      <alignment horizontal="left" wrapText="1"/>
    </xf>
    <xf numFmtId="0" fontId="0" fillId="0" borderId="5" xfId="0" applyBorder="1" applyAlignment="1">
      <alignment horizontal="left" wrapText="1"/>
    </xf>
    <xf numFmtId="0" fontId="0" fillId="0" borderId="0" xfId="0" applyBorder="1" applyAlignment="1">
      <alignment horizontal="left" wrapText="1"/>
    </xf>
    <xf numFmtId="0" fontId="0" fillId="0" borderId="17" xfId="0" applyBorder="1" applyAlignment="1">
      <alignment horizontal="left" wrapText="1"/>
    </xf>
    <xf numFmtId="0" fontId="0" fillId="0" borderId="9" xfId="0" applyBorder="1" applyAlignment="1">
      <alignment horizontal="left" wrapText="1"/>
    </xf>
    <xf numFmtId="0" fontId="0" fillId="0" borderId="16" xfId="0" applyBorder="1" applyAlignment="1">
      <alignment horizontal="left" wrapText="1"/>
    </xf>
    <xf numFmtId="0" fontId="0" fillId="0" borderId="10" xfId="0" applyBorder="1" applyAlignment="1">
      <alignment horizontal="left" wrapText="1"/>
    </xf>
    <xf numFmtId="2" fontId="0" fillId="0" borderId="0" xfId="0" applyNumberFormat="1"/>
  </cellXfs>
  <cellStyles count="3">
    <cellStyle name="千位分隔" xfId="2" builtinId="3"/>
    <cellStyle name="常规" xfId="0" builtinId="0"/>
    <cellStyle name="百分比" xfId="1" builtinId="5"/>
  </cellStyles>
  <dxfs count="1">
    <dxf>
      <numFmt numFmtId="14" formatCode="0.00%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'Question 3'!$L$6</c:f>
          <c:strCache>
            <c:ptCount val="1"/>
            <c:pt idx="0">
              <c:v>Mar 16-Apr 13 Returns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'Question 3'!$O$7</c:f>
              <c:strCache>
                <c:ptCount val="1"/>
                <c:pt idx="0">
                  <c:v>EBAY 20days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'Question 3'!$K$8:$K$28</c:f>
              <c:numCache>
                <c:formatCode>[$-409]d\-mmm;@</c:formatCode>
                <c:ptCount val="21"/>
                <c:pt idx="0">
                  <c:v>40618</c:v>
                </c:pt>
                <c:pt idx="1">
                  <c:v>40619</c:v>
                </c:pt>
                <c:pt idx="2">
                  <c:v>40620</c:v>
                </c:pt>
                <c:pt idx="3">
                  <c:v>40623</c:v>
                </c:pt>
                <c:pt idx="4">
                  <c:v>40624</c:v>
                </c:pt>
                <c:pt idx="5">
                  <c:v>40625</c:v>
                </c:pt>
                <c:pt idx="6">
                  <c:v>40626</c:v>
                </c:pt>
                <c:pt idx="7">
                  <c:v>40627</c:v>
                </c:pt>
                <c:pt idx="8">
                  <c:v>40630</c:v>
                </c:pt>
                <c:pt idx="9">
                  <c:v>40631</c:v>
                </c:pt>
                <c:pt idx="10">
                  <c:v>40632</c:v>
                </c:pt>
                <c:pt idx="11">
                  <c:v>40633</c:v>
                </c:pt>
                <c:pt idx="12">
                  <c:v>40634</c:v>
                </c:pt>
                <c:pt idx="13">
                  <c:v>40637</c:v>
                </c:pt>
                <c:pt idx="14">
                  <c:v>40638</c:v>
                </c:pt>
                <c:pt idx="15">
                  <c:v>40639</c:v>
                </c:pt>
                <c:pt idx="16">
                  <c:v>40640</c:v>
                </c:pt>
                <c:pt idx="17">
                  <c:v>40641</c:v>
                </c:pt>
                <c:pt idx="18">
                  <c:v>40644</c:v>
                </c:pt>
                <c:pt idx="19">
                  <c:v>40645</c:v>
                </c:pt>
                <c:pt idx="20">
                  <c:v>40646</c:v>
                </c:pt>
              </c:numCache>
            </c:numRef>
          </c:cat>
          <c:val>
            <c:numRef>
              <c:f>'Question 3'!$O$8:$O$28</c:f>
              <c:numCache>
                <c:formatCode>0.00%</c:formatCode>
                <c:ptCount val="21"/>
                <c:pt idx="0">
                  <c:v>-7.2528456779262064E-3</c:v>
                </c:pt>
                <c:pt idx="1">
                  <c:v>-6.8828490415319965E-3</c:v>
                </c:pt>
                <c:pt idx="2">
                  <c:v>-6.3484557743629768E-3</c:v>
                </c:pt>
                <c:pt idx="3">
                  <c:v>-5.9373363493994301E-3</c:v>
                </c:pt>
                <c:pt idx="4">
                  <c:v>-5.2517020908320281E-3</c:v>
                </c:pt>
                <c:pt idx="5">
                  <c:v>-3.3184547702911293E-3</c:v>
                </c:pt>
                <c:pt idx="6">
                  <c:v>-1.9067708109835545E-3</c:v>
                </c:pt>
                <c:pt idx="7">
                  <c:v>-2.8171857315916595E-3</c:v>
                </c:pt>
                <c:pt idx="8">
                  <c:v>-4.7838840096613103E-3</c:v>
                </c:pt>
                <c:pt idx="9">
                  <c:v>-1.7440196808479248E-3</c:v>
                </c:pt>
                <c:pt idx="10">
                  <c:v>-1.4631084329190191E-3</c:v>
                </c:pt>
                <c:pt idx="11">
                  <c:v>-2.7782642411066372E-3</c:v>
                </c:pt>
                <c:pt idx="12">
                  <c:v>-8.6589780308283788E-4</c:v>
                </c:pt>
                <c:pt idx="13">
                  <c:v>-2.1440116071763659E-5</c:v>
                </c:pt>
                <c:pt idx="14">
                  <c:v>4.2550740032461508E-4</c:v>
                </c:pt>
                <c:pt idx="15">
                  <c:v>9.7799651942819259E-4</c:v>
                </c:pt>
                <c:pt idx="16">
                  <c:v>8.7462034610536474E-4</c:v>
                </c:pt>
                <c:pt idx="17">
                  <c:v>5.1356199265880644E-4</c:v>
                </c:pt>
                <c:pt idx="18">
                  <c:v>8.3640603629265837E-4</c:v>
                </c:pt>
                <c:pt idx="19">
                  <c:v>5.8713445468046017E-4</c:v>
                </c:pt>
                <c:pt idx="20">
                  <c:v>1.7045031663447841E-3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1BD-4644-B880-A81D9C41F6F2}"/>
            </c:ext>
          </c:extLst>
        </c:ser>
        <c:ser>
          <c:idx val="1"/>
          <c:order val="1"/>
          <c:tx>
            <c:strRef>
              <c:f>'Question 3'!$P$7</c:f>
              <c:strCache>
                <c:ptCount val="1"/>
                <c:pt idx="0">
                  <c:v>AMZN 20days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'Question 3'!$K$8:$K$28</c:f>
              <c:numCache>
                <c:formatCode>[$-409]d\-mmm;@</c:formatCode>
                <c:ptCount val="21"/>
                <c:pt idx="0">
                  <c:v>40618</c:v>
                </c:pt>
                <c:pt idx="1">
                  <c:v>40619</c:v>
                </c:pt>
                <c:pt idx="2">
                  <c:v>40620</c:v>
                </c:pt>
                <c:pt idx="3">
                  <c:v>40623</c:v>
                </c:pt>
                <c:pt idx="4">
                  <c:v>40624</c:v>
                </c:pt>
                <c:pt idx="5">
                  <c:v>40625</c:v>
                </c:pt>
                <c:pt idx="6">
                  <c:v>40626</c:v>
                </c:pt>
                <c:pt idx="7">
                  <c:v>40627</c:v>
                </c:pt>
                <c:pt idx="8">
                  <c:v>40630</c:v>
                </c:pt>
                <c:pt idx="9">
                  <c:v>40631</c:v>
                </c:pt>
                <c:pt idx="10">
                  <c:v>40632</c:v>
                </c:pt>
                <c:pt idx="11">
                  <c:v>40633</c:v>
                </c:pt>
                <c:pt idx="12">
                  <c:v>40634</c:v>
                </c:pt>
                <c:pt idx="13">
                  <c:v>40637</c:v>
                </c:pt>
                <c:pt idx="14">
                  <c:v>40638</c:v>
                </c:pt>
                <c:pt idx="15">
                  <c:v>40639</c:v>
                </c:pt>
                <c:pt idx="16">
                  <c:v>40640</c:v>
                </c:pt>
                <c:pt idx="17">
                  <c:v>40641</c:v>
                </c:pt>
                <c:pt idx="18">
                  <c:v>40644</c:v>
                </c:pt>
                <c:pt idx="19">
                  <c:v>40645</c:v>
                </c:pt>
                <c:pt idx="20">
                  <c:v>40646</c:v>
                </c:pt>
              </c:numCache>
            </c:numRef>
          </c:cat>
          <c:val>
            <c:numRef>
              <c:f>'Question 3'!$P$8:$P$28</c:f>
              <c:numCache>
                <c:formatCode>0.00%</c:formatCode>
                <c:ptCount val="21"/>
                <c:pt idx="0">
                  <c:v>-6.782080781208899E-3</c:v>
                </c:pt>
                <c:pt idx="1">
                  <c:v>-7.2769776986226662E-3</c:v>
                </c:pt>
                <c:pt idx="2">
                  <c:v>-7.3183868474913207E-3</c:v>
                </c:pt>
                <c:pt idx="3">
                  <c:v>-6.148591833099998E-3</c:v>
                </c:pt>
                <c:pt idx="4">
                  <c:v>-5.1020807054324765E-3</c:v>
                </c:pt>
                <c:pt idx="5">
                  <c:v>-3.2292018835281986E-3</c:v>
                </c:pt>
                <c:pt idx="6">
                  <c:v>-1.7838843700455187E-3</c:v>
                </c:pt>
                <c:pt idx="7">
                  <c:v>-1.6754916665903453E-3</c:v>
                </c:pt>
                <c:pt idx="8">
                  <c:v>-1.0378473213382201E-3</c:v>
                </c:pt>
                <c:pt idx="9">
                  <c:v>1.6289565329945799E-3</c:v>
                </c:pt>
                <c:pt idx="10">
                  <c:v>2.2420380993452061E-3</c:v>
                </c:pt>
                <c:pt idx="11">
                  <c:v>2.2160866849704475E-3</c:v>
                </c:pt>
                <c:pt idx="12">
                  <c:v>2.5401795144165962E-3</c:v>
                </c:pt>
                <c:pt idx="13">
                  <c:v>4.0745260266348724E-3</c:v>
                </c:pt>
                <c:pt idx="14">
                  <c:v>5.3644355425512043E-3</c:v>
                </c:pt>
                <c:pt idx="15">
                  <c:v>4.0345891164480733E-3</c:v>
                </c:pt>
                <c:pt idx="16">
                  <c:v>5.4834843272772828E-3</c:v>
                </c:pt>
                <c:pt idx="17">
                  <c:v>4.8485685238668754E-3</c:v>
                </c:pt>
                <c:pt idx="18">
                  <c:v>5.0658465626761519E-3</c:v>
                </c:pt>
                <c:pt idx="19">
                  <c:v>4.5934774865286467E-3</c:v>
                </c:pt>
                <c:pt idx="20">
                  <c:v>5.2100138005358732E-3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1BD-4644-B880-A81D9C41F6F2}"/>
            </c:ext>
          </c:extLst>
        </c:ser>
        <c:ser>
          <c:idx val="2"/>
          <c:order val="2"/>
          <c:tx>
            <c:strRef>
              <c:f>'Question 3'!$Q$7</c:f>
              <c:strCache>
                <c:ptCount val="1"/>
                <c:pt idx="0">
                  <c:v>GOOG 20days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'Question 3'!$K$8:$K$28</c:f>
              <c:numCache>
                <c:formatCode>[$-409]d\-mmm;@</c:formatCode>
                <c:ptCount val="21"/>
                <c:pt idx="0">
                  <c:v>40618</c:v>
                </c:pt>
                <c:pt idx="1">
                  <c:v>40619</c:v>
                </c:pt>
                <c:pt idx="2">
                  <c:v>40620</c:v>
                </c:pt>
                <c:pt idx="3">
                  <c:v>40623</c:v>
                </c:pt>
                <c:pt idx="4">
                  <c:v>40624</c:v>
                </c:pt>
                <c:pt idx="5">
                  <c:v>40625</c:v>
                </c:pt>
                <c:pt idx="6">
                  <c:v>40626</c:v>
                </c:pt>
                <c:pt idx="7">
                  <c:v>40627</c:v>
                </c:pt>
                <c:pt idx="8">
                  <c:v>40630</c:v>
                </c:pt>
                <c:pt idx="9">
                  <c:v>40631</c:v>
                </c:pt>
                <c:pt idx="10">
                  <c:v>40632</c:v>
                </c:pt>
                <c:pt idx="11">
                  <c:v>40633</c:v>
                </c:pt>
                <c:pt idx="12">
                  <c:v>40634</c:v>
                </c:pt>
                <c:pt idx="13">
                  <c:v>40637</c:v>
                </c:pt>
                <c:pt idx="14">
                  <c:v>40638</c:v>
                </c:pt>
                <c:pt idx="15">
                  <c:v>40639</c:v>
                </c:pt>
                <c:pt idx="16">
                  <c:v>40640</c:v>
                </c:pt>
                <c:pt idx="17">
                  <c:v>40641</c:v>
                </c:pt>
                <c:pt idx="18">
                  <c:v>40644</c:v>
                </c:pt>
                <c:pt idx="19">
                  <c:v>40645</c:v>
                </c:pt>
                <c:pt idx="20">
                  <c:v>40646</c:v>
                </c:pt>
              </c:numCache>
            </c:numRef>
          </c:cat>
          <c:val>
            <c:numRef>
              <c:f>'Question 3'!$Q$8:$Q$28</c:f>
              <c:numCache>
                <c:formatCode>0.00%</c:formatCode>
                <c:ptCount val="21"/>
                <c:pt idx="0">
                  <c:v>-5.6008009626150991E-3</c:v>
                </c:pt>
                <c:pt idx="1">
                  <c:v>-5.2240714861329033E-3</c:v>
                </c:pt>
                <c:pt idx="2">
                  <c:v>-5.3340962703427751E-3</c:v>
                </c:pt>
                <c:pt idx="3">
                  <c:v>-4.3435690076863934E-3</c:v>
                </c:pt>
                <c:pt idx="4">
                  <c:v>-2.6956662867609559E-3</c:v>
                </c:pt>
                <c:pt idx="5">
                  <c:v>-2.3674403098569718E-3</c:v>
                </c:pt>
                <c:pt idx="6">
                  <c:v>-1.7567190431280965E-3</c:v>
                </c:pt>
                <c:pt idx="7">
                  <c:v>-2.4660559709700214E-3</c:v>
                </c:pt>
                <c:pt idx="8">
                  <c:v>-3.1192032941477765E-3</c:v>
                </c:pt>
                <c:pt idx="9">
                  <c:v>-1.5353140404104238E-3</c:v>
                </c:pt>
                <c:pt idx="10">
                  <c:v>-1.5283563197933502E-3</c:v>
                </c:pt>
                <c:pt idx="11">
                  <c:v>-1.8354320094267796E-3</c:v>
                </c:pt>
                <c:pt idx="12">
                  <c:v>-6.7263904641582935E-4</c:v>
                </c:pt>
                <c:pt idx="13">
                  <c:v>-2.7483370999253909E-4</c:v>
                </c:pt>
                <c:pt idx="14">
                  <c:v>-1.911406977448188E-3</c:v>
                </c:pt>
                <c:pt idx="15">
                  <c:v>-1.4186175522359734E-3</c:v>
                </c:pt>
                <c:pt idx="16">
                  <c:v>5.7318677753254163E-5</c:v>
                </c:pt>
                <c:pt idx="17">
                  <c:v>2.0802075218561144E-4</c:v>
                </c:pt>
                <c:pt idx="18">
                  <c:v>7.2231574320860692E-4</c:v>
                </c:pt>
                <c:pt idx="19">
                  <c:v>1.7462253660763816E-4</c:v>
                </c:pt>
                <c:pt idx="20">
                  <c:v>1.7652860688877614E-3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1BD-4644-B880-A81D9C41F6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59024392"/>
        <c:axId val="559022096"/>
      </c:lineChart>
      <c:dateAx>
        <c:axId val="559024392"/>
        <c:scaling>
          <c:orientation val="minMax"/>
        </c:scaling>
        <c:delete val="0"/>
        <c:axPos val="b"/>
        <c:numFmt formatCode="[$-409]d\-mmm;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9022096"/>
        <c:crosses val="autoZero"/>
        <c:auto val="1"/>
        <c:lblOffset val="100"/>
        <c:baseTimeUnit val="days"/>
        <c:majorUnit val="5"/>
        <c:majorTimeUnit val="days"/>
      </c:dateAx>
      <c:valAx>
        <c:axId val="559022096"/>
        <c:scaling>
          <c:orientation val="minMax"/>
        </c:scaling>
        <c:delete val="0"/>
        <c:axPos val="l"/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90243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[VBA_Section1HW.xlsx]Q4PT!数据透视表1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Q4PT!$B$3:$B$4</c:f>
              <c:strCache>
                <c:ptCount val="1"/>
                <c:pt idx="0">
                  <c:v>Commodities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Q4PT!$A$5:$A$17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Q4PT!$B$5:$B$17</c:f>
              <c:numCache>
                <c:formatCode>0.00%</c:formatCode>
                <c:ptCount val="12"/>
                <c:pt idx="0">
                  <c:v>0.13690313101214621</c:v>
                </c:pt>
                <c:pt idx="1">
                  <c:v>8.996871123372098E-2</c:v>
                </c:pt>
                <c:pt idx="2">
                  <c:v>5.2483096814189424E-2</c:v>
                </c:pt>
                <c:pt idx="3">
                  <c:v>0.11378937176961901</c:v>
                </c:pt>
                <c:pt idx="4">
                  <c:v>0.1364992227680826</c:v>
                </c:pt>
                <c:pt idx="5">
                  <c:v>9.0264278385304639E-2</c:v>
                </c:pt>
                <c:pt idx="6">
                  <c:v>5.9131431864503849E-2</c:v>
                </c:pt>
                <c:pt idx="7">
                  <c:v>0.16608760858735616</c:v>
                </c:pt>
                <c:pt idx="8">
                  <c:v>0.1231090073974242</c:v>
                </c:pt>
                <c:pt idx="9">
                  <c:v>1.8506522976287836E-2</c:v>
                </c:pt>
                <c:pt idx="10">
                  <c:v>0.14564237860469023</c:v>
                </c:pt>
                <c:pt idx="11">
                  <c:v>5.8985834673072314E-2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425-4353-BF1E-A0D85B6D7107}"/>
            </c:ext>
          </c:extLst>
        </c:ser>
        <c:ser>
          <c:idx val="1"/>
          <c:order val="1"/>
          <c:tx>
            <c:strRef>
              <c:f>Q4PT!$C$3:$C$4</c:f>
              <c:strCache>
                <c:ptCount val="1"/>
                <c:pt idx="0">
                  <c:v>Equity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Q4PT!$A$5:$A$17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Q4PT!$C$5:$C$17</c:f>
              <c:numCache>
                <c:formatCode>0.00%</c:formatCode>
                <c:ptCount val="12"/>
                <c:pt idx="0">
                  <c:v>2.0964671678880515E-2</c:v>
                </c:pt>
                <c:pt idx="1">
                  <c:v>0.12110645932004059</c:v>
                </c:pt>
                <c:pt idx="2">
                  <c:v>2.9228576243900961E-2</c:v>
                </c:pt>
                <c:pt idx="3">
                  <c:v>0.14980914873424536</c:v>
                </c:pt>
                <c:pt idx="4">
                  <c:v>4.4535376259305405E-2</c:v>
                </c:pt>
                <c:pt idx="5">
                  <c:v>0.10100463757795163</c:v>
                </c:pt>
                <c:pt idx="6">
                  <c:v>8.1235307481595173E-2</c:v>
                </c:pt>
                <c:pt idx="7">
                  <c:v>4.3715937546532226E-2</c:v>
                </c:pt>
                <c:pt idx="8">
                  <c:v>0.12066554652455695</c:v>
                </c:pt>
                <c:pt idx="9">
                  <c:v>0.15177914554018743</c:v>
                </c:pt>
                <c:pt idx="10">
                  <c:v>0.15650994213795497</c:v>
                </c:pt>
                <c:pt idx="11">
                  <c:v>9.2091919913156975E-2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425-4353-BF1E-A0D85B6D7107}"/>
            </c:ext>
          </c:extLst>
        </c:ser>
        <c:ser>
          <c:idx val="2"/>
          <c:order val="2"/>
          <c:tx>
            <c:strRef>
              <c:f>Q4PT!$D$3:$D$4</c:f>
              <c:strCache>
                <c:ptCount val="1"/>
                <c:pt idx="0">
                  <c:v>Fixed Income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Q4PT!$A$5:$A$17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Q4PT!$D$5:$D$17</c:f>
              <c:numCache>
                <c:formatCode>0.00%</c:formatCode>
                <c:ptCount val="12"/>
                <c:pt idx="0">
                  <c:v>0.10401387899731629</c:v>
                </c:pt>
                <c:pt idx="1">
                  <c:v>0.12311404962175572</c:v>
                </c:pt>
                <c:pt idx="2">
                  <c:v>0.16610070922520673</c:v>
                </c:pt>
                <c:pt idx="3">
                  <c:v>5.6442175809312489E-2</c:v>
                </c:pt>
                <c:pt idx="4">
                  <c:v>9.2416600397686011E-2</c:v>
                </c:pt>
                <c:pt idx="5">
                  <c:v>2.6658707610029697E-2</c:v>
                </c:pt>
                <c:pt idx="6">
                  <c:v>0.12743303079586935</c:v>
                </c:pt>
                <c:pt idx="7">
                  <c:v>0.15098253753185614</c:v>
                </c:pt>
                <c:pt idx="8">
                  <c:v>0.10731941421727614</c:v>
                </c:pt>
                <c:pt idx="9">
                  <c:v>8.687777146471666E-2</c:v>
                </c:pt>
                <c:pt idx="10">
                  <c:v>0.13257489103465744</c:v>
                </c:pt>
                <c:pt idx="11">
                  <c:v>0.12697371501719698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425-4353-BF1E-A0D85B6D71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83606760"/>
        <c:axId val="544272680"/>
      </c:barChart>
      <c:catAx>
        <c:axId val="4836067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4272680"/>
        <c:crosses val="autoZero"/>
        <c:auto val="1"/>
        <c:lblAlgn val="ctr"/>
        <c:lblOffset val="100"/>
        <c:noMultiLvlLbl val="0"/>
      </c:catAx>
      <c:valAx>
        <c:axId val="544272680"/>
        <c:scaling>
          <c:orientation val="minMax"/>
        </c:scaling>
        <c:delete val="0"/>
        <c:axPos val="l"/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3606760"/>
        <c:crosses val="autoZero"/>
        <c:crossBetween val="between"/>
      </c:valAx>
      <c:spPr>
        <a:noFill/>
        <a:ln w="25400"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'Question 5'!$J$6</c:f>
              <c:strCache>
                <c:ptCount val="1"/>
                <c:pt idx="0">
                  <c:v>Point0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'Question 5'!$I$7:$I$64</c:f>
              <c:numCache>
                <c:formatCode>[$-409]d\-mmm;@</c:formatCode>
                <c:ptCount val="58"/>
                <c:pt idx="0">
                  <c:v>41640</c:v>
                </c:pt>
                <c:pt idx="1">
                  <c:v>41641</c:v>
                </c:pt>
                <c:pt idx="2">
                  <c:v>41642</c:v>
                </c:pt>
                <c:pt idx="3">
                  <c:v>41645</c:v>
                </c:pt>
                <c:pt idx="4">
                  <c:v>41646</c:v>
                </c:pt>
                <c:pt idx="5">
                  <c:v>41647</c:v>
                </c:pt>
                <c:pt idx="6">
                  <c:v>41648</c:v>
                </c:pt>
                <c:pt idx="7">
                  <c:v>41649</c:v>
                </c:pt>
                <c:pt idx="8">
                  <c:v>41652</c:v>
                </c:pt>
                <c:pt idx="9">
                  <c:v>41653</c:v>
                </c:pt>
                <c:pt idx="10">
                  <c:v>41654</c:v>
                </c:pt>
                <c:pt idx="11">
                  <c:v>41655</c:v>
                </c:pt>
                <c:pt idx="12">
                  <c:v>41656</c:v>
                </c:pt>
                <c:pt idx="13">
                  <c:v>41659</c:v>
                </c:pt>
                <c:pt idx="14">
                  <c:v>41660</c:v>
                </c:pt>
                <c:pt idx="15">
                  <c:v>41661</c:v>
                </c:pt>
                <c:pt idx="16">
                  <c:v>41662</c:v>
                </c:pt>
                <c:pt idx="17">
                  <c:v>41663</c:v>
                </c:pt>
                <c:pt idx="18">
                  <c:v>41666</c:v>
                </c:pt>
                <c:pt idx="19">
                  <c:v>41667</c:v>
                </c:pt>
                <c:pt idx="20">
                  <c:v>41668</c:v>
                </c:pt>
                <c:pt idx="21">
                  <c:v>41669</c:v>
                </c:pt>
                <c:pt idx="22">
                  <c:v>41670</c:v>
                </c:pt>
                <c:pt idx="23">
                  <c:v>41673</c:v>
                </c:pt>
                <c:pt idx="24">
                  <c:v>41674</c:v>
                </c:pt>
                <c:pt idx="25">
                  <c:v>41675</c:v>
                </c:pt>
                <c:pt idx="26">
                  <c:v>41676</c:v>
                </c:pt>
                <c:pt idx="27">
                  <c:v>41677</c:v>
                </c:pt>
                <c:pt idx="28">
                  <c:v>41680</c:v>
                </c:pt>
                <c:pt idx="29">
                  <c:v>41681</c:v>
                </c:pt>
                <c:pt idx="30">
                  <c:v>41682</c:v>
                </c:pt>
                <c:pt idx="31">
                  <c:v>41683</c:v>
                </c:pt>
                <c:pt idx="32">
                  <c:v>41684</c:v>
                </c:pt>
                <c:pt idx="33">
                  <c:v>41687</c:v>
                </c:pt>
                <c:pt idx="34">
                  <c:v>41688</c:v>
                </c:pt>
                <c:pt idx="35">
                  <c:v>41689</c:v>
                </c:pt>
                <c:pt idx="36">
                  <c:v>41690</c:v>
                </c:pt>
                <c:pt idx="37">
                  <c:v>41691</c:v>
                </c:pt>
                <c:pt idx="38">
                  <c:v>41694</c:v>
                </c:pt>
                <c:pt idx="39">
                  <c:v>41695</c:v>
                </c:pt>
                <c:pt idx="40">
                  <c:v>41696</c:v>
                </c:pt>
                <c:pt idx="41">
                  <c:v>41697</c:v>
                </c:pt>
                <c:pt idx="42">
                  <c:v>41698</c:v>
                </c:pt>
                <c:pt idx="43">
                  <c:v>41701</c:v>
                </c:pt>
                <c:pt idx="44">
                  <c:v>41702</c:v>
                </c:pt>
                <c:pt idx="45">
                  <c:v>41703</c:v>
                </c:pt>
                <c:pt idx="46">
                  <c:v>41704</c:v>
                </c:pt>
                <c:pt idx="47">
                  <c:v>41705</c:v>
                </c:pt>
                <c:pt idx="48">
                  <c:v>41708</c:v>
                </c:pt>
                <c:pt idx="49">
                  <c:v>41709</c:v>
                </c:pt>
                <c:pt idx="50">
                  <c:v>41710</c:v>
                </c:pt>
                <c:pt idx="51">
                  <c:v>41711</c:v>
                </c:pt>
                <c:pt idx="52">
                  <c:v>41712</c:v>
                </c:pt>
                <c:pt idx="53">
                  <c:v>41715</c:v>
                </c:pt>
                <c:pt idx="54">
                  <c:v>41716</c:v>
                </c:pt>
                <c:pt idx="55">
                  <c:v>41717</c:v>
                </c:pt>
                <c:pt idx="56">
                  <c:v>41718</c:v>
                </c:pt>
                <c:pt idx="57">
                  <c:v>41719</c:v>
                </c:pt>
              </c:numCache>
            </c:numRef>
          </c:cat>
          <c:val>
            <c:numRef>
              <c:f>'Question 5'!$J$7:$J$64</c:f>
              <c:numCache>
                <c:formatCode>[$-F400]h:mm:ss\ AM/PM</c:formatCode>
                <c:ptCount val="58"/>
                <c:pt idx="0">
                  <c:v>0.20833333333575865</c:v>
                </c:pt>
                <c:pt idx="1">
                  <c:v>0.20833333333575865</c:v>
                </c:pt>
                <c:pt idx="2">
                  <c:v>0.20833333333575865</c:v>
                </c:pt>
                <c:pt idx="3">
                  <c:v>0.20833333333575865</c:v>
                </c:pt>
                <c:pt idx="4">
                  <c:v>0.20833333333575865</c:v>
                </c:pt>
                <c:pt idx="5">
                  <c:v>0.20833333333575865</c:v>
                </c:pt>
                <c:pt idx="6">
                  <c:v>0.20833333333575865</c:v>
                </c:pt>
                <c:pt idx="7">
                  <c:v>0.20833333333575865</c:v>
                </c:pt>
                <c:pt idx="8">
                  <c:v>0.20833333333575865</c:v>
                </c:pt>
                <c:pt idx="9">
                  <c:v>0.20833333333575865</c:v>
                </c:pt>
                <c:pt idx="10">
                  <c:v>0.20833333333575865</c:v>
                </c:pt>
                <c:pt idx="11">
                  <c:v>0.20833333333575865</c:v>
                </c:pt>
                <c:pt idx="12">
                  <c:v>0.20833333333575865</c:v>
                </c:pt>
                <c:pt idx="13">
                  <c:v>0.20833333333575865</c:v>
                </c:pt>
                <c:pt idx="14">
                  <c:v>0.20833333333575865</c:v>
                </c:pt>
                <c:pt idx="15">
                  <c:v>0.20833333333575865</c:v>
                </c:pt>
                <c:pt idx="16">
                  <c:v>0.20833333333575865</c:v>
                </c:pt>
                <c:pt idx="17">
                  <c:v>0.20833333333575865</c:v>
                </c:pt>
                <c:pt idx="18">
                  <c:v>0.20833333333575865</c:v>
                </c:pt>
                <c:pt idx="19">
                  <c:v>0.20833333333575865</c:v>
                </c:pt>
                <c:pt idx="20">
                  <c:v>0.20833333333575865</c:v>
                </c:pt>
                <c:pt idx="21">
                  <c:v>0.20833333333575865</c:v>
                </c:pt>
                <c:pt idx="22">
                  <c:v>0.20833333333575865</c:v>
                </c:pt>
                <c:pt idx="23">
                  <c:v>0.20833333333575865</c:v>
                </c:pt>
                <c:pt idx="24">
                  <c:v>0.20833333333575865</c:v>
                </c:pt>
                <c:pt idx="25">
                  <c:v>0.20833333333575865</c:v>
                </c:pt>
                <c:pt idx="26">
                  <c:v>0.20833333333575865</c:v>
                </c:pt>
                <c:pt idx="27">
                  <c:v>0.20833333333575865</c:v>
                </c:pt>
                <c:pt idx="28">
                  <c:v>0.20833333333575865</c:v>
                </c:pt>
                <c:pt idx="29">
                  <c:v>0.20833333333575865</c:v>
                </c:pt>
                <c:pt idx="30">
                  <c:v>0.20833333333575865</c:v>
                </c:pt>
                <c:pt idx="31">
                  <c:v>0.20833333333575865</c:v>
                </c:pt>
                <c:pt idx="32">
                  <c:v>0.20833333333575865</c:v>
                </c:pt>
                <c:pt idx="33">
                  <c:v>0.20833333333575865</c:v>
                </c:pt>
                <c:pt idx="34">
                  <c:v>0.20833333333575865</c:v>
                </c:pt>
                <c:pt idx="35">
                  <c:v>0.20833333333575865</c:v>
                </c:pt>
                <c:pt idx="36">
                  <c:v>0.20833333333575865</c:v>
                </c:pt>
                <c:pt idx="37">
                  <c:v>0.20833333333575865</c:v>
                </c:pt>
                <c:pt idx="38">
                  <c:v>0.20833333333575865</c:v>
                </c:pt>
                <c:pt idx="39">
                  <c:v>0.20833333333575865</c:v>
                </c:pt>
                <c:pt idx="40">
                  <c:v>0.20833333333575865</c:v>
                </c:pt>
                <c:pt idx="41">
                  <c:v>0.20833333333575865</c:v>
                </c:pt>
                <c:pt idx="42">
                  <c:v>0.20833333333575865</c:v>
                </c:pt>
                <c:pt idx="43">
                  <c:v>0.20833333333575865</c:v>
                </c:pt>
                <c:pt idx="44">
                  <c:v>0.20833333333575865</c:v>
                </c:pt>
                <c:pt idx="45">
                  <c:v>0.20833333333575865</c:v>
                </c:pt>
                <c:pt idx="46">
                  <c:v>0.20833333333575865</c:v>
                </c:pt>
                <c:pt idx="47">
                  <c:v>0.20833333333575865</c:v>
                </c:pt>
                <c:pt idx="48">
                  <c:v>0.20833333333575865</c:v>
                </c:pt>
                <c:pt idx="49">
                  <c:v>0.20833333333575865</c:v>
                </c:pt>
                <c:pt idx="50">
                  <c:v>0.20833333333575865</c:v>
                </c:pt>
                <c:pt idx="51">
                  <c:v>0.20833333333575865</c:v>
                </c:pt>
                <c:pt idx="52">
                  <c:v>0.20833333333575865</c:v>
                </c:pt>
                <c:pt idx="53">
                  <c:v>0.20833333333575865</c:v>
                </c:pt>
                <c:pt idx="54">
                  <c:v>0.20833333333575865</c:v>
                </c:pt>
                <c:pt idx="55">
                  <c:v>0.20833333333575865</c:v>
                </c:pt>
                <c:pt idx="56">
                  <c:v>0.20833333333575865</c:v>
                </c:pt>
                <c:pt idx="57">
                  <c:v>0.20833333333575865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CA3-40FF-9297-B7291446DF24}"/>
            </c:ext>
          </c:extLst>
        </c:ser>
        <c:ser>
          <c:idx val="1"/>
          <c:order val="1"/>
          <c:tx>
            <c:strRef>
              <c:f>'Question 5'!$K$6</c:f>
              <c:strCache>
                <c:ptCount val="1"/>
                <c:pt idx="0">
                  <c:v>Point1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'Question 5'!$I$7:$I$64</c:f>
              <c:numCache>
                <c:formatCode>[$-409]d\-mmm;@</c:formatCode>
                <c:ptCount val="58"/>
                <c:pt idx="0">
                  <c:v>41640</c:v>
                </c:pt>
                <c:pt idx="1">
                  <c:v>41641</c:v>
                </c:pt>
                <c:pt idx="2">
                  <c:v>41642</c:v>
                </c:pt>
                <c:pt idx="3">
                  <c:v>41645</c:v>
                </c:pt>
                <c:pt idx="4">
                  <c:v>41646</c:v>
                </c:pt>
                <c:pt idx="5">
                  <c:v>41647</c:v>
                </c:pt>
                <c:pt idx="6">
                  <c:v>41648</c:v>
                </c:pt>
                <c:pt idx="7">
                  <c:v>41649</c:v>
                </c:pt>
                <c:pt idx="8">
                  <c:v>41652</c:v>
                </c:pt>
                <c:pt idx="9">
                  <c:v>41653</c:v>
                </c:pt>
                <c:pt idx="10">
                  <c:v>41654</c:v>
                </c:pt>
                <c:pt idx="11">
                  <c:v>41655</c:v>
                </c:pt>
                <c:pt idx="12">
                  <c:v>41656</c:v>
                </c:pt>
                <c:pt idx="13">
                  <c:v>41659</c:v>
                </c:pt>
                <c:pt idx="14">
                  <c:v>41660</c:v>
                </c:pt>
                <c:pt idx="15">
                  <c:v>41661</c:v>
                </c:pt>
                <c:pt idx="16">
                  <c:v>41662</c:v>
                </c:pt>
                <c:pt idx="17">
                  <c:v>41663</c:v>
                </c:pt>
                <c:pt idx="18">
                  <c:v>41666</c:v>
                </c:pt>
                <c:pt idx="19">
                  <c:v>41667</c:v>
                </c:pt>
                <c:pt idx="20">
                  <c:v>41668</c:v>
                </c:pt>
                <c:pt idx="21">
                  <c:v>41669</c:v>
                </c:pt>
                <c:pt idx="22">
                  <c:v>41670</c:v>
                </c:pt>
                <c:pt idx="23">
                  <c:v>41673</c:v>
                </c:pt>
                <c:pt idx="24">
                  <c:v>41674</c:v>
                </c:pt>
                <c:pt idx="25">
                  <c:v>41675</c:v>
                </c:pt>
                <c:pt idx="26">
                  <c:v>41676</c:v>
                </c:pt>
                <c:pt idx="27">
                  <c:v>41677</c:v>
                </c:pt>
                <c:pt idx="28">
                  <c:v>41680</c:v>
                </c:pt>
                <c:pt idx="29">
                  <c:v>41681</c:v>
                </c:pt>
                <c:pt idx="30">
                  <c:v>41682</c:v>
                </c:pt>
                <c:pt idx="31">
                  <c:v>41683</c:v>
                </c:pt>
                <c:pt idx="32">
                  <c:v>41684</c:v>
                </c:pt>
                <c:pt idx="33">
                  <c:v>41687</c:v>
                </c:pt>
                <c:pt idx="34">
                  <c:v>41688</c:v>
                </c:pt>
                <c:pt idx="35">
                  <c:v>41689</c:v>
                </c:pt>
                <c:pt idx="36">
                  <c:v>41690</c:v>
                </c:pt>
                <c:pt idx="37">
                  <c:v>41691</c:v>
                </c:pt>
                <c:pt idx="38">
                  <c:v>41694</c:v>
                </c:pt>
                <c:pt idx="39">
                  <c:v>41695</c:v>
                </c:pt>
                <c:pt idx="40">
                  <c:v>41696</c:v>
                </c:pt>
                <c:pt idx="41">
                  <c:v>41697</c:v>
                </c:pt>
                <c:pt idx="42">
                  <c:v>41698</c:v>
                </c:pt>
                <c:pt idx="43">
                  <c:v>41701</c:v>
                </c:pt>
                <c:pt idx="44">
                  <c:v>41702</c:v>
                </c:pt>
                <c:pt idx="45">
                  <c:v>41703</c:v>
                </c:pt>
                <c:pt idx="46">
                  <c:v>41704</c:v>
                </c:pt>
                <c:pt idx="47">
                  <c:v>41705</c:v>
                </c:pt>
                <c:pt idx="48">
                  <c:v>41708</c:v>
                </c:pt>
                <c:pt idx="49">
                  <c:v>41709</c:v>
                </c:pt>
                <c:pt idx="50">
                  <c:v>41710</c:v>
                </c:pt>
                <c:pt idx="51">
                  <c:v>41711</c:v>
                </c:pt>
                <c:pt idx="52">
                  <c:v>41712</c:v>
                </c:pt>
                <c:pt idx="53">
                  <c:v>41715</c:v>
                </c:pt>
                <c:pt idx="54">
                  <c:v>41716</c:v>
                </c:pt>
                <c:pt idx="55">
                  <c:v>41717</c:v>
                </c:pt>
                <c:pt idx="56">
                  <c:v>41718</c:v>
                </c:pt>
                <c:pt idx="57">
                  <c:v>41719</c:v>
                </c:pt>
              </c:numCache>
            </c:numRef>
          </c:cat>
          <c:val>
            <c:numRef>
              <c:f>'Question 5'!$K$7:$K$64</c:f>
              <c:numCache>
                <c:formatCode>[$-F400]h:mm:ss\ AM/PM</c:formatCode>
                <c:ptCount val="58"/>
                <c:pt idx="0">
                  <c:v>0.13906685735855717</c:v>
                </c:pt>
                <c:pt idx="1">
                  <c:v>0.20581283456704114</c:v>
                </c:pt>
                <c:pt idx="2">
                  <c:v>8.1151505772140808E-2</c:v>
                </c:pt>
                <c:pt idx="3">
                  <c:v>0.11524843566439813</c:v>
                </c:pt>
                <c:pt idx="4">
                  <c:v>0.24755200988147408</c:v>
                </c:pt>
                <c:pt idx="5">
                  <c:v>0.17019718431401998</c:v>
                </c:pt>
                <c:pt idx="6">
                  <c:v>5.0140510582423303E-2</c:v>
                </c:pt>
                <c:pt idx="7">
                  <c:v>0.10292179824318737</c:v>
                </c:pt>
                <c:pt idx="8">
                  <c:v>0.13034368864464341</c:v>
                </c:pt>
                <c:pt idx="9">
                  <c:v>0.23234839808719698</c:v>
                </c:pt>
                <c:pt idx="10">
                  <c:v>1.2086900722351857E-2</c:v>
                </c:pt>
                <c:pt idx="11">
                  <c:v>4.0181475691497326E-2</c:v>
                </c:pt>
                <c:pt idx="12">
                  <c:v>0.23367491863609757</c:v>
                </c:pt>
                <c:pt idx="13">
                  <c:v>0.21060413440864068</c:v>
                </c:pt>
                <c:pt idx="14">
                  <c:v>0.1511568964633625</c:v>
                </c:pt>
                <c:pt idx="15">
                  <c:v>0.12154626324627316</c:v>
                </c:pt>
                <c:pt idx="16">
                  <c:v>4.6677191901835613E-2</c:v>
                </c:pt>
                <c:pt idx="17">
                  <c:v>0.15589352312963456</c:v>
                </c:pt>
                <c:pt idx="18">
                  <c:v>0.17911164422548609</c:v>
                </c:pt>
                <c:pt idx="19">
                  <c:v>0.12573453214281471</c:v>
                </c:pt>
                <c:pt idx="20">
                  <c:v>1.670687337173149E-2</c:v>
                </c:pt>
                <c:pt idx="21">
                  <c:v>0.16763824805821059</c:v>
                </c:pt>
                <c:pt idx="22">
                  <c:v>7.9778245089983102E-2</c:v>
                </c:pt>
                <c:pt idx="23">
                  <c:v>0.13700080679700477</c:v>
                </c:pt>
                <c:pt idx="24">
                  <c:v>0.14236334137967788</c:v>
                </c:pt>
                <c:pt idx="25">
                  <c:v>5.2805783874646295E-2</c:v>
                </c:pt>
                <c:pt idx="26">
                  <c:v>0.16569086858362425</c:v>
                </c:pt>
                <c:pt idx="27">
                  <c:v>0.10477784068643814</c:v>
                </c:pt>
                <c:pt idx="28">
                  <c:v>0.15538790728896856</c:v>
                </c:pt>
                <c:pt idx="29">
                  <c:v>5.5906333451275714E-2</c:v>
                </c:pt>
                <c:pt idx="30">
                  <c:v>0.19611534985597245</c:v>
                </c:pt>
                <c:pt idx="31">
                  <c:v>4.2707913620688487E-2</c:v>
                </c:pt>
                <c:pt idx="32">
                  <c:v>0.1848414735213737</c:v>
                </c:pt>
                <c:pt idx="33">
                  <c:v>8.5593711250112392E-2</c:v>
                </c:pt>
                <c:pt idx="34">
                  <c:v>6.1303048751142342E-2</c:v>
                </c:pt>
                <c:pt idx="35">
                  <c:v>1.5778265529661439E-2</c:v>
                </c:pt>
                <c:pt idx="36">
                  <c:v>0.21603661096742144</c:v>
                </c:pt>
                <c:pt idx="37">
                  <c:v>0.1917109821079066</c:v>
                </c:pt>
                <c:pt idx="38">
                  <c:v>0.24899257130164187</c:v>
                </c:pt>
                <c:pt idx="39">
                  <c:v>3.2220859720837325E-2</c:v>
                </c:pt>
                <c:pt idx="40">
                  <c:v>0.23203655707766302</c:v>
                </c:pt>
                <c:pt idx="41">
                  <c:v>0.14504703621059889</c:v>
                </c:pt>
                <c:pt idx="42">
                  <c:v>8.66346286929911E-2</c:v>
                </c:pt>
                <c:pt idx="43">
                  <c:v>6.9705053610960022E-3</c:v>
                </c:pt>
                <c:pt idx="44">
                  <c:v>0.13820066855259938</c:v>
                </c:pt>
                <c:pt idx="45">
                  <c:v>5.187019077129662E-2</c:v>
                </c:pt>
                <c:pt idx="46">
                  <c:v>3.7975189727148972E-2</c:v>
                </c:pt>
                <c:pt idx="47">
                  <c:v>0.24019909636990633</c:v>
                </c:pt>
                <c:pt idx="48">
                  <c:v>0.20230650578741916</c:v>
                </c:pt>
                <c:pt idx="49">
                  <c:v>8.6138911647140048E-3</c:v>
                </c:pt>
                <c:pt idx="50">
                  <c:v>8.2751411697245203E-2</c:v>
                </c:pt>
                <c:pt idx="51">
                  <c:v>9.4401199086860288E-2</c:v>
                </c:pt>
                <c:pt idx="52">
                  <c:v>2.2228349254874047E-2</c:v>
                </c:pt>
                <c:pt idx="53">
                  <c:v>9.6217536476615351E-2</c:v>
                </c:pt>
                <c:pt idx="54">
                  <c:v>0.21039471697440604</c:v>
                </c:pt>
                <c:pt idx="55">
                  <c:v>6.3432065850065555E-2</c:v>
                </c:pt>
                <c:pt idx="56">
                  <c:v>0.10189936050301185</c:v>
                </c:pt>
                <c:pt idx="57">
                  <c:v>0.12512982200860279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CA3-40FF-9297-B7291446DF24}"/>
            </c:ext>
          </c:extLst>
        </c:ser>
        <c:ser>
          <c:idx val="2"/>
          <c:order val="2"/>
          <c:tx>
            <c:strRef>
              <c:f>'Question 5'!$L$6</c:f>
              <c:strCache>
                <c:ptCount val="1"/>
                <c:pt idx="0">
                  <c:v>Point2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'Question 5'!$I$7:$I$64</c:f>
              <c:numCache>
                <c:formatCode>[$-409]d\-mmm;@</c:formatCode>
                <c:ptCount val="58"/>
                <c:pt idx="0">
                  <c:v>41640</c:v>
                </c:pt>
                <c:pt idx="1">
                  <c:v>41641</c:v>
                </c:pt>
                <c:pt idx="2">
                  <c:v>41642</c:v>
                </c:pt>
                <c:pt idx="3">
                  <c:v>41645</c:v>
                </c:pt>
                <c:pt idx="4">
                  <c:v>41646</c:v>
                </c:pt>
                <c:pt idx="5">
                  <c:v>41647</c:v>
                </c:pt>
                <c:pt idx="6">
                  <c:v>41648</c:v>
                </c:pt>
                <c:pt idx="7">
                  <c:v>41649</c:v>
                </c:pt>
                <c:pt idx="8">
                  <c:v>41652</c:v>
                </c:pt>
                <c:pt idx="9">
                  <c:v>41653</c:v>
                </c:pt>
                <c:pt idx="10">
                  <c:v>41654</c:v>
                </c:pt>
                <c:pt idx="11">
                  <c:v>41655</c:v>
                </c:pt>
                <c:pt idx="12">
                  <c:v>41656</c:v>
                </c:pt>
                <c:pt idx="13">
                  <c:v>41659</c:v>
                </c:pt>
                <c:pt idx="14">
                  <c:v>41660</c:v>
                </c:pt>
                <c:pt idx="15">
                  <c:v>41661</c:v>
                </c:pt>
                <c:pt idx="16">
                  <c:v>41662</c:v>
                </c:pt>
                <c:pt idx="17">
                  <c:v>41663</c:v>
                </c:pt>
                <c:pt idx="18">
                  <c:v>41666</c:v>
                </c:pt>
                <c:pt idx="19">
                  <c:v>41667</c:v>
                </c:pt>
                <c:pt idx="20">
                  <c:v>41668</c:v>
                </c:pt>
                <c:pt idx="21">
                  <c:v>41669</c:v>
                </c:pt>
                <c:pt idx="22">
                  <c:v>41670</c:v>
                </c:pt>
                <c:pt idx="23">
                  <c:v>41673</c:v>
                </c:pt>
                <c:pt idx="24">
                  <c:v>41674</c:v>
                </c:pt>
                <c:pt idx="25">
                  <c:v>41675</c:v>
                </c:pt>
                <c:pt idx="26">
                  <c:v>41676</c:v>
                </c:pt>
                <c:pt idx="27">
                  <c:v>41677</c:v>
                </c:pt>
                <c:pt idx="28">
                  <c:v>41680</c:v>
                </c:pt>
                <c:pt idx="29">
                  <c:v>41681</c:v>
                </c:pt>
                <c:pt idx="30">
                  <c:v>41682</c:v>
                </c:pt>
                <c:pt idx="31">
                  <c:v>41683</c:v>
                </c:pt>
                <c:pt idx="32">
                  <c:v>41684</c:v>
                </c:pt>
                <c:pt idx="33">
                  <c:v>41687</c:v>
                </c:pt>
                <c:pt idx="34">
                  <c:v>41688</c:v>
                </c:pt>
                <c:pt idx="35">
                  <c:v>41689</c:v>
                </c:pt>
                <c:pt idx="36">
                  <c:v>41690</c:v>
                </c:pt>
                <c:pt idx="37">
                  <c:v>41691</c:v>
                </c:pt>
                <c:pt idx="38">
                  <c:v>41694</c:v>
                </c:pt>
                <c:pt idx="39">
                  <c:v>41695</c:v>
                </c:pt>
                <c:pt idx="40">
                  <c:v>41696</c:v>
                </c:pt>
                <c:pt idx="41">
                  <c:v>41697</c:v>
                </c:pt>
                <c:pt idx="42">
                  <c:v>41698</c:v>
                </c:pt>
                <c:pt idx="43">
                  <c:v>41701</c:v>
                </c:pt>
                <c:pt idx="44">
                  <c:v>41702</c:v>
                </c:pt>
                <c:pt idx="45">
                  <c:v>41703</c:v>
                </c:pt>
                <c:pt idx="46">
                  <c:v>41704</c:v>
                </c:pt>
                <c:pt idx="47">
                  <c:v>41705</c:v>
                </c:pt>
                <c:pt idx="48">
                  <c:v>41708</c:v>
                </c:pt>
                <c:pt idx="49">
                  <c:v>41709</c:v>
                </c:pt>
                <c:pt idx="50">
                  <c:v>41710</c:v>
                </c:pt>
                <c:pt idx="51">
                  <c:v>41711</c:v>
                </c:pt>
                <c:pt idx="52">
                  <c:v>41712</c:v>
                </c:pt>
                <c:pt idx="53">
                  <c:v>41715</c:v>
                </c:pt>
                <c:pt idx="54">
                  <c:v>41716</c:v>
                </c:pt>
                <c:pt idx="55">
                  <c:v>41717</c:v>
                </c:pt>
                <c:pt idx="56">
                  <c:v>41718</c:v>
                </c:pt>
                <c:pt idx="57">
                  <c:v>41719</c:v>
                </c:pt>
              </c:numCache>
            </c:numRef>
          </c:cat>
          <c:val>
            <c:numRef>
              <c:f>'Question 5'!$L$7:$L$64</c:f>
              <c:numCache>
                <c:formatCode>[$-F400]h:mm:ss\ AM/PM</c:formatCode>
                <c:ptCount val="58"/>
                <c:pt idx="0">
                  <c:v>6.0833335868665017E-2</c:v>
                </c:pt>
                <c:pt idx="1">
                  <c:v>1.3933930546045303E-2</c:v>
                </c:pt>
                <c:pt idx="2">
                  <c:v>0.10624923852446955</c:v>
                </c:pt>
                <c:pt idx="3">
                  <c:v>6.8675267735670786E-2</c:v>
                </c:pt>
                <c:pt idx="4">
                  <c:v>8.429095140309073E-2</c:v>
                </c:pt>
                <c:pt idx="5">
                  <c:v>0.12364859119406901</c:v>
                </c:pt>
                <c:pt idx="6">
                  <c:v>9.5438361538981553E-2</c:v>
                </c:pt>
                <c:pt idx="7">
                  <c:v>2.876859724347014E-2</c:v>
                </c:pt>
                <c:pt idx="8">
                  <c:v>4.9374448011803906E-2</c:v>
                </c:pt>
                <c:pt idx="9">
                  <c:v>1.5276054429705255E-2</c:v>
                </c:pt>
                <c:pt idx="10">
                  <c:v>6.3931887343642302E-3</c:v>
                </c:pt>
                <c:pt idx="11">
                  <c:v>0.12217269888787996</c:v>
                </c:pt>
                <c:pt idx="12">
                  <c:v>0.12116386106936261</c:v>
                </c:pt>
                <c:pt idx="13">
                  <c:v>0.12399316083610756</c:v>
                </c:pt>
                <c:pt idx="14">
                  <c:v>6.7945364375191275E-2</c:v>
                </c:pt>
                <c:pt idx="15">
                  <c:v>0.10527191242726985</c:v>
                </c:pt>
                <c:pt idx="16">
                  <c:v>9.7033660327724647E-2</c:v>
                </c:pt>
                <c:pt idx="17">
                  <c:v>0.12490290067944443</c:v>
                </c:pt>
                <c:pt idx="18">
                  <c:v>6.8268880058894865E-3</c:v>
                </c:pt>
                <c:pt idx="19">
                  <c:v>2.6421636866871268E-3</c:v>
                </c:pt>
                <c:pt idx="20">
                  <c:v>9.115316942188656E-2</c:v>
                </c:pt>
                <c:pt idx="21">
                  <c:v>9.6062292162969243E-2</c:v>
                </c:pt>
                <c:pt idx="22">
                  <c:v>8.5696639383968432E-2</c:v>
                </c:pt>
                <c:pt idx="23">
                  <c:v>0.11526955797307892</c:v>
                </c:pt>
                <c:pt idx="24">
                  <c:v>0.11844925935292849</c:v>
                </c:pt>
                <c:pt idx="25">
                  <c:v>5.7241167865868192E-2</c:v>
                </c:pt>
                <c:pt idx="26">
                  <c:v>0.10919406027096556</c:v>
                </c:pt>
                <c:pt idx="27">
                  <c:v>3.2117151764396112E-2</c:v>
                </c:pt>
                <c:pt idx="28">
                  <c:v>5.6210702714452054E-2</c:v>
                </c:pt>
                <c:pt idx="29">
                  <c:v>7.1787649772886652E-2</c:v>
                </c:pt>
                <c:pt idx="30">
                  <c:v>1.3699322953470983E-3</c:v>
                </c:pt>
                <c:pt idx="31">
                  <c:v>2.220453362679109E-2</c:v>
                </c:pt>
                <c:pt idx="32">
                  <c:v>9.2566114471992478E-4</c:v>
                </c:pt>
                <c:pt idx="33">
                  <c:v>4.2194448251393624E-2</c:v>
                </c:pt>
                <c:pt idx="34">
                  <c:v>6.7628944372700062E-2</c:v>
                </c:pt>
                <c:pt idx="35">
                  <c:v>3.8823815841169562E-2</c:v>
                </c:pt>
                <c:pt idx="36">
                  <c:v>1.1062658762966748E-2</c:v>
                </c:pt>
                <c:pt idx="37">
                  <c:v>4.0956604279926978E-3</c:v>
                </c:pt>
                <c:pt idx="38">
                  <c:v>4.1962314935517497E-2</c:v>
                </c:pt>
                <c:pt idx="39">
                  <c:v>0.11487939648213796</c:v>
                </c:pt>
                <c:pt idx="40">
                  <c:v>0.12370450358866947</c:v>
                </c:pt>
                <c:pt idx="41">
                  <c:v>2.5618706873501651E-2</c:v>
                </c:pt>
                <c:pt idx="42">
                  <c:v>6.7585103126475587E-2</c:v>
                </c:pt>
                <c:pt idx="43">
                  <c:v>3.3413342498533893E-2</c:v>
                </c:pt>
                <c:pt idx="44">
                  <c:v>0.1014546444566804</c:v>
                </c:pt>
                <c:pt idx="45">
                  <c:v>5.1435408495308366E-2</c:v>
                </c:pt>
                <c:pt idx="46">
                  <c:v>3.2574680240941234E-2</c:v>
                </c:pt>
                <c:pt idx="47">
                  <c:v>9.8594460912863724E-2</c:v>
                </c:pt>
                <c:pt idx="48">
                  <c:v>7.8208367362094577E-2</c:v>
                </c:pt>
                <c:pt idx="49">
                  <c:v>8.9314887307409663E-2</c:v>
                </c:pt>
                <c:pt idx="50">
                  <c:v>3.3774716357584111E-3</c:v>
                </c:pt>
                <c:pt idx="51">
                  <c:v>8.4107707647490315E-2</c:v>
                </c:pt>
                <c:pt idx="52">
                  <c:v>9.6152685699053109E-2</c:v>
                </c:pt>
                <c:pt idx="53">
                  <c:v>0.10743284504133044</c:v>
                </c:pt>
                <c:pt idx="54">
                  <c:v>2.8129668346082326E-2</c:v>
                </c:pt>
                <c:pt idx="55">
                  <c:v>9.2583092919085175E-2</c:v>
                </c:pt>
                <c:pt idx="56">
                  <c:v>1.1372483248123899E-2</c:v>
                </c:pt>
                <c:pt idx="57">
                  <c:v>1.7330675553239416E-2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CA3-40FF-9297-B7291446DF24}"/>
            </c:ext>
          </c:extLst>
        </c:ser>
        <c:ser>
          <c:idx val="3"/>
          <c:order val="3"/>
          <c:tx>
            <c:strRef>
              <c:f>'Question 5'!$M$6</c:f>
              <c:strCache>
                <c:ptCount val="1"/>
                <c:pt idx="0">
                  <c:v>Point3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'Question 5'!$I$7:$I$64</c:f>
              <c:numCache>
                <c:formatCode>[$-409]d\-mmm;@</c:formatCode>
                <c:ptCount val="58"/>
                <c:pt idx="0">
                  <c:v>41640</c:v>
                </c:pt>
                <c:pt idx="1">
                  <c:v>41641</c:v>
                </c:pt>
                <c:pt idx="2">
                  <c:v>41642</c:v>
                </c:pt>
                <c:pt idx="3">
                  <c:v>41645</c:v>
                </c:pt>
                <c:pt idx="4">
                  <c:v>41646</c:v>
                </c:pt>
                <c:pt idx="5">
                  <c:v>41647</c:v>
                </c:pt>
                <c:pt idx="6">
                  <c:v>41648</c:v>
                </c:pt>
                <c:pt idx="7">
                  <c:v>41649</c:v>
                </c:pt>
                <c:pt idx="8">
                  <c:v>41652</c:v>
                </c:pt>
                <c:pt idx="9">
                  <c:v>41653</c:v>
                </c:pt>
                <c:pt idx="10">
                  <c:v>41654</c:v>
                </c:pt>
                <c:pt idx="11">
                  <c:v>41655</c:v>
                </c:pt>
                <c:pt idx="12">
                  <c:v>41656</c:v>
                </c:pt>
                <c:pt idx="13">
                  <c:v>41659</c:v>
                </c:pt>
                <c:pt idx="14">
                  <c:v>41660</c:v>
                </c:pt>
                <c:pt idx="15">
                  <c:v>41661</c:v>
                </c:pt>
                <c:pt idx="16">
                  <c:v>41662</c:v>
                </c:pt>
                <c:pt idx="17">
                  <c:v>41663</c:v>
                </c:pt>
                <c:pt idx="18">
                  <c:v>41666</c:v>
                </c:pt>
                <c:pt idx="19">
                  <c:v>41667</c:v>
                </c:pt>
                <c:pt idx="20">
                  <c:v>41668</c:v>
                </c:pt>
                <c:pt idx="21">
                  <c:v>41669</c:v>
                </c:pt>
                <c:pt idx="22">
                  <c:v>41670</c:v>
                </c:pt>
                <c:pt idx="23">
                  <c:v>41673</c:v>
                </c:pt>
                <c:pt idx="24">
                  <c:v>41674</c:v>
                </c:pt>
                <c:pt idx="25">
                  <c:v>41675</c:v>
                </c:pt>
                <c:pt idx="26">
                  <c:v>41676</c:v>
                </c:pt>
                <c:pt idx="27">
                  <c:v>41677</c:v>
                </c:pt>
                <c:pt idx="28">
                  <c:v>41680</c:v>
                </c:pt>
                <c:pt idx="29">
                  <c:v>41681</c:v>
                </c:pt>
                <c:pt idx="30">
                  <c:v>41682</c:v>
                </c:pt>
                <c:pt idx="31">
                  <c:v>41683</c:v>
                </c:pt>
                <c:pt idx="32">
                  <c:v>41684</c:v>
                </c:pt>
                <c:pt idx="33">
                  <c:v>41687</c:v>
                </c:pt>
                <c:pt idx="34">
                  <c:v>41688</c:v>
                </c:pt>
                <c:pt idx="35">
                  <c:v>41689</c:v>
                </c:pt>
                <c:pt idx="36">
                  <c:v>41690</c:v>
                </c:pt>
                <c:pt idx="37">
                  <c:v>41691</c:v>
                </c:pt>
                <c:pt idx="38">
                  <c:v>41694</c:v>
                </c:pt>
                <c:pt idx="39">
                  <c:v>41695</c:v>
                </c:pt>
                <c:pt idx="40">
                  <c:v>41696</c:v>
                </c:pt>
                <c:pt idx="41">
                  <c:v>41697</c:v>
                </c:pt>
                <c:pt idx="42">
                  <c:v>41698</c:v>
                </c:pt>
                <c:pt idx="43">
                  <c:v>41701</c:v>
                </c:pt>
                <c:pt idx="44">
                  <c:v>41702</c:v>
                </c:pt>
                <c:pt idx="45">
                  <c:v>41703</c:v>
                </c:pt>
                <c:pt idx="46">
                  <c:v>41704</c:v>
                </c:pt>
                <c:pt idx="47">
                  <c:v>41705</c:v>
                </c:pt>
                <c:pt idx="48">
                  <c:v>41708</c:v>
                </c:pt>
                <c:pt idx="49">
                  <c:v>41709</c:v>
                </c:pt>
                <c:pt idx="50">
                  <c:v>41710</c:v>
                </c:pt>
                <c:pt idx="51">
                  <c:v>41711</c:v>
                </c:pt>
                <c:pt idx="52">
                  <c:v>41712</c:v>
                </c:pt>
                <c:pt idx="53">
                  <c:v>41715</c:v>
                </c:pt>
                <c:pt idx="54">
                  <c:v>41716</c:v>
                </c:pt>
                <c:pt idx="55">
                  <c:v>41717</c:v>
                </c:pt>
                <c:pt idx="56">
                  <c:v>41718</c:v>
                </c:pt>
                <c:pt idx="57">
                  <c:v>41719</c:v>
                </c:pt>
              </c:numCache>
            </c:numRef>
          </c:cat>
          <c:val>
            <c:numRef>
              <c:f>'Question 5'!$M$7:$M$64</c:f>
              <c:numCache>
                <c:formatCode>[$-F400]h:mm:ss\ AM/PM</c:formatCode>
                <c:ptCount val="58"/>
                <c:pt idx="0">
                  <c:v>1.910680414584931E-2</c:v>
                </c:pt>
                <c:pt idx="1">
                  <c:v>1.6911436905502342E-3</c:v>
                </c:pt>
                <c:pt idx="2">
                  <c:v>3.2614853400446009E-2</c:v>
                </c:pt>
                <c:pt idx="3">
                  <c:v>8.4779081371380016E-3</c:v>
                </c:pt>
                <c:pt idx="4">
                  <c:v>4.1702377020556014E-2</c:v>
                </c:pt>
                <c:pt idx="5">
                  <c:v>6.8673895293613896E-2</c:v>
                </c:pt>
                <c:pt idx="6">
                  <c:v>7.6520182061358355E-2</c:v>
                </c:pt>
                <c:pt idx="7">
                  <c:v>7.3198403690184932E-2</c:v>
                </c:pt>
                <c:pt idx="8">
                  <c:v>1.9354336785909254E-2</c:v>
                </c:pt>
                <c:pt idx="9">
                  <c:v>6.2811960451654159E-2</c:v>
                </c:pt>
                <c:pt idx="10">
                  <c:v>5.6208653608337045E-2</c:v>
                </c:pt>
                <c:pt idx="11">
                  <c:v>4.747172370844055E-2</c:v>
                </c:pt>
                <c:pt idx="12">
                  <c:v>3.0323037673952058E-2</c:v>
                </c:pt>
                <c:pt idx="13">
                  <c:v>7.3657047374581452E-2</c:v>
                </c:pt>
                <c:pt idx="14">
                  <c:v>9.7226607249467634E-3</c:v>
                </c:pt>
                <c:pt idx="15">
                  <c:v>6.3662888213002589E-2</c:v>
                </c:pt>
                <c:pt idx="16">
                  <c:v>4.9239136365940794E-2</c:v>
                </c:pt>
                <c:pt idx="17">
                  <c:v>7.6483189950522501E-2</c:v>
                </c:pt>
                <c:pt idx="18">
                  <c:v>1.8126397277228534E-2</c:v>
                </c:pt>
                <c:pt idx="19">
                  <c:v>5.5431885826692451E-2</c:v>
                </c:pt>
                <c:pt idx="20">
                  <c:v>7.6008033189282287E-2</c:v>
                </c:pt>
                <c:pt idx="21">
                  <c:v>6.4717318047769368E-2</c:v>
                </c:pt>
                <c:pt idx="22">
                  <c:v>1.2693875032709911E-2</c:v>
                </c:pt>
                <c:pt idx="23">
                  <c:v>6.2343719480850268E-2</c:v>
                </c:pt>
                <c:pt idx="24">
                  <c:v>5.628344661090523E-2</c:v>
                </c:pt>
                <c:pt idx="25">
                  <c:v>4.9642534810118377E-2</c:v>
                </c:pt>
                <c:pt idx="26">
                  <c:v>1.304513898503501E-2</c:v>
                </c:pt>
                <c:pt idx="27">
                  <c:v>5.8416435625986196E-2</c:v>
                </c:pt>
                <c:pt idx="28">
                  <c:v>5.8729434851557016E-2</c:v>
                </c:pt>
                <c:pt idx="29">
                  <c:v>5.4128242751176003E-2</c:v>
                </c:pt>
                <c:pt idx="30">
                  <c:v>6.4279878737579565E-2</c:v>
                </c:pt>
                <c:pt idx="31">
                  <c:v>1.8354962114244699E-2</c:v>
                </c:pt>
                <c:pt idx="32">
                  <c:v>4.4901844681589864E-2</c:v>
                </c:pt>
                <c:pt idx="33">
                  <c:v>1.2267089645320084E-2</c:v>
                </c:pt>
                <c:pt idx="34">
                  <c:v>5.6221046397695318E-3</c:v>
                </c:pt>
                <c:pt idx="35">
                  <c:v>1.1257324040343519E-2</c:v>
                </c:pt>
                <c:pt idx="36">
                  <c:v>5.670953187654959E-2</c:v>
                </c:pt>
                <c:pt idx="37">
                  <c:v>3.9843026977905538E-2</c:v>
                </c:pt>
                <c:pt idx="38">
                  <c:v>8.1086676073027775E-3</c:v>
                </c:pt>
                <c:pt idx="39">
                  <c:v>6.586267762031639E-2</c:v>
                </c:pt>
                <c:pt idx="40">
                  <c:v>1.5560643892968073E-2</c:v>
                </c:pt>
                <c:pt idx="41">
                  <c:v>7.0631326932925731E-2</c:v>
                </c:pt>
                <c:pt idx="42">
                  <c:v>2.6943936944007874E-2</c:v>
                </c:pt>
                <c:pt idx="43">
                  <c:v>2.0711803139420226E-2</c:v>
                </c:pt>
                <c:pt idx="44">
                  <c:v>2.5074011042306665E-2</c:v>
                </c:pt>
                <c:pt idx="45">
                  <c:v>3.0954860347264912E-2</c:v>
                </c:pt>
                <c:pt idx="46">
                  <c:v>6.7026095719484147E-2</c:v>
                </c:pt>
                <c:pt idx="47">
                  <c:v>6.6759819303115364E-2</c:v>
                </c:pt>
                <c:pt idx="48">
                  <c:v>3.8289818323391955E-2</c:v>
                </c:pt>
                <c:pt idx="49">
                  <c:v>1.5554975499981083E-2</c:v>
                </c:pt>
                <c:pt idx="50">
                  <c:v>4.4590696408704389E-2</c:v>
                </c:pt>
                <c:pt idx="51">
                  <c:v>2.794846762844827E-2</c:v>
                </c:pt>
                <c:pt idx="52">
                  <c:v>4.8155547403439414E-2</c:v>
                </c:pt>
                <c:pt idx="53">
                  <c:v>1.2494159353082068E-2</c:v>
                </c:pt>
                <c:pt idx="54">
                  <c:v>3.9717102859867737E-2</c:v>
                </c:pt>
                <c:pt idx="55">
                  <c:v>7.7421783149475232E-2</c:v>
                </c:pt>
                <c:pt idx="56">
                  <c:v>7.2384707767923828E-2</c:v>
                </c:pt>
                <c:pt idx="57">
                  <c:v>4.2448257889191154E-2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CA3-40FF-9297-B7291446DF24}"/>
            </c:ext>
          </c:extLst>
        </c:ser>
        <c:ser>
          <c:idx val="4"/>
          <c:order val="4"/>
          <c:tx>
            <c:strRef>
              <c:f>'Question 5'!$N$6</c:f>
              <c:strCache>
                <c:ptCount val="1"/>
                <c:pt idx="0">
                  <c:v>Point4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f>'Question 5'!$I$7:$I$64</c:f>
              <c:numCache>
                <c:formatCode>[$-409]d\-mmm;@</c:formatCode>
                <c:ptCount val="58"/>
                <c:pt idx="0">
                  <c:v>41640</c:v>
                </c:pt>
                <c:pt idx="1">
                  <c:v>41641</c:v>
                </c:pt>
                <c:pt idx="2">
                  <c:v>41642</c:v>
                </c:pt>
                <c:pt idx="3">
                  <c:v>41645</c:v>
                </c:pt>
                <c:pt idx="4">
                  <c:v>41646</c:v>
                </c:pt>
                <c:pt idx="5">
                  <c:v>41647</c:v>
                </c:pt>
                <c:pt idx="6">
                  <c:v>41648</c:v>
                </c:pt>
                <c:pt idx="7">
                  <c:v>41649</c:v>
                </c:pt>
                <c:pt idx="8">
                  <c:v>41652</c:v>
                </c:pt>
                <c:pt idx="9">
                  <c:v>41653</c:v>
                </c:pt>
                <c:pt idx="10">
                  <c:v>41654</c:v>
                </c:pt>
                <c:pt idx="11">
                  <c:v>41655</c:v>
                </c:pt>
                <c:pt idx="12">
                  <c:v>41656</c:v>
                </c:pt>
                <c:pt idx="13">
                  <c:v>41659</c:v>
                </c:pt>
                <c:pt idx="14">
                  <c:v>41660</c:v>
                </c:pt>
                <c:pt idx="15">
                  <c:v>41661</c:v>
                </c:pt>
                <c:pt idx="16">
                  <c:v>41662</c:v>
                </c:pt>
                <c:pt idx="17">
                  <c:v>41663</c:v>
                </c:pt>
                <c:pt idx="18">
                  <c:v>41666</c:v>
                </c:pt>
                <c:pt idx="19">
                  <c:v>41667</c:v>
                </c:pt>
                <c:pt idx="20">
                  <c:v>41668</c:v>
                </c:pt>
                <c:pt idx="21">
                  <c:v>41669</c:v>
                </c:pt>
                <c:pt idx="22">
                  <c:v>41670</c:v>
                </c:pt>
                <c:pt idx="23">
                  <c:v>41673</c:v>
                </c:pt>
                <c:pt idx="24">
                  <c:v>41674</c:v>
                </c:pt>
                <c:pt idx="25">
                  <c:v>41675</c:v>
                </c:pt>
                <c:pt idx="26">
                  <c:v>41676</c:v>
                </c:pt>
                <c:pt idx="27">
                  <c:v>41677</c:v>
                </c:pt>
                <c:pt idx="28">
                  <c:v>41680</c:v>
                </c:pt>
                <c:pt idx="29">
                  <c:v>41681</c:v>
                </c:pt>
                <c:pt idx="30">
                  <c:v>41682</c:v>
                </c:pt>
                <c:pt idx="31">
                  <c:v>41683</c:v>
                </c:pt>
                <c:pt idx="32">
                  <c:v>41684</c:v>
                </c:pt>
                <c:pt idx="33">
                  <c:v>41687</c:v>
                </c:pt>
                <c:pt idx="34">
                  <c:v>41688</c:v>
                </c:pt>
                <c:pt idx="35">
                  <c:v>41689</c:v>
                </c:pt>
                <c:pt idx="36">
                  <c:v>41690</c:v>
                </c:pt>
                <c:pt idx="37">
                  <c:v>41691</c:v>
                </c:pt>
                <c:pt idx="38">
                  <c:v>41694</c:v>
                </c:pt>
                <c:pt idx="39">
                  <c:v>41695</c:v>
                </c:pt>
                <c:pt idx="40">
                  <c:v>41696</c:v>
                </c:pt>
                <c:pt idx="41">
                  <c:v>41697</c:v>
                </c:pt>
                <c:pt idx="42">
                  <c:v>41698</c:v>
                </c:pt>
                <c:pt idx="43">
                  <c:v>41701</c:v>
                </c:pt>
                <c:pt idx="44">
                  <c:v>41702</c:v>
                </c:pt>
                <c:pt idx="45">
                  <c:v>41703</c:v>
                </c:pt>
                <c:pt idx="46">
                  <c:v>41704</c:v>
                </c:pt>
                <c:pt idx="47">
                  <c:v>41705</c:v>
                </c:pt>
                <c:pt idx="48">
                  <c:v>41708</c:v>
                </c:pt>
                <c:pt idx="49">
                  <c:v>41709</c:v>
                </c:pt>
                <c:pt idx="50">
                  <c:v>41710</c:v>
                </c:pt>
                <c:pt idx="51">
                  <c:v>41711</c:v>
                </c:pt>
                <c:pt idx="52">
                  <c:v>41712</c:v>
                </c:pt>
                <c:pt idx="53">
                  <c:v>41715</c:v>
                </c:pt>
                <c:pt idx="54">
                  <c:v>41716</c:v>
                </c:pt>
                <c:pt idx="55">
                  <c:v>41717</c:v>
                </c:pt>
                <c:pt idx="56">
                  <c:v>41718</c:v>
                </c:pt>
                <c:pt idx="57">
                  <c:v>41719</c:v>
                </c:pt>
              </c:numCache>
            </c:numRef>
          </c:cat>
          <c:val>
            <c:numRef>
              <c:f>'Question 5'!$N$7:$N$64</c:f>
              <c:numCache>
                <c:formatCode>[$-F400]h:mm:ss\ AM/PM</c:formatCode>
                <c:ptCount val="58"/>
                <c:pt idx="0">
                  <c:v>0.4468659916674369</c:v>
                </c:pt>
                <c:pt idx="1">
                  <c:v>0.17283679390675388</c:v>
                </c:pt>
                <c:pt idx="2">
                  <c:v>1.6087859694380313E-4</c:v>
                </c:pt>
                <c:pt idx="3">
                  <c:v>6.9165201544819865E-2</c:v>
                </c:pt>
                <c:pt idx="4">
                  <c:v>0.17673644914611941</c:v>
                </c:pt>
                <c:pt idx="5">
                  <c:v>0.16307671112008393</c:v>
                </c:pt>
                <c:pt idx="6">
                  <c:v>8.8082259717339184E-2</c:v>
                </c:pt>
                <c:pt idx="7">
                  <c:v>6.9845495490881149E-2</c:v>
                </c:pt>
                <c:pt idx="8">
                  <c:v>0.1517394774564309</c:v>
                </c:pt>
                <c:pt idx="9">
                  <c:v>1.0206026352534536E-2</c:v>
                </c:pt>
                <c:pt idx="10">
                  <c:v>5.1703239296330139E-2</c:v>
                </c:pt>
                <c:pt idx="11">
                  <c:v>6.3132637369562872E-2</c:v>
                </c:pt>
                <c:pt idx="12">
                  <c:v>0.14825378164096037</c:v>
                </c:pt>
                <c:pt idx="13">
                  <c:v>0.1169055907157599</c:v>
                </c:pt>
                <c:pt idx="14">
                  <c:v>0.14830388918926474</c:v>
                </c:pt>
                <c:pt idx="15">
                  <c:v>0.10664676817395957</c:v>
                </c:pt>
                <c:pt idx="16">
                  <c:v>0.11153120586095611</c:v>
                </c:pt>
                <c:pt idx="17">
                  <c:v>0.13816407748527126</c:v>
                </c:pt>
                <c:pt idx="18">
                  <c:v>3.7269467989972327E-2</c:v>
                </c:pt>
                <c:pt idx="19">
                  <c:v>1.104721021692967E-2</c:v>
                </c:pt>
                <c:pt idx="20">
                  <c:v>0.16869225422851741</c:v>
                </c:pt>
                <c:pt idx="21">
                  <c:v>2.5946522764570545E-2</c:v>
                </c:pt>
                <c:pt idx="22">
                  <c:v>9.2232303191849496E-2</c:v>
                </c:pt>
                <c:pt idx="23">
                  <c:v>8.2551191146194469E-2</c:v>
                </c:pt>
                <c:pt idx="24">
                  <c:v>9.7909908770816401E-2</c:v>
                </c:pt>
                <c:pt idx="25">
                  <c:v>0.19952135826315498</c:v>
                </c:pt>
                <c:pt idx="26">
                  <c:v>0.1994323871404049</c:v>
                </c:pt>
                <c:pt idx="27">
                  <c:v>2.2686296084430069E-2</c:v>
                </c:pt>
                <c:pt idx="28">
                  <c:v>0.15843105092790211</c:v>
                </c:pt>
                <c:pt idx="29">
                  <c:v>0.18851178215845721</c:v>
                </c:pt>
                <c:pt idx="30">
                  <c:v>0.1323256305186078</c:v>
                </c:pt>
                <c:pt idx="31">
                  <c:v>6.7420817322272342E-2</c:v>
                </c:pt>
                <c:pt idx="32">
                  <c:v>0.19007239067286719</c:v>
                </c:pt>
                <c:pt idx="33">
                  <c:v>7.2118557232897729E-2</c:v>
                </c:pt>
                <c:pt idx="34">
                  <c:v>8.559862674883334E-2</c:v>
                </c:pt>
                <c:pt idx="35">
                  <c:v>5.3773890220327303E-2</c:v>
                </c:pt>
                <c:pt idx="36">
                  <c:v>9.5463109755655751E-2</c:v>
                </c:pt>
                <c:pt idx="37">
                  <c:v>7.633953815093264E-2</c:v>
                </c:pt>
                <c:pt idx="38">
                  <c:v>6.6015907301334664E-2</c:v>
                </c:pt>
                <c:pt idx="39">
                  <c:v>0.14708295976015506</c:v>
                </c:pt>
                <c:pt idx="40">
                  <c:v>7.2761295850796159E-2</c:v>
                </c:pt>
                <c:pt idx="41">
                  <c:v>0.15962646786647383</c:v>
                </c:pt>
                <c:pt idx="42">
                  <c:v>7.1306900157651398E-2</c:v>
                </c:pt>
                <c:pt idx="43">
                  <c:v>3.803094203613E-2</c:v>
                </c:pt>
                <c:pt idx="44">
                  <c:v>0.18194995175144868</c:v>
                </c:pt>
                <c:pt idx="45">
                  <c:v>9.7437382486532442E-2</c:v>
                </c:pt>
                <c:pt idx="46">
                  <c:v>3.1499585980782285E-2</c:v>
                </c:pt>
                <c:pt idx="47">
                  <c:v>8.8972408586414531E-2</c:v>
                </c:pt>
                <c:pt idx="48">
                  <c:v>8.7620045451330952E-2</c:v>
                </c:pt>
                <c:pt idx="49">
                  <c:v>2.3324223759118468E-2</c:v>
                </c:pt>
                <c:pt idx="50">
                  <c:v>0.14337052365590353</c:v>
                </c:pt>
                <c:pt idx="51">
                  <c:v>3.5143335044267587E-2</c:v>
                </c:pt>
                <c:pt idx="52">
                  <c:v>6.5097634906123858E-2</c:v>
                </c:pt>
                <c:pt idx="53">
                  <c:v>1.4252473556553014E-3</c:v>
                </c:pt>
                <c:pt idx="54">
                  <c:v>6.6725276337820105E-3</c:v>
                </c:pt>
                <c:pt idx="55">
                  <c:v>9.9416043041856028E-2</c:v>
                </c:pt>
                <c:pt idx="56">
                  <c:v>0.13397595330752665</c:v>
                </c:pt>
                <c:pt idx="57">
                  <c:v>5.9837080647412222E-2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CA3-40FF-9297-B7291446DF24}"/>
            </c:ext>
          </c:extLst>
        </c:ser>
        <c:ser>
          <c:idx val="5"/>
          <c:order val="5"/>
          <c:tx>
            <c:strRef>
              <c:f>'Question 5'!$O$6</c:f>
              <c:strCache>
                <c:ptCount val="1"/>
                <c:pt idx="0">
                  <c:v>Point5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f>'Question 5'!$I$7:$I$64</c:f>
              <c:numCache>
                <c:formatCode>[$-409]d\-mmm;@</c:formatCode>
                <c:ptCount val="58"/>
                <c:pt idx="0">
                  <c:v>41640</c:v>
                </c:pt>
                <c:pt idx="1">
                  <c:v>41641</c:v>
                </c:pt>
                <c:pt idx="2">
                  <c:v>41642</c:v>
                </c:pt>
                <c:pt idx="3">
                  <c:v>41645</c:v>
                </c:pt>
                <c:pt idx="4">
                  <c:v>41646</c:v>
                </c:pt>
                <c:pt idx="5">
                  <c:v>41647</c:v>
                </c:pt>
                <c:pt idx="6">
                  <c:v>41648</c:v>
                </c:pt>
                <c:pt idx="7">
                  <c:v>41649</c:v>
                </c:pt>
                <c:pt idx="8">
                  <c:v>41652</c:v>
                </c:pt>
                <c:pt idx="9">
                  <c:v>41653</c:v>
                </c:pt>
                <c:pt idx="10">
                  <c:v>41654</c:v>
                </c:pt>
                <c:pt idx="11">
                  <c:v>41655</c:v>
                </c:pt>
                <c:pt idx="12">
                  <c:v>41656</c:v>
                </c:pt>
                <c:pt idx="13">
                  <c:v>41659</c:v>
                </c:pt>
                <c:pt idx="14">
                  <c:v>41660</c:v>
                </c:pt>
                <c:pt idx="15">
                  <c:v>41661</c:v>
                </c:pt>
                <c:pt idx="16">
                  <c:v>41662</c:v>
                </c:pt>
                <c:pt idx="17">
                  <c:v>41663</c:v>
                </c:pt>
                <c:pt idx="18">
                  <c:v>41666</c:v>
                </c:pt>
                <c:pt idx="19">
                  <c:v>41667</c:v>
                </c:pt>
                <c:pt idx="20">
                  <c:v>41668</c:v>
                </c:pt>
                <c:pt idx="21">
                  <c:v>41669</c:v>
                </c:pt>
                <c:pt idx="22">
                  <c:v>41670</c:v>
                </c:pt>
                <c:pt idx="23">
                  <c:v>41673</c:v>
                </c:pt>
                <c:pt idx="24">
                  <c:v>41674</c:v>
                </c:pt>
                <c:pt idx="25">
                  <c:v>41675</c:v>
                </c:pt>
                <c:pt idx="26">
                  <c:v>41676</c:v>
                </c:pt>
                <c:pt idx="27">
                  <c:v>41677</c:v>
                </c:pt>
                <c:pt idx="28">
                  <c:v>41680</c:v>
                </c:pt>
                <c:pt idx="29">
                  <c:v>41681</c:v>
                </c:pt>
                <c:pt idx="30">
                  <c:v>41682</c:v>
                </c:pt>
                <c:pt idx="31">
                  <c:v>41683</c:v>
                </c:pt>
                <c:pt idx="32">
                  <c:v>41684</c:v>
                </c:pt>
                <c:pt idx="33">
                  <c:v>41687</c:v>
                </c:pt>
                <c:pt idx="34">
                  <c:v>41688</c:v>
                </c:pt>
                <c:pt idx="35">
                  <c:v>41689</c:v>
                </c:pt>
                <c:pt idx="36">
                  <c:v>41690</c:v>
                </c:pt>
                <c:pt idx="37">
                  <c:v>41691</c:v>
                </c:pt>
                <c:pt idx="38">
                  <c:v>41694</c:v>
                </c:pt>
                <c:pt idx="39">
                  <c:v>41695</c:v>
                </c:pt>
                <c:pt idx="40">
                  <c:v>41696</c:v>
                </c:pt>
                <c:pt idx="41">
                  <c:v>41697</c:v>
                </c:pt>
                <c:pt idx="42">
                  <c:v>41698</c:v>
                </c:pt>
                <c:pt idx="43">
                  <c:v>41701</c:v>
                </c:pt>
                <c:pt idx="44">
                  <c:v>41702</c:v>
                </c:pt>
                <c:pt idx="45">
                  <c:v>41703</c:v>
                </c:pt>
                <c:pt idx="46">
                  <c:v>41704</c:v>
                </c:pt>
                <c:pt idx="47">
                  <c:v>41705</c:v>
                </c:pt>
                <c:pt idx="48">
                  <c:v>41708</c:v>
                </c:pt>
                <c:pt idx="49">
                  <c:v>41709</c:v>
                </c:pt>
                <c:pt idx="50">
                  <c:v>41710</c:v>
                </c:pt>
                <c:pt idx="51">
                  <c:v>41711</c:v>
                </c:pt>
                <c:pt idx="52">
                  <c:v>41712</c:v>
                </c:pt>
                <c:pt idx="53">
                  <c:v>41715</c:v>
                </c:pt>
                <c:pt idx="54">
                  <c:v>41716</c:v>
                </c:pt>
                <c:pt idx="55">
                  <c:v>41717</c:v>
                </c:pt>
                <c:pt idx="56">
                  <c:v>41718</c:v>
                </c:pt>
                <c:pt idx="57">
                  <c:v>41719</c:v>
                </c:pt>
              </c:numCache>
            </c:numRef>
          </c:cat>
          <c:val>
            <c:numRef>
              <c:f>'Question 5'!$O$7:$O$64</c:f>
              <c:numCache>
                <c:formatCode>[$-F400]h:mm:ss\ AM/PM</c:formatCode>
                <c:ptCount val="58"/>
                <c:pt idx="0">
                  <c:v>7.5286448212864343E-2</c:v>
                </c:pt>
                <c:pt idx="1">
                  <c:v>5.0795347415260039E-2</c:v>
                </c:pt>
                <c:pt idx="2">
                  <c:v>9.8680019960738719E-2</c:v>
                </c:pt>
                <c:pt idx="3">
                  <c:v>4.0597796687507071E-3</c:v>
                </c:pt>
                <c:pt idx="4">
                  <c:v>7.9830389287963044E-2</c:v>
                </c:pt>
                <c:pt idx="5">
                  <c:v>0.11325778474565595</c:v>
                </c:pt>
                <c:pt idx="6">
                  <c:v>2.7558233101444785E-2</c:v>
                </c:pt>
                <c:pt idx="7">
                  <c:v>0.10929380932066124</c:v>
                </c:pt>
                <c:pt idx="8">
                  <c:v>2.6819566046469845E-2</c:v>
                </c:pt>
                <c:pt idx="9">
                  <c:v>9.5137791940942407E-2</c:v>
                </c:pt>
                <c:pt idx="10">
                  <c:v>3.1238666553690564E-2</c:v>
                </c:pt>
                <c:pt idx="11">
                  <c:v>3.97737577004591E-2</c:v>
                </c:pt>
                <c:pt idx="12">
                  <c:v>3.2885046653973404E-2</c:v>
                </c:pt>
                <c:pt idx="13">
                  <c:v>4.3228891074249987E-2</c:v>
                </c:pt>
                <c:pt idx="14">
                  <c:v>0.10177930432837456</c:v>
                </c:pt>
                <c:pt idx="15">
                  <c:v>4.4148713008326013E-2</c:v>
                </c:pt>
                <c:pt idx="16">
                  <c:v>0.1165919147169916</c:v>
                </c:pt>
                <c:pt idx="17">
                  <c:v>1.3533647703297902E-2</c:v>
                </c:pt>
                <c:pt idx="18">
                  <c:v>4.273539743735455E-4</c:v>
                </c:pt>
                <c:pt idx="19">
                  <c:v>9.0537027099344414E-2</c:v>
                </c:pt>
                <c:pt idx="20">
                  <c:v>2.8033801580022555E-2</c:v>
                </c:pt>
                <c:pt idx="21">
                  <c:v>5.8727880430524237E-2</c:v>
                </c:pt>
                <c:pt idx="22">
                  <c:v>4.9512135730765294E-2</c:v>
                </c:pt>
                <c:pt idx="23">
                  <c:v>9.8431961727328598E-2</c:v>
                </c:pt>
                <c:pt idx="24">
                  <c:v>1.8490009468223434E-2</c:v>
                </c:pt>
                <c:pt idx="25">
                  <c:v>0.10853270519146463</c:v>
                </c:pt>
                <c:pt idx="26">
                  <c:v>2.7764852493419312E-2</c:v>
                </c:pt>
                <c:pt idx="27">
                  <c:v>5.3388600063044578E-3</c:v>
                </c:pt>
                <c:pt idx="28">
                  <c:v>0.10284905521984911</c:v>
                </c:pt>
                <c:pt idx="29">
                  <c:v>1.2136730656493455E-2</c:v>
                </c:pt>
                <c:pt idx="30">
                  <c:v>3.2545883506827522E-2</c:v>
                </c:pt>
                <c:pt idx="31">
                  <c:v>7.9603256301197689E-2</c:v>
                </c:pt>
                <c:pt idx="32">
                  <c:v>2.2834626943222247E-3</c:v>
                </c:pt>
                <c:pt idx="33">
                  <c:v>0.10798923063703114</c:v>
                </c:pt>
                <c:pt idx="34">
                  <c:v>4.1266237458330579E-3</c:v>
                </c:pt>
                <c:pt idx="35">
                  <c:v>6.0791070201958064E-2</c:v>
                </c:pt>
                <c:pt idx="36">
                  <c:v>8.2391439493221696E-2</c:v>
                </c:pt>
                <c:pt idx="37">
                  <c:v>1.73750499743619E-2</c:v>
                </c:pt>
                <c:pt idx="38">
                  <c:v>2.3523660835053306E-2</c:v>
                </c:pt>
                <c:pt idx="39">
                  <c:v>8.1666476820828393E-2</c:v>
                </c:pt>
                <c:pt idx="40">
                  <c:v>3.1443298910744488E-2</c:v>
                </c:pt>
                <c:pt idx="41">
                  <c:v>5.8040050738782156E-2</c:v>
                </c:pt>
                <c:pt idx="42">
                  <c:v>0.11853318153589498</c:v>
                </c:pt>
                <c:pt idx="43">
                  <c:v>5.7356229517608881E-3</c:v>
                </c:pt>
                <c:pt idx="44">
                  <c:v>0.11566148816200439</c:v>
                </c:pt>
                <c:pt idx="45">
                  <c:v>5.3997156312107109E-2</c:v>
                </c:pt>
                <c:pt idx="46">
                  <c:v>4.4042130160960369E-2</c:v>
                </c:pt>
                <c:pt idx="47">
                  <c:v>8.5477382817771286E-2</c:v>
                </c:pt>
                <c:pt idx="48">
                  <c:v>5.4874488705536351E-4</c:v>
                </c:pt>
                <c:pt idx="49">
                  <c:v>2.5140560428553727E-2</c:v>
                </c:pt>
                <c:pt idx="50">
                  <c:v>3.4573338271002285E-3</c:v>
                </c:pt>
                <c:pt idx="51">
                  <c:v>7.1584459226869512E-2</c:v>
                </c:pt>
                <c:pt idx="52">
                  <c:v>4.1362249066878576E-2</c:v>
                </c:pt>
                <c:pt idx="53">
                  <c:v>1.4219585878890939E-2</c:v>
                </c:pt>
                <c:pt idx="54">
                  <c:v>0.11085930801345967</c:v>
                </c:pt>
                <c:pt idx="55">
                  <c:v>0.12033522284036735</c:v>
                </c:pt>
                <c:pt idx="56">
                  <c:v>9.9993474628718104E-2</c:v>
                </c:pt>
                <c:pt idx="57">
                  <c:v>0.11822806797135854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2CA3-40FF-9297-B7291446DF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93"/>
        <c:overlap val="100"/>
        <c:axId val="711617072"/>
        <c:axId val="711615432"/>
      </c:barChart>
      <c:catAx>
        <c:axId val="711617072"/>
        <c:scaling>
          <c:orientation val="minMax"/>
        </c:scaling>
        <c:delete val="0"/>
        <c:axPos val="b"/>
        <c:numFmt formatCode="[$-409]d\-mmm;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1615432"/>
        <c:crosses val="autoZero"/>
        <c:auto val="0"/>
        <c:lblAlgn val="ctr"/>
        <c:lblOffset val="100"/>
        <c:tickLblSkip val="10"/>
        <c:tickMarkSkip val="1"/>
        <c:noMultiLvlLbl val="0"/>
      </c:catAx>
      <c:valAx>
        <c:axId val="711615432"/>
        <c:scaling>
          <c:orientation val="minMax"/>
          <c:min val="0.20833333333333334"/>
        </c:scaling>
        <c:delete val="0"/>
        <c:axPos val="l"/>
        <c:numFmt formatCode="[$-409]h:mm\ AM/PM;@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1617072"/>
        <c:crosses val="autoZero"/>
        <c:crossBetween val="between"/>
        <c:majorUnit val="4.1666666666666678E-2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'Question 5'!$R$6</c:f>
              <c:strCache>
                <c:ptCount val="1"/>
                <c:pt idx="0">
                  <c:v>Point0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'Question 5'!$Q$7:$Q$27</c:f>
              <c:numCache>
                <c:formatCode>[$-409]d\-mmm;@</c:formatCode>
                <c:ptCount val="21"/>
                <c:pt idx="0">
                  <c:v>41668</c:v>
                </c:pt>
                <c:pt idx="1">
                  <c:v>41669</c:v>
                </c:pt>
                <c:pt idx="2">
                  <c:v>41670</c:v>
                </c:pt>
                <c:pt idx="3">
                  <c:v>41673</c:v>
                </c:pt>
                <c:pt idx="4">
                  <c:v>41674</c:v>
                </c:pt>
                <c:pt idx="5">
                  <c:v>41675</c:v>
                </c:pt>
                <c:pt idx="6">
                  <c:v>41676</c:v>
                </c:pt>
                <c:pt idx="7">
                  <c:v>41677</c:v>
                </c:pt>
                <c:pt idx="8">
                  <c:v>41680</c:v>
                </c:pt>
                <c:pt idx="9">
                  <c:v>41681</c:v>
                </c:pt>
                <c:pt idx="10">
                  <c:v>41682</c:v>
                </c:pt>
                <c:pt idx="11">
                  <c:v>41683</c:v>
                </c:pt>
                <c:pt idx="12">
                  <c:v>41684</c:v>
                </c:pt>
                <c:pt idx="13">
                  <c:v>41687</c:v>
                </c:pt>
                <c:pt idx="14">
                  <c:v>41688</c:v>
                </c:pt>
                <c:pt idx="15">
                  <c:v>41689</c:v>
                </c:pt>
                <c:pt idx="16">
                  <c:v>41690</c:v>
                </c:pt>
                <c:pt idx="17">
                  <c:v>41691</c:v>
                </c:pt>
                <c:pt idx="18">
                  <c:v>41694</c:v>
                </c:pt>
                <c:pt idx="19">
                  <c:v>41695</c:v>
                </c:pt>
                <c:pt idx="20">
                  <c:v>41696</c:v>
                </c:pt>
              </c:numCache>
            </c:numRef>
          </c:cat>
          <c:val>
            <c:numRef>
              <c:f>'Question 5'!$R$7:$R$27</c:f>
              <c:numCache>
                <c:formatCode>[$-F400]h:mm:ss\ AM/PM</c:formatCode>
                <c:ptCount val="21"/>
                <c:pt idx="0">
                  <c:v>0.20833333333575865</c:v>
                </c:pt>
                <c:pt idx="1">
                  <c:v>0.20833333333575865</c:v>
                </c:pt>
                <c:pt idx="2">
                  <c:v>0.20833333333575865</c:v>
                </c:pt>
                <c:pt idx="3">
                  <c:v>0.20833333333575865</c:v>
                </c:pt>
                <c:pt idx="4">
                  <c:v>0.20833333333575865</c:v>
                </c:pt>
                <c:pt idx="5">
                  <c:v>0.20833333333575865</c:v>
                </c:pt>
                <c:pt idx="6">
                  <c:v>0.20833333333575865</c:v>
                </c:pt>
                <c:pt idx="7">
                  <c:v>0.20833333333575865</c:v>
                </c:pt>
                <c:pt idx="8">
                  <c:v>0.20833333333575865</c:v>
                </c:pt>
                <c:pt idx="9">
                  <c:v>0.20833333333575865</c:v>
                </c:pt>
                <c:pt idx="10">
                  <c:v>0.20833333333575865</c:v>
                </c:pt>
                <c:pt idx="11">
                  <c:v>0.20833333333575865</c:v>
                </c:pt>
                <c:pt idx="12">
                  <c:v>0.20833333333575865</c:v>
                </c:pt>
                <c:pt idx="13">
                  <c:v>0.20833333333575865</c:v>
                </c:pt>
                <c:pt idx="14">
                  <c:v>0.20833333333575865</c:v>
                </c:pt>
                <c:pt idx="15">
                  <c:v>0.20833333333575865</c:v>
                </c:pt>
                <c:pt idx="16">
                  <c:v>0.20833333333575865</c:v>
                </c:pt>
                <c:pt idx="17">
                  <c:v>0.20833333333575865</c:v>
                </c:pt>
                <c:pt idx="18">
                  <c:v>0.20833333333575865</c:v>
                </c:pt>
                <c:pt idx="19">
                  <c:v>0.20833333333575865</c:v>
                </c:pt>
                <c:pt idx="20">
                  <c:v>0.20833333333575865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117-415B-8BA9-9E749B2F45EE}"/>
            </c:ext>
          </c:extLst>
        </c:ser>
        <c:ser>
          <c:idx val="1"/>
          <c:order val="1"/>
          <c:tx>
            <c:strRef>
              <c:f>'Question 5'!$S$6</c:f>
              <c:strCache>
                <c:ptCount val="1"/>
                <c:pt idx="0">
                  <c:v>Point1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'Question 5'!$Q$7:$Q$27</c:f>
              <c:numCache>
                <c:formatCode>[$-409]d\-mmm;@</c:formatCode>
                <c:ptCount val="21"/>
                <c:pt idx="0">
                  <c:v>41668</c:v>
                </c:pt>
                <c:pt idx="1">
                  <c:v>41669</c:v>
                </c:pt>
                <c:pt idx="2">
                  <c:v>41670</c:v>
                </c:pt>
                <c:pt idx="3">
                  <c:v>41673</c:v>
                </c:pt>
                <c:pt idx="4">
                  <c:v>41674</c:v>
                </c:pt>
                <c:pt idx="5">
                  <c:v>41675</c:v>
                </c:pt>
                <c:pt idx="6">
                  <c:v>41676</c:v>
                </c:pt>
                <c:pt idx="7">
                  <c:v>41677</c:v>
                </c:pt>
                <c:pt idx="8">
                  <c:v>41680</c:v>
                </c:pt>
                <c:pt idx="9">
                  <c:v>41681</c:v>
                </c:pt>
                <c:pt idx="10">
                  <c:v>41682</c:v>
                </c:pt>
                <c:pt idx="11">
                  <c:v>41683</c:v>
                </c:pt>
                <c:pt idx="12">
                  <c:v>41684</c:v>
                </c:pt>
                <c:pt idx="13">
                  <c:v>41687</c:v>
                </c:pt>
                <c:pt idx="14">
                  <c:v>41688</c:v>
                </c:pt>
                <c:pt idx="15">
                  <c:v>41689</c:v>
                </c:pt>
                <c:pt idx="16">
                  <c:v>41690</c:v>
                </c:pt>
                <c:pt idx="17">
                  <c:v>41691</c:v>
                </c:pt>
                <c:pt idx="18">
                  <c:v>41694</c:v>
                </c:pt>
                <c:pt idx="19">
                  <c:v>41695</c:v>
                </c:pt>
                <c:pt idx="20">
                  <c:v>41696</c:v>
                </c:pt>
              </c:numCache>
            </c:numRef>
          </c:cat>
          <c:val>
            <c:numRef>
              <c:f>'Question 5'!$S$7:$S$27</c:f>
              <c:numCache>
                <c:formatCode>[$-F400]h:mm:ss\ AM/PM</c:formatCode>
                <c:ptCount val="21"/>
                <c:pt idx="0">
                  <c:v>1.670687337173149E-2</c:v>
                </c:pt>
                <c:pt idx="1">
                  <c:v>0.16763824805821059</c:v>
                </c:pt>
                <c:pt idx="2">
                  <c:v>7.9778245089983102E-2</c:v>
                </c:pt>
                <c:pt idx="3">
                  <c:v>0.13700080679700477</c:v>
                </c:pt>
                <c:pt idx="4">
                  <c:v>0.14236334137967788</c:v>
                </c:pt>
                <c:pt idx="5">
                  <c:v>5.2805783874646295E-2</c:v>
                </c:pt>
                <c:pt idx="6">
                  <c:v>0.16569086858362425</c:v>
                </c:pt>
                <c:pt idx="7">
                  <c:v>0.10477784068643814</c:v>
                </c:pt>
                <c:pt idx="8">
                  <c:v>0.15538790728896856</c:v>
                </c:pt>
                <c:pt idx="9">
                  <c:v>5.5906333451275714E-2</c:v>
                </c:pt>
                <c:pt idx="10">
                  <c:v>0.19611534985597245</c:v>
                </c:pt>
                <c:pt idx="11">
                  <c:v>4.2707913620688487E-2</c:v>
                </c:pt>
                <c:pt idx="12">
                  <c:v>0.1848414735213737</c:v>
                </c:pt>
                <c:pt idx="13">
                  <c:v>8.5593711250112392E-2</c:v>
                </c:pt>
                <c:pt idx="14">
                  <c:v>6.1303048751142342E-2</c:v>
                </c:pt>
                <c:pt idx="15">
                  <c:v>1.5778265529661439E-2</c:v>
                </c:pt>
                <c:pt idx="16">
                  <c:v>0.21603661096742144</c:v>
                </c:pt>
                <c:pt idx="17">
                  <c:v>0.1917109821079066</c:v>
                </c:pt>
                <c:pt idx="18">
                  <c:v>0.24899257130164187</c:v>
                </c:pt>
                <c:pt idx="19">
                  <c:v>3.2220859720837325E-2</c:v>
                </c:pt>
                <c:pt idx="20">
                  <c:v>0.23203655707766302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117-415B-8BA9-9E749B2F45EE}"/>
            </c:ext>
          </c:extLst>
        </c:ser>
        <c:ser>
          <c:idx val="2"/>
          <c:order val="2"/>
          <c:tx>
            <c:strRef>
              <c:f>'Question 5'!$T$6</c:f>
              <c:strCache>
                <c:ptCount val="1"/>
                <c:pt idx="0">
                  <c:v>Point2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'Question 5'!$Q$7:$Q$27</c:f>
              <c:numCache>
                <c:formatCode>[$-409]d\-mmm;@</c:formatCode>
                <c:ptCount val="21"/>
                <c:pt idx="0">
                  <c:v>41668</c:v>
                </c:pt>
                <c:pt idx="1">
                  <c:v>41669</c:v>
                </c:pt>
                <c:pt idx="2">
                  <c:v>41670</c:v>
                </c:pt>
                <c:pt idx="3">
                  <c:v>41673</c:v>
                </c:pt>
                <c:pt idx="4">
                  <c:v>41674</c:v>
                </c:pt>
                <c:pt idx="5">
                  <c:v>41675</c:v>
                </c:pt>
                <c:pt idx="6">
                  <c:v>41676</c:v>
                </c:pt>
                <c:pt idx="7">
                  <c:v>41677</c:v>
                </c:pt>
                <c:pt idx="8">
                  <c:v>41680</c:v>
                </c:pt>
                <c:pt idx="9">
                  <c:v>41681</c:v>
                </c:pt>
                <c:pt idx="10">
                  <c:v>41682</c:v>
                </c:pt>
                <c:pt idx="11">
                  <c:v>41683</c:v>
                </c:pt>
                <c:pt idx="12">
                  <c:v>41684</c:v>
                </c:pt>
                <c:pt idx="13">
                  <c:v>41687</c:v>
                </c:pt>
                <c:pt idx="14">
                  <c:v>41688</c:v>
                </c:pt>
                <c:pt idx="15">
                  <c:v>41689</c:v>
                </c:pt>
                <c:pt idx="16">
                  <c:v>41690</c:v>
                </c:pt>
                <c:pt idx="17">
                  <c:v>41691</c:v>
                </c:pt>
                <c:pt idx="18">
                  <c:v>41694</c:v>
                </c:pt>
                <c:pt idx="19">
                  <c:v>41695</c:v>
                </c:pt>
                <c:pt idx="20">
                  <c:v>41696</c:v>
                </c:pt>
              </c:numCache>
            </c:numRef>
          </c:cat>
          <c:val>
            <c:numRef>
              <c:f>'Question 5'!$T$7:$T$27</c:f>
              <c:numCache>
                <c:formatCode>[$-F400]h:mm:ss\ AM/PM</c:formatCode>
                <c:ptCount val="21"/>
                <c:pt idx="0">
                  <c:v>9.115316942188656E-2</c:v>
                </c:pt>
                <c:pt idx="1">
                  <c:v>9.6062292162969243E-2</c:v>
                </c:pt>
                <c:pt idx="2">
                  <c:v>8.5696639383968432E-2</c:v>
                </c:pt>
                <c:pt idx="3">
                  <c:v>0.11526955797307892</c:v>
                </c:pt>
                <c:pt idx="4">
                  <c:v>0.11844925935292849</c:v>
                </c:pt>
                <c:pt idx="5">
                  <c:v>5.7241167865868192E-2</c:v>
                </c:pt>
                <c:pt idx="6">
                  <c:v>0.10919406027096556</c:v>
                </c:pt>
                <c:pt idx="7">
                  <c:v>3.2117151764396112E-2</c:v>
                </c:pt>
                <c:pt idx="8">
                  <c:v>5.6210702714452054E-2</c:v>
                </c:pt>
                <c:pt idx="9">
                  <c:v>7.1787649772886652E-2</c:v>
                </c:pt>
                <c:pt idx="10">
                  <c:v>1.3699322953470983E-3</c:v>
                </c:pt>
                <c:pt idx="11">
                  <c:v>2.220453362679109E-2</c:v>
                </c:pt>
                <c:pt idx="12">
                  <c:v>9.2566114471992478E-4</c:v>
                </c:pt>
                <c:pt idx="13">
                  <c:v>4.2194448251393624E-2</c:v>
                </c:pt>
                <c:pt idx="14">
                  <c:v>6.7628944372700062E-2</c:v>
                </c:pt>
                <c:pt idx="15">
                  <c:v>3.8823815841169562E-2</c:v>
                </c:pt>
                <c:pt idx="16">
                  <c:v>1.1062658762966748E-2</c:v>
                </c:pt>
                <c:pt idx="17">
                  <c:v>4.0956604279926978E-3</c:v>
                </c:pt>
                <c:pt idx="18">
                  <c:v>4.1962314935517497E-2</c:v>
                </c:pt>
                <c:pt idx="19">
                  <c:v>0.11487939648213796</c:v>
                </c:pt>
                <c:pt idx="20">
                  <c:v>0.12370450358866947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117-415B-8BA9-9E749B2F45EE}"/>
            </c:ext>
          </c:extLst>
        </c:ser>
        <c:ser>
          <c:idx val="3"/>
          <c:order val="3"/>
          <c:tx>
            <c:strRef>
              <c:f>'Question 5'!$U$6</c:f>
              <c:strCache>
                <c:ptCount val="1"/>
                <c:pt idx="0">
                  <c:v>Point3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'Question 5'!$Q$7:$Q$27</c:f>
              <c:numCache>
                <c:formatCode>[$-409]d\-mmm;@</c:formatCode>
                <c:ptCount val="21"/>
                <c:pt idx="0">
                  <c:v>41668</c:v>
                </c:pt>
                <c:pt idx="1">
                  <c:v>41669</c:v>
                </c:pt>
                <c:pt idx="2">
                  <c:v>41670</c:v>
                </c:pt>
                <c:pt idx="3">
                  <c:v>41673</c:v>
                </c:pt>
                <c:pt idx="4">
                  <c:v>41674</c:v>
                </c:pt>
                <c:pt idx="5">
                  <c:v>41675</c:v>
                </c:pt>
                <c:pt idx="6">
                  <c:v>41676</c:v>
                </c:pt>
                <c:pt idx="7">
                  <c:v>41677</c:v>
                </c:pt>
                <c:pt idx="8">
                  <c:v>41680</c:v>
                </c:pt>
                <c:pt idx="9">
                  <c:v>41681</c:v>
                </c:pt>
                <c:pt idx="10">
                  <c:v>41682</c:v>
                </c:pt>
                <c:pt idx="11">
                  <c:v>41683</c:v>
                </c:pt>
                <c:pt idx="12">
                  <c:v>41684</c:v>
                </c:pt>
                <c:pt idx="13">
                  <c:v>41687</c:v>
                </c:pt>
                <c:pt idx="14">
                  <c:v>41688</c:v>
                </c:pt>
                <c:pt idx="15">
                  <c:v>41689</c:v>
                </c:pt>
                <c:pt idx="16">
                  <c:v>41690</c:v>
                </c:pt>
                <c:pt idx="17">
                  <c:v>41691</c:v>
                </c:pt>
                <c:pt idx="18">
                  <c:v>41694</c:v>
                </c:pt>
                <c:pt idx="19">
                  <c:v>41695</c:v>
                </c:pt>
                <c:pt idx="20">
                  <c:v>41696</c:v>
                </c:pt>
              </c:numCache>
            </c:numRef>
          </c:cat>
          <c:val>
            <c:numRef>
              <c:f>'Question 5'!$U$7:$U$27</c:f>
              <c:numCache>
                <c:formatCode>[$-F400]h:mm:ss\ AM/PM</c:formatCode>
                <c:ptCount val="21"/>
                <c:pt idx="0">
                  <c:v>7.6008033189282287E-2</c:v>
                </c:pt>
                <c:pt idx="1">
                  <c:v>6.4717318047769368E-2</c:v>
                </c:pt>
                <c:pt idx="2">
                  <c:v>1.2693875032709911E-2</c:v>
                </c:pt>
                <c:pt idx="3">
                  <c:v>6.2343719480850268E-2</c:v>
                </c:pt>
                <c:pt idx="4">
                  <c:v>5.628344661090523E-2</c:v>
                </c:pt>
                <c:pt idx="5">
                  <c:v>4.9642534810118377E-2</c:v>
                </c:pt>
                <c:pt idx="6">
                  <c:v>1.304513898503501E-2</c:v>
                </c:pt>
                <c:pt idx="7">
                  <c:v>5.8416435625986196E-2</c:v>
                </c:pt>
                <c:pt idx="8">
                  <c:v>5.8729434851557016E-2</c:v>
                </c:pt>
                <c:pt idx="9">
                  <c:v>5.4128242751176003E-2</c:v>
                </c:pt>
                <c:pt idx="10">
                  <c:v>6.4279878737579565E-2</c:v>
                </c:pt>
                <c:pt idx="11">
                  <c:v>1.8354962114244699E-2</c:v>
                </c:pt>
                <c:pt idx="12">
                  <c:v>4.4901844681589864E-2</c:v>
                </c:pt>
                <c:pt idx="13">
                  <c:v>1.2267089645320084E-2</c:v>
                </c:pt>
                <c:pt idx="14">
                  <c:v>5.6221046397695318E-3</c:v>
                </c:pt>
                <c:pt idx="15">
                  <c:v>1.1257324040343519E-2</c:v>
                </c:pt>
                <c:pt idx="16">
                  <c:v>5.670953187654959E-2</c:v>
                </c:pt>
                <c:pt idx="17">
                  <c:v>3.9843026977905538E-2</c:v>
                </c:pt>
                <c:pt idx="18">
                  <c:v>8.1086676073027775E-3</c:v>
                </c:pt>
                <c:pt idx="19">
                  <c:v>6.586267762031639E-2</c:v>
                </c:pt>
                <c:pt idx="20">
                  <c:v>1.5560643892968073E-2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117-415B-8BA9-9E749B2F45EE}"/>
            </c:ext>
          </c:extLst>
        </c:ser>
        <c:ser>
          <c:idx val="4"/>
          <c:order val="4"/>
          <c:tx>
            <c:strRef>
              <c:f>'Question 5'!$V$6</c:f>
              <c:strCache>
                <c:ptCount val="1"/>
                <c:pt idx="0">
                  <c:v>Point4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f>'Question 5'!$Q$7:$Q$27</c:f>
              <c:numCache>
                <c:formatCode>[$-409]d\-mmm;@</c:formatCode>
                <c:ptCount val="21"/>
                <c:pt idx="0">
                  <c:v>41668</c:v>
                </c:pt>
                <c:pt idx="1">
                  <c:v>41669</c:v>
                </c:pt>
                <c:pt idx="2">
                  <c:v>41670</c:v>
                </c:pt>
                <c:pt idx="3">
                  <c:v>41673</c:v>
                </c:pt>
                <c:pt idx="4">
                  <c:v>41674</c:v>
                </c:pt>
                <c:pt idx="5">
                  <c:v>41675</c:v>
                </c:pt>
                <c:pt idx="6">
                  <c:v>41676</c:v>
                </c:pt>
                <c:pt idx="7">
                  <c:v>41677</c:v>
                </c:pt>
                <c:pt idx="8">
                  <c:v>41680</c:v>
                </c:pt>
                <c:pt idx="9">
                  <c:v>41681</c:v>
                </c:pt>
                <c:pt idx="10">
                  <c:v>41682</c:v>
                </c:pt>
                <c:pt idx="11">
                  <c:v>41683</c:v>
                </c:pt>
                <c:pt idx="12">
                  <c:v>41684</c:v>
                </c:pt>
                <c:pt idx="13">
                  <c:v>41687</c:v>
                </c:pt>
                <c:pt idx="14">
                  <c:v>41688</c:v>
                </c:pt>
                <c:pt idx="15">
                  <c:v>41689</c:v>
                </c:pt>
                <c:pt idx="16">
                  <c:v>41690</c:v>
                </c:pt>
                <c:pt idx="17">
                  <c:v>41691</c:v>
                </c:pt>
                <c:pt idx="18">
                  <c:v>41694</c:v>
                </c:pt>
                <c:pt idx="19">
                  <c:v>41695</c:v>
                </c:pt>
                <c:pt idx="20">
                  <c:v>41696</c:v>
                </c:pt>
              </c:numCache>
            </c:numRef>
          </c:cat>
          <c:val>
            <c:numRef>
              <c:f>'Question 5'!$V$7:$V$27</c:f>
              <c:numCache>
                <c:formatCode>[$-F400]h:mm:ss\ AM/PM</c:formatCode>
                <c:ptCount val="21"/>
                <c:pt idx="0">
                  <c:v>0.16869225422851741</c:v>
                </c:pt>
                <c:pt idx="1">
                  <c:v>2.5946522764570545E-2</c:v>
                </c:pt>
                <c:pt idx="2">
                  <c:v>9.2232303191849496E-2</c:v>
                </c:pt>
                <c:pt idx="3">
                  <c:v>8.2551191146194469E-2</c:v>
                </c:pt>
                <c:pt idx="4">
                  <c:v>9.7909908770816401E-2</c:v>
                </c:pt>
                <c:pt idx="5">
                  <c:v>0.19952135826315498</c:v>
                </c:pt>
                <c:pt idx="6">
                  <c:v>0.1994323871404049</c:v>
                </c:pt>
                <c:pt idx="7">
                  <c:v>2.2686296084430069E-2</c:v>
                </c:pt>
                <c:pt idx="8">
                  <c:v>0.15843105092790211</c:v>
                </c:pt>
                <c:pt idx="9">
                  <c:v>0.18851178215845721</c:v>
                </c:pt>
                <c:pt idx="10">
                  <c:v>0.1323256305186078</c:v>
                </c:pt>
                <c:pt idx="11">
                  <c:v>6.7420817322272342E-2</c:v>
                </c:pt>
                <c:pt idx="12">
                  <c:v>0.19007239067286719</c:v>
                </c:pt>
                <c:pt idx="13">
                  <c:v>7.2118557232897729E-2</c:v>
                </c:pt>
                <c:pt idx="14">
                  <c:v>8.559862674883334E-2</c:v>
                </c:pt>
                <c:pt idx="15">
                  <c:v>5.3773890220327303E-2</c:v>
                </c:pt>
                <c:pt idx="16">
                  <c:v>9.5463109755655751E-2</c:v>
                </c:pt>
                <c:pt idx="17">
                  <c:v>7.633953815093264E-2</c:v>
                </c:pt>
                <c:pt idx="18">
                  <c:v>6.6015907301334664E-2</c:v>
                </c:pt>
                <c:pt idx="19">
                  <c:v>0.14708295976015506</c:v>
                </c:pt>
                <c:pt idx="20">
                  <c:v>7.2761295850796159E-2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117-415B-8BA9-9E749B2F45EE}"/>
            </c:ext>
          </c:extLst>
        </c:ser>
        <c:ser>
          <c:idx val="5"/>
          <c:order val="5"/>
          <c:tx>
            <c:strRef>
              <c:f>'Question 5'!$W$6</c:f>
              <c:strCache>
                <c:ptCount val="1"/>
                <c:pt idx="0">
                  <c:v>Point5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f>'Question 5'!$Q$7:$Q$27</c:f>
              <c:numCache>
                <c:formatCode>[$-409]d\-mmm;@</c:formatCode>
                <c:ptCount val="21"/>
                <c:pt idx="0">
                  <c:v>41668</c:v>
                </c:pt>
                <c:pt idx="1">
                  <c:v>41669</c:v>
                </c:pt>
                <c:pt idx="2">
                  <c:v>41670</c:v>
                </c:pt>
                <c:pt idx="3">
                  <c:v>41673</c:v>
                </c:pt>
                <c:pt idx="4">
                  <c:v>41674</c:v>
                </c:pt>
                <c:pt idx="5">
                  <c:v>41675</c:v>
                </c:pt>
                <c:pt idx="6">
                  <c:v>41676</c:v>
                </c:pt>
                <c:pt idx="7">
                  <c:v>41677</c:v>
                </c:pt>
                <c:pt idx="8">
                  <c:v>41680</c:v>
                </c:pt>
                <c:pt idx="9">
                  <c:v>41681</c:v>
                </c:pt>
                <c:pt idx="10">
                  <c:v>41682</c:v>
                </c:pt>
                <c:pt idx="11">
                  <c:v>41683</c:v>
                </c:pt>
                <c:pt idx="12">
                  <c:v>41684</c:v>
                </c:pt>
                <c:pt idx="13">
                  <c:v>41687</c:v>
                </c:pt>
                <c:pt idx="14">
                  <c:v>41688</c:v>
                </c:pt>
                <c:pt idx="15">
                  <c:v>41689</c:v>
                </c:pt>
                <c:pt idx="16">
                  <c:v>41690</c:v>
                </c:pt>
                <c:pt idx="17">
                  <c:v>41691</c:v>
                </c:pt>
                <c:pt idx="18">
                  <c:v>41694</c:v>
                </c:pt>
                <c:pt idx="19">
                  <c:v>41695</c:v>
                </c:pt>
                <c:pt idx="20">
                  <c:v>41696</c:v>
                </c:pt>
              </c:numCache>
            </c:numRef>
          </c:cat>
          <c:val>
            <c:numRef>
              <c:f>'Question 5'!$W$7:$W$27</c:f>
              <c:numCache>
                <c:formatCode>[$-F400]h:mm:ss\ AM/PM</c:formatCode>
                <c:ptCount val="21"/>
                <c:pt idx="0">
                  <c:v>2.8033801580022555E-2</c:v>
                </c:pt>
                <c:pt idx="1">
                  <c:v>5.8727880430524237E-2</c:v>
                </c:pt>
                <c:pt idx="2">
                  <c:v>4.9512135730765294E-2</c:v>
                </c:pt>
                <c:pt idx="3">
                  <c:v>9.8431961727328598E-2</c:v>
                </c:pt>
                <c:pt idx="4">
                  <c:v>1.8490009468223434E-2</c:v>
                </c:pt>
                <c:pt idx="5">
                  <c:v>0.10853270519146463</c:v>
                </c:pt>
                <c:pt idx="6">
                  <c:v>2.7764852493419312E-2</c:v>
                </c:pt>
                <c:pt idx="7">
                  <c:v>5.3388600063044578E-3</c:v>
                </c:pt>
                <c:pt idx="8">
                  <c:v>0.10284905521984911</c:v>
                </c:pt>
                <c:pt idx="9">
                  <c:v>1.2136730656493455E-2</c:v>
                </c:pt>
                <c:pt idx="10">
                  <c:v>3.2545883506827522E-2</c:v>
                </c:pt>
                <c:pt idx="11">
                  <c:v>7.9603256301197689E-2</c:v>
                </c:pt>
                <c:pt idx="12">
                  <c:v>2.2834626943222247E-3</c:v>
                </c:pt>
                <c:pt idx="13">
                  <c:v>0.10798923063703114</c:v>
                </c:pt>
                <c:pt idx="14">
                  <c:v>4.1266237458330579E-3</c:v>
                </c:pt>
                <c:pt idx="15">
                  <c:v>6.0791070201958064E-2</c:v>
                </c:pt>
                <c:pt idx="16">
                  <c:v>8.2391439493221696E-2</c:v>
                </c:pt>
                <c:pt idx="17">
                  <c:v>1.73750499743619E-2</c:v>
                </c:pt>
                <c:pt idx="18">
                  <c:v>2.3523660835053306E-2</c:v>
                </c:pt>
                <c:pt idx="19">
                  <c:v>8.1666476820828393E-2</c:v>
                </c:pt>
                <c:pt idx="20">
                  <c:v>3.1443298910744488E-2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7117-415B-8BA9-9E749B2F45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568892288"/>
        <c:axId val="568897208"/>
      </c:barChart>
      <c:catAx>
        <c:axId val="568892288"/>
        <c:scaling>
          <c:orientation val="minMax"/>
        </c:scaling>
        <c:delete val="0"/>
        <c:axPos val="b"/>
        <c:numFmt formatCode="[$-409]d\-mmm;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8897208"/>
        <c:crosses val="autoZero"/>
        <c:auto val="0"/>
        <c:lblAlgn val="ctr"/>
        <c:lblOffset val="100"/>
        <c:tickLblSkip val="5"/>
        <c:tickMarkSkip val="1"/>
        <c:noMultiLvlLbl val="0"/>
      </c:catAx>
      <c:valAx>
        <c:axId val="568897208"/>
        <c:scaling>
          <c:orientation val="minMax"/>
          <c:min val="0.20833333333333337"/>
        </c:scaling>
        <c:delete val="0"/>
        <c:axPos val="l"/>
        <c:numFmt formatCode="[$-F400]h:mm:ss\ AM/PM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8892288"/>
        <c:crosses val="autoZero"/>
        <c:crossBetween val="between"/>
        <c:majorUnit val="4.1666666666666678E-2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landscape" horizontalDpi="1200" verticalDpi="1200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trlProps/ctrlProp1.xml><?xml version="1.0" encoding="utf-8"?>
<formControlPr xmlns="http://schemas.microsoft.com/office/spreadsheetml/2009/9/main" objectType="Spin" dx="31" fmlaLink="$T$4" inc="5" max="230" page="10" val="30"/>
</file>

<file path=xl/ctrlProps/ctrlProp2.xml><?xml version="1.0" encoding="utf-8"?>
<formControlPr xmlns="http://schemas.microsoft.com/office/spreadsheetml/2009/9/main" objectType="Spin" dx="31" fmlaLink="$Z$4" inc="5" max="60" page="10" val="20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19</xdr:col>
          <xdr:colOff>38100</xdr:colOff>
          <xdr:row>6</xdr:row>
          <xdr:rowOff>31750</xdr:rowOff>
        </xdr:from>
        <xdr:to>
          <xdr:col>20</xdr:col>
          <xdr:colOff>342900</xdr:colOff>
          <xdr:row>11</xdr:row>
          <xdr:rowOff>25400</xdr:rowOff>
        </xdr:to>
        <xdr:sp macro="" textlink="">
          <xdr:nvSpPr>
            <xdr:cNvPr id="3073" name="Spinner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2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>
    <xdr:from>
      <xdr:col>17</xdr:col>
      <xdr:colOff>150716</xdr:colOff>
      <xdr:row>13</xdr:row>
      <xdr:rowOff>55237</xdr:rowOff>
    </xdr:from>
    <xdr:to>
      <xdr:col>24</xdr:col>
      <xdr:colOff>438379</xdr:colOff>
      <xdr:row>28</xdr:row>
      <xdr:rowOff>44220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63500</xdr:colOff>
      <xdr:row>2</xdr:row>
      <xdr:rowOff>76200</xdr:rowOff>
    </xdr:from>
    <xdr:to>
      <xdr:col>13</xdr:col>
      <xdr:colOff>501649</xdr:colOff>
      <xdr:row>20</xdr:row>
      <xdr:rowOff>82550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609058</xdr:colOff>
      <xdr:row>29</xdr:row>
      <xdr:rowOff>153480</xdr:rowOff>
    </xdr:from>
    <xdr:to>
      <xdr:col>25</xdr:col>
      <xdr:colOff>217713</xdr:colOff>
      <xdr:row>52</xdr:row>
      <xdr:rowOff>10884</xdr:rowOff>
    </xdr:to>
    <xdr:graphicFrame macro="">
      <xdr:nvGraphicFramePr>
        <xdr:cNvPr id="5" name="图表 4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25</xdr:col>
      <xdr:colOff>427152</xdr:colOff>
      <xdr:row>15</xdr:row>
      <xdr:rowOff>20170</xdr:rowOff>
    </xdr:from>
    <xdr:to>
      <xdr:col>35</xdr:col>
      <xdr:colOff>79947</xdr:colOff>
      <xdr:row>34</xdr:row>
      <xdr:rowOff>52049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25</xdr:col>
          <xdr:colOff>133350</xdr:colOff>
          <xdr:row>6</xdr:row>
          <xdr:rowOff>19050</xdr:rowOff>
        </xdr:from>
        <xdr:to>
          <xdr:col>26</xdr:col>
          <xdr:colOff>438150</xdr:colOff>
          <xdr:row>11</xdr:row>
          <xdr:rowOff>12700</xdr:rowOff>
        </xdr:to>
        <xdr:sp macro="" textlink="">
          <xdr:nvSpPr>
            <xdr:cNvPr id="2050" name="Spinner 2" hidden="1">
              <a:extLst>
                <a:ext uri="{63B3BB69-23CF-44E3-9099-C40C66FF867C}">
                  <a14:compatExt spid="_x0000_s2050"/>
                </a:ext>
                <a:ext uri="{FF2B5EF4-FFF2-40B4-BE49-F238E27FC236}">
                  <a16:creationId xmlns:a16="http://schemas.microsoft.com/office/drawing/2014/main" id="{00000000-0008-0000-0500-00000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enjamin" refreshedDate="43234.841905555557" createdVersion="6" refreshedVersion="6" minRefreshableVersion="3" recordCount="36" xr:uid="{1B9DB64C-C865-4DBA-94C7-DD3931E32460}">
  <cacheSource type="worksheet">
    <worksheetSource ref="A4:D40" sheet="Question 4 "/>
  </cacheSource>
  <cacheFields count="4">
    <cacheField name="Month" numFmtId="0">
      <sharedItems count="12">
        <s v="January"/>
        <s v="February"/>
        <s v="March"/>
        <s v="April"/>
        <s v="May"/>
        <s v="June"/>
        <s v="July"/>
        <s v="August"/>
        <s v="September"/>
        <s v="October"/>
        <s v="November"/>
        <s v="December"/>
      </sharedItems>
    </cacheField>
    <cacheField name="Asset Class" numFmtId="0">
      <sharedItems count="3">
        <s v="Commodities"/>
        <s v="Fixed Income"/>
        <s v="Equity"/>
      </sharedItems>
    </cacheField>
    <cacheField name="Region" numFmtId="0">
      <sharedItems count="2">
        <s v="North America"/>
        <s v="EMEA"/>
      </sharedItems>
    </cacheField>
    <cacheField name="Returns" numFmtId="10">
      <sharedItems containsSemiMixedTypes="0" containsString="0" containsNumber="1" minValue="1.8506522976287836E-2" maxValue="0.16610070922520673" count="36">
        <n v="0.13690313101214621"/>
        <n v="8.996871123372098E-2"/>
        <n v="5.2483096814189424E-2"/>
        <n v="0.11378937176961901"/>
        <n v="0.1364992227680826"/>
        <n v="9.0264278385304639E-2"/>
        <n v="5.9131431864503849E-2"/>
        <n v="0.16608760858735616"/>
        <n v="0.1231090073974242"/>
        <n v="1.8506522976287836E-2"/>
        <n v="0.14564237860469023"/>
        <n v="5.8985834673072314E-2"/>
        <n v="0.10401387899731629"/>
        <n v="0.12311404962175572"/>
        <n v="0.16610070922520673"/>
        <n v="5.6442175809312489E-2"/>
        <n v="9.2416600397686011E-2"/>
        <n v="2.6658707610029697E-2"/>
        <n v="0.12743303079586935"/>
        <n v="0.15098253753185614"/>
        <n v="0.10731941421727614"/>
        <n v="8.687777146471666E-2"/>
        <n v="0.13257489103465744"/>
        <n v="0.12697371501719698"/>
        <n v="2.0964671678880515E-2"/>
        <n v="0.12110645932004059"/>
        <n v="2.9228576243900961E-2"/>
        <n v="0.14980914873424536"/>
        <n v="4.4535376259305405E-2"/>
        <n v="0.10100463757795163"/>
        <n v="8.1235307481595173E-2"/>
        <n v="4.3715937546532226E-2"/>
        <n v="0.12066554652455695"/>
        <n v="0.15177914554018743"/>
        <n v="0.15650994213795497"/>
        <n v="9.2091919913156975E-2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6">
  <r>
    <x v="0"/>
    <x v="0"/>
    <x v="0"/>
    <x v="0"/>
  </r>
  <r>
    <x v="1"/>
    <x v="0"/>
    <x v="0"/>
    <x v="1"/>
  </r>
  <r>
    <x v="2"/>
    <x v="0"/>
    <x v="0"/>
    <x v="2"/>
  </r>
  <r>
    <x v="3"/>
    <x v="0"/>
    <x v="0"/>
    <x v="3"/>
  </r>
  <r>
    <x v="4"/>
    <x v="0"/>
    <x v="0"/>
    <x v="4"/>
  </r>
  <r>
    <x v="5"/>
    <x v="0"/>
    <x v="0"/>
    <x v="5"/>
  </r>
  <r>
    <x v="6"/>
    <x v="0"/>
    <x v="0"/>
    <x v="6"/>
  </r>
  <r>
    <x v="7"/>
    <x v="0"/>
    <x v="0"/>
    <x v="7"/>
  </r>
  <r>
    <x v="8"/>
    <x v="0"/>
    <x v="0"/>
    <x v="8"/>
  </r>
  <r>
    <x v="9"/>
    <x v="0"/>
    <x v="0"/>
    <x v="9"/>
  </r>
  <r>
    <x v="10"/>
    <x v="0"/>
    <x v="0"/>
    <x v="10"/>
  </r>
  <r>
    <x v="11"/>
    <x v="0"/>
    <x v="0"/>
    <x v="11"/>
  </r>
  <r>
    <x v="0"/>
    <x v="1"/>
    <x v="0"/>
    <x v="12"/>
  </r>
  <r>
    <x v="1"/>
    <x v="1"/>
    <x v="0"/>
    <x v="13"/>
  </r>
  <r>
    <x v="2"/>
    <x v="1"/>
    <x v="0"/>
    <x v="14"/>
  </r>
  <r>
    <x v="3"/>
    <x v="1"/>
    <x v="0"/>
    <x v="15"/>
  </r>
  <r>
    <x v="4"/>
    <x v="1"/>
    <x v="0"/>
    <x v="16"/>
  </r>
  <r>
    <x v="5"/>
    <x v="1"/>
    <x v="0"/>
    <x v="17"/>
  </r>
  <r>
    <x v="6"/>
    <x v="1"/>
    <x v="0"/>
    <x v="18"/>
  </r>
  <r>
    <x v="7"/>
    <x v="1"/>
    <x v="0"/>
    <x v="19"/>
  </r>
  <r>
    <x v="8"/>
    <x v="1"/>
    <x v="0"/>
    <x v="20"/>
  </r>
  <r>
    <x v="9"/>
    <x v="1"/>
    <x v="0"/>
    <x v="21"/>
  </r>
  <r>
    <x v="10"/>
    <x v="1"/>
    <x v="0"/>
    <x v="22"/>
  </r>
  <r>
    <x v="11"/>
    <x v="1"/>
    <x v="0"/>
    <x v="23"/>
  </r>
  <r>
    <x v="0"/>
    <x v="2"/>
    <x v="1"/>
    <x v="24"/>
  </r>
  <r>
    <x v="1"/>
    <x v="2"/>
    <x v="1"/>
    <x v="25"/>
  </r>
  <r>
    <x v="2"/>
    <x v="2"/>
    <x v="1"/>
    <x v="26"/>
  </r>
  <r>
    <x v="3"/>
    <x v="2"/>
    <x v="1"/>
    <x v="27"/>
  </r>
  <r>
    <x v="4"/>
    <x v="2"/>
    <x v="1"/>
    <x v="28"/>
  </r>
  <r>
    <x v="5"/>
    <x v="2"/>
    <x v="1"/>
    <x v="29"/>
  </r>
  <r>
    <x v="6"/>
    <x v="2"/>
    <x v="1"/>
    <x v="30"/>
  </r>
  <r>
    <x v="7"/>
    <x v="2"/>
    <x v="1"/>
    <x v="31"/>
  </r>
  <r>
    <x v="8"/>
    <x v="2"/>
    <x v="1"/>
    <x v="32"/>
  </r>
  <r>
    <x v="9"/>
    <x v="2"/>
    <x v="1"/>
    <x v="33"/>
  </r>
  <r>
    <x v="10"/>
    <x v="2"/>
    <x v="1"/>
    <x v="34"/>
  </r>
  <r>
    <x v="11"/>
    <x v="2"/>
    <x v="1"/>
    <x v="3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E71FE4A-CF84-440F-B07B-BD44140DD7B9}" name="数据透视表1" cacheId="0" applyNumberFormats="0" applyBorderFormats="0" applyFontFormats="0" applyPatternFormats="0" applyAlignmentFormats="0" applyWidthHeightFormats="1" dataCaption="值" grandTotalCaption="Total" updatedVersion="6" minRefreshableVersion="3" useAutoFormatting="1" itemPrintTitles="1" createdVersion="6" indent="0" outline="1" outlineData="1" multipleFieldFilters="0" chartFormat="1" rowHeaderCaption="Row" colHeaderCaption="Col">
  <location ref="A3:E17" firstHeaderRow="1" firstDataRow="2" firstDataCol="1" rowPageCount="1" colPageCount="1"/>
  <pivotFields count="4">
    <pivotField axis="axisRow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axis="axisCol" showAll="0">
      <items count="4">
        <item x="0"/>
        <item x="2"/>
        <item x="1"/>
        <item t="default"/>
      </items>
    </pivotField>
    <pivotField axis="axisPage" showAll="0">
      <items count="3">
        <item x="1"/>
        <item x="0"/>
        <item t="default"/>
      </items>
    </pivotField>
    <pivotField dataField="1" numFmtId="10" showAll="0">
      <items count="37">
        <item x="9"/>
        <item x="24"/>
        <item x="17"/>
        <item x="26"/>
        <item x="31"/>
        <item x="28"/>
        <item x="2"/>
        <item x="15"/>
        <item x="11"/>
        <item x="6"/>
        <item x="30"/>
        <item x="21"/>
        <item x="1"/>
        <item x="5"/>
        <item x="35"/>
        <item x="16"/>
        <item x="29"/>
        <item x="12"/>
        <item x="20"/>
        <item x="3"/>
        <item x="32"/>
        <item x="25"/>
        <item x="8"/>
        <item x="13"/>
        <item x="23"/>
        <item x="18"/>
        <item x="22"/>
        <item x="4"/>
        <item x="0"/>
        <item x="10"/>
        <item x="27"/>
        <item x="19"/>
        <item x="33"/>
        <item x="34"/>
        <item x="7"/>
        <item x="14"/>
        <item t="default"/>
      </items>
    </pivotField>
  </pivotFields>
  <rowFields count="1">
    <field x="0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Fields count="1">
    <field x="1"/>
  </colFields>
  <colItems count="4">
    <i>
      <x/>
    </i>
    <i>
      <x v="1"/>
    </i>
    <i>
      <x v="2"/>
    </i>
    <i t="grand">
      <x/>
    </i>
  </colItems>
  <pageFields count="1">
    <pageField fld="2" hier="-1"/>
  </pageFields>
  <dataFields count="1">
    <dataField name="Average:Returns" fld="3" subtotal="average" baseField="1" baseItem="0" numFmtId="10"/>
  </dataFields>
  <formats count="1">
    <format dxfId="0">
      <pivotArea outline="0" collapsedLevelsAreSubtotals="1" fieldPosition="0"/>
    </format>
  </formats>
  <chartFormats count="3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Relationship Id="rId4" Type="http://schemas.openxmlformats.org/officeDocument/2006/relationships/ctrlProp" Target="../ctrlProps/ctrlProp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5.bin"/><Relationship Id="rId1" Type="http://schemas.openxmlformats.org/officeDocument/2006/relationships/pivotTable" Target="../pivotTables/pivotTable1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6.bin"/><Relationship Id="rId4" Type="http://schemas.openxmlformats.org/officeDocument/2006/relationships/ctrlProp" Target="../ctrlProps/ctrlProp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N17"/>
  <sheetViews>
    <sheetView showGridLines="0" tabSelected="1" view="pageBreakPreview" zoomScale="68" zoomScaleNormal="100" zoomScaleSheetLayoutView="68" workbookViewId="0">
      <selection activeCell="H25" sqref="H25"/>
    </sheetView>
  </sheetViews>
  <sheetFormatPr defaultRowHeight="14.5" x14ac:dyDescent="0.35"/>
  <cols>
    <col min="4" max="4" width="9.7265625" bestFit="1" customWidth="1"/>
    <col min="9" max="9" width="26.6328125" customWidth="1"/>
  </cols>
  <sheetData>
    <row r="1" spans="1:14" ht="16" thickBot="1" x14ac:dyDescent="0.4">
      <c r="A1" s="43" t="s">
        <v>19</v>
      </c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5"/>
    </row>
    <row r="2" spans="1:14" x14ac:dyDescent="0.35">
      <c r="A2" s="6" t="s">
        <v>44</v>
      </c>
    </row>
    <row r="3" spans="1:14" x14ac:dyDescent="0.35">
      <c r="A3" s="6" t="s">
        <v>45</v>
      </c>
    </row>
    <row r="4" spans="1:14" ht="15" thickBot="1" x14ac:dyDescent="0.4">
      <c r="A4" s="6"/>
      <c r="B4" t="s">
        <v>75</v>
      </c>
      <c r="I4" t="s">
        <v>76</v>
      </c>
    </row>
    <row r="5" spans="1:14" ht="15" thickBot="1" x14ac:dyDescent="0.4">
      <c r="A5" s="5" t="s">
        <v>20</v>
      </c>
      <c r="B5" s="16" t="str">
        <f>INDEX(LastName,MATCH(1,INDEX((Account&gt;GreaterThenNum)*(FirstName=TargetFirst),Rank-1,0),0),0)</f>
        <v>Straw</v>
      </c>
      <c r="I5" s="5" t="s">
        <v>72</v>
      </c>
      <c r="J5" s="16" t="s">
        <v>1</v>
      </c>
    </row>
    <row r="6" spans="1:14" ht="15" thickBot="1" x14ac:dyDescent="0.4">
      <c r="I6" s="5" t="s">
        <v>73</v>
      </c>
      <c r="J6" s="18">
        <v>2500</v>
      </c>
    </row>
    <row r="7" spans="1:14" ht="15" thickBot="1" x14ac:dyDescent="0.4">
      <c r="A7" s="2" t="s">
        <v>15</v>
      </c>
      <c r="B7" s="2" t="s">
        <v>16</v>
      </c>
      <c r="C7" s="2" t="s">
        <v>17</v>
      </c>
      <c r="D7" s="2" t="s">
        <v>18</v>
      </c>
      <c r="I7" s="5" t="s">
        <v>77</v>
      </c>
      <c r="J7" s="19">
        <v>1</v>
      </c>
    </row>
    <row r="8" spans="1:14" x14ac:dyDescent="0.35">
      <c r="A8" s="2" t="s">
        <v>0</v>
      </c>
      <c r="B8" s="3" t="s">
        <v>6</v>
      </c>
      <c r="C8" s="3">
        <v>1000</v>
      </c>
      <c r="D8" s="4">
        <v>42087</v>
      </c>
    </row>
    <row r="9" spans="1:14" x14ac:dyDescent="0.35">
      <c r="A9" s="2" t="s">
        <v>1</v>
      </c>
      <c r="B9" s="3" t="s">
        <v>7</v>
      </c>
      <c r="C9" s="3">
        <v>2000</v>
      </c>
      <c r="D9" s="4">
        <v>42095</v>
      </c>
    </row>
    <row r="10" spans="1:14" x14ac:dyDescent="0.35">
      <c r="A10" s="2" t="s">
        <v>1</v>
      </c>
      <c r="B10" s="3" t="s">
        <v>8</v>
      </c>
      <c r="C10" s="3">
        <v>1000</v>
      </c>
      <c r="D10" s="4">
        <v>42103</v>
      </c>
    </row>
    <row r="11" spans="1:14" x14ac:dyDescent="0.35">
      <c r="A11" s="2" t="s">
        <v>2</v>
      </c>
      <c r="B11" s="3" t="s">
        <v>9</v>
      </c>
      <c r="C11" s="3">
        <v>4000</v>
      </c>
      <c r="D11" s="4">
        <v>42149</v>
      </c>
    </row>
    <row r="12" spans="1:14" x14ac:dyDescent="0.35">
      <c r="A12" s="2" t="s">
        <v>0</v>
      </c>
      <c r="B12" s="3" t="s">
        <v>10</v>
      </c>
      <c r="C12" s="3">
        <v>1000</v>
      </c>
      <c r="D12" s="4">
        <v>42157</v>
      </c>
    </row>
    <row r="13" spans="1:14" x14ac:dyDescent="0.35">
      <c r="A13" s="2" t="s">
        <v>3</v>
      </c>
      <c r="B13" s="3" t="s">
        <v>11</v>
      </c>
      <c r="C13" s="3">
        <v>6000</v>
      </c>
      <c r="D13" s="4">
        <v>42165</v>
      </c>
    </row>
    <row r="14" spans="1:14" x14ac:dyDescent="0.35">
      <c r="A14" s="2" t="s">
        <v>4</v>
      </c>
      <c r="B14" s="3" t="s">
        <v>11</v>
      </c>
      <c r="C14" s="3">
        <v>7300</v>
      </c>
      <c r="D14" s="4">
        <v>42173</v>
      </c>
    </row>
    <row r="15" spans="1:14" x14ac:dyDescent="0.35">
      <c r="A15" s="2" t="s">
        <v>5</v>
      </c>
      <c r="B15" s="3" t="s">
        <v>12</v>
      </c>
      <c r="C15" s="3">
        <v>8200</v>
      </c>
      <c r="D15" s="4">
        <v>42029</v>
      </c>
    </row>
    <row r="16" spans="1:14" x14ac:dyDescent="0.35">
      <c r="A16" s="2" t="s">
        <v>5</v>
      </c>
      <c r="B16" s="3" t="s">
        <v>13</v>
      </c>
      <c r="C16" s="3">
        <v>1000</v>
      </c>
      <c r="D16" s="4">
        <v>42037</v>
      </c>
    </row>
    <row r="17" spans="1:4" x14ac:dyDescent="0.35">
      <c r="A17" s="2" t="s">
        <v>1</v>
      </c>
      <c r="B17" s="3" t="s">
        <v>14</v>
      </c>
      <c r="C17" s="3">
        <v>4000</v>
      </c>
      <c r="D17" s="4">
        <v>42045</v>
      </c>
    </row>
  </sheetData>
  <mergeCells count="1">
    <mergeCell ref="A1:N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O20"/>
  <sheetViews>
    <sheetView showGridLines="0" view="pageBreakPreview" zoomScale="94" zoomScaleNormal="100" workbookViewId="0">
      <selection activeCell="E24" sqref="E24"/>
    </sheetView>
  </sheetViews>
  <sheetFormatPr defaultRowHeight="14.5" outlineLevelRow="1" x14ac:dyDescent="0.35"/>
  <cols>
    <col min="1" max="1" width="13.54296875" bestFit="1" customWidth="1"/>
    <col min="2" max="2" width="11.1796875" bestFit="1" customWidth="1"/>
    <col min="5" max="5" width="13.453125" customWidth="1"/>
    <col min="6" max="6" width="10.1796875" customWidth="1"/>
  </cols>
  <sheetData>
    <row r="1" spans="1:15" ht="16" thickBot="1" x14ac:dyDescent="0.4">
      <c r="A1" s="43" t="s">
        <v>46</v>
      </c>
      <c r="B1" s="44"/>
      <c r="C1" s="44"/>
      <c r="D1" s="44"/>
      <c r="E1" s="45"/>
      <c r="F1" s="10"/>
      <c r="G1" s="10"/>
      <c r="H1" s="10"/>
      <c r="I1" s="10"/>
      <c r="J1" s="10"/>
      <c r="K1" s="10"/>
      <c r="L1" s="10"/>
      <c r="M1" s="10"/>
      <c r="N1" s="10"/>
      <c r="O1" s="11"/>
    </row>
    <row r="3" spans="1:15" x14ac:dyDescent="0.35">
      <c r="A3" s="46" t="s">
        <v>30</v>
      </c>
      <c r="B3" s="47"/>
    </row>
    <row r="4" spans="1:15" x14ac:dyDescent="0.35">
      <c r="A4" s="3" t="s">
        <v>21</v>
      </c>
      <c r="B4" s="3">
        <v>5</v>
      </c>
    </row>
    <row r="5" spans="1:15" x14ac:dyDescent="0.35">
      <c r="A5" s="3" t="s">
        <v>22</v>
      </c>
      <c r="B5" s="3">
        <v>100</v>
      </c>
    </row>
    <row r="6" spans="1:15" x14ac:dyDescent="0.35">
      <c r="A6" s="3" t="s">
        <v>23</v>
      </c>
      <c r="B6" s="8">
        <v>0.05</v>
      </c>
    </row>
    <row r="7" spans="1:15" x14ac:dyDescent="0.35">
      <c r="A7" s="3" t="s">
        <v>24</v>
      </c>
      <c r="B7" s="9">
        <v>3.5000000000000003E-2</v>
      </c>
    </row>
    <row r="8" spans="1:15" x14ac:dyDescent="0.35">
      <c r="A8" s="3" t="s">
        <v>25</v>
      </c>
      <c r="B8" s="3" t="s">
        <v>26</v>
      </c>
    </row>
    <row r="9" spans="1:15" x14ac:dyDescent="0.35">
      <c r="A9" s="3" t="s">
        <v>28</v>
      </c>
      <c r="B9" s="3" t="s">
        <v>27</v>
      </c>
    </row>
    <row r="10" spans="1:15" ht="15" thickBot="1" x14ac:dyDescent="0.4"/>
    <row r="11" spans="1:15" ht="15" thickBot="1" x14ac:dyDescent="0.4">
      <c r="A11" s="7" t="s">
        <v>29</v>
      </c>
      <c r="B11" s="17">
        <f>PV(B7,B4,-B5*B6,-B5)</f>
        <v>106.77257856320611</v>
      </c>
      <c r="E11" s="7" t="s">
        <v>74</v>
      </c>
      <c r="F11" s="17" t="str">
        <f>IF($B$11=$F$13,"Well Done!","Try Again!")</f>
        <v>Well Done!</v>
      </c>
    </row>
    <row r="13" spans="1:15" hidden="1" outlineLevel="1" x14ac:dyDescent="0.35">
      <c r="A13" s="3" t="s">
        <v>69</v>
      </c>
      <c r="B13" s="3" t="s">
        <v>70</v>
      </c>
      <c r="C13" s="3" t="s">
        <v>71</v>
      </c>
      <c r="E13" s="3" t="s">
        <v>29</v>
      </c>
      <c r="F13" s="15">
        <f>SUM(C14:C19)</f>
        <v>106.77257856320615</v>
      </c>
    </row>
    <row r="14" spans="1:15" hidden="1" outlineLevel="1" x14ac:dyDescent="0.35">
      <c r="A14" s="3">
        <v>0</v>
      </c>
      <c r="B14" s="15">
        <v>0</v>
      </c>
      <c r="C14" s="15">
        <f t="shared" ref="C14:C17" si="0">B14/(1+$B$7)^A14</f>
        <v>0</v>
      </c>
    </row>
    <row r="15" spans="1:15" hidden="1" outlineLevel="1" x14ac:dyDescent="0.35">
      <c r="A15" s="3">
        <v>1</v>
      </c>
      <c r="B15" s="15">
        <f t="shared" ref="B15:B18" si="1">$B$5*$B$6</f>
        <v>5</v>
      </c>
      <c r="C15" s="15">
        <f t="shared" si="0"/>
        <v>4.8309178743961354</v>
      </c>
    </row>
    <row r="16" spans="1:15" hidden="1" outlineLevel="1" x14ac:dyDescent="0.35">
      <c r="A16" s="3">
        <v>2</v>
      </c>
      <c r="B16" s="15">
        <f t="shared" si="1"/>
        <v>5</v>
      </c>
      <c r="C16" s="15">
        <f t="shared" si="0"/>
        <v>4.6675535018320149</v>
      </c>
    </row>
    <row r="17" spans="1:3" hidden="1" outlineLevel="1" x14ac:dyDescent="0.35">
      <c r="A17" s="3">
        <v>3</v>
      </c>
      <c r="B17" s="15">
        <f t="shared" si="1"/>
        <v>5</v>
      </c>
      <c r="C17" s="15">
        <f t="shared" si="0"/>
        <v>4.5097135283401117</v>
      </c>
    </row>
    <row r="18" spans="1:3" hidden="1" outlineLevel="1" x14ac:dyDescent="0.35">
      <c r="A18" s="3">
        <v>4</v>
      </c>
      <c r="B18" s="15">
        <f t="shared" si="1"/>
        <v>5</v>
      </c>
      <c r="C18" s="15">
        <f>B18/(1+$B$7)^A18</f>
        <v>4.357211138492862</v>
      </c>
    </row>
    <row r="19" spans="1:3" hidden="1" outlineLevel="1" x14ac:dyDescent="0.35">
      <c r="A19" s="3">
        <v>5</v>
      </c>
      <c r="B19" s="15">
        <f>$B$5*$B$6+$B$5</f>
        <v>105</v>
      </c>
      <c r="C19" s="15">
        <f>C18/(1+$B$7)+B5/(1+$B$7)^A19</f>
        <v>88.407182520145028</v>
      </c>
    </row>
    <row r="20" spans="1:3" collapsed="1" x14ac:dyDescent="0.35"/>
  </sheetData>
  <mergeCells count="2">
    <mergeCell ref="A3:B3"/>
    <mergeCell ref="A1:E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T254"/>
  <sheetViews>
    <sheetView showGridLines="0" view="pageBreakPreview" zoomScale="60" zoomScaleNormal="83" workbookViewId="0">
      <selection activeCell="AB31" sqref="AB31"/>
    </sheetView>
  </sheetViews>
  <sheetFormatPr defaultRowHeight="14.5" x14ac:dyDescent="0.35"/>
  <cols>
    <col min="1" max="1" width="10.7265625" bestFit="1" customWidth="1"/>
    <col min="2" max="2" width="6.90625" bestFit="1" customWidth="1"/>
    <col min="3" max="3" width="7.54296875" bestFit="1" customWidth="1"/>
    <col min="4" max="4" width="6.90625" bestFit="1" customWidth="1"/>
    <col min="5" max="7" width="8.90625" bestFit="1" customWidth="1"/>
    <col min="11" max="11" width="12" customWidth="1"/>
    <col min="12" max="13" width="8.81640625" bestFit="1" customWidth="1"/>
    <col min="14" max="14" width="12.453125" bestFit="1" customWidth="1"/>
    <col min="15" max="15" width="8.81640625" bestFit="1" customWidth="1"/>
    <col min="16" max="16" width="11.81640625" bestFit="1" customWidth="1"/>
    <col min="17" max="17" width="12.453125" bestFit="1" customWidth="1"/>
  </cols>
  <sheetData>
    <row r="1" spans="1:20" ht="15" customHeight="1" x14ac:dyDescent="0.35">
      <c r="A1" s="48" t="s">
        <v>35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50"/>
    </row>
    <row r="2" spans="1:20" ht="15" thickBot="1" x14ac:dyDescent="0.4">
      <c r="A2" s="51"/>
      <c r="B2" s="52"/>
      <c r="C2" s="52"/>
      <c r="D2" s="52"/>
      <c r="E2" s="52"/>
      <c r="F2" s="52"/>
      <c r="G2" s="52"/>
      <c r="H2" s="52"/>
      <c r="I2" s="52"/>
      <c r="J2" s="52"/>
      <c r="K2" s="52"/>
      <c r="L2" s="53"/>
    </row>
    <row r="3" spans="1:20" x14ac:dyDescent="0.35">
      <c r="A3" s="6" t="s">
        <v>47</v>
      </c>
    </row>
    <row r="4" spans="1:20" x14ac:dyDescent="0.35">
      <c r="S4" s="33" t="s">
        <v>100</v>
      </c>
      <c r="T4" s="34">
        <v>30</v>
      </c>
    </row>
    <row r="6" spans="1:20" x14ac:dyDescent="0.35">
      <c r="K6" t="s">
        <v>104</v>
      </c>
      <c r="L6" s="31" t="str">
        <f ca="1">TEXT(K8,"mmm dd")&amp;"-"&amp;TEXT(K28,"mmm dd")&amp;" Returns"</f>
        <v>Mar 16-Apr 13 Returns</v>
      </c>
      <c r="N6" s="1"/>
    </row>
    <row r="7" spans="1:20" x14ac:dyDescent="0.35">
      <c r="A7" t="s">
        <v>31</v>
      </c>
      <c r="B7" t="s">
        <v>32</v>
      </c>
      <c r="C7" s="37" t="s">
        <v>33</v>
      </c>
      <c r="D7" s="37" t="s">
        <v>34</v>
      </c>
      <c r="E7" s="37" t="s">
        <v>101</v>
      </c>
      <c r="F7" s="37" t="s">
        <v>102</v>
      </c>
      <c r="G7" s="37" t="s">
        <v>103</v>
      </c>
      <c r="K7" s="38" t="str">
        <f>A7</f>
        <v>Returns</v>
      </c>
      <c r="L7" s="39" t="str">
        <f t="shared" ref="L7:Q7" si="0">B7</f>
        <v>EBAY</v>
      </c>
      <c r="M7" s="39" t="str">
        <f t="shared" si="0"/>
        <v>AMZN</v>
      </c>
      <c r="N7" s="39" t="str">
        <f t="shared" si="0"/>
        <v>GOOG</v>
      </c>
      <c r="O7" s="40" t="str">
        <f t="shared" si="0"/>
        <v>EBAY 20days</v>
      </c>
      <c r="P7" s="40" t="str">
        <f t="shared" si="0"/>
        <v>AMZN 20days</v>
      </c>
      <c r="Q7" s="40" t="str">
        <f t="shared" si="0"/>
        <v>GOOG 20days</v>
      </c>
    </row>
    <row r="8" spans="1:20" x14ac:dyDescent="0.35">
      <c r="A8" s="1">
        <v>40547</v>
      </c>
      <c r="B8" s="14">
        <v>-7.3221757322176062E-3</v>
      </c>
      <c r="C8" s="35">
        <v>4.2883508848114982E-3</v>
      </c>
      <c r="D8" s="35">
        <v>-3.6899147844792202E-3</v>
      </c>
      <c r="E8" s="36"/>
      <c r="F8" s="36"/>
      <c r="G8" s="36"/>
      <c r="K8" s="42">
        <f t="array" aca="1" ref="K8:Q28" ca="1">OFFSET(A27:G253,T4,0)</f>
        <v>40618</v>
      </c>
      <c r="L8" s="35">
        <f ca="1"/>
        <v>-2.3324572930354837E-2</v>
      </c>
      <c r="M8" s="35">
        <f ca="1"/>
        <v>-2.3019142234069756E-3</v>
      </c>
      <c r="N8" s="35">
        <f ca="1"/>
        <v>-2.1876536273614633E-2</v>
      </c>
      <c r="O8" s="36">
        <f ca="1"/>
        <v>-7.2528456779262064E-3</v>
      </c>
      <c r="P8" s="36">
        <f ca="1"/>
        <v>-6.782080781208899E-3</v>
      </c>
      <c r="Q8" s="36">
        <f ca="1"/>
        <v>-5.6008009626150991E-3</v>
      </c>
    </row>
    <row r="9" spans="1:20" x14ac:dyDescent="0.35">
      <c r="A9" s="1">
        <v>40548</v>
      </c>
      <c r="B9" s="14">
        <v>9.1324200913243114E-3</v>
      </c>
      <c r="C9" s="35">
        <v>1.302632290146466E-2</v>
      </c>
      <c r="D9" s="35">
        <v>1.15425496578756E-2</v>
      </c>
      <c r="E9" s="36"/>
      <c r="F9" s="36"/>
      <c r="G9" s="36"/>
      <c r="K9" s="42">
        <f ca="1"/>
        <v>40619</v>
      </c>
      <c r="L9" s="35">
        <f ca="1"/>
        <v>7.3999327278841953E-3</v>
      </c>
      <c r="M9" s="35">
        <f ca="1"/>
        <v>-2.2647237401335674E-2</v>
      </c>
      <c r="N9" s="35">
        <f ca="1"/>
        <v>7.6467420570813793E-3</v>
      </c>
      <c r="O9" s="36">
        <f ca="1"/>
        <v>-6.8828490415319965E-3</v>
      </c>
      <c r="P9" s="36">
        <f ca="1"/>
        <v>-7.2769776986226662E-3</v>
      </c>
      <c r="Q9" s="36">
        <f ca="1"/>
        <v>-5.2240714861329033E-3</v>
      </c>
    </row>
    <row r="10" spans="1:20" x14ac:dyDescent="0.35">
      <c r="A10" s="1">
        <v>40549</v>
      </c>
      <c r="B10" s="14">
        <v>-1.0790114862513023E-2</v>
      </c>
      <c r="C10" s="35">
        <v>-8.3235513819228668E-3</v>
      </c>
      <c r="D10" s="35">
        <v>7.2733840116898651E-3</v>
      </c>
      <c r="E10" s="36"/>
      <c r="F10" s="36"/>
      <c r="G10" s="36"/>
      <c r="K10" s="42">
        <f ca="1"/>
        <v>40620</v>
      </c>
      <c r="L10" s="35">
        <f ca="1"/>
        <v>1.7362270450751227E-2</v>
      </c>
      <c r="M10" s="35">
        <f ca="1"/>
        <v>5.2804870472757948E-3</v>
      </c>
      <c r="N10" s="35">
        <f ca="1"/>
        <v>-5.3441641727247635E-4</v>
      </c>
      <c r="O10" s="36">
        <f ca="1"/>
        <v>-6.3484557743629768E-3</v>
      </c>
      <c r="P10" s="36">
        <f ca="1"/>
        <v>-7.3183868474913207E-3</v>
      </c>
      <c r="Q10" s="36">
        <f ca="1"/>
        <v>-5.3340962703427751E-3</v>
      </c>
    </row>
    <row r="11" spans="1:20" x14ac:dyDescent="0.35">
      <c r="A11" s="1">
        <v>40550</v>
      </c>
      <c r="B11" s="14">
        <v>-2.5334271639690487E-2</v>
      </c>
      <c r="C11" s="35">
        <v>-1.9907457225869507E-3</v>
      </c>
      <c r="D11" s="35">
        <v>4.7921760391198553E-3</v>
      </c>
      <c r="E11" s="36"/>
      <c r="F11" s="36"/>
      <c r="G11" s="36"/>
      <c r="K11" s="42">
        <f ca="1"/>
        <v>40623</v>
      </c>
      <c r="L11" s="35">
        <f ca="1"/>
        <v>3.6101083032491488E-3</v>
      </c>
      <c r="M11" s="35">
        <f ca="1"/>
        <v>1.6685205784204848E-2</v>
      </c>
      <c r="N11" s="35">
        <f ca="1"/>
        <v>2.7519338395180615E-2</v>
      </c>
      <c r="O11" s="36">
        <f ca="1"/>
        <v>-5.9373363493994301E-3</v>
      </c>
      <c r="P11" s="36">
        <f ca="1"/>
        <v>-6.148591833099998E-3</v>
      </c>
      <c r="Q11" s="36">
        <f ca="1"/>
        <v>-4.3435690076863934E-3</v>
      </c>
    </row>
    <row r="12" spans="1:20" x14ac:dyDescent="0.35">
      <c r="A12" s="1">
        <v>40553</v>
      </c>
      <c r="B12" s="14">
        <v>2.0216606498195011E-2</v>
      </c>
      <c r="C12" s="35">
        <v>-4.366812227074246E-3</v>
      </c>
      <c r="D12" s="35">
        <v>-3.6175459087665063E-3</v>
      </c>
      <c r="E12" s="36"/>
      <c r="F12" s="36"/>
      <c r="G12" s="36"/>
      <c r="K12" s="42">
        <f ca="1"/>
        <v>40624</v>
      </c>
      <c r="L12" s="35">
        <f ca="1"/>
        <v>-1.1772400261608862E-2</v>
      </c>
      <c r="M12" s="35">
        <f ca="1"/>
        <v>-1.1670313639679186E-2</v>
      </c>
      <c r="N12" s="35">
        <f ca="1"/>
        <v>1.4223764093670432E-3</v>
      </c>
      <c r="O12" s="36">
        <f ca="1"/>
        <v>-5.2517020908320281E-3</v>
      </c>
      <c r="P12" s="36">
        <f ca="1"/>
        <v>-5.1020807054324765E-3</v>
      </c>
      <c r="Q12" s="36">
        <f ca="1"/>
        <v>-2.6956662867609559E-3</v>
      </c>
    </row>
    <row r="13" spans="1:20" x14ac:dyDescent="0.35">
      <c r="A13" s="1">
        <v>40554</v>
      </c>
      <c r="B13" s="14">
        <v>3.5385704175512345E-3</v>
      </c>
      <c r="C13" s="35">
        <v>-1.8410223088586308E-3</v>
      </c>
      <c r="D13" s="35">
        <v>2.9305937708601348E-3</v>
      </c>
      <c r="E13" s="36"/>
      <c r="F13" s="36"/>
      <c r="G13" s="36"/>
      <c r="K13" s="42">
        <f ca="1"/>
        <v>40625</v>
      </c>
      <c r="L13" s="35">
        <f ca="1"/>
        <v>1.4890800794176151E-2</v>
      </c>
      <c r="M13" s="35">
        <f ca="1"/>
        <v>1.6728167281672812E-2</v>
      </c>
      <c r="N13" s="35">
        <f ca="1"/>
        <v>8.3835654403101589E-3</v>
      </c>
      <c r="O13" s="36">
        <f ca="1"/>
        <v>-3.3184547702911293E-3</v>
      </c>
      <c r="P13" s="36">
        <f ca="1"/>
        <v>-3.2292018835281986E-3</v>
      </c>
      <c r="Q13" s="36">
        <f ca="1"/>
        <v>-2.3674403098569718E-3</v>
      </c>
    </row>
    <row r="14" spans="1:20" x14ac:dyDescent="0.35">
      <c r="A14" s="1">
        <v>40555</v>
      </c>
      <c r="B14" s="14">
        <v>1.6572637517630495E-2</v>
      </c>
      <c r="C14" s="35">
        <v>-1.4104372355430161E-3</v>
      </c>
      <c r="D14" s="35">
        <v>1.3960812324476102E-3</v>
      </c>
      <c r="E14" s="36"/>
      <c r="F14" s="36"/>
      <c r="G14" s="36"/>
      <c r="K14" s="42">
        <f ca="1"/>
        <v>40626</v>
      </c>
      <c r="L14" s="35">
        <f ca="1"/>
        <v>3.5539615259210899E-2</v>
      </c>
      <c r="M14" s="35">
        <f ca="1"/>
        <v>3.496249697556264E-2</v>
      </c>
      <c r="N14" s="35">
        <f ca="1"/>
        <v>8.124914112958681E-3</v>
      </c>
      <c r="O14" s="36">
        <f ca="1"/>
        <v>-1.9067708109835545E-3</v>
      </c>
      <c r="P14" s="36">
        <f ca="1"/>
        <v>-1.7838843700455187E-3</v>
      </c>
      <c r="Q14" s="36">
        <f ca="1"/>
        <v>-1.7567190431280965E-3</v>
      </c>
    </row>
    <row r="15" spans="1:20" x14ac:dyDescent="0.35">
      <c r="A15" s="1">
        <v>40556</v>
      </c>
      <c r="B15" s="14">
        <v>-4.1623309053069324E-3</v>
      </c>
      <c r="C15" s="35">
        <v>7.8770099956539941E-3</v>
      </c>
      <c r="D15" s="35">
        <v>-2.9179567818171659E-4</v>
      </c>
      <c r="E15" s="36"/>
      <c r="F15" s="36"/>
      <c r="G15" s="36"/>
      <c r="K15" s="42">
        <f ca="1"/>
        <v>40627</v>
      </c>
      <c r="L15" s="35">
        <f ca="1"/>
        <v>-1.8891687657431877E-3</v>
      </c>
      <c r="M15" s="35">
        <f ca="1"/>
        <v>-7.0134424313272881E-4</v>
      </c>
      <c r="N15" s="35">
        <f ca="1"/>
        <v>-1.2182862205864731E-2</v>
      </c>
      <c r="O15" s="36">
        <f ca="1"/>
        <v>-2.8171857315916595E-3</v>
      </c>
      <c r="P15" s="36">
        <f ca="1"/>
        <v>-1.6754916665903453E-3</v>
      </c>
      <c r="Q15" s="36">
        <f ca="1"/>
        <v>-2.4660559709700214E-3</v>
      </c>
    </row>
    <row r="16" spans="1:20" x14ac:dyDescent="0.35">
      <c r="A16" s="1">
        <v>40557</v>
      </c>
      <c r="B16" s="14">
        <v>1.6370602577499005E-2</v>
      </c>
      <c r="C16" s="35">
        <v>1.735568371691909E-2</v>
      </c>
      <c r="D16" s="35">
        <v>1.2145486387001414E-2</v>
      </c>
      <c r="E16" s="36"/>
      <c r="F16" s="36"/>
      <c r="G16" s="36"/>
      <c r="K16" s="42">
        <f ca="1"/>
        <v>40630</v>
      </c>
      <c r="L16" s="35">
        <f ca="1"/>
        <v>-4.2902208201892722E-2</v>
      </c>
      <c r="M16" s="35">
        <f ca="1"/>
        <v>-9.5332787460521429E-3</v>
      </c>
      <c r="N16" s="35">
        <f ca="1"/>
        <v>-7.5551109117880655E-3</v>
      </c>
      <c r="O16" s="36">
        <f ca="1"/>
        <v>-4.7838840096613103E-3</v>
      </c>
      <c r="P16" s="36">
        <f ca="1"/>
        <v>-1.0378473213382201E-3</v>
      </c>
      <c r="Q16" s="36">
        <f ca="1"/>
        <v>-3.1192032941477765E-3</v>
      </c>
    </row>
    <row r="17" spans="1:17" x14ac:dyDescent="0.35">
      <c r="A17" s="1">
        <v>40561</v>
      </c>
      <c r="B17" s="14">
        <v>9.2529129540781518E-3</v>
      </c>
      <c r="C17" s="35">
        <v>1.3245033112582849E-2</v>
      </c>
      <c r="D17" s="35">
        <v>2.4752475247524774E-2</v>
      </c>
      <c r="E17" s="36"/>
      <c r="F17" s="36"/>
      <c r="G17" s="36"/>
      <c r="K17" s="42">
        <f ca="1"/>
        <v>40631</v>
      </c>
      <c r="L17" s="35">
        <f ca="1"/>
        <v>2.4390243902439046E-2</v>
      </c>
      <c r="M17" s="35">
        <f ca="1"/>
        <v>3.1118984351933943E-2</v>
      </c>
      <c r="N17" s="35">
        <f ca="1"/>
        <v>1.1071329254727535E-2</v>
      </c>
      <c r="O17" s="36">
        <f ca="1"/>
        <v>-1.7440196808479248E-3</v>
      </c>
      <c r="P17" s="36">
        <f ca="1"/>
        <v>1.6289565329945799E-3</v>
      </c>
      <c r="Q17" s="36">
        <f ca="1"/>
        <v>-1.5353140404104238E-3</v>
      </c>
    </row>
    <row r="18" spans="1:17" x14ac:dyDescent="0.35">
      <c r="A18" s="1">
        <v>40562</v>
      </c>
      <c r="B18" s="14">
        <v>-1.1884550084889534E-2</v>
      </c>
      <c r="C18" s="35">
        <v>-2.2901960784313724E-2</v>
      </c>
      <c r="D18" s="35">
        <v>-1.2319622281631526E-2</v>
      </c>
      <c r="E18" s="36"/>
      <c r="F18" s="36"/>
      <c r="G18" s="36"/>
      <c r="K18" s="42">
        <f ca="1"/>
        <v>40632</v>
      </c>
      <c r="L18" s="35">
        <f ca="1"/>
        <v>1.7696267696267753E-2</v>
      </c>
      <c r="M18" s="35">
        <f ca="1"/>
        <v>2.7488260222196637E-2</v>
      </c>
      <c r="N18" s="35">
        <f ca="1"/>
        <v>1.8909115912890684E-4</v>
      </c>
      <c r="O18" s="36">
        <f ca="1"/>
        <v>-1.4631084329190191E-3</v>
      </c>
      <c r="P18" s="36">
        <f ca="1"/>
        <v>2.2420380993452061E-3</v>
      </c>
      <c r="Q18" s="36">
        <f ca="1"/>
        <v>-1.5283563197933502E-3</v>
      </c>
    </row>
    <row r="19" spans="1:17" x14ac:dyDescent="0.35">
      <c r="A19" s="1">
        <v>40563</v>
      </c>
      <c r="B19" s="14">
        <v>5.7731958762886615E-2</v>
      </c>
      <c r="C19" s="35">
        <v>-2.6274950500347782E-2</v>
      </c>
      <c r="D19" s="35">
        <v>-7.8828650573803394E-3</v>
      </c>
      <c r="E19" s="36"/>
      <c r="F19" s="36"/>
      <c r="G19" s="36"/>
      <c r="K19" s="42">
        <f ca="1"/>
        <v>40633</v>
      </c>
      <c r="L19" s="35">
        <f ca="1"/>
        <v>-1.8653177363262774E-2</v>
      </c>
      <c r="M19" s="35">
        <f ca="1"/>
        <v>3.9571954074240079E-3</v>
      </c>
      <c r="N19" s="35">
        <f ca="1"/>
        <v>8.4559329025160057E-3</v>
      </c>
      <c r="O19" s="36">
        <f ca="1"/>
        <v>-2.7782642411066372E-3</v>
      </c>
      <c r="P19" s="36">
        <f ca="1"/>
        <v>2.2160866849704475E-3</v>
      </c>
      <c r="Q19" s="36">
        <f ca="1"/>
        <v>-1.8354320094267796E-3</v>
      </c>
    </row>
    <row r="20" spans="1:17" x14ac:dyDescent="0.35">
      <c r="A20" s="1">
        <v>40564</v>
      </c>
      <c r="B20" s="14">
        <v>-2.4691358024691357E-2</v>
      </c>
      <c r="C20" s="35">
        <v>-2.4950538579907811E-2</v>
      </c>
      <c r="D20" s="35">
        <v>-2.3836495046029582E-2</v>
      </c>
      <c r="E20" s="36"/>
      <c r="F20" s="36"/>
      <c r="G20" s="36"/>
      <c r="K20" s="42">
        <f ca="1"/>
        <v>40634</v>
      </c>
      <c r="L20" s="35">
        <f ca="1"/>
        <v>1.0309278350515427E-2</v>
      </c>
      <c r="M20" s="35">
        <f ca="1"/>
        <v>0</v>
      </c>
      <c r="N20" s="35">
        <f ca="1"/>
        <v>8.5895425727724461E-3</v>
      </c>
      <c r="O20" s="36">
        <f ca="1"/>
        <v>-8.6589780308283788E-4</v>
      </c>
      <c r="P20" s="36">
        <f ca="1"/>
        <v>2.5401795144165962E-3</v>
      </c>
      <c r="Q20" s="36">
        <f ca="1"/>
        <v>-6.7263904641582935E-4</v>
      </c>
    </row>
    <row r="21" spans="1:17" x14ac:dyDescent="0.35">
      <c r="A21" s="1">
        <v>40567</v>
      </c>
      <c r="B21" s="14">
        <v>1.6322451698867591E-2</v>
      </c>
      <c r="C21" s="35">
        <v>-3.212715590125037E-3</v>
      </c>
      <c r="D21" s="35">
        <v>-1.2258307046074668E-3</v>
      </c>
      <c r="E21" s="36"/>
      <c r="F21" s="36"/>
      <c r="G21" s="36"/>
      <c r="K21" s="42">
        <f ca="1"/>
        <v>40637</v>
      </c>
      <c r="L21" s="35">
        <f ca="1"/>
        <v>9.5663265306122902E-4</v>
      </c>
      <c r="M21" s="35">
        <f ca="1"/>
        <v>1.5599844556709153E-2</v>
      </c>
      <c r="N21" s="35">
        <f ca="1"/>
        <v>-6.9618114227779637E-3</v>
      </c>
      <c r="O21" s="36">
        <f ca="1"/>
        <v>-2.1440116071763659E-5</v>
      </c>
      <c r="P21" s="36">
        <f ca="1"/>
        <v>4.0745260266348724E-3</v>
      </c>
      <c r="Q21" s="36">
        <f ca="1"/>
        <v>-2.7483370999253909E-4</v>
      </c>
    </row>
    <row r="22" spans="1:17" x14ac:dyDescent="0.35">
      <c r="A22" s="1">
        <v>40568</v>
      </c>
      <c r="B22" s="14">
        <v>1.3110455588331682E-2</v>
      </c>
      <c r="C22" s="35">
        <v>-8.4817642069556776E-4</v>
      </c>
      <c r="D22" s="35">
        <v>1.4449826536623522E-2</v>
      </c>
      <c r="E22" s="36"/>
      <c r="F22" s="36"/>
      <c r="G22" s="36"/>
      <c r="K22" s="42">
        <f ca="1"/>
        <v>40638</v>
      </c>
      <c r="L22" s="35">
        <f ca="1"/>
        <v>1.4335775724753086E-2</v>
      </c>
      <c r="M22" s="35">
        <f ca="1"/>
        <v>1.2845741773259034E-2</v>
      </c>
      <c r="N22" s="35">
        <f ca="1"/>
        <v>-3.1632861421181491E-2</v>
      </c>
      <c r="O22" s="36">
        <f ca="1"/>
        <v>4.2550740032461508E-4</v>
      </c>
      <c r="P22" s="36">
        <f ca="1"/>
        <v>5.3644355425512043E-3</v>
      </c>
      <c r="Q22" s="36">
        <f ca="1"/>
        <v>-1.911406977448188E-3</v>
      </c>
    </row>
    <row r="23" spans="1:17" x14ac:dyDescent="0.35">
      <c r="A23" s="1">
        <v>40569</v>
      </c>
      <c r="B23" s="14">
        <v>4.8527984471045116E-3</v>
      </c>
      <c r="C23" s="35">
        <v>-7.4136955291455031E-3</v>
      </c>
      <c r="D23" s="35">
        <v>-5.5007985030084416E-3</v>
      </c>
      <c r="E23" s="36"/>
      <c r="F23" s="36"/>
      <c r="G23" s="36"/>
      <c r="K23" s="42">
        <f ca="1"/>
        <v>40639</v>
      </c>
      <c r="L23" s="35">
        <f ca="1"/>
        <v>3.1407035175878839E-4</v>
      </c>
      <c r="M23" s="35">
        <f ca="1"/>
        <v>-1.3654271682227881E-2</v>
      </c>
      <c r="N23" s="35">
        <f ca="1"/>
        <v>8.9441037445745497E-3</v>
      </c>
      <c r="O23" s="36">
        <f ca="1"/>
        <v>9.7799651942819259E-4</v>
      </c>
      <c r="P23" s="36">
        <f ca="1"/>
        <v>4.0345891164480733E-3</v>
      </c>
      <c r="Q23" s="36">
        <f ca="1"/>
        <v>-1.4186175522359734E-3</v>
      </c>
    </row>
    <row r="24" spans="1:17" x14ac:dyDescent="0.35">
      <c r="A24" s="1">
        <v>40570</v>
      </c>
      <c r="B24" s="14">
        <v>-3.2195750160978198E-3</v>
      </c>
      <c r="C24" s="35">
        <v>5.1656308797537021E-2</v>
      </c>
      <c r="D24" s="35">
        <v>4.7039740470400382E-4</v>
      </c>
      <c r="E24" s="36"/>
      <c r="F24" s="36"/>
      <c r="G24" s="36"/>
      <c r="K24" s="42">
        <f ca="1"/>
        <v>40640</v>
      </c>
      <c r="L24" s="35">
        <f ca="1"/>
        <v>-1.0047095761381519E-2</v>
      </c>
      <c r="M24" s="35">
        <f ca="1"/>
        <v>1.1764062158021504E-2</v>
      </c>
      <c r="N24" s="35">
        <f ca="1"/>
        <v>1.0136194224807715E-2</v>
      </c>
      <c r="O24" s="36">
        <f ca="1"/>
        <v>8.7462034610536474E-4</v>
      </c>
      <c r="P24" s="36">
        <f ca="1"/>
        <v>5.4834843272772828E-3</v>
      </c>
      <c r="Q24" s="36">
        <f ca="1"/>
        <v>5.7318677753254163E-5</v>
      </c>
    </row>
    <row r="25" spans="1:17" x14ac:dyDescent="0.35">
      <c r="A25" s="1">
        <v>40571</v>
      </c>
      <c r="B25" s="14">
        <v>-2.0994832041343781E-2</v>
      </c>
      <c r="C25" s="35">
        <v>-7.216047709406348E-2</v>
      </c>
      <c r="D25" s="35">
        <v>-2.5616498321957115E-2</v>
      </c>
      <c r="E25" s="36"/>
      <c r="F25" s="36"/>
      <c r="G25" s="36"/>
      <c r="K25" s="42">
        <f ca="1"/>
        <v>40641</v>
      </c>
      <c r="L25" s="35">
        <f ca="1"/>
        <v>-1.2369172216936231E-2</v>
      </c>
      <c r="M25" s="35">
        <f ca="1"/>
        <v>-1.081607268400786E-3</v>
      </c>
      <c r="N25" s="35">
        <f ca="1"/>
        <v>-3.1724137931035123E-3</v>
      </c>
      <c r="O25" s="36">
        <f ca="1"/>
        <v>5.1356199265880644E-4</v>
      </c>
      <c r="P25" s="36">
        <f ca="1"/>
        <v>4.8485685238668754E-3</v>
      </c>
      <c r="Q25" s="36">
        <f ca="1"/>
        <v>2.0802075218561144E-4</v>
      </c>
    </row>
    <row r="26" spans="1:17" x14ac:dyDescent="0.35">
      <c r="A26" s="1">
        <v>40574</v>
      </c>
      <c r="B26" s="14">
        <v>1.6496205872649217E-3</v>
      </c>
      <c r="C26" s="35">
        <v>-8.7647540025710402E-3</v>
      </c>
      <c r="D26" s="35">
        <v>-1.0482703539160809E-3</v>
      </c>
      <c r="E26" s="36"/>
      <c r="F26" s="36"/>
      <c r="G26" s="36"/>
      <c r="K26" s="42">
        <f ca="1"/>
        <v>40644</v>
      </c>
      <c r="L26" s="35">
        <f ca="1"/>
        <v>1.6056518946692133E-3</v>
      </c>
      <c r="M26" s="35">
        <f ca="1"/>
        <v>-3.6273076714851138E-3</v>
      </c>
      <c r="N26" s="35">
        <f ca="1"/>
        <v>-1.3664037636639259E-3</v>
      </c>
      <c r="O26" s="36">
        <f ca="1"/>
        <v>8.3640603629265837E-4</v>
      </c>
      <c r="P26" s="36">
        <f ca="1"/>
        <v>5.0658465626761519E-3</v>
      </c>
      <c r="Q26" s="36">
        <f ca="1"/>
        <v>7.2231574320860692E-4</v>
      </c>
    </row>
    <row r="27" spans="1:17" x14ac:dyDescent="0.35">
      <c r="A27" s="1">
        <v>40575</v>
      </c>
      <c r="B27" s="14">
        <v>4.2160737812911853E-2</v>
      </c>
      <c r="C27" s="35">
        <v>1.4560245225182955E-2</v>
      </c>
      <c r="D27" s="35">
        <v>1.7789326404157313E-2</v>
      </c>
      <c r="E27" s="36">
        <f>AVERAGE(B8:B27)</f>
        <v>5.1256282323447425E-3</v>
      </c>
      <c r="F27" s="36">
        <f t="shared" ref="F27:G27" si="1">AVERAGE(C8:C27)</f>
        <v>-3.1225441371501793E-3</v>
      </c>
      <c r="G27" s="36">
        <f t="shared" si="1"/>
        <v>6.2563300260230488E-4</v>
      </c>
      <c r="K27" s="42">
        <f ca="1"/>
        <v>40645</v>
      </c>
      <c r="L27" s="35">
        <f ca="1"/>
        <v>-1.5710163513946829E-2</v>
      </c>
      <c r="M27" s="35">
        <f ca="1"/>
        <v>-1.9343620951966956E-2</v>
      </c>
      <c r="N27" s="35">
        <f ca="1"/>
        <v>-1.1708263332005475E-2</v>
      </c>
      <c r="O27" s="36">
        <f ca="1"/>
        <v>5.8713445468046017E-4</v>
      </c>
      <c r="P27" s="36">
        <f ca="1"/>
        <v>4.5934774865286467E-3</v>
      </c>
      <c r="Q27" s="36">
        <f ca="1"/>
        <v>1.7462253660763816E-4</v>
      </c>
    </row>
    <row r="28" spans="1:17" x14ac:dyDescent="0.35">
      <c r="A28" s="1">
        <v>40576</v>
      </c>
      <c r="B28" s="14">
        <v>7.5853350189631907E-3</v>
      </c>
      <c r="C28" s="35">
        <v>8.2505374469814541E-3</v>
      </c>
      <c r="D28" s="35">
        <v>1.5710919088767206E-3</v>
      </c>
      <c r="E28" s="36">
        <f t="shared" ref="E28:E91" si="2">AVERAGE(B9:B28)</f>
        <v>5.8710037699037819E-3</v>
      </c>
      <c r="F28" s="36">
        <f t="shared" ref="F28:F91" si="3">AVERAGE(C9:C28)</f>
        <v>-2.9244348090416818E-3</v>
      </c>
      <c r="G28" s="36">
        <f t="shared" ref="G28:G91" si="4">AVERAGE(D9:D28)</f>
        <v>8.8868333727010196E-4</v>
      </c>
      <c r="K28" s="42">
        <f ca="1"/>
        <v>40646</v>
      </c>
      <c r="L28" s="35">
        <f ca="1"/>
        <v>-9.7719869706835993E-4</v>
      </c>
      <c r="M28" s="35">
        <f ca="1"/>
        <v>1.0028812056737557E-2</v>
      </c>
      <c r="N28" s="35">
        <f ca="1"/>
        <v>9.936734371987832E-3</v>
      </c>
      <c r="O28" s="36">
        <f ca="1"/>
        <v>1.7045031663447841E-3</v>
      </c>
      <c r="P28" s="36">
        <f ca="1"/>
        <v>5.2100138005358732E-3</v>
      </c>
      <c r="Q28" s="36">
        <f ca="1"/>
        <v>1.7652860688877614E-3</v>
      </c>
    </row>
    <row r="29" spans="1:17" x14ac:dyDescent="0.35">
      <c r="A29" s="1">
        <v>40577</v>
      </c>
      <c r="B29" s="14">
        <v>5.3324968632371128E-3</v>
      </c>
      <c r="C29" s="35">
        <v>1.0372846193742458E-3</v>
      </c>
      <c r="D29" s="35">
        <v>-3.0228758169934533E-3</v>
      </c>
      <c r="E29" s="36">
        <f t="shared" si="2"/>
        <v>5.6810076084994219E-3</v>
      </c>
      <c r="F29" s="36">
        <f t="shared" si="3"/>
        <v>-3.5238867231462022E-3</v>
      </c>
      <c r="G29" s="36">
        <f t="shared" si="4"/>
        <v>1.6041206352664927E-4</v>
      </c>
      <c r="K29" s="1"/>
      <c r="L29" s="12"/>
      <c r="M29" s="12"/>
      <c r="N29" s="12"/>
      <c r="O29" s="20"/>
      <c r="P29" s="20"/>
      <c r="Q29" s="20"/>
    </row>
    <row r="30" spans="1:17" x14ac:dyDescent="0.35">
      <c r="A30" s="1">
        <v>40578</v>
      </c>
      <c r="B30" s="14">
        <v>4.9921996879875863E-3</v>
      </c>
      <c r="C30" s="35">
        <v>1.2779920557250524E-2</v>
      </c>
      <c r="D30" s="35">
        <v>1.3603212324839742E-3</v>
      </c>
      <c r="E30" s="36">
        <f t="shared" si="2"/>
        <v>6.4701233360244526E-3</v>
      </c>
      <c r="F30" s="36">
        <f t="shared" si="3"/>
        <v>-2.4687131261875326E-3</v>
      </c>
      <c r="G30" s="36">
        <f t="shared" si="4"/>
        <v>-1.3524107543364528E-4</v>
      </c>
      <c r="K30" s="1"/>
      <c r="L30" s="12"/>
      <c r="M30" s="12"/>
      <c r="N30" s="12"/>
      <c r="O30" s="20"/>
      <c r="P30" s="20"/>
      <c r="Q30" s="20"/>
    </row>
    <row r="31" spans="1:17" x14ac:dyDescent="0.35">
      <c r="A31" s="1">
        <v>40581</v>
      </c>
      <c r="B31" s="14">
        <v>9.3138776777412779E-4</v>
      </c>
      <c r="C31" s="35">
        <v>2.8420394475074939E-3</v>
      </c>
      <c r="D31" s="35">
        <v>5.4175259419293464E-3</v>
      </c>
      <c r="E31" s="36">
        <f t="shared" si="2"/>
        <v>7.7834063063976829E-3</v>
      </c>
      <c r="F31" s="36">
        <f t="shared" si="3"/>
        <v>-2.2270738676828106E-3</v>
      </c>
      <c r="G31" s="36">
        <f t="shared" si="4"/>
        <v>-1.0397358029317072E-4</v>
      </c>
      <c r="K31" s="1"/>
      <c r="L31" s="12"/>
      <c r="M31" s="12"/>
      <c r="N31" s="12"/>
      <c r="O31" s="20"/>
      <c r="P31" s="20"/>
      <c r="Q31" s="20"/>
    </row>
    <row r="32" spans="1:17" x14ac:dyDescent="0.35">
      <c r="A32" s="1">
        <v>40582</v>
      </c>
      <c r="B32" s="14">
        <v>1.2406947890818865E-2</v>
      </c>
      <c r="C32" s="35">
        <v>3.7578643087910146E-2</v>
      </c>
      <c r="D32" s="35">
        <v>6.6580930830715257E-3</v>
      </c>
      <c r="E32" s="36">
        <f t="shared" si="2"/>
        <v>7.3929233760288756E-3</v>
      </c>
      <c r="F32" s="36">
        <f t="shared" si="3"/>
        <v>-1.2980110193359096E-4</v>
      </c>
      <c r="G32" s="36">
        <f t="shared" si="4"/>
        <v>4.0980836929873087E-4</v>
      </c>
      <c r="K32" s="1"/>
      <c r="L32" s="12"/>
      <c r="M32" s="12"/>
      <c r="N32" s="12"/>
      <c r="O32" s="20"/>
      <c r="P32" s="20"/>
      <c r="Q32" s="20"/>
    </row>
    <row r="33" spans="1:17" x14ac:dyDescent="0.35">
      <c r="A33" s="1">
        <v>40583</v>
      </c>
      <c r="B33" s="14">
        <v>-2.1139705882353033E-2</v>
      </c>
      <c r="C33" s="35">
        <v>1.2236425215776281E-2</v>
      </c>
      <c r="D33" s="35">
        <v>-3.0402018176525214E-3</v>
      </c>
      <c r="E33" s="36">
        <f t="shared" si="2"/>
        <v>6.1590095610336622E-3</v>
      </c>
      <c r="F33" s="36">
        <f t="shared" si="3"/>
        <v>5.7407127429815461E-4</v>
      </c>
      <c r="G33" s="36">
        <f t="shared" si="4"/>
        <v>1.1126858987309807E-4</v>
      </c>
      <c r="K33" s="1"/>
      <c r="L33" s="12"/>
      <c r="M33" s="12"/>
      <c r="N33" s="12"/>
      <c r="O33" s="20"/>
      <c r="P33" s="20"/>
      <c r="Q33" s="20"/>
    </row>
    <row r="34" spans="1:17" x14ac:dyDescent="0.35">
      <c r="A34" s="1">
        <v>40584</v>
      </c>
      <c r="B34" s="14">
        <v>7.9499217527386534E-2</v>
      </c>
      <c r="C34" s="35">
        <v>4.9109552077710728E-3</v>
      </c>
      <c r="D34" s="35">
        <v>-9.7323600973142632E-5</v>
      </c>
      <c r="E34" s="36">
        <f t="shared" si="2"/>
        <v>9.3053385615214645E-3</v>
      </c>
      <c r="F34" s="36">
        <f t="shared" si="3"/>
        <v>8.9014089646385908E-4</v>
      </c>
      <c r="G34" s="36">
        <f t="shared" si="4"/>
        <v>3.6598348202060424E-5</v>
      </c>
      <c r="K34" s="1"/>
      <c r="L34" s="12"/>
      <c r="M34" s="12"/>
      <c r="N34" s="12"/>
      <c r="O34" s="20"/>
      <c r="P34" s="20"/>
      <c r="Q34" s="20"/>
    </row>
    <row r="35" spans="1:17" x14ac:dyDescent="0.35">
      <c r="A35" s="1">
        <v>40585</v>
      </c>
      <c r="B35" s="14">
        <v>5.7987822557259427E-4</v>
      </c>
      <c r="C35" s="35">
        <v>1.6325653831695375E-2</v>
      </c>
      <c r="D35" s="35">
        <v>1.3075076244241091E-2</v>
      </c>
      <c r="E35" s="36">
        <f t="shared" si="2"/>
        <v>9.5424490180654412E-3</v>
      </c>
      <c r="F35" s="36">
        <f t="shared" si="3"/>
        <v>1.312573088265928E-3</v>
      </c>
      <c r="G35" s="36">
        <f t="shared" si="4"/>
        <v>7.0494194432320074E-4</v>
      </c>
      <c r="K35" s="1"/>
      <c r="L35" s="12"/>
      <c r="M35" s="12"/>
      <c r="N35" s="12"/>
      <c r="O35" s="20"/>
      <c r="P35" s="20"/>
      <c r="Q35" s="20"/>
    </row>
    <row r="36" spans="1:17" x14ac:dyDescent="0.35">
      <c r="A36" s="1">
        <v>40588</v>
      </c>
      <c r="B36" s="14">
        <v>-1.8835120254998561E-2</v>
      </c>
      <c r="C36" s="35">
        <v>6.1822985468955594E-3</v>
      </c>
      <c r="D36" s="35">
        <v>5.8446757405923311E-3</v>
      </c>
      <c r="E36" s="36">
        <f t="shared" si="2"/>
        <v>7.7821628764405629E-3</v>
      </c>
      <c r="F36" s="36">
        <f t="shared" si="3"/>
        <v>7.5390382976475159E-4</v>
      </c>
      <c r="G36" s="36">
        <f t="shared" si="4"/>
        <v>3.8990141200274665E-4</v>
      </c>
      <c r="K36" s="1"/>
      <c r="L36" s="12"/>
      <c r="M36" s="12"/>
      <c r="N36" s="12"/>
      <c r="O36" s="20"/>
      <c r="P36" s="20"/>
      <c r="Q36" s="20"/>
    </row>
    <row r="37" spans="1:17" x14ac:dyDescent="0.35">
      <c r="A37" s="1">
        <v>40589</v>
      </c>
      <c r="B37" s="14">
        <v>1.7720023626698111E-2</v>
      </c>
      <c r="C37" s="35">
        <v>-7.2996533977522926E-3</v>
      </c>
      <c r="D37" s="35">
        <v>-6.3679057549947959E-3</v>
      </c>
      <c r="E37" s="36">
        <f t="shared" si="2"/>
        <v>8.2055184100715602E-3</v>
      </c>
      <c r="F37" s="36">
        <f t="shared" si="3"/>
        <v>-2.7333049575200554E-4</v>
      </c>
      <c r="G37" s="36">
        <f t="shared" si="4"/>
        <v>-1.1661176381232319E-3</v>
      </c>
      <c r="K37" s="1"/>
      <c r="L37" s="12"/>
      <c r="M37" s="12"/>
      <c r="N37" s="12"/>
      <c r="O37" s="20"/>
      <c r="P37" s="20"/>
      <c r="Q37" s="20"/>
    </row>
    <row r="38" spans="1:17" x14ac:dyDescent="0.35">
      <c r="A38" s="1">
        <v>40590</v>
      </c>
      <c r="B38" s="14">
        <v>0</v>
      </c>
      <c r="C38" s="35">
        <v>-1.2749299053060326E-2</v>
      </c>
      <c r="D38" s="35">
        <v>1.1215252743745907E-4</v>
      </c>
      <c r="E38" s="36">
        <f t="shared" si="2"/>
        <v>8.7997459143160373E-3</v>
      </c>
      <c r="F38" s="36">
        <f t="shared" si="3"/>
        <v>2.343025908106644E-4</v>
      </c>
      <c r="G38" s="36">
        <f t="shared" si="4"/>
        <v>-5.4452889766978265E-4</v>
      </c>
      <c r="K38" s="1"/>
      <c r="L38" s="12"/>
      <c r="M38" s="12"/>
      <c r="N38" s="12"/>
      <c r="O38" s="20"/>
      <c r="P38" s="20"/>
      <c r="Q38" s="20"/>
    </row>
    <row r="39" spans="1:17" x14ac:dyDescent="0.35">
      <c r="A39" s="1">
        <v>40591</v>
      </c>
      <c r="B39" s="14">
        <v>6.6744051073708288E-3</v>
      </c>
      <c r="C39" s="35">
        <v>6.1086700246488768E-3</v>
      </c>
      <c r="D39" s="35">
        <v>1.6660792669249691E-3</v>
      </c>
      <c r="E39" s="36">
        <f t="shared" si="2"/>
        <v>6.246868231540248E-3</v>
      </c>
      <c r="F39" s="36">
        <f t="shared" si="3"/>
        <v>1.8534836170604973E-3</v>
      </c>
      <c r="G39" s="36">
        <f t="shared" si="4"/>
        <v>-6.7081681454517208E-5</v>
      </c>
      <c r="K39" s="1"/>
      <c r="L39" s="12"/>
      <c r="M39" s="12"/>
      <c r="N39" s="12"/>
      <c r="O39" s="20"/>
      <c r="P39" s="20"/>
      <c r="Q39" s="20"/>
    </row>
    <row r="40" spans="1:17" x14ac:dyDescent="0.35">
      <c r="A40" s="1">
        <v>40592</v>
      </c>
      <c r="B40" s="14">
        <v>-4.6122801960217785E-3</v>
      </c>
      <c r="C40" s="35">
        <v>-6.7106945036216059E-3</v>
      </c>
      <c r="D40" s="35">
        <v>7.7087931420529721E-3</v>
      </c>
      <c r="E40" s="36">
        <f t="shared" si="2"/>
        <v>7.2508221229737272E-3</v>
      </c>
      <c r="F40" s="36">
        <f t="shared" si="3"/>
        <v>2.7654758208748077E-3</v>
      </c>
      <c r="G40" s="36">
        <f t="shared" si="4"/>
        <v>1.5101827279496104E-3</v>
      </c>
      <c r="K40" s="1"/>
      <c r="L40" s="12"/>
      <c r="M40" s="12"/>
      <c r="N40" s="12"/>
      <c r="O40" s="20"/>
      <c r="P40" s="20"/>
      <c r="Q40" s="20"/>
    </row>
    <row r="41" spans="1:17" x14ac:dyDescent="0.35">
      <c r="A41" s="1">
        <v>40596</v>
      </c>
      <c r="B41" s="14">
        <v>-2.5485085432956911E-2</v>
      </c>
      <c r="C41" s="35">
        <v>-3.2600536193029606E-2</v>
      </c>
      <c r="D41" s="35">
        <v>-3.1535678009141699E-2</v>
      </c>
      <c r="E41" s="36">
        <f t="shared" si="2"/>
        <v>5.1604452663825016E-3</v>
      </c>
      <c r="F41" s="36">
        <f t="shared" si="3"/>
        <v>1.2960847907295791E-3</v>
      </c>
      <c r="G41" s="36">
        <f t="shared" si="4"/>
        <v>-5.309637277101098E-6</v>
      </c>
      <c r="K41" s="1"/>
      <c r="L41" s="12"/>
      <c r="M41" s="12"/>
      <c r="N41" s="12"/>
      <c r="O41" s="20"/>
      <c r="P41" s="20"/>
      <c r="Q41" s="20"/>
    </row>
    <row r="42" spans="1:17" x14ac:dyDescent="0.35">
      <c r="A42" s="1">
        <v>40597</v>
      </c>
      <c r="B42" s="14">
        <v>-2.3774145616641817E-2</v>
      </c>
      <c r="C42" s="35">
        <v>-2.0729409156412748E-2</v>
      </c>
      <c r="D42" s="35">
        <v>1.8190459022304761E-3</v>
      </c>
      <c r="E42" s="36">
        <f t="shared" si="2"/>
        <v>3.316215206133827E-3</v>
      </c>
      <c r="F42" s="36">
        <f t="shared" si="3"/>
        <v>3.0202315394372014E-4</v>
      </c>
      <c r="G42" s="36">
        <f t="shared" si="4"/>
        <v>-6.3684866899675337E-4</v>
      </c>
      <c r="K42" s="1"/>
      <c r="L42" s="12"/>
      <c r="M42" s="12"/>
      <c r="N42" s="12"/>
      <c r="O42" s="20"/>
      <c r="P42" s="20"/>
      <c r="Q42" s="20"/>
    </row>
    <row r="43" spans="1:17" x14ac:dyDescent="0.35">
      <c r="A43" s="1">
        <v>40598</v>
      </c>
      <c r="B43" s="14">
        <v>7.3059360730594047E-3</v>
      </c>
      <c r="C43" s="35">
        <v>6.0561467059090379E-3</v>
      </c>
      <c r="D43" s="35">
        <v>-4.0895112216188245E-3</v>
      </c>
      <c r="E43" s="36">
        <f t="shared" si="2"/>
        <v>3.4388720874315715E-3</v>
      </c>
      <c r="F43" s="36">
        <f t="shared" si="3"/>
        <v>9.755152656964472E-4</v>
      </c>
      <c r="G43" s="36">
        <f t="shared" si="4"/>
        <v>-5.6628430492727257E-4</v>
      </c>
      <c r="K43" s="1"/>
      <c r="L43" s="12"/>
      <c r="M43" s="12"/>
      <c r="N43" s="12"/>
      <c r="O43" s="20"/>
      <c r="P43" s="20"/>
      <c r="Q43" s="20"/>
    </row>
    <row r="44" spans="1:17" x14ac:dyDescent="0.35">
      <c r="A44" s="1">
        <v>40599</v>
      </c>
      <c r="B44" s="14">
        <v>1.6319129646418906E-2</v>
      </c>
      <c r="C44" s="35">
        <v>-2.8691983122361986E-3</v>
      </c>
      <c r="D44" s="35">
        <v>2.0038763509737656E-3</v>
      </c>
      <c r="E44" s="36">
        <f t="shared" si="2"/>
        <v>4.4158073205574078E-3</v>
      </c>
      <c r="F44" s="36">
        <f t="shared" si="3"/>
        <v>-1.7507600897922137E-3</v>
      </c>
      <c r="G44" s="36">
        <f t="shared" si="4"/>
        <v>-4.8961035761378442E-4</v>
      </c>
      <c r="K44" s="1"/>
      <c r="L44" s="12"/>
      <c r="M44" s="12"/>
      <c r="N44" s="12"/>
      <c r="O44" s="20"/>
      <c r="P44" s="20"/>
      <c r="Q44" s="20"/>
    </row>
    <row r="45" spans="1:17" x14ac:dyDescent="0.35">
      <c r="A45" s="1">
        <v>40602</v>
      </c>
      <c r="B45" s="14">
        <v>-3.5682426404997081E-3</v>
      </c>
      <c r="C45" s="35">
        <v>-2.2286165651094647E-2</v>
      </c>
      <c r="D45" s="35">
        <v>5.5078355517670374E-3</v>
      </c>
      <c r="E45" s="36">
        <f t="shared" si="2"/>
        <v>5.2871367905996114E-3</v>
      </c>
      <c r="F45" s="36">
        <f t="shared" si="3"/>
        <v>7.4295548235622788E-4</v>
      </c>
      <c r="G45" s="36">
        <f t="shared" si="4"/>
        <v>1.0666063360724233E-3</v>
      </c>
      <c r="K45" s="1"/>
      <c r="L45" s="12"/>
      <c r="M45" s="12"/>
      <c r="N45" s="12"/>
      <c r="O45" s="20"/>
      <c r="P45" s="20"/>
      <c r="Q45" s="20"/>
    </row>
    <row r="46" spans="1:17" x14ac:dyDescent="0.35">
      <c r="A46" s="1">
        <v>40603</v>
      </c>
      <c r="B46" s="14">
        <v>-3.640704267382866E-2</v>
      </c>
      <c r="C46" s="35">
        <v>-2.2217092734722055E-2</v>
      </c>
      <c r="D46" s="35">
        <v>-2.060645582001952E-2</v>
      </c>
      <c r="E46" s="36">
        <f t="shared" si="2"/>
        <v>3.3843036275449322E-3</v>
      </c>
      <c r="F46" s="36">
        <f t="shared" si="3"/>
        <v>7.0338545748677156E-5</v>
      </c>
      <c r="G46" s="36">
        <f t="shared" si="4"/>
        <v>8.8697062767251203E-5</v>
      </c>
      <c r="K46" s="1"/>
      <c r="L46" s="12"/>
      <c r="M46" s="12"/>
      <c r="N46" s="12"/>
      <c r="O46" s="20"/>
      <c r="P46" s="20"/>
      <c r="Q46" s="20"/>
    </row>
    <row r="47" spans="1:17" x14ac:dyDescent="0.35">
      <c r="A47" s="1">
        <v>40604</v>
      </c>
      <c r="B47" s="14">
        <v>1.2078042737689643E-2</v>
      </c>
      <c r="C47" s="35">
        <v>1.5226628895184113E-2</v>
      </c>
      <c r="D47" s="35">
        <v>4.9936746787437869E-5</v>
      </c>
      <c r="E47" s="36">
        <f t="shared" si="2"/>
        <v>1.8801688737838218E-3</v>
      </c>
      <c r="F47" s="36">
        <f t="shared" si="3"/>
        <v>1.0365772924873506E-4</v>
      </c>
      <c r="G47" s="36">
        <f t="shared" si="4"/>
        <v>-7.9827242010124257E-4</v>
      </c>
      <c r="K47" s="1"/>
      <c r="L47" s="12"/>
      <c r="M47" s="12"/>
      <c r="N47" s="12"/>
      <c r="O47" s="20"/>
      <c r="P47" s="20"/>
      <c r="Q47" s="20"/>
    </row>
    <row r="48" spans="1:17" x14ac:dyDescent="0.35">
      <c r="A48" s="1">
        <v>40605</v>
      </c>
      <c r="B48" s="14">
        <v>7.6499388004895863E-3</v>
      </c>
      <c r="C48" s="35">
        <v>4.4762236949191792E-3</v>
      </c>
      <c r="D48" s="35">
        <v>1.459744669518459E-2</v>
      </c>
      <c r="E48" s="36">
        <f t="shared" si="2"/>
        <v>1.8833990628601416E-3</v>
      </c>
      <c r="F48" s="36">
        <f t="shared" si="3"/>
        <v>-8.5057958354378679E-5</v>
      </c>
      <c r="G48" s="36">
        <f t="shared" si="4"/>
        <v>-1.4695468078584906E-4</v>
      </c>
      <c r="K48" s="1"/>
      <c r="L48" s="12"/>
      <c r="M48" s="12"/>
      <c r="N48" s="12"/>
      <c r="O48" s="20"/>
      <c r="P48" s="20"/>
      <c r="Q48" s="20"/>
    </row>
    <row r="49" spans="1:17" x14ac:dyDescent="0.35">
      <c r="A49" s="1">
        <v>40606</v>
      </c>
      <c r="B49" s="14">
        <v>-2.7938050409960558E-2</v>
      </c>
      <c r="C49" s="35">
        <v>-6.481856588922974E-3</v>
      </c>
      <c r="D49" s="35">
        <v>-1.4666316687446557E-2</v>
      </c>
      <c r="E49" s="36">
        <f t="shared" si="2"/>
        <v>2.1987169920025806E-4</v>
      </c>
      <c r="F49" s="36">
        <f t="shared" si="3"/>
        <v>-4.6101501876923969E-4</v>
      </c>
      <c r="G49" s="36">
        <f t="shared" si="4"/>
        <v>-7.291267243085042E-4</v>
      </c>
      <c r="K49" s="1"/>
      <c r="L49" s="12"/>
      <c r="M49" s="12"/>
      <c r="N49" s="12"/>
      <c r="O49" s="20"/>
      <c r="P49" s="20"/>
      <c r="Q49" s="20"/>
    </row>
    <row r="50" spans="1:17" x14ac:dyDescent="0.35">
      <c r="A50" s="1">
        <v>40609</v>
      </c>
      <c r="B50" s="14">
        <v>-1.5932521087160256E-2</v>
      </c>
      <c r="C50" s="35">
        <v>-1.5087085687656376E-2</v>
      </c>
      <c r="D50" s="35">
        <v>-1.491791815124377E-2</v>
      </c>
      <c r="E50" s="36">
        <f t="shared" si="2"/>
        <v>-8.2636433955713404E-4</v>
      </c>
      <c r="F50" s="36">
        <f t="shared" si="3"/>
        <v>-1.8543653310145846E-3</v>
      </c>
      <c r="G50" s="36">
        <f t="shared" si="4"/>
        <v>-1.5430386934948913E-3</v>
      </c>
      <c r="K50" s="1"/>
      <c r="L50" s="12"/>
      <c r="M50" s="12"/>
      <c r="N50" s="12"/>
      <c r="O50" s="20"/>
      <c r="P50" s="20"/>
      <c r="Q50" s="20"/>
    </row>
    <row r="51" spans="1:17" x14ac:dyDescent="0.35">
      <c r="A51" s="1">
        <v>40610</v>
      </c>
      <c r="B51" s="14">
        <v>5.3968253968255109E-3</v>
      </c>
      <c r="C51" s="35">
        <v>-1.2952448545067607E-2</v>
      </c>
      <c r="D51" s="35">
        <v>1.0986039279314852E-3</v>
      </c>
      <c r="E51" s="36">
        <f t="shared" si="2"/>
        <v>-6.0309245810456487E-4</v>
      </c>
      <c r="F51" s="36">
        <f t="shared" si="3"/>
        <v>-2.6440897306433397E-3</v>
      </c>
      <c r="G51" s="36">
        <f t="shared" si="4"/>
        <v>-1.7589847941947845E-3</v>
      </c>
      <c r="K51" s="1"/>
      <c r="L51" s="12"/>
      <c r="M51" s="12"/>
      <c r="N51" s="12"/>
      <c r="O51" s="20"/>
      <c r="P51" s="20"/>
      <c r="Q51" s="20"/>
    </row>
    <row r="52" spans="1:17" x14ac:dyDescent="0.35">
      <c r="A52" s="1">
        <v>40611</v>
      </c>
      <c r="B52" s="14">
        <v>-1.0735712030312761E-2</v>
      </c>
      <c r="C52" s="35">
        <v>1.2942656839834754E-2</v>
      </c>
      <c r="D52" s="35">
        <v>-9.1168475966973972E-4</v>
      </c>
      <c r="E52" s="36">
        <f t="shared" si="2"/>
        <v>-1.7602254541611462E-3</v>
      </c>
      <c r="F52" s="36">
        <f t="shared" si="3"/>
        <v>-3.8758890430471093E-3</v>
      </c>
      <c r="G52" s="36">
        <f t="shared" si="4"/>
        <v>-2.1374736863318477E-3</v>
      </c>
      <c r="K52" s="1"/>
      <c r="L52" s="12"/>
      <c r="M52" s="12"/>
      <c r="N52" s="12"/>
      <c r="O52" s="20"/>
      <c r="P52" s="20"/>
      <c r="Q52" s="20"/>
    </row>
    <row r="53" spans="1:17" x14ac:dyDescent="0.35">
      <c r="A53" s="1">
        <v>40612</v>
      </c>
      <c r="B53" s="14">
        <v>-7.9795722949249637E-3</v>
      </c>
      <c r="C53" s="35">
        <v>-1.7213842058562689E-2</v>
      </c>
      <c r="D53" s="35">
        <v>-1.9382530374976836E-2</v>
      </c>
      <c r="E53" s="36">
        <f t="shared" si="2"/>
        <v>-1.1022187747897426E-3</v>
      </c>
      <c r="F53" s="36">
        <f t="shared" si="3"/>
        <v>-5.3484024067640577E-3</v>
      </c>
      <c r="G53" s="36">
        <f t="shared" si="4"/>
        <v>-2.9545901141980633E-3</v>
      </c>
      <c r="K53" s="1"/>
      <c r="L53" s="12"/>
      <c r="M53" s="12"/>
      <c r="N53" s="12"/>
      <c r="O53" s="20"/>
      <c r="P53" s="20"/>
      <c r="Q53" s="20"/>
    </row>
    <row r="54" spans="1:17" x14ac:dyDescent="0.35">
      <c r="A54" s="1">
        <v>40613</v>
      </c>
      <c r="B54" s="14">
        <v>-5.1480051480050637E-3</v>
      </c>
      <c r="C54" s="35">
        <v>1.1616708799807363E-2</v>
      </c>
      <c r="D54" s="35">
        <v>-6.186455281750658E-3</v>
      </c>
      <c r="E54" s="36">
        <f t="shared" si="2"/>
        <v>-5.3345799085593223E-3</v>
      </c>
      <c r="F54" s="36">
        <f t="shared" si="3"/>
        <v>-5.0131147271622436E-3</v>
      </c>
      <c r="G54" s="36">
        <f t="shared" si="4"/>
        <v>-3.2590466982369394E-3</v>
      </c>
      <c r="K54" s="1"/>
      <c r="L54" s="12"/>
      <c r="M54" s="12"/>
      <c r="N54" s="12"/>
      <c r="O54" s="20"/>
      <c r="P54" s="20"/>
      <c r="Q54" s="20"/>
    </row>
    <row r="55" spans="1:17" x14ac:dyDescent="0.35">
      <c r="A55" s="1">
        <v>40616</v>
      </c>
      <c r="B55" s="14">
        <v>-4.8512289780078266E-3</v>
      </c>
      <c r="C55" s="35">
        <v>-7.9728684476706446E-3</v>
      </c>
      <c r="D55" s="35">
        <v>-1.1652303584123835E-2</v>
      </c>
      <c r="E55" s="36">
        <f t="shared" si="2"/>
        <v>-5.606135268738344E-3</v>
      </c>
      <c r="F55" s="36">
        <f t="shared" si="3"/>
        <v>-6.2280408411305443E-3</v>
      </c>
      <c r="G55" s="36">
        <f t="shared" si="4"/>
        <v>-4.4954156896551854E-3</v>
      </c>
      <c r="K55" s="1"/>
      <c r="L55" s="12"/>
      <c r="M55" s="12"/>
      <c r="N55" s="12"/>
      <c r="O55" s="20"/>
      <c r="P55" s="20"/>
      <c r="Q55" s="20"/>
    </row>
    <row r="56" spans="1:17" x14ac:dyDescent="0.35">
      <c r="A56" s="1">
        <v>40617</v>
      </c>
      <c r="B56" s="14">
        <v>-1.0724731881702865E-2</v>
      </c>
      <c r="C56" s="35">
        <v>-9.8962394290168509E-3</v>
      </c>
      <c r="D56" s="35">
        <v>-7.5439919998609994E-4</v>
      </c>
      <c r="E56" s="36">
        <f t="shared" si="2"/>
        <v>-5.2006158500735589E-3</v>
      </c>
      <c r="F56" s="36">
        <f t="shared" si="3"/>
        <v>-7.0319677399261647E-3</v>
      </c>
      <c r="G56" s="36">
        <f t="shared" si="4"/>
        <v>-4.8253694366841068E-3</v>
      </c>
      <c r="K56" s="1"/>
      <c r="L56" s="12"/>
      <c r="M56" s="12"/>
      <c r="N56" s="12"/>
      <c r="O56" s="20"/>
      <c r="P56" s="20"/>
      <c r="Q56" s="20"/>
    </row>
    <row r="57" spans="1:17" x14ac:dyDescent="0.35">
      <c r="A57" s="1">
        <v>40618</v>
      </c>
      <c r="B57" s="14">
        <v>-2.3324572930354837E-2</v>
      </c>
      <c r="C57" s="35">
        <v>-2.3019142234069756E-3</v>
      </c>
      <c r="D57" s="35">
        <v>-2.1876536273614633E-2</v>
      </c>
      <c r="E57" s="36">
        <f t="shared" si="2"/>
        <v>-7.2528456779262064E-3</v>
      </c>
      <c r="F57" s="36">
        <f t="shared" si="3"/>
        <v>-6.782080781208899E-3</v>
      </c>
      <c r="G57" s="36">
        <f t="shared" si="4"/>
        <v>-5.6008009626150991E-3</v>
      </c>
      <c r="K57" s="1"/>
      <c r="L57" s="12"/>
      <c r="M57" s="12"/>
      <c r="N57" s="12"/>
      <c r="O57" s="20"/>
      <c r="P57" s="20"/>
      <c r="Q57" s="20"/>
    </row>
    <row r="58" spans="1:17" x14ac:dyDescent="0.35">
      <c r="A58" s="1">
        <v>40619</v>
      </c>
      <c r="B58" s="14">
        <v>7.3999327278841953E-3</v>
      </c>
      <c r="C58" s="35">
        <v>-2.2647237401335674E-2</v>
      </c>
      <c r="D58" s="35">
        <v>7.6467420570813793E-3</v>
      </c>
      <c r="E58" s="36">
        <f t="shared" si="2"/>
        <v>-6.8828490415319965E-3</v>
      </c>
      <c r="F58" s="36">
        <f t="shared" si="3"/>
        <v>-7.2769776986226662E-3</v>
      </c>
      <c r="G58" s="36">
        <f t="shared" si="4"/>
        <v>-5.2240714861329033E-3</v>
      </c>
      <c r="K58" s="1"/>
      <c r="L58" s="12"/>
      <c r="M58" s="12"/>
      <c r="N58" s="12"/>
      <c r="O58" s="20"/>
      <c r="P58" s="20"/>
      <c r="Q58" s="20"/>
    </row>
    <row r="59" spans="1:17" x14ac:dyDescent="0.35">
      <c r="A59" s="1">
        <v>40620</v>
      </c>
      <c r="B59" s="14">
        <v>1.7362270450751227E-2</v>
      </c>
      <c r="C59" s="35">
        <v>5.2804870472757948E-3</v>
      </c>
      <c r="D59" s="35">
        <v>-5.3441641727247635E-4</v>
      </c>
      <c r="E59" s="36">
        <f t="shared" si="2"/>
        <v>-6.3484557743629768E-3</v>
      </c>
      <c r="F59" s="36">
        <f t="shared" si="3"/>
        <v>-7.3183868474913207E-3</v>
      </c>
      <c r="G59" s="36">
        <f t="shared" si="4"/>
        <v>-5.3340962703427751E-3</v>
      </c>
      <c r="K59" s="1"/>
      <c r="L59" s="12"/>
      <c r="M59" s="12"/>
      <c r="N59" s="12"/>
      <c r="O59" s="20"/>
      <c r="P59" s="20"/>
      <c r="Q59" s="20"/>
    </row>
    <row r="60" spans="1:17" x14ac:dyDescent="0.35">
      <c r="A60" s="1">
        <v>40623</v>
      </c>
      <c r="B60" s="14">
        <v>3.6101083032491488E-3</v>
      </c>
      <c r="C60" s="35">
        <v>1.6685205784204848E-2</v>
      </c>
      <c r="D60" s="35">
        <v>2.7519338395180615E-2</v>
      </c>
      <c r="E60" s="36">
        <f t="shared" si="2"/>
        <v>-5.9373363493994301E-3</v>
      </c>
      <c r="F60" s="36">
        <f t="shared" si="3"/>
        <v>-6.148591833099998E-3</v>
      </c>
      <c r="G60" s="36">
        <f t="shared" si="4"/>
        <v>-4.3435690076863934E-3</v>
      </c>
      <c r="K60" s="1"/>
      <c r="L60" s="12"/>
      <c r="M60" s="12"/>
      <c r="N60" s="12"/>
      <c r="O60" s="20"/>
      <c r="P60" s="20"/>
      <c r="Q60" s="20"/>
    </row>
    <row r="61" spans="1:17" x14ac:dyDescent="0.35">
      <c r="A61" s="1">
        <v>40624</v>
      </c>
      <c r="B61" s="14">
        <v>-1.1772400261608862E-2</v>
      </c>
      <c r="C61" s="35">
        <v>-1.1670313639679186E-2</v>
      </c>
      <c r="D61" s="35">
        <v>1.4223764093670432E-3</v>
      </c>
      <c r="E61" s="36">
        <f t="shared" si="2"/>
        <v>-5.2517020908320281E-3</v>
      </c>
      <c r="F61" s="36">
        <f t="shared" si="3"/>
        <v>-5.1020807054324765E-3</v>
      </c>
      <c r="G61" s="36">
        <f t="shared" si="4"/>
        <v>-2.6956662867609559E-3</v>
      </c>
      <c r="K61" s="1"/>
      <c r="L61" s="12"/>
      <c r="M61" s="12"/>
      <c r="N61" s="12"/>
      <c r="O61" s="20"/>
      <c r="P61" s="20"/>
      <c r="Q61" s="20"/>
    </row>
    <row r="62" spans="1:17" x14ac:dyDescent="0.35">
      <c r="A62" s="1">
        <v>40625</v>
      </c>
      <c r="B62" s="14">
        <v>1.4890800794176151E-2</v>
      </c>
      <c r="C62" s="35">
        <v>1.6728167281672812E-2</v>
      </c>
      <c r="D62" s="35">
        <v>8.3835654403101589E-3</v>
      </c>
      <c r="E62" s="36">
        <f t="shared" si="2"/>
        <v>-3.3184547702911293E-3</v>
      </c>
      <c r="F62" s="36">
        <f t="shared" si="3"/>
        <v>-3.2292018835281986E-3</v>
      </c>
      <c r="G62" s="36">
        <f t="shared" si="4"/>
        <v>-2.3674403098569718E-3</v>
      </c>
      <c r="K62" s="1"/>
      <c r="L62" s="12"/>
      <c r="M62" s="12"/>
      <c r="N62" s="12"/>
      <c r="O62" s="20"/>
      <c r="P62" s="20"/>
      <c r="Q62" s="20"/>
    </row>
    <row r="63" spans="1:17" x14ac:dyDescent="0.35">
      <c r="A63" s="1">
        <v>40626</v>
      </c>
      <c r="B63" s="14">
        <v>3.5539615259210899E-2</v>
      </c>
      <c r="C63" s="35">
        <v>3.496249697556264E-2</v>
      </c>
      <c r="D63" s="35">
        <v>8.124914112958681E-3</v>
      </c>
      <c r="E63" s="36">
        <f t="shared" si="2"/>
        <v>-1.9067708109835545E-3</v>
      </c>
      <c r="F63" s="36">
        <f t="shared" si="3"/>
        <v>-1.7838843700455187E-3</v>
      </c>
      <c r="G63" s="36">
        <f t="shared" si="4"/>
        <v>-1.7567190431280965E-3</v>
      </c>
      <c r="K63" s="1"/>
      <c r="L63" s="12"/>
      <c r="M63" s="12"/>
      <c r="N63" s="12"/>
      <c r="O63" s="20"/>
      <c r="P63" s="20"/>
      <c r="Q63" s="20"/>
    </row>
    <row r="64" spans="1:17" x14ac:dyDescent="0.35">
      <c r="A64" s="1">
        <v>40627</v>
      </c>
      <c r="B64" s="14">
        <v>-1.8891687657431877E-3</v>
      </c>
      <c r="C64" s="35">
        <v>-7.0134424313272881E-4</v>
      </c>
      <c r="D64" s="35">
        <v>-1.2182862205864731E-2</v>
      </c>
      <c r="E64" s="36">
        <f t="shared" si="2"/>
        <v>-2.8171857315916595E-3</v>
      </c>
      <c r="F64" s="36">
        <f t="shared" si="3"/>
        <v>-1.6754916665903453E-3</v>
      </c>
      <c r="G64" s="36">
        <f t="shared" si="4"/>
        <v>-2.4660559709700214E-3</v>
      </c>
      <c r="K64" s="1"/>
      <c r="L64" s="12"/>
      <c r="M64" s="12"/>
      <c r="N64" s="12"/>
      <c r="O64" s="20"/>
      <c r="P64" s="20"/>
      <c r="Q64" s="20"/>
    </row>
    <row r="65" spans="1:17" x14ac:dyDescent="0.35">
      <c r="A65" s="1">
        <v>40630</v>
      </c>
      <c r="B65" s="14">
        <v>-4.2902208201892722E-2</v>
      </c>
      <c r="C65" s="35">
        <v>-9.5332787460521429E-3</v>
      </c>
      <c r="D65" s="35">
        <v>-7.5551109117880655E-3</v>
      </c>
      <c r="E65" s="36">
        <f t="shared" si="2"/>
        <v>-4.7838840096613103E-3</v>
      </c>
      <c r="F65" s="36">
        <f t="shared" si="3"/>
        <v>-1.0378473213382201E-3</v>
      </c>
      <c r="G65" s="36">
        <f t="shared" si="4"/>
        <v>-3.1192032941477765E-3</v>
      </c>
      <c r="K65" s="1"/>
      <c r="L65" s="12"/>
      <c r="M65" s="12"/>
      <c r="N65" s="12"/>
      <c r="O65" s="20"/>
      <c r="P65" s="20"/>
      <c r="Q65" s="20"/>
    </row>
    <row r="66" spans="1:17" x14ac:dyDescent="0.35">
      <c r="A66" s="1">
        <v>40631</v>
      </c>
      <c r="B66" s="14">
        <v>2.4390243902439046E-2</v>
      </c>
      <c r="C66" s="35">
        <v>3.1118984351933943E-2</v>
      </c>
      <c r="D66" s="35">
        <v>1.1071329254727535E-2</v>
      </c>
      <c r="E66" s="36">
        <f t="shared" si="2"/>
        <v>-1.7440196808479248E-3</v>
      </c>
      <c r="F66" s="36">
        <f t="shared" si="3"/>
        <v>1.6289565329945799E-3</v>
      </c>
      <c r="G66" s="36">
        <f t="shared" si="4"/>
        <v>-1.5353140404104238E-3</v>
      </c>
      <c r="K66" s="1"/>
      <c r="L66" s="12"/>
      <c r="M66" s="12"/>
      <c r="N66" s="12"/>
      <c r="O66" s="20"/>
      <c r="P66" s="20"/>
      <c r="Q66" s="20"/>
    </row>
    <row r="67" spans="1:17" x14ac:dyDescent="0.35">
      <c r="A67" s="1">
        <v>40632</v>
      </c>
      <c r="B67" s="14">
        <v>1.7696267696267753E-2</v>
      </c>
      <c r="C67" s="35">
        <v>2.7488260222196637E-2</v>
      </c>
      <c r="D67" s="35">
        <v>1.8909115912890684E-4</v>
      </c>
      <c r="E67" s="36">
        <f t="shared" si="2"/>
        <v>-1.4631084329190191E-3</v>
      </c>
      <c r="F67" s="36">
        <f t="shared" si="3"/>
        <v>2.2420380993452061E-3</v>
      </c>
      <c r="G67" s="36">
        <f t="shared" si="4"/>
        <v>-1.5283563197933502E-3</v>
      </c>
      <c r="K67" s="1"/>
      <c r="L67" s="12"/>
      <c r="M67" s="12"/>
      <c r="N67" s="12"/>
      <c r="O67" s="20"/>
      <c r="P67" s="20"/>
      <c r="Q67" s="20"/>
    </row>
    <row r="68" spans="1:17" x14ac:dyDescent="0.35">
      <c r="A68" s="1">
        <v>40633</v>
      </c>
      <c r="B68" s="14">
        <v>-1.8653177363262774E-2</v>
      </c>
      <c r="C68" s="35">
        <v>3.9571954074240079E-3</v>
      </c>
      <c r="D68" s="35">
        <v>8.4559329025160057E-3</v>
      </c>
      <c r="E68" s="36">
        <f t="shared" si="2"/>
        <v>-2.7782642411066372E-3</v>
      </c>
      <c r="F68" s="36">
        <f t="shared" si="3"/>
        <v>2.2160866849704475E-3</v>
      </c>
      <c r="G68" s="36">
        <f t="shared" si="4"/>
        <v>-1.8354320094267796E-3</v>
      </c>
      <c r="K68" s="1"/>
      <c r="L68" s="12"/>
      <c r="M68" s="12"/>
      <c r="N68" s="12"/>
      <c r="O68" s="20"/>
      <c r="P68" s="20"/>
      <c r="Q68" s="20"/>
    </row>
    <row r="69" spans="1:17" x14ac:dyDescent="0.35">
      <c r="A69" s="1">
        <v>40634</v>
      </c>
      <c r="B69" s="14">
        <v>1.0309278350515427E-2</v>
      </c>
      <c r="C69" s="35">
        <v>0</v>
      </c>
      <c r="D69" s="35">
        <v>8.5895425727724461E-3</v>
      </c>
      <c r="E69" s="36">
        <f t="shared" si="2"/>
        <v>-8.6589780308283788E-4</v>
      </c>
      <c r="F69" s="36">
        <f t="shared" si="3"/>
        <v>2.5401795144165962E-3</v>
      </c>
      <c r="G69" s="36">
        <f t="shared" si="4"/>
        <v>-6.7263904641582935E-4</v>
      </c>
      <c r="K69" s="1"/>
      <c r="L69" s="12"/>
      <c r="M69" s="12"/>
      <c r="N69" s="12"/>
      <c r="O69" s="20"/>
      <c r="P69" s="20"/>
      <c r="Q69" s="20"/>
    </row>
    <row r="70" spans="1:17" x14ac:dyDescent="0.35">
      <c r="A70" s="1">
        <v>40637</v>
      </c>
      <c r="B70" s="14">
        <v>9.5663265306122902E-4</v>
      </c>
      <c r="C70" s="35">
        <v>1.5599844556709153E-2</v>
      </c>
      <c r="D70" s="35">
        <v>-6.9618114227779637E-3</v>
      </c>
      <c r="E70" s="36">
        <f t="shared" si="2"/>
        <v>-2.1440116071763659E-5</v>
      </c>
      <c r="F70" s="36">
        <f t="shared" si="3"/>
        <v>4.0745260266348724E-3</v>
      </c>
      <c r="G70" s="36">
        <f t="shared" si="4"/>
        <v>-2.7483370999253909E-4</v>
      </c>
      <c r="K70" s="1"/>
      <c r="L70" s="12"/>
      <c r="M70" s="12"/>
      <c r="N70" s="12"/>
      <c r="O70" s="20"/>
      <c r="P70" s="20"/>
      <c r="Q70" s="20"/>
    </row>
    <row r="71" spans="1:17" x14ac:dyDescent="0.35">
      <c r="A71" s="1">
        <v>40638</v>
      </c>
      <c r="B71" s="14">
        <v>1.4335775724753086E-2</v>
      </c>
      <c r="C71" s="35">
        <v>1.2845741773259034E-2</v>
      </c>
      <c r="D71" s="35">
        <v>-3.1632861421181491E-2</v>
      </c>
      <c r="E71" s="36">
        <f t="shared" si="2"/>
        <v>4.2550740032461508E-4</v>
      </c>
      <c r="F71" s="36">
        <f t="shared" si="3"/>
        <v>5.3644355425512043E-3</v>
      </c>
      <c r="G71" s="36">
        <f t="shared" si="4"/>
        <v>-1.911406977448188E-3</v>
      </c>
      <c r="K71" s="1"/>
      <c r="L71" s="12"/>
      <c r="M71" s="12"/>
      <c r="N71" s="12"/>
      <c r="O71" s="20"/>
      <c r="P71" s="20"/>
      <c r="Q71" s="20"/>
    </row>
    <row r="72" spans="1:17" x14ac:dyDescent="0.35">
      <c r="A72" s="1">
        <v>40639</v>
      </c>
      <c r="B72" s="14">
        <v>3.1407035175878839E-4</v>
      </c>
      <c r="C72" s="35">
        <v>-1.3654271682227881E-2</v>
      </c>
      <c r="D72" s="35">
        <v>8.9441037445745497E-3</v>
      </c>
      <c r="E72" s="36">
        <f t="shared" si="2"/>
        <v>9.7799651942819259E-4</v>
      </c>
      <c r="F72" s="36">
        <f t="shared" si="3"/>
        <v>4.0345891164480733E-3</v>
      </c>
      <c r="G72" s="36">
        <f t="shared" si="4"/>
        <v>-1.4186175522359734E-3</v>
      </c>
      <c r="K72" s="1"/>
      <c r="L72" s="12"/>
      <c r="M72" s="12"/>
      <c r="N72" s="12"/>
      <c r="O72" s="20"/>
      <c r="P72" s="20"/>
      <c r="Q72" s="20"/>
    </row>
    <row r="73" spans="1:17" x14ac:dyDescent="0.35">
      <c r="A73" s="1">
        <v>40640</v>
      </c>
      <c r="B73" s="14">
        <v>-1.0047095761381519E-2</v>
      </c>
      <c r="C73" s="35">
        <v>1.1764062158021504E-2</v>
      </c>
      <c r="D73" s="35">
        <v>1.0136194224807715E-2</v>
      </c>
      <c r="E73" s="36">
        <f t="shared" si="2"/>
        <v>8.7462034610536474E-4</v>
      </c>
      <c r="F73" s="36">
        <f t="shared" si="3"/>
        <v>5.4834843272772828E-3</v>
      </c>
      <c r="G73" s="36">
        <f t="shared" si="4"/>
        <v>5.7318677753254163E-5</v>
      </c>
      <c r="K73" s="1"/>
      <c r="L73" s="12"/>
      <c r="M73" s="12"/>
      <c r="N73" s="12"/>
      <c r="O73" s="20"/>
      <c r="P73" s="20"/>
      <c r="Q73" s="20"/>
    </row>
    <row r="74" spans="1:17" x14ac:dyDescent="0.35">
      <c r="A74" s="1">
        <v>40641</v>
      </c>
      <c r="B74" s="14">
        <v>-1.2369172216936231E-2</v>
      </c>
      <c r="C74" s="35">
        <v>-1.081607268400786E-3</v>
      </c>
      <c r="D74" s="35">
        <v>-3.1724137931035123E-3</v>
      </c>
      <c r="E74" s="36">
        <f t="shared" si="2"/>
        <v>5.1356199265880644E-4</v>
      </c>
      <c r="F74" s="36">
        <f t="shared" si="3"/>
        <v>4.8485685238668754E-3</v>
      </c>
      <c r="G74" s="36">
        <f t="shared" si="4"/>
        <v>2.0802075218561144E-4</v>
      </c>
      <c r="K74" s="1"/>
      <c r="L74" s="12"/>
      <c r="M74" s="12"/>
      <c r="N74" s="12"/>
      <c r="O74" s="20"/>
      <c r="P74" s="20"/>
      <c r="Q74" s="20"/>
    </row>
    <row r="75" spans="1:17" x14ac:dyDescent="0.35">
      <c r="A75" s="1">
        <v>40644</v>
      </c>
      <c r="B75" s="14">
        <v>1.6056518946692133E-3</v>
      </c>
      <c r="C75" s="35">
        <v>-3.6273076714851138E-3</v>
      </c>
      <c r="D75" s="35">
        <v>-1.3664037636639259E-3</v>
      </c>
      <c r="E75" s="36">
        <f t="shared" si="2"/>
        <v>8.3640603629265837E-4</v>
      </c>
      <c r="F75" s="36">
        <f t="shared" si="3"/>
        <v>5.0658465626761519E-3</v>
      </c>
      <c r="G75" s="36">
        <f t="shared" si="4"/>
        <v>7.2231574320860692E-4</v>
      </c>
      <c r="K75" s="1"/>
      <c r="L75" s="12"/>
      <c r="M75" s="12"/>
      <c r="N75" s="12"/>
      <c r="O75" s="20"/>
      <c r="P75" s="20"/>
      <c r="Q75" s="20"/>
    </row>
    <row r="76" spans="1:17" x14ac:dyDescent="0.35">
      <c r="A76" s="1">
        <v>40645</v>
      </c>
      <c r="B76" s="14">
        <v>-1.5710163513946829E-2</v>
      </c>
      <c r="C76" s="35">
        <v>-1.9343620951966956E-2</v>
      </c>
      <c r="D76" s="35">
        <v>-1.1708263332005475E-2</v>
      </c>
      <c r="E76" s="36">
        <f t="shared" si="2"/>
        <v>5.8713445468046017E-4</v>
      </c>
      <c r="F76" s="36">
        <f t="shared" si="3"/>
        <v>4.5934774865286467E-3</v>
      </c>
      <c r="G76" s="36">
        <f t="shared" si="4"/>
        <v>1.7462253660763816E-4</v>
      </c>
      <c r="K76" s="1"/>
      <c r="L76" s="12"/>
      <c r="M76" s="12"/>
      <c r="N76" s="12"/>
      <c r="O76" s="20"/>
      <c r="P76" s="20"/>
      <c r="Q76" s="20"/>
    </row>
    <row r="77" spans="1:17" x14ac:dyDescent="0.35">
      <c r="A77" s="1">
        <v>40646</v>
      </c>
      <c r="B77" s="14">
        <v>-9.7719869706835993E-4</v>
      </c>
      <c r="C77" s="35">
        <v>1.0028812056737557E-2</v>
      </c>
      <c r="D77" s="35">
        <v>9.936734371987832E-3</v>
      </c>
      <c r="E77" s="36">
        <f t="shared" si="2"/>
        <v>1.7045031663447841E-3</v>
      </c>
      <c r="F77" s="36">
        <f t="shared" si="3"/>
        <v>5.2100138005358732E-3</v>
      </c>
      <c r="G77" s="36">
        <f t="shared" si="4"/>
        <v>1.7652860688877614E-3</v>
      </c>
      <c r="K77" s="1"/>
      <c r="L77" s="12"/>
      <c r="M77" s="12"/>
      <c r="N77" s="12"/>
      <c r="O77" s="20"/>
      <c r="P77" s="20"/>
      <c r="Q77" s="20"/>
    </row>
    <row r="78" spans="1:17" x14ac:dyDescent="0.35">
      <c r="A78" s="1">
        <v>40647</v>
      </c>
      <c r="B78" s="14">
        <v>5.8689272905119161E-3</v>
      </c>
      <c r="C78" s="35">
        <v>-2.5783092873992164E-3</v>
      </c>
      <c r="D78" s="35">
        <v>3.8696466995211676E-3</v>
      </c>
      <c r="E78" s="36">
        <f t="shared" si="2"/>
        <v>1.62795289447617E-3</v>
      </c>
      <c r="F78" s="36">
        <f t="shared" si="3"/>
        <v>6.2134602062326964E-3</v>
      </c>
      <c r="G78" s="36">
        <f t="shared" si="4"/>
        <v>1.5764313010097509E-3</v>
      </c>
      <c r="K78" s="1"/>
      <c r="L78" s="12"/>
      <c r="M78" s="12"/>
      <c r="N78" s="12"/>
      <c r="O78" s="20"/>
      <c r="P78" s="20"/>
      <c r="Q78" s="20"/>
    </row>
    <row r="79" spans="1:17" x14ac:dyDescent="0.35">
      <c r="A79" s="1">
        <v>40648</v>
      </c>
      <c r="B79" s="14">
        <v>2.4635332252836317E-2</v>
      </c>
      <c r="C79" s="35">
        <v>-9.954900450995452E-3</v>
      </c>
      <c r="D79" s="35">
        <v>-8.2643342379561169E-2</v>
      </c>
      <c r="E79" s="36">
        <f t="shared" si="2"/>
        <v>1.9916059845804246E-3</v>
      </c>
      <c r="F79" s="36">
        <f t="shared" si="3"/>
        <v>5.4516908313191337E-3</v>
      </c>
      <c r="G79" s="36">
        <f t="shared" si="4"/>
        <v>-2.529014997104684E-3</v>
      </c>
      <c r="K79" s="1"/>
      <c r="L79" s="12"/>
      <c r="M79" s="12"/>
      <c r="N79" s="12"/>
      <c r="O79" s="20"/>
      <c r="P79" s="20"/>
      <c r="Q79" s="20"/>
    </row>
    <row r="80" spans="1:17" x14ac:dyDescent="0.35">
      <c r="A80" s="1">
        <v>40651</v>
      </c>
      <c r="B80" s="14">
        <v>-1.4552356849098391E-2</v>
      </c>
      <c r="C80" s="35">
        <v>-9.2772623743124782E-3</v>
      </c>
      <c r="D80" s="35">
        <v>-7.2734124740908568E-3</v>
      </c>
      <c r="E80" s="36">
        <f t="shared" si="2"/>
        <v>1.0834827269630477E-3</v>
      </c>
      <c r="F80" s="36">
        <f t="shared" si="3"/>
        <v>4.153567423393267E-3</v>
      </c>
      <c r="G80" s="36">
        <f t="shared" si="4"/>
        <v>-4.2686525405682572E-3</v>
      </c>
      <c r="K80" s="1"/>
      <c r="L80" s="12"/>
      <c r="M80" s="12"/>
      <c r="N80" s="12"/>
      <c r="O80" s="20"/>
      <c r="P80" s="20"/>
      <c r="Q80" s="20"/>
    </row>
    <row r="81" spans="1:17" x14ac:dyDescent="0.35">
      <c r="A81" s="1">
        <v>40652</v>
      </c>
      <c r="B81" s="14">
        <v>0</v>
      </c>
      <c r="C81" s="35">
        <v>2.6914881686666003E-3</v>
      </c>
      <c r="D81" s="35">
        <v>-1.0078961354491045E-2</v>
      </c>
      <c r="E81" s="36">
        <f t="shared" si="2"/>
        <v>1.6721027400434906E-3</v>
      </c>
      <c r="F81" s="36">
        <f t="shared" si="3"/>
        <v>4.8716575138105563E-3</v>
      </c>
      <c r="G81" s="36">
        <f t="shared" si="4"/>
        <v>-4.8437194287611618E-3</v>
      </c>
      <c r="K81" s="1"/>
      <c r="L81" s="12"/>
      <c r="M81" s="12"/>
      <c r="N81" s="12"/>
      <c r="O81" s="20"/>
      <c r="P81" s="20"/>
      <c r="Q81" s="20"/>
    </row>
    <row r="82" spans="1:17" x14ac:dyDescent="0.35">
      <c r="A82" s="1">
        <v>40653</v>
      </c>
      <c r="B82" s="14">
        <v>1.9582664526484939E-2</v>
      </c>
      <c r="C82" s="35">
        <v>2.824068896096632E-2</v>
      </c>
      <c r="D82" s="35">
        <v>8.0532280022242997E-3</v>
      </c>
      <c r="E82" s="36">
        <f t="shared" si="2"/>
        <v>1.9066959266589301E-3</v>
      </c>
      <c r="F82" s="36">
        <f t="shared" si="3"/>
        <v>5.4472835977752319E-3</v>
      </c>
      <c r="G82" s="36">
        <f t="shared" si="4"/>
        <v>-4.8602363006654548E-3</v>
      </c>
      <c r="K82" s="1"/>
      <c r="L82" s="12"/>
      <c r="M82" s="12"/>
      <c r="N82" s="12"/>
      <c r="O82" s="20"/>
      <c r="P82" s="20"/>
      <c r="Q82" s="20"/>
    </row>
    <row r="83" spans="1:17" x14ac:dyDescent="0.35">
      <c r="A83" s="1">
        <v>40654</v>
      </c>
      <c r="B83" s="14">
        <v>5.98236775818628E-3</v>
      </c>
      <c r="C83" s="35">
        <v>1.0986022733452838E-2</v>
      </c>
      <c r="D83" s="35">
        <v>-1.1983337454586351E-3</v>
      </c>
      <c r="E83" s="36">
        <f t="shared" si="2"/>
        <v>4.2883355160769907E-4</v>
      </c>
      <c r="F83" s="36">
        <f t="shared" si="3"/>
        <v>4.248459885669742E-3</v>
      </c>
      <c r="G83" s="36">
        <f t="shared" si="4"/>
        <v>-5.3263986935863207E-3</v>
      </c>
      <c r="K83" s="1"/>
      <c r="L83" s="12"/>
      <c r="M83" s="12"/>
      <c r="N83" s="12"/>
      <c r="O83" s="20"/>
      <c r="P83" s="20"/>
      <c r="Q83" s="20"/>
    </row>
    <row r="84" spans="1:17" x14ac:dyDescent="0.35">
      <c r="A84" s="1">
        <v>40658</v>
      </c>
      <c r="B84" s="14">
        <v>3.1611893583724626E-2</v>
      </c>
      <c r="C84" s="35">
        <v>-2.5283769971488068E-3</v>
      </c>
      <c r="D84" s="35">
        <v>-9.5219958103354152E-5</v>
      </c>
      <c r="E84" s="36">
        <f t="shared" si="2"/>
        <v>2.1038866690810897E-3</v>
      </c>
      <c r="F84" s="36">
        <f t="shared" si="3"/>
        <v>4.1571082479689384E-3</v>
      </c>
      <c r="G84" s="36">
        <f t="shared" si="4"/>
        <v>-4.7220165811982517E-3</v>
      </c>
      <c r="K84" s="1"/>
      <c r="L84" s="12"/>
      <c r="M84" s="12"/>
      <c r="N84" s="12"/>
      <c r="O84" s="20"/>
      <c r="P84" s="20"/>
      <c r="Q84" s="20"/>
    </row>
    <row r="85" spans="1:17" x14ac:dyDescent="0.35">
      <c r="A85" s="1">
        <v>40659</v>
      </c>
      <c r="B85" s="14">
        <v>3.6407766990289581E-3</v>
      </c>
      <c r="C85" s="35">
        <v>-1.6826663790313723E-2</v>
      </c>
      <c r="D85" s="35">
        <v>1.4798590610418216E-2</v>
      </c>
      <c r="E85" s="36">
        <f t="shared" si="2"/>
        <v>4.431035914127174E-3</v>
      </c>
      <c r="F85" s="36">
        <f t="shared" si="3"/>
        <v>3.7924389957558593E-3</v>
      </c>
      <c r="G85" s="36">
        <f t="shared" si="4"/>
        <v>-3.6043315050879377E-3</v>
      </c>
      <c r="K85" s="1"/>
      <c r="L85" s="12"/>
      <c r="M85" s="12"/>
      <c r="N85" s="12"/>
      <c r="O85" s="20"/>
      <c r="P85" s="20"/>
      <c r="Q85" s="20"/>
    </row>
    <row r="86" spans="1:17" x14ac:dyDescent="0.35">
      <c r="A86" s="1">
        <v>40660</v>
      </c>
      <c r="B86" s="14">
        <v>2.871825876662637E-2</v>
      </c>
      <c r="C86" s="35">
        <v>7.8606692265496436E-2</v>
      </c>
      <c r="D86" s="35">
        <v>9.2714237453548343E-3</v>
      </c>
      <c r="E86" s="36">
        <f t="shared" si="2"/>
        <v>4.6474366573365398E-3</v>
      </c>
      <c r="F86" s="36">
        <f t="shared" si="3"/>
        <v>6.1668243914339838E-3</v>
      </c>
      <c r="G86" s="36">
        <f t="shared" si="4"/>
        <v>-3.6943267805565729E-3</v>
      </c>
      <c r="K86" s="1"/>
      <c r="L86" s="12"/>
      <c r="M86" s="12"/>
      <c r="N86" s="12"/>
      <c r="O86" s="20"/>
      <c r="P86" s="20"/>
      <c r="Q86" s="20"/>
    </row>
    <row r="87" spans="1:17" x14ac:dyDescent="0.35">
      <c r="A87" s="1">
        <v>40661</v>
      </c>
      <c r="B87" s="14">
        <v>-8.8157508081110336E-4</v>
      </c>
      <c r="C87" s="35">
        <v>-7.9336825509841447E-3</v>
      </c>
      <c r="D87" s="35">
        <v>3.9050877714963406E-4</v>
      </c>
      <c r="E87" s="36">
        <f t="shared" si="2"/>
        <v>3.718544518482597E-3</v>
      </c>
      <c r="F87" s="36">
        <f t="shared" si="3"/>
        <v>4.3957272527749445E-3</v>
      </c>
      <c r="G87" s="36">
        <f t="shared" si="4"/>
        <v>-3.6842558996555363E-3</v>
      </c>
      <c r="K87" s="1"/>
      <c r="L87" s="12"/>
      <c r="M87" s="12"/>
      <c r="N87" s="12"/>
      <c r="O87" s="20"/>
      <c r="P87" s="20"/>
      <c r="Q87" s="20"/>
    </row>
    <row r="88" spans="1:17" x14ac:dyDescent="0.35">
      <c r="A88" s="1">
        <v>40662</v>
      </c>
      <c r="B88" s="14">
        <v>1.1470588235294121E-2</v>
      </c>
      <c r="C88" s="35">
        <v>3.7935100220434226E-3</v>
      </c>
      <c r="D88" s="35">
        <v>1.1394687436102391E-2</v>
      </c>
      <c r="E88" s="36">
        <f t="shared" si="2"/>
        <v>5.2247327984104421E-3</v>
      </c>
      <c r="F88" s="36">
        <f t="shared" si="3"/>
        <v>4.3875429835059151E-3</v>
      </c>
      <c r="G88" s="36">
        <f t="shared" si="4"/>
        <v>-3.5373181729762169E-3</v>
      </c>
      <c r="K88" s="1"/>
      <c r="L88" s="12"/>
      <c r="M88" s="12"/>
      <c r="N88" s="12"/>
      <c r="O88" s="20"/>
      <c r="P88" s="20"/>
      <c r="Q88" s="20"/>
    </row>
    <row r="89" spans="1:17" x14ac:dyDescent="0.35">
      <c r="A89" s="1">
        <v>40665</v>
      </c>
      <c r="B89" s="14">
        <v>-2.1808665309683062E-2</v>
      </c>
      <c r="C89" s="35">
        <v>2.7475614115724412E-2</v>
      </c>
      <c r="D89" s="35">
        <v>-1.0181951847087034E-2</v>
      </c>
      <c r="E89" s="36">
        <f t="shared" si="2"/>
        <v>3.6188356154005174E-3</v>
      </c>
      <c r="F89" s="36">
        <f t="shared" si="3"/>
        <v>5.761323689292136E-3</v>
      </c>
      <c r="G89" s="36">
        <f t="shared" si="4"/>
        <v>-4.4758928939691908E-3</v>
      </c>
      <c r="K89" s="1"/>
      <c r="L89" s="12"/>
      <c r="M89" s="12"/>
      <c r="N89" s="12"/>
      <c r="O89" s="20"/>
      <c r="P89" s="20"/>
      <c r="Q89" s="20"/>
    </row>
    <row r="90" spans="1:17" x14ac:dyDescent="0.35">
      <c r="A90" s="1">
        <v>40666</v>
      </c>
      <c r="B90" s="14">
        <v>-2.9726516052318575E-3</v>
      </c>
      <c r="C90" s="35">
        <v>-1.3618967145484384E-2</v>
      </c>
      <c r="D90" s="35">
        <v>-8.6712715389185568E-3</v>
      </c>
      <c r="E90" s="36">
        <f t="shared" si="2"/>
        <v>3.4223714024858632E-3</v>
      </c>
      <c r="F90" s="36">
        <f t="shared" si="3"/>
        <v>4.3003831041824592E-3</v>
      </c>
      <c r="G90" s="36">
        <f t="shared" si="4"/>
        <v>-4.5613658997762209E-3</v>
      </c>
      <c r="K90" s="1"/>
      <c r="L90" s="12"/>
      <c r="M90" s="12"/>
      <c r="N90" s="12"/>
      <c r="O90" s="20"/>
      <c r="P90" s="20"/>
      <c r="Q90" s="20"/>
    </row>
    <row r="91" spans="1:17" x14ac:dyDescent="0.35">
      <c r="A91" s="1">
        <v>40667</v>
      </c>
      <c r="B91" s="14">
        <v>-1.5802027429934418E-2</v>
      </c>
      <c r="C91" s="35">
        <v>7.659360040312535E-3</v>
      </c>
      <c r="D91" s="35">
        <v>3.5587855176160144E-3</v>
      </c>
      <c r="E91" s="36">
        <f t="shared" si="2"/>
        <v>1.9154812447514879E-3</v>
      </c>
      <c r="F91" s="36">
        <f t="shared" si="3"/>
        <v>4.0410640175351344E-3</v>
      </c>
      <c r="G91" s="36">
        <f t="shared" si="4"/>
        <v>-2.8017835528363457E-3</v>
      </c>
      <c r="K91" s="1"/>
      <c r="L91" s="12"/>
      <c r="M91" s="12"/>
      <c r="N91" s="12"/>
      <c r="O91" s="20"/>
      <c r="P91" s="20"/>
      <c r="Q91" s="20"/>
    </row>
    <row r="92" spans="1:17" x14ac:dyDescent="0.35">
      <c r="A92" s="1">
        <v>40668</v>
      </c>
      <c r="B92" s="14">
        <v>-9.9969706149650728E-3</v>
      </c>
      <c r="C92" s="35">
        <v>-1.4302145321798188E-2</v>
      </c>
      <c r="D92" s="35">
        <v>-2.8369323802235336E-3</v>
      </c>
      <c r="E92" s="36">
        <f t="shared" ref="E92:E155" si="5">AVERAGE(B73:B92)</f>
        <v>1.3999291964152949E-3</v>
      </c>
      <c r="F92" s="36">
        <f t="shared" ref="F92:F155" si="6">AVERAGE(C73:C92)</f>
        <v>4.0086703355566187E-3</v>
      </c>
      <c r="G92" s="36">
        <f t="shared" ref="G92:G155" si="7">AVERAGE(D73:D92)</f>
        <v>-3.3908353590762497E-3</v>
      </c>
      <c r="K92" s="1"/>
      <c r="L92" s="12"/>
      <c r="M92" s="12"/>
      <c r="N92" s="12"/>
      <c r="O92" s="20"/>
      <c r="P92" s="20"/>
      <c r="Q92" s="20"/>
    </row>
    <row r="93" spans="1:17" x14ac:dyDescent="0.35">
      <c r="A93" s="1">
        <v>40669</v>
      </c>
      <c r="B93" s="14">
        <v>1.223990208078396E-3</v>
      </c>
      <c r="C93" s="35">
        <v>2.4859215666377388E-3</v>
      </c>
      <c r="D93" s="35">
        <v>1.9278641885187575E-3</v>
      </c>
      <c r="E93" s="36">
        <f t="shared" si="5"/>
        <v>1.9634834948882907E-3</v>
      </c>
      <c r="F93" s="36">
        <f t="shared" si="6"/>
        <v>3.5447633059874305E-3</v>
      </c>
      <c r="G93" s="36">
        <f t="shared" si="7"/>
        <v>-3.8012518608906976E-3</v>
      </c>
      <c r="K93" s="1"/>
      <c r="L93" s="12"/>
      <c r="M93" s="12"/>
      <c r="N93" s="12"/>
      <c r="O93" s="20"/>
      <c r="P93" s="20"/>
      <c r="Q93" s="20"/>
    </row>
    <row r="94" spans="1:17" x14ac:dyDescent="0.35">
      <c r="A94" s="1">
        <v>40672</v>
      </c>
      <c r="B94" s="14">
        <v>1.2224938875305513E-2</v>
      </c>
      <c r="C94" s="35">
        <v>1.6194331983805821E-2</v>
      </c>
      <c r="D94" s="35">
        <v>4.4461049878572467E-3</v>
      </c>
      <c r="E94" s="36">
        <f t="shared" si="5"/>
        <v>3.1931890495003777E-3</v>
      </c>
      <c r="F94" s="36">
        <f t="shared" si="6"/>
        <v>4.408560268597761E-3</v>
      </c>
      <c r="G94" s="36">
        <f t="shared" si="7"/>
        <v>-3.4203259218426596E-3</v>
      </c>
      <c r="K94" s="1"/>
      <c r="L94" s="12"/>
      <c r="M94" s="12"/>
      <c r="N94" s="12"/>
      <c r="O94" s="20"/>
      <c r="P94" s="20"/>
      <c r="Q94" s="20"/>
    </row>
    <row r="95" spans="1:17" x14ac:dyDescent="0.35">
      <c r="A95" s="1">
        <v>40673</v>
      </c>
      <c r="B95" s="14">
        <v>2.4456521739130599E-2</v>
      </c>
      <c r="C95" s="35">
        <v>1.5637450199203151E-2</v>
      </c>
      <c r="D95" s="35">
        <v>9.2620145811634913E-3</v>
      </c>
      <c r="E95" s="36">
        <f t="shared" si="5"/>
        <v>4.3357325417234475E-3</v>
      </c>
      <c r="F95" s="36">
        <f t="shared" si="6"/>
        <v>5.3717981621321746E-3</v>
      </c>
      <c r="G95" s="36">
        <f t="shared" si="7"/>
        <v>-2.8889050046012887E-3</v>
      </c>
      <c r="K95" s="1"/>
      <c r="L95" s="12"/>
      <c r="M95" s="12"/>
      <c r="N95" s="12"/>
      <c r="O95" s="20"/>
      <c r="P95" s="20"/>
      <c r="Q95" s="20"/>
    </row>
    <row r="96" spans="1:17" x14ac:dyDescent="0.35">
      <c r="A96" s="1">
        <v>40674</v>
      </c>
      <c r="B96" s="14">
        <v>-1.8272914824638886E-2</v>
      </c>
      <c r="C96" s="35">
        <v>2.1574973031284195E-3</v>
      </c>
      <c r="D96" s="35">
        <v>-1.3286404009877129E-2</v>
      </c>
      <c r="E96" s="36">
        <f t="shared" si="5"/>
        <v>4.2075949761888444E-3</v>
      </c>
      <c r="F96" s="36">
        <f t="shared" si="6"/>
        <v>6.4468540748869431E-3</v>
      </c>
      <c r="G96" s="36">
        <f t="shared" si="7"/>
        <v>-2.9678120384948716E-3</v>
      </c>
      <c r="K96" s="1"/>
      <c r="L96" s="12"/>
      <c r="M96" s="12"/>
      <c r="N96" s="12"/>
      <c r="O96" s="20"/>
      <c r="P96" s="20"/>
      <c r="Q96" s="20"/>
    </row>
    <row r="97" spans="1:17" x14ac:dyDescent="0.35">
      <c r="A97" s="1">
        <v>40675</v>
      </c>
      <c r="B97" s="14">
        <v>8.1056739717801918E-3</v>
      </c>
      <c r="C97" s="35">
        <v>8.2689108523339439E-3</v>
      </c>
      <c r="D97" s="35">
        <v>-7.4703520403418544E-4</v>
      </c>
      <c r="E97" s="36">
        <f t="shared" si="5"/>
        <v>4.661738609631272E-3</v>
      </c>
      <c r="F97" s="36">
        <f t="shared" si="6"/>
        <v>6.3588590146667623E-3</v>
      </c>
      <c r="G97" s="36">
        <f t="shared" si="7"/>
        <v>-3.5020005172959725E-3</v>
      </c>
      <c r="K97" s="1"/>
      <c r="L97" s="12"/>
      <c r="M97" s="12"/>
      <c r="N97" s="12"/>
      <c r="O97" s="20"/>
      <c r="P97" s="20"/>
      <c r="Q97" s="20"/>
    </row>
    <row r="98" spans="1:17" x14ac:dyDescent="0.35">
      <c r="A98" s="1">
        <v>40676</v>
      </c>
      <c r="B98" s="14">
        <v>-2.9779630732573725E-4</v>
      </c>
      <c r="C98" s="35">
        <v>-1.703304702285624E-2</v>
      </c>
      <c r="D98" s="35">
        <v>-1.027941313895897E-2</v>
      </c>
      <c r="E98" s="36">
        <f t="shared" si="5"/>
        <v>4.3534024297393892E-3</v>
      </c>
      <c r="F98" s="36">
        <f t="shared" si="6"/>
        <v>5.6361221278939111E-3</v>
      </c>
      <c r="G98" s="36">
        <f t="shared" si="7"/>
        <v>-4.2094535092199788E-3</v>
      </c>
      <c r="K98" s="1"/>
      <c r="L98" s="12"/>
      <c r="M98" s="12"/>
      <c r="N98" s="12"/>
      <c r="O98" s="20"/>
      <c r="P98" s="20"/>
      <c r="Q98" s="20"/>
    </row>
    <row r="99" spans="1:17" x14ac:dyDescent="0.35">
      <c r="A99" s="1">
        <v>40679</v>
      </c>
      <c r="B99" s="14">
        <v>-3.5746201966041169E-2</v>
      </c>
      <c r="C99" s="35">
        <v>-4.9614928909952671E-2</v>
      </c>
      <c r="D99" s="35">
        <v>-2.1017845340383312E-2</v>
      </c>
      <c r="E99" s="36">
        <f t="shared" si="5"/>
        <v>1.3343257187955148E-3</v>
      </c>
      <c r="F99" s="36">
        <f t="shared" si="6"/>
        <v>3.65312070494605E-3</v>
      </c>
      <c r="G99" s="36">
        <f t="shared" si="7"/>
        <v>-1.1281786572610863E-3</v>
      </c>
      <c r="K99" s="1"/>
      <c r="L99" s="12"/>
      <c r="M99" s="12"/>
      <c r="N99" s="12"/>
      <c r="O99" s="20"/>
      <c r="P99" s="20"/>
      <c r="Q99" s="20"/>
    </row>
    <row r="100" spans="1:17" x14ac:dyDescent="0.35">
      <c r="A100" s="1">
        <v>40680</v>
      </c>
      <c r="B100" s="14">
        <v>8.6499845535989994E-3</v>
      </c>
      <c r="C100" s="35">
        <v>1.1947431302270051E-2</v>
      </c>
      <c r="D100" s="35">
        <v>2.3224412638401359E-2</v>
      </c>
      <c r="E100" s="36">
        <f t="shared" si="5"/>
        <v>2.4944427889303845E-3</v>
      </c>
      <c r="F100" s="36">
        <f t="shared" si="6"/>
        <v>4.7143553887751769E-3</v>
      </c>
      <c r="G100" s="36">
        <f t="shared" si="7"/>
        <v>3.9671259836352444E-4</v>
      </c>
      <c r="K100" s="1"/>
      <c r="L100" s="12"/>
      <c r="M100" s="12"/>
      <c r="N100" s="12"/>
      <c r="O100" s="20"/>
      <c r="P100" s="20"/>
      <c r="Q100" s="20"/>
    </row>
    <row r="101" spans="1:17" x14ac:dyDescent="0.35">
      <c r="A101" s="1">
        <v>40681</v>
      </c>
      <c r="B101" s="14">
        <v>7.0444104134763652E-3</v>
      </c>
      <c r="C101" s="35">
        <v>1.1703711308454379E-2</v>
      </c>
      <c r="D101" s="35">
        <v>-1.2253515816462723E-3</v>
      </c>
      <c r="E101" s="36">
        <f t="shared" si="5"/>
        <v>2.8466633096042027E-3</v>
      </c>
      <c r="F101" s="36">
        <f t="shared" si="6"/>
        <v>5.1649665457645655E-3</v>
      </c>
      <c r="G101" s="36">
        <f t="shared" si="7"/>
        <v>8.3939308700576307E-4</v>
      </c>
      <c r="K101" s="1"/>
      <c r="L101" s="12"/>
      <c r="M101" s="12"/>
      <c r="N101" s="12"/>
      <c r="O101" s="20"/>
      <c r="P101" s="20"/>
      <c r="Q101" s="20"/>
    </row>
    <row r="102" spans="1:17" x14ac:dyDescent="0.35">
      <c r="A102" s="1">
        <v>40682</v>
      </c>
      <c r="B102" s="14">
        <v>6.0827250608253003E-4</v>
      </c>
      <c r="C102" s="35">
        <v>8.6762392815464828E-3</v>
      </c>
      <c r="D102" s="35">
        <v>2.717955493478863E-3</v>
      </c>
      <c r="E102" s="36">
        <f t="shared" si="5"/>
        <v>1.8979437085840823E-3</v>
      </c>
      <c r="F102" s="36">
        <f t="shared" si="6"/>
        <v>4.1867440617935738E-3</v>
      </c>
      <c r="G102" s="36">
        <f t="shared" si="7"/>
        <v>5.7262946156849128E-4</v>
      </c>
      <c r="K102" s="1"/>
      <c r="L102" s="12"/>
      <c r="M102" s="12"/>
      <c r="N102" s="12"/>
      <c r="O102" s="20"/>
      <c r="P102" s="20"/>
      <c r="Q102" s="20"/>
    </row>
    <row r="103" spans="1:17" x14ac:dyDescent="0.35">
      <c r="A103" s="1">
        <v>40683</v>
      </c>
      <c r="B103" s="14">
        <v>-1.2765957446808529E-2</v>
      </c>
      <c r="C103" s="35">
        <v>-7.5452716297785827E-4</v>
      </c>
      <c r="D103" s="35">
        <v>-1.3590588235294132E-2</v>
      </c>
      <c r="E103" s="36">
        <f t="shared" si="5"/>
        <v>9.6052744833434174E-4</v>
      </c>
      <c r="F103" s="36">
        <f t="shared" si="6"/>
        <v>3.599716566972039E-3</v>
      </c>
      <c r="G103" s="36">
        <f t="shared" si="7"/>
        <v>-4.6983262923283589E-5</v>
      </c>
      <c r="K103" s="1"/>
      <c r="L103" s="12"/>
      <c r="M103" s="12"/>
      <c r="N103" s="12"/>
      <c r="O103" s="20"/>
      <c r="P103" s="20"/>
      <c r="Q103" s="20"/>
    </row>
    <row r="104" spans="1:17" x14ac:dyDescent="0.35">
      <c r="A104" s="1">
        <v>40686</v>
      </c>
      <c r="B104" s="14">
        <v>-2.6169950738916148E-2</v>
      </c>
      <c r="C104" s="35">
        <v>-1.2232569846463703E-2</v>
      </c>
      <c r="D104" s="35">
        <v>-1.0762742591073016E-2</v>
      </c>
      <c r="E104" s="36">
        <f t="shared" si="5"/>
        <v>-1.928564767797697E-3</v>
      </c>
      <c r="F104" s="36">
        <f t="shared" si="6"/>
        <v>3.114506924506294E-3</v>
      </c>
      <c r="G104" s="36">
        <f t="shared" si="7"/>
        <v>-5.8035939457176666E-4</v>
      </c>
      <c r="K104" s="1"/>
      <c r="L104" s="12"/>
      <c r="M104" s="12"/>
      <c r="N104" s="12"/>
      <c r="O104" s="20"/>
      <c r="P104" s="20"/>
      <c r="Q104" s="20"/>
    </row>
    <row r="105" spans="1:17" x14ac:dyDescent="0.35">
      <c r="A105" s="1">
        <v>40687</v>
      </c>
      <c r="B105" s="14">
        <v>-2.5608599430919976E-2</v>
      </c>
      <c r="C105" s="35">
        <v>-1.503414534705938E-2</v>
      </c>
      <c r="D105" s="35">
        <v>-2.5077644244675401E-4</v>
      </c>
      <c r="E105" s="36">
        <f t="shared" si="5"/>
        <v>-3.3910335742951435E-3</v>
      </c>
      <c r="F105" s="36">
        <f t="shared" si="6"/>
        <v>3.2041328466690111E-3</v>
      </c>
      <c r="G105" s="36">
        <f t="shared" si="7"/>
        <v>-1.3328277472150151E-3</v>
      </c>
      <c r="K105" s="1"/>
      <c r="L105" s="12"/>
      <c r="M105" s="12"/>
      <c r="N105" s="12"/>
      <c r="O105" s="20"/>
      <c r="P105" s="20"/>
      <c r="Q105" s="20"/>
    </row>
    <row r="106" spans="1:17" x14ac:dyDescent="0.35">
      <c r="A106" s="1">
        <v>40688</v>
      </c>
      <c r="B106" s="14">
        <v>-3.8935756002596023E-3</v>
      </c>
      <c r="C106" s="35">
        <v>-5.2258498473638504E-3</v>
      </c>
      <c r="D106" s="35">
        <v>2.7206421487284693E-3</v>
      </c>
      <c r="E106" s="36">
        <f t="shared" si="5"/>
        <v>-5.0216252926394422E-3</v>
      </c>
      <c r="F106" s="36">
        <f t="shared" si="6"/>
        <v>-9.8749425897400327E-4</v>
      </c>
      <c r="G106" s="36">
        <f t="shared" si="7"/>
        <v>-1.6603668270463335E-3</v>
      </c>
      <c r="K106" s="1"/>
      <c r="L106" s="12"/>
      <c r="M106" s="12"/>
      <c r="N106" s="12"/>
      <c r="O106" s="20"/>
      <c r="P106" s="20"/>
      <c r="Q106" s="20"/>
    </row>
    <row r="107" spans="1:17" x14ac:dyDescent="0.35">
      <c r="A107" s="1">
        <v>40689</v>
      </c>
      <c r="B107" s="14">
        <v>-1.3029315960911836E-3</v>
      </c>
      <c r="C107" s="35">
        <v>1.4251534380526509E-2</v>
      </c>
      <c r="D107" s="35">
        <v>-2.9634190928857773E-3</v>
      </c>
      <c r="E107" s="36">
        <f t="shared" si="5"/>
        <v>-5.0426931184034459E-3</v>
      </c>
      <c r="F107" s="36">
        <f t="shared" si="6"/>
        <v>1.2176658760152947E-4</v>
      </c>
      <c r="G107" s="36">
        <f t="shared" si="7"/>
        <v>-1.8280632205481041E-3</v>
      </c>
      <c r="K107" s="1"/>
      <c r="L107" s="12"/>
      <c r="M107" s="12"/>
      <c r="N107" s="12"/>
      <c r="O107" s="20"/>
      <c r="P107" s="20"/>
      <c r="Q107" s="20"/>
    </row>
    <row r="108" spans="1:17" x14ac:dyDescent="0.35">
      <c r="A108" s="1">
        <v>40690</v>
      </c>
      <c r="B108" s="14">
        <v>6.5231572080892697E-4</v>
      </c>
      <c r="C108" s="35">
        <v>-4.4615384615385167E-3</v>
      </c>
      <c r="D108" s="35">
        <v>5.3461486499526423E-3</v>
      </c>
      <c r="E108" s="36">
        <f t="shared" si="5"/>
        <v>-5.5836067441277061E-3</v>
      </c>
      <c r="F108" s="36">
        <f t="shared" si="6"/>
        <v>-2.9098583657756748E-4</v>
      </c>
      <c r="G108" s="36">
        <f t="shared" si="7"/>
        <v>-2.1304901598555915E-3</v>
      </c>
      <c r="K108" s="1"/>
      <c r="L108" s="12"/>
      <c r="M108" s="12"/>
      <c r="N108" s="12"/>
      <c r="O108" s="20"/>
      <c r="P108" s="20"/>
      <c r="Q108" s="20"/>
    </row>
    <row r="109" spans="1:17" x14ac:dyDescent="0.35">
      <c r="A109" s="1">
        <v>40694</v>
      </c>
      <c r="B109" s="14">
        <v>1.5971316818774506E-2</v>
      </c>
      <c r="C109" s="35">
        <v>1.3187039612630791E-2</v>
      </c>
      <c r="D109" s="35">
        <v>1.558840468420053E-2</v>
      </c>
      <c r="E109" s="36">
        <f t="shared" si="5"/>
        <v>-3.6946076377048277E-3</v>
      </c>
      <c r="F109" s="36">
        <f t="shared" si="6"/>
        <v>-1.0054145617322484E-3</v>
      </c>
      <c r="G109" s="36">
        <f t="shared" si="7"/>
        <v>-8.4197233329121328E-4</v>
      </c>
      <c r="K109" s="1"/>
      <c r="L109" s="12"/>
      <c r="M109" s="12"/>
      <c r="N109" s="12"/>
      <c r="O109" s="20"/>
      <c r="P109" s="20"/>
      <c r="Q109" s="20"/>
    </row>
    <row r="110" spans="1:17" x14ac:dyDescent="0.35">
      <c r="A110" s="1">
        <v>40695</v>
      </c>
      <c r="B110" s="14">
        <v>-1.7003529034327891E-2</v>
      </c>
      <c r="C110" s="35">
        <v>-2.1810971579643068E-2</v>
      </c>
      <c r="D110" s="35">
        <v>-6.464783940115626E-3</v>
      </c>
      <c r="E110" s="36">
        <f t="shared" si="5"/>
        <v>-4.3961515091596294E-3</v>
      </c>
      <c r="F110" s="36">
        <f t="shared" si="6"/>
        <v>-1.4150147834401828E-3</v>
      </c>
      <c r="G110" s="36">
        <f t="shared" si="7"/>
        <v>-7.3164795335106669E-4</v>
      </c>
      <c r="K110" s="1"/>
      <c r="L110" s="12"/>
      <c r="M110" s="12"/>
      <c r="N110" s="12"/>
      <c r="O110" s="20"/>
      <c r="P110" s="20"/>
      <c r="Q110" s="20"/>
    </row>
    <row r="111" spans="1:17" x14ac:dyDescent="0.35">
      <c r="A111" s="1">
        <v>40696</v>
      </c>
      <c r="B111" s="14">
        <v>2.088772845953013E-2</v>
      </c>
      <c r="C111" s="35">
        <v>6.4968814968815458E-3</v>
      </c>
      <c r="D111" s="35">
        <v>4.6803652968034903E-3</v>
      </c>
      <c r="E111" s="36">
        <f t="shared" si="5"/>
        <v>-2.5616637146864017E-3</v>
      </c>
      <c r="F111" s="36">
        <f t="shared" si="6"/>
        <v>-1.4731387106117321E-3</v>
      </c>
      <c r="G111" s="36">
        <f t="shared" si="7"/>
        <v>-6.7556896439169289E-4</v>
      </c>
      <c r="K111" s="1"/>
      <c r="L111" s="12"/>
      <c r="M111" s="12"/>
      <c r="N111" s="12"/>
      <c r="O111" s="20"/>
      <c r="P111" s="20"/>
      <c r="Q111" s="20"/>
    </row>
    <row r="112" spans="1:17" x14ac:dyDescent="0.35">
      <c r="A112" s="1">
        <v>40697</v>
      </c>
      <c r="B112" s="14">
        <v>-3.1329923273657356E-2</v>
      </c>
      <c r="C112" s="35">
        <v>-2.7523883294603757E-2</v>
      </c>
      <c r="D112" s="35">
        <v>-9.4307465060786688E-3</v>
      </c>
      <c r="E112" s="36">
        <f t="shared" si="5"/>
        <v>-3.6283113476210161E-3</v>
      </c>
      <c r="F112" s="36">
        <f t="shared" si="6"/>
        <v>-2.1342256092520108E-3</v>
      </c>
      <c r="G112" s="36">
        <f t="shared" si="7"/>
        <v>-1.0052596706844497E-3</v>
      </c>
      <c r="K112" s="1"/>
      <c r="L112" s="12"/>
      <c r="M112" s="12"/>
      <c r="N112" s="12"/>
      <c r="O112" s="20"/>
      <c r="P112" s="20"/>
      <c r="Q112" s="20"/>
    </row>
    <row r="113" spans="1:17" x14ac:dyDescent="0.35">
      <c r="A113" s="1">
        <v>40700</v>
      </c>
      <c r="B113" s="14">
        <v>-2.4422442244224518E-2</v>
      </c>
      <c r="C113" s="35">
        <v>-1.3965590484282031E-2</v>
      </c>
      <c r="D113" s="35">
        <v>-3.8617419897531979E-3</v>
      </c>
      <c r="E113" s="36">
        <f t="shared" si="5"/>
        <v>-4.9106329702361621E-3</v>
      </c>
      <c r="F113" s="36">
        <f t="shared" si="6"/>
        <v>-2.9568012117979991E-3</v>
      </c>
      <c r="G113" s="36">
        <f t="shared" si="7"/>
        <v>-1.2947399795980475E-3</v>
      </c>
      <c r="K113" s="1"/>
      <c r="L113" s="12"/>
      <c r="M113" s="12"/>
      <c r="N113" s="12"/>
      <c r="O113" s="20"/>
      <c r="P113" s="20"/>
      <c r="Q113" s="20"/>
    </row>
    <row r="114" spans="1:17" x14ac:dyDescent="0.35">
      <c r="A114" s="1">
        <v>40701</v>
      </c>
      <c r="B114" s="14">
        <v>1.2178619756427755E-2</v>
      </c>
      <c r="C114" s="35">
        <v>1.0016694490818212E-2</v>
      </c>
      <c r="D114" s="35">
        <v>-3.8959045023605476E-3</v>
      </c>
      <c r="E114" s="36">
        <f t="shared" si="5"/>
        <v>-4.9129489261800496E-3</v>
      </c>
      <c r="F114" s="36">
        <f t="shared" si="6"/>
        <v>-3.2656830864473798E-3</v>
      </c>
      <c r="G114" s="36">
        <f t="shared" si="7"/>
        <v>-1.7118404541089371E-3</v>
      </c>
      <c r="K114" s="1"/>
      <c r="L114" s="12"/>
      <c r="M114" s="12"/>
      <c r="N114" s="12"/>
      <c r="O114" s="20"/>
      <c r="P114" s="20"/>
      <c r="Q114" s="20"/>
    </row>
    <row r="115" spans="1:17" x14ac:dyDescent="0.35">
      <c r="A115" s="1">
        <v>40702</v>
      </c>
      <c r="B115" s="14">
        <v>2.1724598930481287E-2</v>
      </c>
      <c r="C115" s="35">
        <v>2.6659557451347293E-3</v>
      </c>
      <c r="D115" s="35">
        <v>2.6973392674789487E-4</v>
      </c>
      <c r="E115" s="36">
        <f t="shared" si="5"/>
        <v>-5.0495450666125149E-3</v>
      </c>
      <c r="F115" s="36">
        <f t="shared" si="6"/>
        <v>-3.914257809150801E-3</v>
      </c>
      <c r="G115" s="36">
        <f t="shared" si="7"/>
        <v>-2.1614544868297169E-3</v>
      </c>
      <c r="K115" s="1"/>
      <c r="L115" s="12"/>
      <c r="M115" s="12"/>
      <c r="N115" s="12"/>
      <c r="O115" s="20"/>
      <c r="P115" s="20"/>
      <c r="Q115" s="20"/>
    </row>
    <row r="116" spans="1:17" x14ac:dyDescent="0.35">
      <c r="A116" s="1">
        <v>40703</v>
      </c>
      <c r="B116" s="14">
        <v>2.9440628066732533E-3</v>
      </c>
      <c r="C116" s="35">
        <v>8.6679074714171023E-3</v>
      </c>
      <c r="D116" s="35">
        <v>-4.6998093110155459E-3</v>
      </c>
      <c r="E116" s="36">
        <f t="shared" si="5"/>
        <v>-3.9886961850469083E-3</v>
      </c>
      <c r="F116" s="36">
        <f t="shared" si="6"/>
        <v>-3.5887373007363666E-3</v>
      </c>
      <c r="G116" s="36">
        <f t="shared" si="7"/>
        <v>-1.7321247518866378E-3</v>
      </c>
      <c r="K116" s="1"/>
      <c r="L116" s="12"/>
      <c r="M116" s="12"/>
      <c r="N116" s="12"/>
      <c r="O116" s="20"/>
      <c r="P116" s="20"/>
      <c r="Q116" s="20"/>
    </row>
    <row r="117" spans="1:17" x14ac:dyDescent="0.35">
      <c r="A117" s="1">
        <v>40704</v>
      </c>
      <c r="B117" s="14">
        <v>-2.2831050228310446E-2</v>
      </c>
      <c r="C117" s="35">
        <v>-1.6606916912695113E-2</v>
      </c>
      <c r="D117" s="35">
        <v>-1.39724807926771E-2</v>
      </c>
      <c r="E117" s="36">
        <f t="shared" si="5"/>
        <v>-5.5355323950514405E-3</v>
      </c>
      <c r="F117" s="36">
        <f t="shared" si="6"/>
        <v>-4.8325286889878191E-3</v>
      </c>
      <c r="G117" s="36">
        <f t="shared" si="7"/>
        <v>-2.3933970313187837E-3</v>
      </c>
      <c r="K117" s="1"/>
      <c r="L117" s="12"/>
      <c r="M117" s="12"/>
      <c r="N117" s="12"/>
      <c r="O117" s="20"/>
      <c r="P117" s="20"/>
      <c r="Q117" s="20"/>
    </row>
    <row r="118" spans="1:17" x14ac:dyDescent="0.35">
      <c r="A118" s="1">
        <v>40707</v>
      </c>
      <c r="B118" s="14">
        <v>-3.3377837116155273E-3</v>
      </c>
      <c r="C118" s="35">
        <v>-1.2866563019353627E-3</v>
      </c>
      <c r="D118" s="35">
        <v>-9.3815626778669392E-3</v>
      </c>
      <c r="E118" s="36">
        <f t="shared" si="5"/>
        <v>-5.6875317652659296E-3</v>
      </c>
      <c r="F118" s="36">
        <f t="shared" si="6"/>
        <v>-4.0452091529417757E-3</v>
      </c>
      <c r="G118" s="36">
        <f t="shared" si="7"/>
        <v>-2.348504508264182E-3</v>
      </c>
      <c r="K118" s="1"/>
      <c r="L118" s="12"/>
      <c r="M118" s="12"/>
      <c r="N118" s="12"/>
      <c r="O118" s="20"/>
      <c r="P118" s="20"/>
      <c r="Q118" s="20"/>
    </row>
    <row r="119" spans="1:17" x14ac:dyDescent="0.35">
      <c r="A119" s="1">
        <v>40708</v>
      </c>
      <c r="B119" s="14">
        <v>-3.3489618218351946E-3</v>
      </c>
      <c r="C119" s="35">
        <v>1.9700467013795686E-2</v>
      </c>
      <c r="D119" s="35">
        <v>7.2117765934260891E-3</v>
      </c>
      <c r="E119" s="36">
        <f t="shared" si="5"/>
        <v>-4.0676697580556307E-3</v>
      </c>
      <c r="F119" s="36">
        <f t="shared" si="6"/>
        <v>-5.7943935675435767E-4</v>
      </c>
      <c r="G119" s="36">
        <f t="shared" si="7"/>
        <v>-9.370234115737119E-4</v>
      </c>
      <c r="K119" s="1"/>
      <c r="L119" s="12"/>
      <c r="M119" s="12"/>
      <c r="N119" s="12"/>
      <c r="O119" s="20"/>
      <c r="P119" s="20"/>
      <c r="Q119" s="20"/>
    </row>
    <row r="120" spans="1:17" x14ac:dyDescent="0.35">
      <c r="A120" s="1">
        <v>40709</v>
      </c>
      <c r="B120" s="14">
        <v>-3.6962365591397872E-2</v>
      </c>
      <c r="C120" s="35">
        <v>-2.0951779321962571E-2</v>
      </c>
      <c r="D120" s="35">
        <v>-1.0661526053858394E-2</v>
      </c>
      <c r="E120" s="36">
        <f t="shared" si="5"/>
        <v>-6.3482872653054748E-3</v>
      </c>
      <c r="F120" s="36">
        <f t="shared" si="6"/>
        <v>-2.2243998879659887E-3</v>
      </c>
      <c r="G120" s="36">
        <f t="shared" si="7"/>
        <v>-2.6313203461866995E-3</v>
      </c>
      <c r="K120" s="1"/>
      <c r="L120" s="12"/>
      <c r="M120" s="12"/>
      <c r="N120" s="12"/>
      <c r="O120" s="20"/>
      <c r="P120" s="20"/>
      <c r="Q120" s="20"/>
    </row>
    <row r="121" spans="1:17" x14ac:dyDescent="0.35">
      <c r="A121" s="1">
        <v>40710</v>
      </c>
      <c r="B121" s="14">
        <v>-6.6294487090021725E-3</v>
      </c>
      <c r="C121" s="35">
        <v>-1.2528228841810818E-2</v>
      </c>
      <c r="D121" s="35">
        <v>-5.1297345660602511E-3</v>
      </c>
      <c r="E121" s="36">
        <f t="shared" si="5"/>
        <v>-7.031980221429401E-3</v>
      </c>
      <c r="F121" s="36">
        <f t="shared" si="6"/>
        <v>-3.4359968954792487E-3</v>
      </c>
      <c r="G121" s="36">
        <f t="shared" si="7"/>
        <v>-2.8265394954073986E-3</v>
      </c>
      <c r="K121" s="1"/>
      <c r="L121" s="12"/>
      <c r="M121" s="12"/>
      <c r="N121" s="12"/>
      <c r="O121" s="20"/>
      <c r="P121" s="20"/>
      <c r="Q121" s="20"/>
    </row>
    <row r="122" spans="1:17" x14ac:dyDescent="0.35">
      <c r="A122" s="1">
        <v>40711</v>
      </c>
      <c r="B122" s="14">
        <v>1.2644889357218192E-2</v>
      </c>
      <c r="C122" s="35">
        <v>1.4810781377620374E-2</v>
      </c>
      <c r="D122" s="35">
        <v>-3.0677298798888919E-2</v>
      </c>
      <c r="E122" s="36">
        <f t="shared" si="5"/>
        <v>-6.4301493788726186E-3</v>
      </c>
      <c r="F122" s="36">
        <f t="shared" si="6"/>
        <v>-3.1292697906755542E-3</v>
      </c>
      <c r="G122" s="36">
        <f t="shared" si="7"/>
        <v>-4.4963022100257873E-3</v>
      </c>
      <c r="K122" s="1"/>
      <c r="L122" s="12"/>
      <c r="M122" s="12"/>
      <c r="N122" s="12"/>
      <c r="O122" s="20"/>
      <c r="P122" s="20"/>
      <c r="Q122" s="20"/>
    </row>
    <row r="123" spans="1:17" x14ac:dyDescent="0.35">
      <c r="A123" s="1">
        <v>40714</v>
      </c>
      <c r="B123" s="14">
        <v>-3.468609087755592E-4</v>
      </c>
      <c r="C123" s="35">
        <v>7.2436550947041489E-3</v>
      </c>
      <c r="D123" s="35">
        <v>-9.0717908539850178E-4</v>
      </c>
      <c r="E123" s="36">
        <f t="shared" si="5"/>
        <v>-5.80919455197097E-3</v>
      </c>
      <c r="F123" s="36">
        <f t="shared" si="6"/>
        <v>-2.7293606777914537E-3</v>
      </c>
      <c r="G123" s="36">
        <f t="shared" si="7"/>
        <v>-3.8621317525310062E-3</v>
      </c>
      <c r="K123" s="1"/>
      <c r="L123" s="12"/>
      <c r="M123" s="12"/>
      <c r="N123" s="12"/>
      <c r="O123" s="20"/>
      <c r="P123" s="20"/>
      <c r="Q123" s="20"/>
    </row>
    <row r="124" spans="1:17" x14ac:dyDescent="0.35">
      <c r="A124" s="1">
        <v>40715</v>
      </c>
      <c r="B124" s="14">
        <v>3.3310201249132643E-2</v>
      </c>
      <c r="C124" s="35">
        <v>3.4679309610057496E-2</v>
      </c>
      <c r="D124" s="35">
        <v>1.7375871889058647E-2</v>
      </c>
      <c r="E124" s="36">
        <f t="shared" si="5"/>
        <v>-2.8351869525685301E-3</v>
      </c>
      <c r="F124" s="36">
        <f t="shared" si="6"/>
        <v>-3.8376670496539369E-4</v>
      </c>
      <c r="G124" s="36">
        <f t="shared" si="7"/>
        <v>-2.455201028524423E-3</v>
      </c>
      <c r="K124" s="1"/>
      <c r="L124" s="12"/>
      <c r="M124" s="12"/>
      <c r="N124" s="12"/>
      <c r="O124" s="20"/>
      <c r="P124" s="20"/>
      <c r="Q124" s="20"/>
    </row>
    <row r="125" spans="1:17" x14ac:dyDescent="0.35">
      <c r="A125" s="1">
        <v>40716</v>
      </c>
      <c r="B125" s="14">
        <v>-1.4439220953660126E-2</v>
      </c>
      <c r="C125" s="35">
        <v>-1.3386191628481647E-2</v>
      </c>
      <c r="D125" s="35">
        <v>-1.2150101419878268E-2</v>
      </c>
      <c r="E125" s="36">
        <f t="shared" si="5"/>
        <v>-2.2767180287055376E-3</v>
      </c>
      <c r="F125" s="36">
        <f t="shared" si="6"/>
        <v>-3.0136901903650702E-4</v>
      </c>
      <c r="G125" s="36">
        <f t="shared" si="7"/>
        <v>-3.0501672773959989E-3</v>
      </c>
      <c r="K125" s="1"/>
      <c r="L125" s="12"/>
      <c r="M125" s="12"/>
      <c r="N125" s="12"/>
      <c r="O125" s="20"/>
      <c r="P125" s="20"/>
      <c r="Q125" s="20"/>
    </row>
    <row r="126" spans="1:17" x14ac:dyDescent="0.35">
      <c r="A126" s="1">
        <v>40717</v>
      </c>
      <c r="B126" s="14">
        <v>-3.4071550255536653E-3</v>
      </c>
      <c r="C126" s="35">
        <v>1.320252570056879E-2</v>
      </c>
      <c r="D126" s="35">
        <v>-1.3942218845608867E-2</v>
      </c>
      <c r="E126" s="36">
        <f t="shared" si="5"/>
        <v>-2.252396999970241E-3</v>
      </c>
      <c r="F126" s="36">
        <f t="shared" si="6"/>
        <v>6.2004975836012504E-4</v>
      </c>
      <c r="G126" s="36">
        <f t="shared" si="7"/>
        <v>-3.8833103271128655E-3</v>
      </c>
      <c r="K126" s="1"/>
      <c r="L126" s="12"/>
      <c r="M126" s="12"/>
      <c r="N126" s="12"/>
      <c r="O126" s="20"/>
      <c r="P126" s="20"/>
      <c r="Q126" s="20"/>
    </row>
    <row r="127" spans="1:17" x14ac:dyDescent="0.35">
      <c r="A127" s="1">
        <v>40718</v>
      </c>
      <c r="B127" s="14">
        <v>-3.0769230769230771E-2</v>
      </c>
      <c r="C127" s="35">
        <v>-8.2921302018952314E-3</v>
      </c>
      <c r="D127" s="35">
        <v>-1.1119903377618701E-2</v>
      </c>
      <c r="E127" s="36">
        <f t="shared" si="5"/>
        <v>-3.7257119586272202E-3</v>
      </c>
      <c r="F127" s="36">
        <f t="shared" si="6"/>
        <v>-5.07133470760962E-4</v>
      </c>
      <c r="G127" s="36">
        <f t="shared" si="7"/>
        <v>-4.2911345413495115E-3</v>
      </c>
      <c r="K127" s="1"/>
      <c r="L127" s="12"/>
      <c r="M127" s="12"/>
      <c r="N127" s="12"/>
      <c r="O127" s="20"/>
      <c r="P127" s="20"/>
      <c r="Q127" s="20"/>
    </row>
    <row r="128" spans="1:17" x14ac:dyDescent="0.35">
      <c r="A128" s="1">
        <v>40721</v>
      </c>
      <c r="B128" s="14">
        <v>1.2698412698412653E-2</v>
      </c>
      <c r="C128" s="35">
        <v>4.5183069332640713E-2</v>
      </c>
      <c r="D128" s="35">
        <v>1.6677897574123968E-2</v>
      </c>
      <c r="E128" s="36">
        <f t="shared" si="5"/>
        <v>-3.1234071097470339E-3</v>
      </c>
      <c r="F128" s="36">
        <f t="shared" si="6"/>
        <v>1.9750969189479993E-3</v>
      </c>
      <c r="G128" s="36">
        <f t="shared" si="7"/>
        <v>-3.7245470951409454E-3</v>
      </c>
      <c r="K128" s="1"/>
      <c r="L128" s="12"/>
      <c r="M128" s="12"/>
      <c r="N128" s="12"/>
      <c r="O128" s="20"/>
      <c r="P128" s="20"/>
      <c r="Q128" s="20"/>
    </row>
    <row r="129" spans="1:17" x14ac:dyDescent="0.35">
      <c r="A129" s="1">
        <v>40722</v>
      </c>
      <c r="B129" s="14">
        <v>8.7077673284570167E-3</v>
      </c>
      <c r="C129" s="35">
        <v>5.4658385093167006E-3</v>
      </c>
      <c r="D129" s="35">
        <v>2.2473073736536842E-2</v>
      </c>
      <c r="E129" s="36">
        <f t="shared" si="5"/>
        <v>-3.4865845842629085E-3</v>
      </c>
      <c r="F129" s="36">
        <f t="shared" si="6"/>
        <v>1.5890368637822949E-3</v>
      </c>
      <c r="G129" s="36">
        <f t="shared" si="7"/>
        <v>-3.3803136425241296E-3</v>
      </c>
      <c r="K129" s="1"/>
      <c r="L129" s="12"/>
      <c r="M129" s="12"/>
      <c r="N129" s="12"/>
      <c r="O129" s="20"/>
      <c r="P129" s="20"/>
      <c r="Q129" s="20"/>
    </row>
    <row r="130" spans="1:17" x14ac:dyDescent="0.35">
      <c r="A130" s="1">
        <v>40723</v>
      </c>
      <c r="B130" s="14">
        <v>6.5607734806629736E-2</v>
      </c>
      <c r="C130" s="35">
        <v>9.043736100815547E-3</v>
      </c>
      <c r="D130" s="35">
        <v>7.9408487794996319E-3</v>
      </c>
      <c r="E130" s="36">
        <f t="shared" si="5"/>
        <v>6.4397860778497298E-4</v>
      </c>
      <c r="F130" s="36">
        <f t="shared" si="6"/>
        <v>3.1317722478052257E-3</v>
      </c>
      <c r="G130" s="36">
        <f t="shared" si="7"/>
        <v>-2.6600320065433671E-3</v>
      </c>
      <c r="K130" s="1"/>
      <c r="L130" s="12"/>
      <c r="M130" s="12"/>
      <c r="N130" s="12"/>
      <c r="O130" s="20"/>
      <c r="P130" s="20"/>
      <c r="Q130" s="20"/>
    </row>
    <row r="131" spans="1:17" x14ac:dyDescent="0.35">
      <c r="A131" s="1">
        <v>40724</v>
      </c>
      <c r="B131" s="14">
        <v>4.5690213869086227E-2</v>
      </c>
      <c r="C131" s="35">
        <v>1.5182681947301102E-3</v>
      </c>
      <c r="D131" s="35">
        <v>1.7706051409851931E-2</v>
      </c>
      <c r="E131" s="36">
        <f t="shared" si="5"/>
        <v>1.8841028782627777E-3</v>
      </c>
      <c r="F131" s="36">
        <f t="shared" si="6"/>
        <v>2.8828415826976537E-3</v>
      </c>
      <c r="G131" s="36">
        <f t="shared" si="7"/>
        <v>-2.0087477008909451E-3</v>
      </c>
      <c r="K131" s="1"/>
      <c r="L131" s="12"/>
      <c r="M131" s="12"/>
      <c r="N131" s="12"/>
      <c r="O131" s="20"/>
      <c r="P131" s="20"/>
      <c r="Q131" s="20"/>
    </row>
    <row r="132" spans="1:17" x14ac:dyDescent="0.35">
      <c r="A132" s="1">
        <v>40725</v>
      </c>
      <c r="B132" s="14">
        <v>1.4564611093895286E-2</v>
      </c>
      <c r="C132" s="35">
        <v>2.4451073402122381E-2</v>
      </c>
      <c r="D132" s="35">
        <v>2.8930842450333616E-2</v>
      </c>
      <c r="E132" s="36">
        <f t="shared" si="5"/>
        <v>4.17882959664041E-3</v>
      </c>
      <c r="F132" s="36">
        <f t="shared" si="6"/>
        <v>5.4815894175339608E-3</v>
      </c>
      <c r="G132" s="36">
        <f t="shared" si="7"/>
        <v>-9.0668253070330662E-5</v>
      </c>
      <c r="K132" s="1"/>
      <c r="L132" s="12"/>
      <c r="M132" s="12"/>
      <c r="N132" s="12"/>
      <c r="O132" s="20"/>
      <c r="P132" s="20"/>
      <c r="Q132" s="20"/>
    </row>
    <row r="133" spans="1:17" x14ac:dyDescent="0.35">
      <c r="A133" s="1">
        <v>40729</v>
      </c>
      <c r="B133" s="14">
        <v>-3.0543677458766405E-3</v>
      </c>
      <c r="C133" s="35">
        <v>1.7661940904100337E-2</v>
      </c>
      <c r="D133" s="35">
        <v>2.189893096366835E-2</v>
      </c>
      <c r="E133" s="36">
        <f t="shared" si="5"/>
        <v>5.2472333215578034E-3</v>
      </c>
      <c r="F133" s="36">
        <f t="shared" si="6"/>
        <v>7.0629659869530792E-3</v>
      </c>
      <c r="G133" s="36">
        <f t="shared" si="7"/>
        <v>1.1973653946007468E-3</v>
      </c>
      <c r="K133" s="1"/>
      <c r="L133" s="12"/>
      <c r="M133" s="12"/>
      <c r="N133" s="12"/>
      <c r="O133" s="20"/>
      <c r="P133" s="20"/>
      <c r="Q133" s="20"/>
    </row>
    <row r="134" spans="1:17" x14ac:dyDescent="0.35">
      <c r="A134" s="1">
        <v>40730</v>
      </c>
      <c r="B134" s="14">
        <v>8.5784313725489891E-3</v>
      </c>
      <c r="C134" s="35">
        <v>4.6906515314977248E-3</v>
      </c>
      <c r="D134" s="35">
        <v>5.4841860115693031E-3</v>
      </c>
      <c r="E134" s="36">
        <f t="shared" si="5"/>
        <v>5.0672239023638651E-3</v>
      </c>
      <c r="F134" s="36">
        <f t="shared" si="6"/>
        <v>6.7966638389870548E-3</v>
      </c>
      <c r="G134" s="36">
        <f t="shared" si="7"/>
        <v>1.6663699202972392E-3</v>
      </c>
      <c r="K134" s="1"/>
      <c r="L134" s="12"/>
      <c r="M134" s="12"/>
      <c r="N134" s="12"/>
      <c r="O134" s="20"/>
      <c r="P134" s="20"/>
      <c r="Q134" s="20"/>
    </row>
    <row r="135" spans="1:17" x14ac:dyDescent="0.35">
      <c r="A135" s="1">
        <v>40731</v>
      </c>
      <c r="B135" s="14">
        <v>1.2454434993924623E-2</v>
      </c>
      <c r="C135" s="35">
        <v>1.1905317708576613E-2</v>
      </c>
      <c r="D135" s="35">
        <v>2.0995218170950514E-2</v>
      </c>
      <c r="E135" s="36">
        <f t="shared" si="5"/>
        <v>4.6037157055360319E-3</v>
      </c>
      <c r="F135" s="36">
        <f t="shared" si="6"/>
        <v>7.2586319371591487E-3</v>
      </c>
      <c r="G135" s="36">
        <f t="shared" si="7"/>
        <v>2.7026441325073702E-3</v>
      </c>
      <c r="K135" s="1"/>
      <c r="L135" s="12"/>
      <c r="M135" s="12"/>
      <c r="N135" s="12"/>
      <c r="O135" s="20"/>
      <c r="P135" s="20"/>
      <c r="Q135" s="20"/>
    </row>
    <row r="136" spans="1:17" x14ac:dyDescent="0.35">
      <c r="A136" s="1">
        <v>40732</v>
      </c>
      <c r="B136" s="14">
        <v>2.7002700270029045E-3</v>
      </c>
      <c r="C136" s="35">
        <v>7.1052874411736688E-3</v>
      </c>
      <c r="D136" s="35">
        <v>-2.6728869374313957E-2</v>
      </c>
      <c r="E136" s="36">
        <f t="shared" si="5"/>
        <v>4.5915260665525147E-3</v>
      </c>
      <c r="F136" s="36">
        <f t="shared" si="6"/>
        <v>7.1805009356469777E-3</v>
      </c>
      <c r="G136" s="36">
        <f t="shared" si="7"/>
        <v>1.6011911293424496E-3</v>
      </c>
      <c r="K136" s="1"/>
      <c r="L136" s="12"/>
      <c r="M136" s="12"/>
      <c r="N136" s="12"/>
      <c r="O136" s="20"/>
      <c r="P136" s="20"/>
      <c r="Q136" s="20"/>
    </row>
    <row r="137" spans="1:17" x14ac:dyDescent="0.35">
      <c r="A137" s="1">
        <v>40735</v>
      </c>
      <c r="B137" s="14">
        <v>-1.5260323159784761E-2</v>
      </c>
      <c r="C137" s="35">
        <v>-2.6250687190764066E-2</v>
      </c>
      <c r="D137" s="35">
        <v>-8.8535498787571942E-3</v>
      </c>
      <c r="E137" s="36">
        <f t="shared" si="5"/>
        <v>4.9700624199787991E-3</v>
      </c>
      <c r="F137" s="36">
        <f t="shared" si="6"/>
        <v>6.6983124217435295E-3</v>
      </c>
      <c r="G137" s="36">
        <f t="shared" si="7"/>
        <v>1.8571376750384449E-3</v>
      </c>
      <c r="K137" s="1"/>
      <c r="L137" s="12"/>
      <c r="M137" s="12"/>
      <c r="N137" s="12"/>
      <c r="O137" s="20"/>
      <c r="P137" s="20"/>
      <c r="Q137" s="20"/>
    </row>
    <row r="138" spans="1:17" x14ac:dyDescent="0.35">
      <c r="A138" s="1">
        <v>40736</v>
      </c>
      <c r="B138" s="14">
        <v>-1.9750835612275863E-2</v>
      </c>
      <c r="C138" s="35">
        <v>-6.2103034580099914E-3</v>
      </c>
      <c r="D138" s="35">
        <v>1.2763617053557885E-2</v>
      </c>
      <c r="E138" s="36">
        <f t="shared" si="5"/>
        <v>4.1494098249457824E-3</v>
      </c>
      <c r="F138" s="36">
        <f t="shared" si="6"/>
        <v>6.4521300639397983E-3</v>
      </c>
      <c r="G138" s="36">
        <f t="shared" si="7"/>
        <v>2.9643966616096861E-3</v>
      </c>
      <c r="K138" s="1"/>
      <c r="L138" s="12"/>
      <c r="M138" s="12"/>
      <c r="N138" s="12"/>
      <c r="O138" s="20"/>
      <c r="P138" s="20"/>
      <c r="Q138" s="20"/>
    </row>
    <row r="139" spans="1:17" x14ac:dyDescent="0.35">
      <c r="A139" s="1">
        <v>40737</v>
      </c>
      <c r="B139" s="14">
        <v>3.7197768133914177E-3</v>
      </c>
      <c r="C139" s="35">
        <v>1.0746579557828095E-2</v>
      </c>
      <c r="D139" s="35">
        <v>7.9586524596917396E-3</v>
      </c>
      <c r="E139" s="36">
        <f t="shared" si="5"/>
        <v>4.5028467567071132E-3</v>
      </c>
      <c r="F139" s="36">
        <f t="shared" si="6"/>
        <v>6.0044356911414191E-3</v>
      </c>
      <c r="G139" s="36">
        <f t="shared" si="7"/>
        <v>3.0017404549229688E-3</v>
      </c>
      <c r="K139" s="1"/>
      <c r="L139" s="12"/>
      <c r="M139" s="12"/>
      <c r="N139" s="12"/>
      <c r="O139" s="20"/>
      <c r="P139" s="20"/>
      <c r="Q139" s="20"/>
    </row>
    <row r="140" spans="1:17" x14ac:dyDescent="0.35">
      <c r="A140" s="1">
        <v>40738</v>
      </c>
      <c r="B140" s="14">
        <v>-5.8678196417543127E-3</v>
      </c>
      <c r="C140" s="35">
        <v>-1.4613583138173292E-2</v>
      </c>
      <c r="D140" s="35">
        <v>-1.7315052205253867E-2</v>
      </c>
      <c r="E140" s="36">
        <f t="shared" si="5"/>
        <v>6.0575740541892907E-3</v>
      </c>
      <c r="F140" s="36">
        <f t="shared" si="6"/>
        <v>6.3213455003308825E-3</v>
      </c>
      <c r="G140" s="36">
        <f t="shared" si="7"/>
        <v>2.6690641473531953E-3</v>
      </c>
      <c r="K140" s="1"/>
      <c r="L140" s="12"/>
      <c r="M140" s="12"/>
      <c r="N140" s="12"/>
      <c r="O140" s="20"/>
      <c r="P140" s="20"/>
      <c r="Q140" s="20"/>
    </row>
    <row r="141" spans="1:17" x14ac:dyDescent="0.35">
      <c r="A141" s="1">
        <v>40739</v>
      </c>
      <c r="B141" s="14">
        <v>1.9260639950295255E-2</v>
      </c>
      <c r="C141" s="35">
        <v>1.1835725829451471E-2</v>
      </c>
      <c r="D141" s="35">
        <v>0.12984459485007749</v>
      </c>
      <c r="E141" s="36">
        <f t="shared" si="5"/>
        <v>7.3520784871541622E-3</v>
      </c>
      <c r="F141" s="36">
        <f t="shared" si="6"/>
        <v>7.5395432338939972E-3</v>
      </c>
      <c r="G141" s="36">
        <f t="shared" si="7"/>
        <v>9.4177806181600827E-3</v>
      </c>
      <c r="K141" s="1"/>
      <c r="L141" s="12"/>
      <c r="M141" s="12"/>
      <c r="N141" s="12"/>
      <c r="O141" s="20"/>
      <c r="P141" s="20"/>
      <c r="Q141" s="20"/>
    </row>
    <row r="142" spans="1:17" x14ac:dyDescent="0.35">
      <c r="A142" s="1">
        <v>40742</v>
      </c>
      <c r="B142" s="14">
        <v>-3.3526363913440882E-3</v>
      </c>
      <c r="C142" s="35">
        <v>-6.2949217832479754E-3</v>
      </c>
      <c r="D142" s="35">
        <v>-4.4844550048525056E-3</v>
      </c>
      <c r="E142" s="36">
        <f t="shared" si="5"/>
        <v>6.5522021997260482E-3</v>
      </c>
      <c r="F142" s="36">
        <f t="shared" si="6"/>
        <v>6.4842580758505798E-3</v>
      </c>
      <c r="G142" s="36">
        <f t="shared" si="7"/>
        <v>1.0727422807861903E-2</v>
      </c>
      <c r="K142" s="1"/>
      <c r="L142" s="12"/>
      <c r="M142" s="12"/>
      <c r="N142" s="12"/>
      <c r="O142" s="20"/>
      <c r="P142" s="20"/>
      <c r="Q142" s="20"/>
    </row>
    <row r="143" spans="1:17" x14ac:dyDescent="0.35">
      <c r="A143" s="1">
        <v>40743</v>
      </c>
      <c r="B143" s="14">
        <v>3.2415902140672692E-2</v>
      </c>
      <c r="C143" s="35">
        <v>3.0870325722119896E-2</v>
      </c>
      <c r="D143" s="35">
        <v>1.2791205835882336E-2</v>
      </c>
      <c r="E143" s="36">
        <f t="shared" si="5"/>
        <v>8.1903403521984604E-3</v>
      </c>
      <c r="F143" s="36">
        <f t="shared" si="6"/>
        <v>7.6655916072213672E-3</v>
      </c>
      <c r="G143" s="36">
        <f t="shared" si="7"/>
        <v>1.1412342053925944E-2</v>
      </c>
      <c r="K143" s="1"/>
      <c r="L143" s="12"/>
      <c r="M143" s="12"/>
      <c r="N143" s="12"/>
      <c r="O143" s="20"/>
      <c r="P143" s="20"/>
      <c r="Q143" s="20"/>
    </row>
    <row r="144" spans="1:17" x14ac:dyDescent="0.35">
      <c r="A144" s="1">
        <v>40744</v>
      </c>
      <c r="B144" s="14">
        <v>-1.7476303317535469E-2</v>
      </c>
      <c r="C144" s="35">
        <v>-1.1510593414656434E-2</v>
      </c>
      <c r="D144" s="35">
        <v>-1.1949215832710913E-2</v>
      </c>
      <c r="E144" s="36">
        <f t="shared" si="5"/>
        <v>5.651015123865055E-3</v>
      </c>
      <c r="F144" s="36">
        <f t="shared" si="6"/>
        <v>5.3560964559856705E-3</v>
      </c>
      <c r="G144" s="36">
        <f t="shared" si="7"/>
        <v>9.9460876678374669E-3</v>
      </c>
      <c r="K144" s="1"/>
      <c r="L144" s="12"/>
      <c r="M144" s="12"/>
      <c r="N144" s="12"/>
      <c r="O144" s="20"/>
      <c r="P144" s="20"/>
      <c r="Q144" s="20"/>
    </row>
    <row r="145" spans="1:17" x14ac:dyDescent="0.35">
      <c r="A145" s="1">
        <v>40745</v>
      </c>
      <c r="B145" s="14">
        <v>8.1398854386491859E-3</v>
      </c>
      <c r="C145" s="35">
        <v>-1.0855949895615891E-2</v>
      </c>
      <c r="D145" s="35">
        <v>1.9551524313428992E-2</v>
      </c>
      <c r="E145" s="36">
        <f t="shared" si="5"/>
        <v>6.7799704434805212E-3</v>
      </c>
      <c r="F145" s="36">
        <f t="shared" si="6"/>
        <v>5.4826085426289582E-3</v>
      </c>
      <c r="G145" s="36">
        <f t="shared" si="7"/>
        <v>1.1531168954502829E-2</v>
      </c>
      <c r="K145" s="1"/>
      <c r="L145" s="12"/>
      <c r="M145" s="12"/>
      <c r="N145" s="12"/>
      <c r="O145" s="20"/>
      <c r="P145" s="20"/>
      <c r="Q145" s="20"/>
    </row>
    <row r="146" spans="1:17" x14ac:dyDescent="0.35">
      <c r="A146" s="1">
        <v>40746</v>
      </c>
      <c r="B146" s="14">
        <v>1.7942583732057926E-3</v>
      </c>
      <c r="C146" s="35">
        <v>1.5524600159467106E-2</v>
      </c>
      <c r="D146" s="35">
        <v>1.8517603255407744E-2</v>
      </c>
      <c r="E146" s="36">
        <f t="shared" si="5"/>
        <v>7.0400411134184937E-3</v>
      </c>
      <c r="F146" s="36">
        <f t="shared" si="6"/>
        <v>5.5987122655738741E-3</v>
      </c>
      <c r="G146" s="36">
        <f t="shared" si="7"/>
        <v>1.315416005955366E-2</v>
      </c>
      <c r="K146" s="1"/>
      <c r="L146" s="12"/>
      <c r="M146" s="12"/>
      <c r="N146" s="12"/>
      <c r="O146" s="20"/>
      <c r="P146" s="20"/>
      <c r="Q146" s="20"/>
    </row>
    <row r="147" spans="1:17" x14ac:dyDescent="0.35">
      <c r="A147" s="1">
        <v>40749</v>
      </c>
      <c r="B147" s="14">
        <v>8.9552238805969964E-3</v>
      </c>
      <c r="C147" s="35">
        <v>-1.3994088305930186E-2</v>
      </c>
      <c r="D147" s="35">
        <v>1.2131407405011618E-3</v>
      </c>
      <c r="E147" s="36">
        <f t="shared" si="5"/>
        <v>9.0262638459098817E-3</v>
      </c>
      <c r="F147" s="36">
        <f t="shared" si="6"/>
        <v>5.3136143603721266E-3</v>
      </c>
      <c r="G147" s="36">
        <f t="shared" si="7"/>
        <v>1.3770812265459653E-2</v>
      </c>
      <c r="K147" s="1"/>
      <c r="L147" s="12"/>
      <c r="M147" s="12"/>
      <c r="N147" s="12"/>
      <c r="O147" s="20"/>
      <c r="P147" s="20"/>
      <c r="Q147" s="20"/>
    </row>
    <row r="148" spans="1:17" x14ac:dyDescent="0.35">
      <c r="A148" s="1">
        <v>40750</v>
      </c>
      <c r="B148" s="14">
        <v>1.8343195266272261E-2</v>
      </c>
      <c r="C148" s="35">
        <v>3.2320014988991286E-3</v>
      </c>
      <c r="D148" s="35">
        <v>5.7190862386506947E-3</v>
      </c>
      <c r="E148" s="36">
        <f t="shared" si="5"/>
        <v>9.3085029743028621E-3</v>
      </c>
      <c r="F148" s="36">
        <f t="shared" si="6"/>
        <v>3.2160609686850473E-3</v>
      </c>
      <c r="G148" s="36">
        <f t="shared" si="7"/>
        <v>1.322287169868599E-2</v>
      </c>
      <c r="K148" s="1"/>
      <c r="L148" s="12"/>
      <c r="M148" s="12"/>
      <c r="N148" s="12"/>
      <c r="O148" s="20"/>
      <c r="P148" s="20"/>
      <c r="Q148" s="20"/>
    </row>
    <row r="149" spans="1:17" x14ac:dyDescent="0.35">
      <c r="A149" s="1">
        <v>40751</v>
      </c>
      <c r="B149" s="14">
        <v>-3.0796048808832133E-2</v>
      </c>
      <c r="C149" s="35">
        <v>3.8939210010271674E-2</v>
      </c>
      <c r="D149" s="35">
        <v>-2.4577523613699137E-2</v>
      </c>
      <c r="E149" s="36">
        <f t="shared" si="5"/>
        <v>7.333312167438405E-3</v>
      </c>
      <c r="F149" s="36">
        <f t="shared" si="6"/>
        <v>4.8897295437327955E-3</v>
      </c>
      <c r="G149" s="36">
        <f t="shared" si="7"/>
        <v>1.0870341831174191E-2</v>
      </c>
      <c r="K149" s="1"/>
      <c r="L149" s="12"/>
      <c r="M149" s="12"/>
      <c r="N149" s="12"/>
      <c r="O149" s="20"/>
      <c r="P149" s="20"/>
      <c r="Q149" s="20"/>
    </row>
    <row r="150" spans="1:17" x14ac:dyDescent="0.35">
      <c r="A150" s="1">
        <v>40752</v>
      </c>
      <c r="B150" s="14">
        <v>-2.997601918464099E-4</v>
      </c>
      <c r="C150" s="35">
        <v>6.201689735753968E-3</v>
      </c>
      <c r="D150" s="35">
        <v>6.1262804255459713E-3</v>
      </c>
      <c r="E150" s="36">
        <f t="shared" si="5"/>
        <v>4.0379374175145977E-3</v>
      </c>
      <c r="F150" s="36">
        <f t="shared" si="6"/>
        <v>4.7476272254797173E-3</v>
      </c>
      <c r="G150" s="36">
        <f t="shared" si="7"/>
        <v>1.0779613413476507E-2</v>
      </c>
      <c r="K150" s="1"/>
      <c r="L150" s="12"/>
      <c r="M150" s="12"/>
      <c r="N150" s="12"/>
      <c r="O150" s="20"/>
      <c r="P150" s="20"/>
      <c r="Q150" s="20"/>
    </row>
    <row r="151" spans="1:17" x14ac:dyDescent="0.35">
      <c r="A151" s="1">
        <v>40753</v>
      </c>
      <c r="B151" s="14">
        <v>-1.7991004497751151E-2</v>
      </c>
      <c r="C151" s="35">
        <v>-6.1634658329611236E-3</v>
      </c>
      <c r="D151" s="35">
        <v>-1.1866959112187825E-2</v>
      </c>
      <c r="E151" s="36">
        <f t="shared" si="5"/>
        <v>8.5387649917272881E-4</v>
      </c>
      <c r="F151" s="36">
        <f t="shared" si="6"/>
        <v>4.3635405240951552E-3</v>
      </c>
      <c r="G151" s="36">
        <f t="shared" si="7"/>
        <v>9.3009628873745205E-3</v>
      </c>
      <c r="K151" s="1"/>
      <c r="L151" s="12"/>
      <c r="M151" s="12"/>
      <c r="N151" s="12"/>
      <c r="O151" s="20"/>
      <c r="P151" s="20"/>
      <c r="Q151" s="20"/>
    </row>
    <row r="152" spans="1:17" x14ac:dyDescent="0.35">
      <c r="A152" s="1">
        <v>40756</v>
      </c>
      <c r="B152" s="14">
        <v>8.2442748091604567E-3</v>
      </c>
      <c r="C152" s="35">
        <v>-5.3927736832645179E-3</v>
      </c>
      <c r="D152" s="35">
        <v>5.1019563020755498E-3</v>
      </c>
      <c r="E152" s="36">
        <f t="shared" si="5"/>
        <v>5.3785968493598739E-4</v>
      </c>
      <c r="F152" s="36">
        <f t="shared" si="6"/>
        <v>2.8713481698258102E-3</v>
      </c>
      <c r="G152" s="36">
        <f t="shared" si="7"/>
        <v>8.1095185799616165E-3</v>
      </c>
      <c r="K152" s="1"/>
      <c r="L152" s="12"/>
      <c r="M152" s="12"/>
      <c r="N152" s="12"/>
      <c r="O152" s="20"/>
      <c r="P152" s="20"/>
      <c r="Q152" s="20"/>
    </row>
    <row r="153" spans="1:17" x14ac:dyDescent="0.35">
      <c r="A153" s="1">
        <v>40757</v>
      </c>
      <c r="B153" s="14">
        <v>-3.8461538461538547E-2</v>
      </c>
      <c r="C153" s="35">
        <v>-4.3466473883968959E-2</v>
      </c>
      <c r="D153" s="35">
        <v>-2.3682779306821389E-2</v>
      </c>
      <c r="E153" s="36">
        <f t="shared" si="5"/>
        <v>-1.2324988508471079E-3</v>
      </c>
      <c r="F153" s="36">
        <f t="shared" si="6"/>
        <v>-1.8507256957765451E-4</v>
      </c>
      <c r="G153" s="36">
        <f t="shared" si="7"/>
        <v>5.8304330664371296E-3</v>
      </c>
      <c r="K153" s="1"/>
      <c r="L153" s="12"/>
      <c r="M153" s="12"/>
      <c r="N153" s="12"/>
      <c r="O153" s="20"/>
      <c r="P153" s="20"/>
      <c r="Q153" s="20"/>
    </row>
    <row r="154" spans="1:17" x14ac:dyDescent="0.35">
      <c r="A154" s="1">
        <v>40758</v>
      </c>
      <c r="B154" s="14">
        <v>1.5748031496062964E-2</v>
      </c>
      <c r="C154" s="35">
        <v>-8.219178082191636E-3</v>
      </c>
      <c r="D154" s="35">
        <v>1.480418636056724E-2</v>
      </c>
      <c r="E154" s="36">
        <f t="shared" si="5"/>
        <v>-8.7401884467140927E-4</v>
      </c>
      <c r="F154" s="36">
        <f t="shared" si="6"/>
        <v>-8.3056405026212259E-4</v>
      </c>
      <c r="G154" s="36">
        <f t="shared" si="7"/>
        <v>6.2964330838870264E-3</v>
      </c>
      <c r="K154" s="1"/>
      <c r="L154" s="12"/>
      <c r="M154" s="12"/>
      <c r="N154" s="12"/>
      <c r="O154" s="20"/>
      <c r="P154" s="20"/>
      <c r="Q154" s="20"/>
    </row>
    <row r="155" spans="1:17" x14ac:dyDescent="0.35">
      <c r="A155" s="1">
        <v>40759</v>
      </c>
      <c r="B155" s="14">
        <v>-6.8527131782945783E-2</v>
      </c>
      <c r="C155" s="35">
        <v>-4.0388645456277517E-2</v>
      </c>
      <c r="D155" s="35">
        <v>-3.933995375684074E-2</v>
      </c>
      <c r="E155" s="36">
        <f t="shared" si="5"/>
        <v>-4.9230971835149294E-3</v>
      </c>
      <c r="F155" s="36">
        <f t="shared" si="6"/>
        <v>-3.445262208504829E-3</v>
      </c>
      <c r="G155" s="36">
        <f t="shared" si="7"/>
        <v>3.2796744874974636E-3</v>
      </c>
      <c r="K155" s="1"/>
      <c r="L155" s="12"/>
      <c r="M155" s="12"/>
      <c r="N155" s="12"/>
      <c r="O155" s="20"/>
      <c r="P155" s="20"/>
      <c r="Q155" s="20"/>
    </row>
    <row r="156" spans="1:17" x14ac:dyDescent="0.35">
      <c r="A156" s="1">
        <v>40760</v>
      </c>
      <c r="B156" s="14">
        <v>-2.4633821571238279E-2</v>
      </c>
      <c r="C156" s="35">
        <v>6.055191582291064E-3</v>
      </c>
      <c r="D156" s="35">
        <v>2.6319434824768617E-3</v>
      </c>
      <c r="E156" s="36">
        <f t="shared" ref="E156:E219" si="8">AVERAGE(B137:B156)</f>
        <v>-6.2898017634269885E-3</v>
      </c>
      <c r="F156" s="36">
        <f t="shared" ref="F156:F219" si="9">AVERAGE(C137:C156)</f>
        <v>-3.4977670014489592E-3</v>
      </c>
      <c r="G156" s="36">
        <f t="shared" ref="G156:G219" si="10">AVERAGE(D137:D156)</f>
        <v>4.7477151303370047E-3</v>
      </c>
      <c r="K156" s="1"/>
      <c r="L156" s="12"/>
      <c r="M156" s="12"/>
      <c r="N156" s="12"/>
      <c r="O156" s="20"/>
      <c r="P156" s="20"/>
      <c r="Q156" s="20"/>
    </row>
    <row r="157" spans="1:17" x14ac:dyDescent="0.35">
      <c r="A157" s="1">
        <v>40763</v>
      </c>
      <c r="B157" s="14">
        <v>-8.020477815699667E-2</v>
      </c>
      <c r="C157" s="35">
        <v>-4.440059200789348E-2</v>
      </c>
      <c r="D157" s="35">
        <v>-5.702542138712352E-2</v>
      </c>
      <c r="E157" s="36">
        <f t="shared" si="8"/>
        <v>-9.5370245132875842E-3</v>
      </c>
      <c r="F157" s="36">
        <f t="shared" si="9"/>
        <v>-4.4052622423054301E-3</v>
      </c>
      <c r="G157" s="36">
        <f t="shared" si="10"/>
        <v>2.3391215549186883E-3</v>
      </c>
      <c r="K157" s="1"/>
      <c r="L157" s="12"/>
      <c r="M157" s="12"/>
      <c r="N157" s="12"/>
      <c r="O157" s="20"/>
      <c r="P157" s="20"/>
      <c r="Q157" s="20"/>
    </row>
    <row r="158" spans="1:17" x14ac:dyDescent="0.35">
      <c r="A158" s="1">
        <v>40764</v>
      </c>
      <c r="B158" s="14">
        <v>0.11910946196660488</v>
      </c>
      <c r="C158" s="35">
        <v>5.880227155394957E-2</v>
      </c>
      <c r="D158" s="35">
        <v>5.0162997692392297E-2</v>
      </c>
      <c r="E158" s="36">
        <f t="shared" si="8"/>
        <v>-2.5940096343435469E-3</v>
      </c>
      <c r="F158" s="36">
        <f t="shared" si="9"/>
        <v>-1.1546334917074518E-3</v>
      </c>
      <c r="G158" s="36">
        <f t="shared" si="10"/>
        <v>4.2090905868604088E-3</v>
      </c>
      <c r="K158" s="1"/>
      <c r="L158" s="12"/>
      <c r="M158" s="12"/>
      <c r="N158" s="12"/>
      <c r="O158" s="20"/>
      <c r="P158" s="20"/>
      <c r="Q158" s="20"/>
    </row>
    <row r="159" spans="1:17" x14ac:dyDescent="0.35">
      <c r="A159" s="1">
        <v>40765</v>
      </c>
      <c r="B159" s="14">
        <v>-3.3488063660477518E-2</v>
      </c>
      <c r="C159" s="35">
        <v>-5.3439953191281919E-2</v>
      </c>
      <c r="D159" s="35">
        <v>-4.255244938176872E-2</v>
      </c>
      <c r="E159" s="36">
        <f t="shared" si="8"/>
        <v>-4.454401658036994E-3</v>
      </c>
      <c r="F159" s="36">
        <f t="shared" si="9"/>
        <v>-4.363960129162953E-3</v>
      </c>
      <c r="G159" s="36">
        <f t="shared" si="10"/>
        <v>1.6835354947873859E-3</v>
      </c>
      <c r="K159" s="1"/>
      <c r="L159" s="12"/>
      <c r="M159" s="12"/>
      <c r="N159" s="12"/>
      <c r="O159" s="20"/>
      <c r="P159" s="20"/>
      <c r="Q159" s="20"/>
    </row>
    <row r="160" spans="1:17" x14ac:dyDescent="0.35">
      <c r="A160" s="1">
        <v>40766</v>
      </c>
      <c r="B160" s="14">
        <v>3.6020583190394584E-2</v>
      </c>
      <c r="C160" s="35">
        <v>2.1789522484932933E-2</v>
      </c>
      <c r="D160" s="35">
        <v>2.3897561064461392E-2</v>
      </c>
      <c r="E160" s="36">
        <f t="shared" si="8"/>
        <v>-2.359981516429549E-3</v>
      </c>
      <c r="F160" s="36">
        <f t="shared" si="9"/>
        <v>-2.5438048480076413E-3</v>
      </c>
      <c r="G160" s="36">
        <f t="shared" si="10"/>
        <v>3.7441661582731491E-3</v>
      </c>
      <c r="K160" s="1"/>
      <c r="L160" s="12"/>
      <c r="M160" s="12"/>
      <c r="N160" s="12"/>
      <c r="O160" s="20"/>
      <c r="P160" s="20"/>
      <c r="Q160" s="20"/>
    </row>
    <row r="161" spans="1:17" x14ac:dyDescent="0.35">
      <c r="A161" s="1">
        <v>40767</v>
      </c>
      <c r="B161" s="14">
        <v>1.0927152317880884E-2</v>
      </c>
      <c r="C161" s="35">
        <v>1.986287557975408E-2</v>
      </c>
      <c r="D161" s="35">
        <v>2.9174746055182776E-3</v>
      </c>
      <c r="E161" s="36">
        <f t="shared" si="8"/>
        <v>-2.7766558980502677E-3</v>
      </c>
      <c r="F161" s="36">
        <f t="shared" si="9"/>
        <v>-2.1424473604925109E-3</v>
      </c>
      <c r="G161" s="36">
        <f t="shared" si="10"/>
        <v>-2.6021898539548118E-3</v>
      </c>
      <c r="K161" s="1"/>
      <c r="L161" s="12"/>
      <c r="M161" s="12"/>
      <c r="N161" s="12"/>
      <c r="O161" s="20"/>
      <c r="P161" s="20"/>
      <c r="Q161" s="20"/>
    </row>
    <row r="162" spans="1:17" x14ac:dyDescent="0.35">
      <c r="A162" s="1">
        <v>40770</v>
      </c>
      <c r="B162" s="14">
        <v>1.1791680314444886E-2</v>
      </c>
      <c r="C162" s="35">
        <v>3.2130499258524736E-3</v>
      </c>
      <c r="D162" s="35">
        <v>-1.1600475371161934E-2</v>
      </c>
      <c r="E162" s="36">
        <f t="shared" si="8"/>
        <v>-2.0194400627608191E-3</v>
      </c>
      <c r="F162" s="36">
        <f t="shared" si="9"/>
        <v>-1.6670487750374886E-3</v>
      </c>
      <c r="G162" s="36">
        <f t="shared" si="10"/>
        <v>-2.9579908722702831E-3</v>
      </c>
      <c r="K162" s="1"/>
      <c r="L162" s="12"/>
      <c r="M162" s="12"/>
      <c r="N162" s="12"/>
      <c r="O162" s="20"/>
      <c r="P162" s="20"/>
      <c r="Q162" s="20"/>
    </row>
    <row r="163" spans="1:17" x14ac:dyDescent="0.35">
      <c r="A163" s="1">
        <v>40771</v>
      </c>
      <c r="B163" s="14">
        <v>-1.7157656199417337E-2</v>
      </c>
      <c r="C163" s="35">
        <v>-2.5966986942596582E-2</v>
      </c>
      <c r="D163" s="35">
        <v>-3.2715395797067615E-2</v>
      </c>
      <c r="E163" s="36">
        <f t="shared" si="8"/>
        <v>-4.4981179797653204E-3</v>
      </c>
      <c r="F163" s="36">
        <f t="shared" si="9"/>
        <v>-4.508914408273312E-3</v>
      </c>
      <c r="G163" s="36">
        <f t="shared" si="10"/>
        <v>-5.2333209539177803E-3</v>
      </c>
      <c r="K163" s="1"/>
      <c r="L163" s="12"/>
      <c r="M163" s="12"/>
      <c r="N163" s="12"/>
      <c r="O163" s="20"/>
      <c r="P163" s="20"/>
      <c r="Q163" s="20"/>
    </row>
    <row r="164" spans="1:17" x14ac:dyDescent="0.35">
      <c r="A164" s="1">
        <v>40772</v>
      </c>
      <c r="B164" s="14">
        <v>-3.6231884057971175E-3</v>
      </c>
      <c r="C164" s="35">
        <v>-8.8526912181302597E-3</v>
      </c>
      <c r="D164" s="35">
        <v>-1.085343228200375E-2</v>
      </c>
      <c r="E164" s="36">
        <f t="shared" si="8"/>
        <v>-3.8054622341784027E-3</v>
      </c>
      <c r="F164" s="36">
        <f t="shared" si="9"/>
        <v>-4.3760192984470033E-3</v>
      </c>
      <c r="G164" s="36">
        <f t="shared" si="10"/>
        <v>-5.178531776382422E-3</v>
      </c>
      <c r="K164" s="1"/>
      <c r="L164" s="12"/>
      <c r="M164" s="12"/>
      <c r="N164" s="12"/>
      <c r="O164" s="20"/>
      <c r="P164" s="20"/>
      <c r="Q164" s="20"/>
    </row>
    <row r="165" spans="1:17" x14ac:dyDescent="0.35">
      <c r="A165" s="1">
        <v>40773</v>
      </c>
      <c r="B165" s="14">
        <v>-7.63636363636363E-2</v>
      </c>
      <c r="C165" s="35">
        <v>-6.8442811208084486E-2</v>
      </c>
      <c r="D165" s="35">
        <v>-5.3024477164025141E-2</v>
      </c>
      <c r="E165" s="36">
        <f t="shared" si="8"/>
        <v>-8.0306383242926774E-3</v>
      </c>
      <c r="F165" s="36">
        <f t="shared" si="9"/>
        <v>-7.2553623640704331E-3</v>
      </c>
      <c r="G165" s="36">
        <f t="shared" si="10"/>
        <v>-8.8073318502551283E-3</v>
      </c>
      <c r="K165" s="1"/>
      <c r="L165" s="12"/>
      <c r="M165" s="12"/>
      <c r="N165" s="12"/>
      <c r="O165" s="20"/>
      <c r="P165" s="20"/>
      <c r="Q165" s="20"/>
    </row>
    <row r="166" spans="1:17" x14ac:dyDescent="0.35">
      <c r="A166" s="1">
        <v>40774</v>
      </c>
      <c r="B166" s="14">
        <v>-2.7916964924838972E-2</v>
      </c>
      <c r="C166" s="35">
        <v>-1.9669077361385123E-2</v>
      </c>
      <c r="D166" s="35">
        <v>-2.7650134685469729E-2</v>
      </c>
      <c r="E166" s="36">
        <f t="shared" si="8"/>
        <v>-9.516199489194915E-3</v>
      </c>
      <c r="F166" s="36">
        <f t="shared" si="9"/>
        <v>-9.0150462401130445E-3</v>
      </c>
      <c r="G166" s="36">
        <f t="shared" si="10"/>
        <v>-1.1115718747299002E-2</v>
      </c>
      <c r="K166" s="1"/>
      <c r="L166" s="12"/>
      <c r="M166" s="12"/>
      <c r="N166" s="12"/>
      <c r="O166" s="20"/>
      <c r="P166" s="20"/>
      <c r="Q166" s="20"/>
    </row>
    <row r="167" spans="1:17" x14ac:dyDescent="0.35">
      <c r="A167" s="1">
        <v>40777</v>
      </c>
      <c r="B167" s="14">
        <v>7.3637702503681624E-3</v>
      </c>
      <c r="C167" s="35">
        <v>-7.7684010506903212E-3</v>
      </c>
      <c r="D167" s="35">
        <v>1.4768190336511111E-2</v>
      </c>
      <c r="E167" s="36">
        <f t="shared" si="8"/>
        <v>-9.5957721707063577E-3</v>
      </c>
      <c r="F167" s="36">
        <f t="shared" si="9"/>
        <v>-8.703761877351052E-3</v>
      </c>
      <c r="G167" s="36">
        <f t="shared" si="10"/>
        <v>-1.0437966267498506E-2</v>
      </c>
      <c r="K167" s="1"/>
      <c r="L167" s="12"/>
      <c r="M167" s="12"/>
      <c r="N167" s="12"/>
      <c r="O167" s="20"/>
      <c r="P167" s="20"/>
      <c r="Q167" s="20"/>
    </row>
    <row r="168" spans="1:17" x14ac:dyDescent="0.35">
      <c r="A168" s="1">
        <v>40778</v>
      </c>
      <c r="B168" s="14">
        <v>5.7017543859649189E-2</v>
      </c>
      <c r="C168" s="35">
        <v>9.0176861552326404E-2</v>
      </c>
      <c r="D168" s="35">
        <v>4.145171327057029E-2</v>
      </c>
      <c r="E168" s="36">
        <f t="shared" si="8"/>
        <v>-7.6620547410375106E-3</v>
      </c>
      <c r="F168" s="36">
        <f t="shared" si="9"/>
        <v>-4.3565188746796882E-3</v>
      </c>
      <c r="G168" s="36">
        <f t="shared" si="10"/>
        <v>-8.6513349159025258E-3</v>
      </c>
      <c r="K168" s="1"/>
      <c r="L168" s="12"/>
      <c r="M168" s="12"/>
      <c r="N168" s="12"/>
      <c r="O168" s="20"/>
      <c r="P168" s="20"/>
      <c r="Q168" s="20"/>
    </row>
    <row r="169" spans="1:17" x14ac:dyDescent="0.35">
      <c r="A169" s="1">
        <v>40779</v>
      </c>
      <c r="B169" s="14">
        <v>4.4951590594743962E-3</v>
      </c>
      <c r="C169" s="35">
        <v>9.2999225006451525E-4</v>
      </c>
      <c r="D169" s="35">
        <v>8.6157048687405258E-3</v>
      </c>
      <c r="E169" s="36">
        <f t="shared" si="8"/>
        <v>-5.8974943476221842E-3</v>
      </c>
      <c r="F169" s="36">
        <f t="shared" si="9"/>
        <v>-6.2569797626900459E-3</v>
      </c>
      <c r="G169" s="36">
        <f t="shared" si="10"/>
        <v>-6.991673491780542E-3</v>
      </c>
      <c r="K169" s="1"/>
      <c r="L169" s="12"/>
      <c r="M169" s="12"/>
      <c r="N169" s="12"/>
      <c r="O169" s="20"/>
      <c r="P169" s="20"/>
      <c r="Q169" s="20"/>
    </row>
    <row r="170" spans="1:17" x14ac:dyDescent="0.35">
      <c r="A170" s="1">
        <v>40780</v>
      </c>
      <c r="B170" s="14">
        <v>-2.4784853700516418E-2</v>
      </c>
      <c r="C170" s="35">
        <v>-8.7750993650956843E-3</v>
      </c>
      <c r="D170" s="35">
        <v>-6.2107053450285443E-3</v>
      </c>
      <c r="E170" s="36">
        <f t="shared" si="8"/>
        <v>-7.1217490230556842E-3</v>
      </c>
      <c r="F170" s="36">
        <f t="shared" si="9"/>
        <v>-7.0058192177325281E-3</v>
      </c>
      <c r="G170" s="36">
        <f t="shared" si="10"/>
        <v>-7.6085227803092681E-3</v>
      </c>
      <c r="K170" s="1"/>
      <c r="L170" s="12"/>
      <c r="M170" s="12"/>
      <c r="N170" s="12"/>
      <c r="O170" s="20"/>
      <c r="P170" s="20"/>
      <c r="Q170" s="20"/>
    </row>
    <row r="171" spans="1:17" x14ac:dyDescent="0.35">
      <c r="A171" s="1">
        <v>40781</v>
      </c>
      <c r="B171" s="14">
        <v>3.988704553476885E-2</v>
      </c>
      <c r="C171" s="35">
        <v>3.7702442326719821E-2</v>
      </c>
      <c r="D171" s="35">
        <v>1.311437581724495E-2</v>
      </c>
      <c r="E171" s="36">
        <f t="shared" si="8"/>
        <v>-4.2278465214296845E-3</v>
      </c>
      <c r="F171" s="36">
        <f t="shared" si="9"/>
        <v>-4.8125238097484809E-3</v>
      </c>
      <c r="G171" s="36">
        <f t="shared" si="10"/>
        <v>-6.3594560338376292E-3</v>
      </c>
      <c r="K171" s="1"/>
      <c r="L171" s="12"/>
      <c r="M171" s="12"/>
      <c r="N171" s="12"/>
      <c r="O171" s="20"/>
      <c r="P171" s="20"/>
      <c r="Q171" s="20"/>
    </row>
    <row r="172" spans="1:17" x14ac:dyDescent="0.35">
      <c r="A172" s="1">
        <v>40784</v>
      </c>
      <c r="B172" s="14">
        <v>3.4962661235573567E-2</v>
      </c>
      <c r="C172" s="35">
        <v>3.6432980378380941E-2</v>
      </c>
      <c r="D172" s="35">
        <v>2.3194017386023003E-2</v>
      </c>
      <c r="E172" s="36">
        <f t="shared" si="8"/>
        <v>-2.891927200109029E-3</v>
      </c>
      <c r="F172" s="36">
        <f t="shared" si="9"/>
        <v>-2.7212361066662081E-3</v>
      </c>
      <c r="G172" s="36">
        <f t="shared" si="10"/>
        <v>-5.4548529796402566E-3</v>
      </c>
      <c r="K172" s="1"/>
      <c r="L172" s="12"/>
      <c r="M172" s="12"/>
      <c r="N172" s="12"/>
      <c r="O172" s="20"/>
      <c r="P172" s="20"/>
      <c r="Q172" s="20"/>
    </row>
    <row r="173" spans="1:17" x14ac:dyDescent="0.35">
      <c r="A173" s="1">
        <v>40785</v>
      </c>
      <c r="B173" s="14">
        <v>1.5086913742210495E-2</v>
      </c>
      <c r="C173" s="35">
        <v>2.1255991865588575E-2</v>
      </c>
      <c r="D173" s="35">
        <v>3.0051198337908147E-3</v>
      </c>
      <c r="E173" s="36">
        <f t="shared" si="8"/>
        <v>-2.1450458992157694E-4</v>
      </c>
      <c r="F173" s="36">
        <f t="shared" si="9"/>
        <v>5.1488718081166838E-4</v>
      </c>
      <c r="G173" s="36">
        <f t="shared" si="10"/>
        <v>-4.1204580226096464E-3</v>
      </c>
      <c r="K173" s="1"/>
      <c r="L173" s="12"/>
      <c r="M173" s="12"/>
      <c r="N173" s="12"/>
      <c r="O173" s="20"/>
      <c r="P173" s="20"/>
      <c r="Q173" s="20"/>
    </row>
    <row r="174" spans="1:17" x14ac:dyDescent="0.35">
      <c r="A174" s="1">
        <v>40786</v>
      </c>
      <c r="B174" s="14">
        <v>-2.5848142164781596E-3</v>
      </c>
      <c r="C174" s="35">
        <v>2.0434287881661239E-2</v>
      </c>
      <c r="D174" s="35">
        <v>4.8085814684672989E-4</v>
      </c>
      <c r="E174" s="36">
        <f t="shared" si="8"/>
        <v>-1.1311468755486331E-3</v>
      </c>
      <c r="F174" s="36">
        <f t="shared" si="9"/>
        <v>1.9475604790043122E-3</v>
      </c>
      <c r="G174" s="36">
        <f t="shared" si="10"/>
        <v>-4.8366244332956722E-3</v>
      </c>
      <c r="K174" s="1"/>
      <c r="L174" s="12"/>
      <c r="M174" s="12"/>
      <c r="N174" s="12"/>
      <c r="O174" s="20"/>
      <c r="P174" s="20"/>
      <c r="Q174" s="20"/>
    </row>
    <row r="175" spans="1:17" x14ac:dyDescent="0.35">
      <c r="A175" s="1">
        <v>40787</v>
      </c>
      <c r="B175" s="14">
        <v>-1.5549076773566539E-2</v>
      </c>
      <c r="C175" s="35">
        <v>-1.2498257677832969E-2</v>
      </c>
      <c r="D175" s="35">
        <v>-1.5638864241348749E-2</v>
      </c>
      <c r="E175" s="36">
        <f t="shared" si="8"/>
        <v>1.5177558749203291E-3</v>
      </c>
      <c r="F175" s="36">
        <f t="shared" si="9"/>
        <v>3.3420798679265396E-3</v>
      </c>
      <c r="G175" s="36">
        <f t="shared" si="10"/>
        <v>-3.6515699575210723E-3</v>
      </c>
      <c r="K175" s="1"/>
      <c r="L175" s="12"/>
      <c r="M175" s="12"/>
      <c r="N175" s="12"/>
      <c r="O175" s="20"/>
      <c r="P175" s="20"/>
      <c r="Q175" s="20"/>
    </row>
    <row r="176" spans="1:17" x14ac:dyDescent="0.35">
      <c r="A176" s="1">
        <v>40788</v>
      </c>
      <c r="B176" s="14">
        <v>-3.2247449819019391E-2</v>
      </c>
      <c r="C176" s="35">
        <v>-1.1950691634515787E-2</v>
      </c>
      <c r="D176" s="35">
        <v>-1.4384976525821491E-2</v>
      </c>
      <c r="E176" s="36">
        <f t="shared" si="8"/>
        <v>1.1370744625312733E-3</v>
      </c>
      <c r="F176" s="36">
        <f t="shared" si="9"/>
        <v>2.441785707086197E-3</v>
      </c>
      <c r="G176" s="36">
        <f t="shared" si="10"/>
        <v>-4.5024159579359901E-3</v>
      </c>
      <c r="K176" s="1"/>
      <c r="L176" s="12"/>
      <c r="M176" s="12"/>
      <c r="N176" s="12"/>
      <c r="O176" s="20"/>
      <c r="P176" s="20"/>
      <c r="Q176" s="20"/>
    </row>
    <row r="177" spans="1:17" x14ac:dyDescent="0.35">
      <c r="A177" s="1">
        <v>40792</v>
      </c>
      <c r="B177" s="14">
        <v>-4.7602856171370389E-3</v>
      </c>
      <c r="C177" s="35">
        <v>2.942857142857136E-2</v>
      </c>
      <c r="D177" s="35">
        <v>-5.0682112643855026E-3</v>
      </c>
      <c r="E177" s="36">
        <f t="shared" si="8"/>
        <v>4.909299089524255E-3</v>
      </c>
      <c r="F177" s="36">
        <f t="shared" si="9"/>
        <v>6.1332438789094392E-3</v>
      </c>
      <c r="G177" s="36">
        <f t="shared" si="10"/>
        <v>-1.9045554517990893E-3</v>
      </c>
      <c r="K177" s="1"/>
      <c r="L177" s="12"/>
      <c r="M177" s="12"/>
      <c r="N177" s="12"/>
      <c r="O177" s="20"/>
      <c r="P177" s="20"/>
      <c r="Q177" s="20"/>
    </row>
    <row r="178" spans="1:17" x14ac:dyDescent="0.35">
      <c r="A178" s="1">
        <v>40793</v>
      </c>
      <c r="B178" s="14">
        <v>1.639904338913567E-2</v>
      </c>
      <c r="C178" s="35">
        <v>1.7207882320288581E-2</v>
      </c>
      <c r="D178" s="35">
        <v>2.2693324141100923E-2</v>
      </c>
      <c r="E178" s="36">
        <f t="shared" si="8"/>
        <v>-2.2622183934920548E-4</v>
      </c>
      <c r="F178" s="36">
        <f t="shared" si="9"/>
        <v>4.0535244172263899E-3</v>
      </c>
      <c r="G178" s="36">
        <f t="shared" si="10"/>
        <v>-3.2780391293636578E-3</v>
      </c>
      <c r="K178" s="1"/>
      <c r="L178" s="12"/>
      <c r="M178" s="12"/>
      <c r="N178" s="12"/>
      <c r="O178" s="20"/>
      <c r="P178" s="20"/>
      <c r="Q178" s="20"/>
    </row>
    <row r="179" spans="1:17" x14ac:dyDescent="0.35">
      <c r="A179" s="1">
        <v>40794</v>
      </c>
      <c r="B179" s="14">
        <v>2.5546218487394912E-2</v>
      </c>
      <c r="C179" s="35">
        <v>-1.2005457025920929E-2</v>
      </c>
      <c r="D179" s="35">
        <v>1.7414751980227017E-3</v>
      </c>
      <c r="E179" s="36">
        <f t="shared" si="8"/>
        <v>2.725492268044416E-3</v>
      </c>
      <c r="F179" s="36">
        <f t="shared" si="9"/>
        <v>6.1252492254944392E-3</v>
      </c>
      <c r="G179" s="36">
        <f t="shared" si="10"/>
        <v>-1.0633429003740868E-3</v>
      </c>
      <c r="K179" s="1"/>
      <c r="L179" s="12"/>
      <c r="M179" s="12"/>
      <c r="N179" s="12"/>
      <c r="O179" s="20"/>
      <c r="P179" s="20"/>
      <c r="Q179" s="20"/>
    </row>
    <row r="180" spans="1:17" x14ac:dyDescent="0.35">
      <c r="A180" s="1">
        <v>40795</v>
      </c>
      <c r="B180" s="14">
        <v>-6.7191084890199981E-2</v>
      </c>
      <c r="C180" s="35">
        <v>-2.7018319064715079E-2</v>
      </c>
      <c r="D180" s="35">
        <v>-1.8898609241812525E-2</v>
      </c>
      <c r="E180" s="36">
        <f t="shared" si="8"/>
        <v>-2.4350911359853123E-3</v>
      </c>
      <c r="F180" s="36">
        <f t="shared" si="9"/>
        <v>3.6848571480120385E-3</v>
      </c>
      <c r="G180" s="36">
        <f t="shared" si="10"/>
        <v>-3.2031514156877828E-3</v>
      </c>
      <c r="K180" s="1"/>
      <c r="L180" s="12"/>
      <c r="M180" s="12"/>
      <c r="N180" s="12"/>
      <c r="O180" s="20"/>
      <c r="P180" s="20"/>
      <c r="Q180" s="20"/>
    </row>
    <row r="181" spans="1:17" x14ac:dyDescent="0.35">
      <c r="A181" s="1">
        <v>40798</v>
      </c>
      <c r="B181" s="14">
        <v>3.3731553056921992E-2</v>
      </c>
      <c r="C181" s="35">
        <v>2.4457164482709848E-2</v>
      </c>
      <c r="D181" s="35">
        <v>1.0040964084976567E-2</v>
      </c>
      <c r="E181" s="36">
        <f t="shared" si="8"/>
        <v>-1.2948710990332568E-3</v>
      </c>
      <c r="F181" s="36">
        <f t="shared" si="9"/>
        <v>3.9145715931598272E-3</v>
      </c>
      <c r="G181" s="36">
        <f t="shared" si="10"/>
        <v>-2.8469769417148682E-3</v>
      </c>
      <c r="K181" s="1"/>
      <c r="L181" s="12"/>
      <c r="M181" s="12"/>
      <c r="N181" s="12"/>
      <c r="O181" s="20"/>
      <c r="P181" s="20"/>
      <c r="Q181" s="20"/>
    </row>
    <row r="182" spans="1:17" x14ac:dyDescent="0.35">
      <c r="A182" s="1">
        <v>40799</v>
      </c>
      <c r="B182" s="14">
        <v>-6.798096532971698E-4</v>
      </c>
      <c r="C182" s="35">
        <v>1.3714444033986029E-2</v>
      </c>
      <c r="D182" s="35">
        <v>-1.1318192107447889E-3</v>
      </c>
      <c r="E182" s="36">
        <f t="shared" si="8"/>
        <v>-1.9184455974203597E-3</v>
      </c>
      <c r="F182" s="36">
        <f t="shared" si="9"/>
        <v>4.4396412985665042E-3</v>
      </c>
      <c r="G182" s="36">
        <f t="shared" si="10"/>
        <v>-2.323544133694011E-3</v>
      </c>
      <c r="K182" s="1"/>
      <c r="L182" s="12"/>
      <c r="M182" s="12"/>
      <c r="N182" s="12"/>
      <c r="O182" s="20"/>
      <c r="P182" s="20"/>
      <c r="Q182" s="20"/>
    </row>
    <row r="183" spans="1:17" x14ac:dyDescent="0.35">
      <c r="A183" s="1">
        <v>40800</v>
      </c>
      <c r="B183" s="14">
        <v>2.517006802721089E-2</v>
      </c>
      <c r="C183" s="35">
        <v>1.3847765681228141E-2</v>
      </c>
      <c r="D183" s="35">
        <v>4.8156821272096195E-3</v>
      </c>
      <c r="E183" s="36">
        <f t="shared" si="8"/>
        <v>1.9794061391105179E-4</v>
      </c>
      <c r="F183" s="36">
        <f t="shared" si="9"/>
        <v>6.4303789297577409E-3</v>
      </c>
      <c r="G183" s="36">
        <f t="shared" si="10"/>
        <v>-4.4699023748014934E-4</v>
      </c>
      <c r="K183" s="1"/>
      <c r="L183" s="12"/>
      <c r="M183" s="12"/>
      <c r="N183" s="12"/>
      <c r="O183" s="20"/>
      <c r="P183" s="20"/>
      <c r="Q183" s="20"/>
    </row>
    <row r="184" spans="1:17" x14ac:dyDescent="0.35">
      <c r="A184" s="1">
        <v>40801</v>
      </c>
      <c r="B184" s="14">
        <v>6.3039150630391561E-2</v>
      </c>
      <c r="C184" s="35">
        <v>1.8915397403064249E-2</v>
      </c>
      <c r="D184" s="35">
        <v>1.9715450974495674E-2</v>
      </c>
      <c r="E184" s="36">
        <f t="shared" si="8"/>
        <v>3.5310575657204859E-3</v>
      </c>
      <c r="F184" s="36">
        <f t="shared" si="9"/>
        <v>7.8187833608174655E-3</v>
      </c>
      <c r="G184" s="36">
        <f t="shared" si="10"/>
        <v>1.0814539253448218E-3</v>
      </c>
      <c r="K184" s="1"/>
      <c r="L184" s="12"/>
      <c r="M184" s="12"/>
      <c r="N184" s="12"/>
      <c r="O184" s="20"/>
      <c r="P184" s="20"/>
      <c r="Q184" s="20"/>
    </row>
    <row r="185" spans="1:17" x14ac:dyDescent="0.35">
      <c r="A185" s="1">
        <v>40802</v>
      </c>
      <c r="B185" s="14">
        <v>5.1498127340823929E-2</v>
      </c>
      <c r="C185" s="35">
        <v>5.5207690272510934E-2</v>
      </c>
      <c r="D185" s="35">
        <v>7.5936301975818576E-3</v>
      </c>
      <c r="E185" s="36">
        <f t="shared" si="8"/>
        <v>9.9241457509434972E-3</v>
      </c>
      <c r="F185" s="36">
        <f t="shared" si="9"/>
        <v>1.4001308434847237E-2</v>
      </c>
      <c r="G185" s="36">
        <f t="shared" si="10"/>
        <v>4.1123592934251716E-3</v>
      </c>
      <c r="K185" s="1"/>
      <c r="L185" s="12"/>
      <c r="M185" s="12"/>
      <c r="N185" s="12"/>
      <c r="O185" s="20"/>
      <c r="P185" s="20"/>
      <c r="Q185" s="20"/>
    </row>
    <row r="186" spans="1:17" x14ac:dyDescent="0.35">
      <c r="A186" s="1">
        <v>40805</v>
      </c>
      <c r="B186" s="14">
        <v>-1.7512615019293465E-2</v>
      </c>
      <c r="C186" s="35">
        <v>9.987463435018773E-3</v>
      </c>
      <c r="D186" s="35">
        <v>-1.8292236774741788E-5</v>
      </c>
      <c r="E186" s="36">
        <f t="shared" si="8"/>
        <v>1.0444363246220773E-2</v>
      </c>
      <c r="F186" s="36">
        <f t="shared" si="9"/>
        <v>1.5484135474667432E-2</v>
      </c>
      <c r="G186" s="36">
        <f t="shared" si="10"/>
        <v>5.4939514158599215E-3</v>
      </c>
      <c r="K186" s="1"/>
      <c r="L186" s="12"/>
      <c r="M186" s="12"/>
      <c r="N186" s="12"/>
      <c r="O186" s="20"/>
      <c r="P186" s="20"/>
      <c r="Q186" s="20"/>
    </row>
    <row r="187" spans="1:17" x14ac:dyDescent="0.35">
      <c r="A187" s="1">
        <v>40806</v>
      </c>
      <c r="B187" s="14">
        <v>-1.1178247734139113E-2</v>
      </c>
      <c r="C187" s="35">
        <v>-3.492076627084284E-2</v>
      </c>
      <c r="D187" s="35">
        <v>-7.3170285546986236E-5</v>
      </c>
      <c r="E187" s="36">
        <f t="shared" si="8"/>
        <v>9.5172623469954084E-3</v>
      </c>
      <c r="F187" s="36">
        <f t="shared" si="9"/>
        <v>1.4126517213659807E-2</v>
      </c>
      <c r="G187" s="36">
        <f t="shared" si="10"/>
        <v>4.7518833847570163E-3</v>
      </c>
      <c r="K187" s="1"/>
      <c r="L187" s="12"/>
      <c r="M187" s="12"/>
      <c r="N187" s="12"/>
      <c r="O187" s="20"/>
      <c r="P187" s="20"/>
      <c r="Q187" s="20"/>
    </row>
    <row r="188" spans="1:17" x14ac:dyDescent="0.35">
      <c r="A188" s="1">
        <v>40807</v>
      </c>
      <c r="B188" s="14">
        <v>-1.4970974641001944E-2</v>
      </c>
      <c r="C188" s="35">
        <v>-5.9163987138263208E-3</v>
      </c>
      <c r="D188" s="35">
        <v>-1.3592375098329668E-2</v>
      </c>
      <c r="E188" s="36">
        <f t="shared" si="8"/>
        <v>5.9178364219628519E-3</v>
      </c>
      <c r="F188" s="36">
        <f t="shared" si="9"/>
        <v>9.3218542003521698E-3</v>
      </c>
      <c r="G188" s="36">
        <f t="shared" si="10"/>
        <v>1.9996789663120186E-3</v>
      </c>
      <c r="K188" s="1"/>
      <c r="L188" s="12"/>
      <c r="M188" s="12"/>
      <c r="N188" s="12"/>
      <c r="O188" s="20"/>
      <c r="P188" s="20"/>
      <c r="Q188" s="20"/>
    </row>
    <row r="189" spans="1:17" x14ac:dyDescent="0.35">
      <c r="A189" s="1">
        <v>40808</v>
      </c>
      <c r="B189" s="14">
        <v>-1.7679900744416832E-2</v>
      </c>
      <c r="C189" s="35">
        <v>-3.7262259024453459E-2</v>
      </c>
      <c r="D189" s="35">
        <v>-3.4384272997032728E-2</v>
      </c>
      <c r="E189" s="36">
        <f t="shared" si="8"/>
        <v>4.8090834317682908E-3</v>
      </c>
      <c r="F189" s="36">
        <f t="shared" si="9"/>
        <v>7.4122416366262708E-3</v>
      </c>
      <c r="G189" s="36">
        <f t="shared" si="10"/>
        <v>-1.503199269766442E-4</v>
      </c>
      <c r="K189" s="1"/>
      <c r="L189" s="12"/>
      <c r="M189" s="12"/>
      <c r="N189" s="12"/>
      <c r="O189" s="20"/>
      <c r="P189" s="20"/>
      <c r="Q189" s="20"/>
    </row>
    <row r="190" spans="1:17" x14ac:dyDescent="0.35">
      <c r="A190" s="1">
        <v>40809</v>
      </c>
      <c r="B190" s="14">
        <v>1.294600568361215E-2</v>
      </c>
      <c r="C190" s="35">
        <v>1.7022801594768211E-3</v>
      </c>
      <c r="D190" s="35">
        <v>9.3151000653017846E-3</v>
      </c>
      <c r="E190" s="36">
        <f t="shared" si="8"/>
        <v>6.6956264009747192E-3</v>
      </c>
      <c r="F190" s="36">
        <f t="shared" si="9"/>
        <v>7.9361106128548967E-3</v>
      </c>
      <c r="G190" s="36">
        <f t="shared" si="10"/>
        <v>6.2597034353987222E-4</v>
      </c>
      <c r="K190" s="1"/>
      <c r="L190" s="12"/>
      <c r="M190" s="12"/>
      <c r="N190" s="12"/>
      <c r="O190" s="20"/>
      <c r="P190" s="20"/>
      <c r="Q190" s="20"/>
    </row>
    <row r="191" spans="1:17" x14ac:dyDescent="0.35">
      <c r="A191" s="1">
        <v>40812</v>
      </c>
      <c r="B191" s="14">
        <v>1.4650872817955074E-2</v>
      </c>
      <c r="C191" s="35">
        <v>2.7905728724117784E-2</v>
      </c>
      <c r="D191" s="35">
        <v>1.2140587239062972E-2</v>
      </c>
      <c r="E191" s="36">
        <f t="shared" si="8"/>
        <v>5.4338177651340304E-3</v>
      </c>
      <c r="F191" s="36">
        <f t="shared" si="9"/>
        <v>7.4462749327247942E-3</v>
      </c>
      <c r="G191" s="36">
        <f t="shared" si="10"/>
        <v>5.7728091463077336E-4</v>
      </c>
      <c r="K191" s="1"/>
      <c r="L191" s="12"/>
      <c r="M191" s="12"/>
      <c r="N191" s="12"/>
      <c r="O191" s="20"/>
      <c r="P191" s="20"/>
      <c r="Q191" s="20"/>
    </row>
    <row r="192" spans="1:17" x14ac:dyDescent="0.35">
      <c r="A192" s="1">
        <v>40813</v>
      </c>
      <c r="B192" s="14">
        <v>-9.2165898617491138E-4</v>
      </c>
      <c r="C192" s="35">
        <v>-2.4537742005655838E-2</v>
      </c>
      <c r="D192" s="35">
        <v>1.400665551147795E-2</v>
      </c>
      <c r="E192" s="36">
        <f t="shared" si="8"/>
        <v>3.6396017540466065E-3</v>
      </c>
      <c r="F192" s="36">
        <f t="shared" si="9"/>
        <v>4.3977388135229556E-3</v>
      </c>
      <c r="G192" s="36">
        <f t="shared" si="10"/>
        <v>1.1791282090352073E-4</v>
      </c>
      <c r="K192" s="1"/>
      <c r="L192" s="12"/>
      <c r="M192" s="12"/>
      <c r="N192" s="12"/>
      <c r="O192" s="20"/>
      <c r="P192" s="20"/>
      <c r="Q192" s="20"/>
    </row>
    <row r="193" spans="1:17" x14ac:dyDescent="0.35">
      <c r="A193" s="1">
        <v>40814</v>
      </c>
      <c r="B193" s="14">
        <v>-2.7060270602706105E-2</v>
      </c>
      <c r="C193" s="35">
        <v>2.4530574015432016E-2</v>
      </c>
      <c r="D193" s="35">
        <v>-1.9468238958727291E-2</v>
      </c>
      <c r="E193" s="36">
        <f t="shared" si="8"/>
        <v>1.5322425368007764E-3</v>
      </c>
      <c r="F193" s="36">
        <f t="shared" si="9"/>
        <v>4.5614679210151275E-3</v>
      </c>
      <c r="G193" s="36">
        <f t="shared" si="10"/>
        <v>-1.0057551187223845E-3</v>
      </c>
      <c r="K193" s="1"/>
      <c r="L193" s="12"/>
      <c r="M193" s="12"/>
      <c r="N193" s="12"/>
      <c r="O193" s="20"/>
      <c r="P193" s="20"/>
      <c r="Q193" s="20"/>
    </row>
    <row r="194" spans="1:17" x14ac:dyDescent="0.35">
      <c r="A194" s="1">
        <v>40815</v>
      </c>
      <c r="B194" s="14">
        <v>-3.0657395701643497E-2</v>
      </c>
      <c r="C194" s="35">
        <v>-3.1648600409211691E-2</v>
      </c>
      <c r="D194" s="35">
        <v>-2.5338476665910381E-3</v>
      </c>
      <c r="E194" s="36">
        <f t="shared" si="8"/>
        <v>1.286134625425095E-4</v>
      </c>
      <c r="F194" s="36">
        <f t="shared" si="9"/>
        <v>1.957323506471481E-3</v>
      </c>
      <c r="G194" s="36">
        <f t="shared" si="10"/>
        <v>-1.1564904093942729E-3</v>
      </c>
      <c r="K194" s="1"/>
      <c r="L194" s="12"/>
      <c r="M194" s="12"/>
      <c r="N194" s="12"/>
      <c r="O194" s="20"/>
      <c r="P194" s="20"/>
      <c r="Q194" s="20"/>
    </row>
    <row r="195" spans="1:17" x14ac:dyDescent="0.35">
      <c r="A195" s="1">
        <v>40816</v>
      </c>
      <c r="B195" s="14">
        <v>-3.8474078904466968E-2</v>
      </c>
      <c r="C195" s="35">
        <v>-2.7917640712102121E-2</v>
      </c>
      <c r="D195" s="35">
        <v>-2.3620853080568827E-2</v>
      </c>
      <c r="E195" s="36">
        <f t="shared" si="8"/>
        <v>-1.0176366440025121E-3</v>
      </c>
      <c r="F195" s="36">
        <f t="shared" si="9"/>
        <v>1.1863543547580234E-3</v>
      </c>
      <c r="G195" s="36">
        <f t="shared" si="10"/>
        <v>-1.5555898513552769E-3</v>
      </c>
      <c r="K195" s="1"/>
      <c r="L195" s="12"/>
      <c r="M195" s="12"/>
      <c r="N195" s="12"/>
      <c r="O195" s="20"/>
      <c r="P195" s="20"/>
      <c r="Q195" s="20"/>
    </row>
    <row r="196" spans="1:17" x14ac:dyDescent="0.35">
      <c r="A196" s="1">
        <v>40819</v>
      </c>
      <c r="B196" s="14">
        <v>-4.6795523906408953E-2</v>
      </c>
      <c r="C196" s="35">
        <v>-1.9654996993941687E-2</v>
      </c>
      <c r="D196" s="35">
        <v>-3.7899968934451689E-2</v>
      </c>
      <c r="E196" s="36">
        <f t="shared" si="8"/>
        <v>-1.7450403483719901E-3</v>
      </c>
      <c r="F196" s="36">
        <f t="shared" si="9"/>
        <v>8.0113908678672849E-4</v>
      </c>
      <c r="G196" s="36">
        <f t="shared" si="10"/>
        <v>-2.7313394717867869E-3</v>
      </c>
      <c r="K196" s="1"/>
      <c r="L196" s="12"/>
      <c r="M196" s="12"/>
      <c r="N196" s="12"/>
      <c r="O196" s="20"/>
      <c r="P196" s="20"/>
      <c r="Q196" s="20"/>
    </row>
    <row r="197" spans="1:17" x14ac:dyDescent="0.35">
      <c r="A197" s="1">
        <v>40820</v>
      </c>
      <c r="B197" s="14">
        <v>4.4112415510494607E-2</v>
      </c>
      <c r="C197" s="35">
        <v>2.4530616095859159E-3</v>
      </c>
      <c r="D197" s="35">
        <v>1.2875363254762684E-2</v>
      </c>
      <c r="E197" s="36">
        <f t="shared" si="8"/>
        <v>6.9859470800959222E-4</v>
      </c>
      <c r="F197" s="36">
        <f t="shared" si="9"/>
        <v>-5.4763640416254371E-4</v>
      </c>
      <c r="G197" s="36">
        <f t="shared" si="10"/>
        <v>-1.8341607458293775E-3</v>
      </c>
      <c r="K197" s="1"/>
      <c r="L197" s="12"/>
      <c r="M197" s="12"/>
      <c r="N197" s="12"/>
      <c r="O197" s="20"/>
      <c r="P197" s="20"/>
      <c r="Q197" s="20"/>
    </row>
    <row r="198" spans="1:17" x14ac:dyDescent="0.35">
      <c r="A198" s="1">
        <v>40821</v>
      </c>
      <c r="B198" s="14">
        <v>4.0204429301533118E-2</v>
      </c>
      <c r="C198" s="35">
        <v>3.2941176470588251E-2</v>
      </c>
      <c r="D198" s="35">
        <v>5.5788005578800703E-3</v>
      </c>
      <c r="E198" s="36">
        <f t="shared" si="8"/>
        <v>1.8888640036294646E-3</v>
      </c>
      <c r="F198" s="36">
        <f t="shared" si="9"/>
        <v>2.3902830335243986E-4</v>
      </c>
      <c r="G198" s="36">
        <f t="shared" si="10"/>
        <v>-2.68988692499042E-3</v>
      </c>
      <c r="K198" s="1"/>
      <c r="L198" s="12"/>
      <c r="M198" s="12"/>
      <c r="N198" s="12"/>
      <c r="O198" s="20"/>
      <c r="P198" s="20"/>
      <c r="Q198" s="20"/>
    </row>
    <row r="199" spans="1:17" x14ac:dyDescent="0.35">
      <c r="A199" s="1">
        <v>40822</v>
      </c>
      <c r="B199" s="14">
        <v>2.980674746151335E-2</v>
      </c>
      <c r="C199" s="35">
        <v>9.1571753986332549E-3</v>
      </c>
      <c r="D199" s="35">
        <v>1.9833564493758837E-2</v>
      </c>
      <c r="E199" s="36">
        <f t="shared" si="8"/>
        <v>2.1018904523353865E-3</v>
      </c>
      <c r="F199" s="36">
        <f t="shared" si="9"/>
        <v>1.297159924580149E-3</v>
      </c>
      <c r="G199" s="36">
        <f t="shared" si="10"/>
        <v>-1.7852824602036133E-3</v>
      </c>
      <c r="K199" s="1"/>
      <c r="L199" s="12"/>
      <c r="M199" s="12"/>
      <c r="N199" s="12"/>
      <c r="O199" s="20"/>
      <c r="P199" s="20"/>
      <c r="Q199" s="20"/>
    </row>
    <row r="200" spans="1:17" x14ac:dyDescent="0.35">
      <c r="A200" s="1">
        <v>40823</v>
      </c>
      <c r="B200" s="14">
        <v>-1.1768447837150142E-2</v>
      </c>
      <c r="C200" s="35">
        <v>1.4581734458940954E-2</v>
      </c>
      <c r="D200" s="35">
        <v>7.9656505605085748E-4</v>
      </c>
      <c r="E200" s="36">
        <f t="shared" si="8"/>
        <v>4.8730223049878781E-3</v>
      </c>
      <c r="F200" s="36">
        <f t="shared" si="9"/>
        <v>3.3771626007629506E-3</v>
      </c>
      <c r="G200" s="36">
        <f t="shared" si="10"/>
        <v>-8.0052374531044415E-4</v>
      </c>
      <c r="K200" s="1"/>
      <c r="L200" s="12"/>
      <c r="M200" s="12"/>
      <c r="N200" s="12"/>
      <c r="O200" s="20"/>
      <c r="P200" s="20"/>
      <c r="Q200" s="20"/>
    </row>
    <row r="201" spans="1:17" x14ac:dyDescent="0.35">
      <c r="A201" s="1">
        <v>40826</v>
      </c>
      <c r="B201" s="14">
        <v>3.9588027035725615E-2</v>
      </c>
      <c r="C201" s="35">
        <v>2.9278277120227791E-2</v>
      </c>
      <c r="D201" s="35">
        <v>4.2805559869544929E-2</v>
      </c>
      <c r="E201" s="36">
        <f t="shared" si="8"/>
        <v>5.1658460039280592E-3</v>
      </c>
      <c r="F201" s="36">
        <f t="shared" si="9"/>
        <v>3.6182182326388477E-3</v>
      </c>
      <c r="G201" s="36">
        <f t="shared" si="10"/>
        <v>8.3770604391797399E-4</v>
      </c>
      <c r="K201" s="1"/>
      <c r="L201" s="12"/>
      <c r="M201" s="12"/>
      <c r="N201" s="12"/>
      <c r="O201" s="20"/>
      <c r="P201" s="20"/>
      <c r="Q201" s="20"/>
    </row>
    <row r="202" spans="1:17" x14ac:dyDescent="0.35">
      <c r="A202" s="1">
        <v>40827</v>
      </c>
      <c r="B202" s="14">
        <v>1.6408668730650167E-2</v>
      </c>
      <c r="C202" s="35">
        <v>1.7983745460833367E-2</v>
      </c>
      <c r="D202" s="35">
        <v>1.1188264422808514E-2</v>
      </c>
      <c r="E202" s="36">
        <f t="shared" si="8"/>
        <v>6.0202699231254268E-3</v>
      </c>
      <c r="F202" s="36">
        <f t="shared" si="9"/>
        <v>3.831683303981215E-3</v>
      </c>
      <c r="G202" s="36">
        <f t="shared" si="10"/>
        <v>1.4537102255956392E-3</v>
      </c>
      <c r="K202" s="1"/>
      <c r="L202" s="12"/>
      <c r="M202" s="12"/>
      <c r="N202" s="12"/>
      <c r="O202" s="20"/>
      <c r="P202" s="20"/>
      <c r="Q202" s="20"/>
    </row>
    <row r="203" spans="1:17" x14ac:dyDescent="0.35">
      <c r="A203" s="1">
        <v>40828</v>
      </c>
      <c r="B203" s="14">
        <v>-2.4367956137678615E-3</v>
      </c>
      <c r="C203" s="35">
        <v>5.6480380499406291E-3</v>
      </c>
      <c r="D203" s="35">
        <v>9.794175043263742E-3</v>
      </c>
      <c r="E203" s="36">
        <f t="shared" si="8"/>
        <v>4.6399267410764892E-3</v>
      </c>
      <c r="F203" s="36">
        <f t="shared" si="9"/>
        <v>3.4216969224168392E-3</v>
      </c>
      <c r="G203" s="36">
        <f t="shared" si="10"/>
        <v>1.7026348713983452E-3</v>
      </c>
      <c r="K203" s="1"/>
      <c r="L203" s="12"/>
      <c r="M203" s="12"/>
      <c r="N203" s="12"/>
      <c r="O203" s="20"/>
      <c r="P203" s="20"/>
      <c r="Q203" s="20"/>
    </row>
    <row r="204" spans="1:17" x14ac:dyDescent="0.35">
      <c r="A204" s="1">
        <v>40829</v>
      </c>
      <c r="B204" s="14">
        <v>-3.0534351145028449E-4</v>
      </c>
      <c r="C204" s="35">
        <v>-2.7870444660276217E-3</v>
      </c>
      <c r="D204" s="35">
        <v>1.9124886052871437E-2</v>
      </c>
      <c r="E204" s="36">
        <f t="shared" si="8"/>
        <v>1.4727020339843967E-3</v>
      </c>
      <c r="F204" s="36">
        <f t="shared" si="9"/>
        <v>2.3365748289622458E-3</v>
      </c>
      <c r="G204" s="36">
        <f t="shared" si="10"/>
        <v>1.6731066253171333E-3</v>
      </c>
      <c r="K204" s="1"/>
      <c r="L204" s="12"/>
      <c r="M204" s="12"/>
      <c r="N204" s="12"/>
      <c r="O204" s="20"/>
      <c r="P204" s="20"/>
      <c r="Q204" s="20"/>
    </row>
    <row r="205" spans="1:17" x14ac:dyDescent="0.35">
      <c r="A205" s="1">
        <v>40830</v>
      </c>
      <c r="B205" s="14">
        <v>2.9016493585827696E-2</v>
      </c>
      <c r="C205" s="35">
        <v>4.4717340673300798E-2</v>
      </c>
      <c r="D205" s="35">
        <v>5.8480473711515213E-2</v>
      </c>
      <c r="E205" s="36">
        <f t="shared" si="8"/>
        <v>3.4862034623458495E-4</v>
      </c>
      <c r="F205" s="36">
        <f t="shared" si="9"/>
        <v>1.8120573490017389E-3</v>
      </c>
      <c r="G205" s="36">
        <f t="shared" si="10"/>
        <v>4.2174488010138008E-3</v>
      </c>
      <c r="K205" s="1"/>
      <c r="L205" s="12"/>
      <c r="M205" s="12"/>
      <c r="N205" s="12"/>
      <c r="O205" s="20"/>
      <c r="P205" s="20"/>
      <c r="Q205" s="20"/>
    </row>
    <row r="206" spans="1:17" x14ac:dyDescent="0.35">
      <c r="A206" s="1">
        <v>40833</v>
      </c>
      <c r="B206" s="14">
        <v>-1.3950727218759229E-2</v>
      </c>
      <c r="C206" s="35">
        <v>-1.7753637874427408E-2</v>
      </c>
      <c r="D206" s="35">
        <v>-1.566725256895618E-2</v>
      </c>
      <c r="E206" s="36">
        <f t="shared" si="8"/>
        <v>5.2671473626129668E-4</v>
      </c>
      <c r="F206" s="36">
        <f t="shared" si="9"/>
        <v>4.2500228352942981E-4</v>
      </c>
      <c r="G206" s="36">
        <f t="shared" si="10"/>
        <v>3.4350007844047292E-3</v>
      </c>
      <c r="K206" s="1"/>
      <c r="L206" s="12"/>
      <c r="M206" s="12"/>
      <c r="N206" s="12"/>
      <c r="O206" s="20"/>
      <c r="P206" s="20"/>
      <c r="Q206" s="20"/>
    </row>
    <row r="207" spans="1:17" x14ac:dyDescent="0.35">
      <c r="A207" s="1">
        <v>40834</v>
      </c>
      <c r="B207" s="14">
        <v>1.9566526189042754E-2</v>
      </c>
      <c r="C207" s="35">
        <v>6.3962365369536478E-3</v>
      </c>
      <c r="D207" s="35">
        <v>1.3907728232688266E-2</v>
      </c>
      <c r="E207" s="36">
        <f t="shared" si="8"/>
        <v>2.0639534324203902E-3</v>
      </c>
      <c r="F207" s="36">
        <f t="shared" si="9"/>
        <v>2.4908524239192543E-3</v>
      </c>
      <c r="G207" s="36">
        <f t="shared" si="10"/>
        <v>4.1340457103164916E-3</v>
      </c>
      <c r="K207" s="1"/>
      <c r="L207" s="12"/>
      <c r="M207" s="12"/>
      <c r="N207" s="12"/>
      <c r="O207" s="20"/>
      <c r="P207" s="20"/>
      <c r="Q207" s="20"/>
    </row>
    <row r="208" spans="1:17" x14ac:dyDescent="0.35">
      <c r="A208" s="1">
        <v>40835</v>
      </c>
      <c r="B208" s="14">
        <v>-2.0372010628875059E-2</v>
      </c>
      <c r="C208" s="35">
        <v>-5.06396588486141E-2</v>
      </c>
      <c r="D208" s="35">
        <v>-1.6612758463023347E-2</v>
      </c>
      <c r="E208" s="36">
        <f t="shared" si="8"/>
        <v>1.7939016330267344E-3</v>
      </c>
      <c r="F208" s="36">
        <f t="shared" si="9"/>
        <v>2.5468941717986525E-4</v>
      </c>
      <c r="G208" s="36">
        <f t="shared" si="10"/>
        <v>3.983026542081808E-3</v>
      </c>
      <c r="K208" s="1"/>
      <c r="L208" s="12"/>
      <c r="M208" s="12"/>
      <c r="N208" s="12"/>
      <c r="O208" s="20"/>
      <c r="P208" s="20"/>
      <c r="Q208" s="20"/>
    </row>
    <row r="209" spans="1:17" x14ac:dyDescent="0.35">
      <c r="A209" s="1">
        <v>40836</v>
      </c>
      <c r="B209" s="14">
        <v>-3.1042796865581757E-2</v>
      </c>
      <c r="C209" s="35">
        <v>8.9837170129141164E-3</v>
      </c>
      <c r="D209" s="35">
        <v>5.1145169622868192E-3</v>
      </c>
      <c r="E209" s="36">
        <f t="shared" si="8"/>
        <v>1.1257568269684882E-3</v>
      </c>
      <c r="F209" s="36">
        <f t="shared" si="9"/>
        <v>2.566988219048244E-3</v>
      </c>
      <c r="G209" s="36">
        <f t="shared" si="10"/>
        <v>5.9579660400477848E-3</v>
      </c>
      <c r="K209" s="1"/>
      <c r="L209" s="12"/>
      <c r="M209" s="12"/>
      <c r="N209" s="12"/>
      <c r="O209" s="20"/>
      <c r="P209" s="20"/>
      <c r="Q209" s="20"/>
    </row>
    <row r="210" spans="1:17" x14ac:dyDescent="0.35">
      <c r="A210" s="1">
        <v>40837</v>
      </c>
      <c r="B210" s="14">
        <v>-9.3312597200623237E-4</v>
      </c>
      <c r="C210" s="35">
        <v>5.008347245408995E-3</v>
      </c>
      <c r="D210" s="35">
        <v>1.1684684839035953E-2</v>
      </c>
      <c r="E210" s="36">
        <f t="shared" si="8"/>
        <v>4.3180024418756902E-4</v>
      </c>
      <c r="F210" s="36">
        <f t="shared" si="9"/>
        <v>2.7322915733448529E-3</v>
      </c>
      <c r="G210" s="36">
        <f t="shared" si="10"/>
        <v>6.0764452787344936E-3</v>
      </c>
      <c r="K210" s="1"/>
      <c r="L210" s="12"/>
      <c r="M210" s="12"/>
      <c r="N210" s="12"/>
      <c r="O210" s="20"/>
      <c r="P210" s="20"/>
      <c r="Q210" s="20"/>
    </row>
    <row r="211" spans="1:17" x14ac:dyDescent="0.35">
      <c r="A211" s="1">
        <v>40840</v>
      </c>
      <c r="B211" s="14">
        <v>7.7833125778330459E-3</v>
      </c>
      <c r="C211" s="35">
        <v>1.2053837635233045E-2</v>
      </c>
      <c r="D211" s="35">
        <v>1.0042507070399109E-2</v>
      </c>
      <c r="E211" s="36">
        <f t="shared" si="8"/>
        <v>8.8422232181467603E-5</v>
      </c>
      <c r="F211" s="36">
        <f t="shared" si="9"/>
        <v>1.9396970189006157E-3</v>
      </c>
      <c r="G211" s="36">
        <f t="shared" si="10"/>
        <v>5.9715412703013008E-3</v>
      </c>
      <c r="K211" s="1"/>
      <c r="L211" s="12"/>
      <c r="M211" s="12"/>
      <c r="N211" s="12"/>
      <c r="O211" s="20"/>
      <c r="P211" s="20"/>
      <c r="Q211" s="20"/>
    </row>
    <row r="212" spans="1:17" x14ac:dyDescent="0.35">
      <c r="A212" s="1">
        <v>40841</v>
      </c>
      <c r="B212" s="14">
        <v>-2.1624961383997388E-2</v>
      </c>
      <c r="C212" s="35">
        <v>-4.4021716257733323E-2</v>
      </c>
      <c r="D212" s="35">
        <v>-2.2232654840548594E-2</v>
      </c>
      <c r="E212" s="36">
        <f t="shared" si="8"/>
        <v>-9.467428877096562E-4</v>
      </c>
      <c r="F212" s="36">
        <f t="shared" si="9"/>
        <v>9.6549830629674151E-4</v>
      </c>
      <c r="G212" s="36">
        <f t="shared" si="10"/>
        <v>4.1595757526999731E-3</v>
      </c>
      <c r="K212" s="1"/>
      <c r="L212" s="12"/>
      <c r="M212" s="12"/>
      <c r="N212" s="12"/>
      <c r="O212" s="20"/>
      <c r="P212" s="20"/>
      <c r="Q212" s="20"/>
    </row>
    <row r="213" spans="1:17" x14ac:dyDescent="0.35">
      <c r="A213" s="1">
        <v>40842</v>
      </c>
      <c r="B213" s="14">
        <v>-1.8629617934954323E-2</v>
      </c>
      <c r="C213" s="35">
        <v>-0.12656834690732999</v>
      </c>
      <c r="D213" s="35">
        <v>5.4016050483571831E-3</v>
      </c>
      <c r="E213" s="36">
        <f t="shared" si="8"/>
        <v>-5.2521025432206712E-4</v>
      </c>
      <c r="F213" s="36">
        <f t="shared" si="9"/>
        <v>-6.5894477398413583E-3</v>
      </c>
      <c r="G213" s="36">
        <f t="shared" si="10"/>
        <v>5.4030679530541973E-3</v>
      </c>
      <c r="K213" s="1"/>
      <c r="L213" s="12"/>
      <c r="M213" s="12"/>
      <c r="N213" s="12"/>
      <c r="O213" s="20"/>
      <c r="P213" s="20"/>
      <c r="Q213" s="20"/>
    </row>
    <row r="214" spans="1:17" x14ac:dyDescent="0.35">
      <c r="A214" s="1">
        <v>40843</v>
      </c>
      <c r="B214" s="14">
        <v>3.8931788931789058E-2</v>
      </c>
      <c r="C214" s="35">
        <v>4.223790322580645E-2</v>
      </c>
      <c r="D214" s="35">
        <v>2.1080998106803639E-2</v>
      </c>
      <c r="E214" s="36">
        <f t="shared" si="8"/>
        <v>2.9542489773495607E-3</v>
      </c>
      <c r="F214" s="36">
        <f t="shared" si="9"/>
        <v>-2.8951225580904514E-3</v>
      </c>
      <c r="G214" s="36">
        <f t="shared" si="10"/>
        <v>6.5838102417239306E-3</v>
      </c>
      <c r="K214" s="1"/>
      <c r="L214" s="12"/>
      <c r="M214" s="12"/>
      <c r="N214" s="12"/>
      <c r="O214" s="20"/>
      <c r="P214" s="20"/>
      <c r="Q214" s="20"/>
    </row>
    <row r="215" spans="1:17" x14ac:dyDescent="0.35">
      <c r="A215" s="1">
        <v>40844</v>
      </c>
      <c r="B215" s="14">
        <v>2.9730566738928488E-2</v>
      </c>
      <c r="C215" s="35">
        <v>5.0972047586807179E-2</v>
      </c>
      <c r="D215" s="35">
        <v>2.4554428984249199E-3</v>
      </c>
      <c r="E215" s="36">
        <f t="shared" si="8"/>
        <v>6.3644812595193331E-3</v>
      </c>
      <c r="F215" s="36">
        <f t="shared" si="9"/>
        <v>1.0493618568550133E-3</v>
      </c>
      <c r="G215" s="36">
        <f t="shared" si="10"/>
        <v>7.8876250406736178E-3</v>
      </c>
      <c r="K215" s="1"/>
      <c r="L215" s="12"/>
      <c r="M215" s="12"/>
      <c r="N215" s="12"/>
      <c r="O215" s="20"/>
      <c r="P215" s="20"/>
      <c r="Q215" s="20"/>
    </row>
    <row r="216" spans="1:17" x14ac:dyDescent="0.35">
      <c r="A216" s="1">
        <v>40847</v>
      </c>
      <c r="B216" s="14">
        <v>-4.2706766917293248E-2</v>
      </c>
      <c r="C216" s="35">
        <v>-1.7531750414135794E-2</v>
      </c>
      <c r="D216" s="35">
        <v>-1.2497084013730175E-2</v>
      </c>
      <c r="E216" s="36">
        <f t="shared" si="8"/>
        <v>6.5689191089751183E-3</v>
      </c>
      <c r="F216" s="36">
        <f t="shared" si="9"/>
        <v>1.1555241858453081E-3</v>
      </c>
      <c r="G216" s="36">
        <f t="shared" si="10"/>
        <v>9.1577692867096938E-3</v>
      </c>
      <c r="K216" s="1"/>
      <c r="L216" s="12"/>
      <c r="M216" s="12"/>
      <c r="N216" s="12"/>
      <c r="O216" s="20"/>
      <c r="P216" s="20"/>
      <c r="Q216" s="20"/>
    </row>
    <row r="217" spans="1:17" x14ac:dyDescent="0.35">
      <c r="A217" s="1">
        <v>40848</v>
      </c>
      <c r="B217" s="14">
        <v>-2.9531888155827746E-2</v>
      </c>
      <c r="C217" s="35">
        <v>-6.6039061402276555E-3</v>
      </c>
      <c r="D217" s="35">
        <v>-2.3606236501079958E-2</v>
      </c>
      <c r="E217" s="36">
        <f t="shared" si="8"/>
        <v>2.8867039256590009E-3</v>
      </c>
      <c r="F217" s="36">
        <f t="shared" si="9"/>
        <v>7.0267579835462941E-4</v>
      </c>
      <c r="G217" s="36">
        <f t="shared" si="10"/>
        <v>7.3336892989175617E-3</v>
      </c>
      <c r="K217" s="1"/>
      <c r="L217" s="12"/>
      <c r="M217" s="12"/>
      <c r="N217" s="12"/>
      <c r="O217" s="20"/>
      <c r="P217" s="20"/>
      <c r="Q217" s="20"/>
    </row>
    <row r="218" spans="1:17" x14ac:dyDescent="0.35">
      <c r="A218" s="1">
        <v>40849</v>
      </c>
      <c r="B218" s="14">
        <v>2.8811913240530895E-2</v>
      </c>
      <c r="C218" s="35">
        <v>1.6595945308816695E-2</v>
      </c>
      <c r="D218" s="35">
        <v>1.0662749503153934E-2</v>
      </c>
      <c r="E218" s="36">
        <f t="shared" si="8"/>
        <v>2.3170781226088898E-3</v>
      </c>
      <c r="F218" s="36">
        <f t="shared" si="9"/>
        <v>-1.1458575973394836E-4</v>
      </c>
      <c r="G218" s="36">
        <f t="shared" si="10"/>
        <v>7.5878867461812551E-3</v>
      </c>
      <c r="K218" s="1"/>
      <c r="L218" s="12"/>
      <c r="M218" s="12"/>
      <c r="N218" s="12"/>
      <c r="O218" s="20"/>
      <c r="P218" s="20"/>
      <c r="Q218" s="20"/>
    </row>
    <row r="219" spans="1:17" x14ac:dyDescent="0.35">
      <c r="A219" s="1">
        <v>40850</v>
      </c>
      <c r="B219" s="14">
        <v>3.9962240402768856E-2</v>
      </c>
      <c r="C219" s="35">
        <v>1.2382895835265639E-2</v>
      </c>
      <c r="D219" s="35">
        <v>2.1681885024451786E-2</v>
      </c>
      <c r="E219" s="36">
        <f t="shared" si="8"/>
        <v>2.824852769671665E-3</v>
      </c>
      <c r="F219" s="36">
        <f t="shared" si="9"/>
        <v>4.6700262097670861E-5</v>
      </c>
      <c r="G219" s="36">
        <f t="shared" si="10"/>
        <v>7.6803027727159025E-3</v>
      </c>
      <c r="K219" s="1"/>
      <c r="L219" s="12"/>
      <c r="M219" s="12"/>
      <c r="N219" s="12"/>
      <c r="O219" s="20"/>
      <c r="P219" s="20"/>
      <c r="Q219" s="20"/>
    </row>
    <row r="220" spans="1:17" x14ac:dyDescent="0.35">
      <c r="A220" s="1">
        <v>40851</v>
      </c>
      <c r="B220" s="14">
        <v>-1.0287443267775975E-2</v>
      </c>
      <c r="C220" s="35">
        <v>-8.2917220211645715E-3</v>
      </c>
      <c r="D220" s="35">
        <v>-2.2761506276151033E-3</v>
      </c>
      <c r="E220" s="36">
        <f t="shared" ref="E220:E253" si="11">AVERAGE(B201:B220)</f>
        <v>2.8989029981403734E-3</v>
      </c>
      <c r="F220" s="36">
        <f t="shared" ref="F220:F253" si="12">AVERAGE(C201:C220)</f>
        <v>-1.0969725619076054E-3</v>
      </c>
      <c r="G220" s="36">
        <f t="shared" ref="G220:G253" si="13">AVERAGE(D201:D220)</f>
        <v>7.5266669885326043E-3</v>
      </c>
      <c r="K220" s="1"/>
      <c r="L220" s="12"/>
      <c r="M220" s="12"/>
      <c r="N220" s="12"/>
      <c r="O220" s="20"/>
      <c r="P220" s="20"/>
      <c r="Q220" s="20"/>
    </row>
    <row r="221" spans="1:17" x14ac:dyDescent="0.35">
      <c r="A221" s="1">
        <v>40854</v>
      </c>
      <c r="B221" s="14">
        <v>-7.3372057474778707E-3</v>
      </c>
      <c r="C221" s="35">
        <v>2.4020694752402427E-3</v>
      </c>
      <c r="D221" s="35">
        <v>2.0448216861810975E-2</v>
      </c>
      <c r="E221" s="36">
        <f t="shared" si="11"/>
        <v>5.5264135898019928E-4</v>
      </c>
      <c r="F221" s="36">
        <f t="shared" si="12"/>
        <v>-2.4407829441569829E-3</v>
      </c>
      <c r="G221" s="36">
        <f t="shared" si="13"/>
        <v>6.4087998381459066E-3</v>
      </c>
      <c r="K221" s="1"/>
      <c r="L221" s="12"/>
      <c r="M221" s="12"/>
      <c r="N221" s="12"/>
      <c r="O221" s="20"/>
      <c r="P221" s="20"/>
      <c r="Q221" s="20"/>
    </row>
    <row r="222" spans="1:17" x14ac:dyDescent="0.35">
      <c r="A222" s="1">
        <v>40855</v>
      </c>
      <c r="B222" s="14">
        <v>1.3858946720049392E-2</v>
      </c>
      <c r="C222" s="35">
        <v>4.5622119815669215E-3</v>
      </c>
      <c r="D222" s="35">
        <v>6.5918169414627137E-3</v>
      </c>
      <c r="E222" s="36">
        <f t="shared" si="11"/>
        <v>4.2515525845016056E-4</v>
      </c>
      <c r="F222" s="36">
        <f t="shared" si="12"/>
        <v>-3.1118596181203052E-3</v>
      </c>
      <c r="G222" s="36">
        <f t="shared" si="13"/>
        <v>6.1789774640786162E-3</v>
      </c>
      <c r="K222" s="1"/>
      <c r="L222" s="12"/>
      <c r="M222" s="12"/>
      <c r="N222" s="12"/>
      <c r="O222" s="20"/>
      <c r="P222" s="20"/>
      <c r="Q222" s="20"/>
    </row>
    <row r="223" spans="1:17" x14ac:dyDescent="0.35">
      <c r="A223" s="1">
        <v>40856</v>
      </c>
      <c r="B223" s="14">
        <v>-5.285540704738767E-2</v>
      </c>
      <c r="C223" s="35">
        <v>-3.105647048029736E-2</v>
      </c>
      <c r="D223" s="35">
        <v>-1.8600777345918917E-2</v>
      </c>
      <c r="E223" s="36">
        <f t="shared" si="11"/>
        <v>-2.09577531323083E-3</v>
      </c>
      <c r="F223" s="36">
        <f t="shared" si="12"/>
        <v>-4.9470850446322046E-3</v>
      </c>
      <c r="G223" s="36">
        <f t="shared" si="13"/>
        <v>4.759229844619484E-3</v>
      </c>
      <c r="K223" s="1"/>
      <c r="L223" s="12"/>
      <c r="M223" s="12"/>
      <c r="N223" s="12"/>
      <c r="O223" s="20"/>
      <c r="P223" s="20"/>
      <c r="Q223" s="20"/>
    </row>
    <row r="224" spans="1:17" x14ac:dyDescent="0.35">
      <c r="A224" s="1">
        <v>40857</v>
      </c>
      <c r="B224" s="14">
        <v>-1.3790891597177724E-2</v>
      </c>
      <c r="C224" s="35">
        <v>-2.0357920651453698E-3</v>
      </c>
      <c r="D224" s="35">
        <v>-9.7678675430568074E-3</v>
      </c>
      <c r="E224" s="36">
        <f t="shared" si="11"/>
        <v>-2.7700527175172017E-3</v>
      </c>
      <c r="F224" s="36">
        <f t="shared" si="12"/>
        <v>-4.9095224245880916E-3</v>
      </c>
      <c r="G224" s="36">
        <f t="shared" si="13"/>
        <v>3.3145921648230713E-3</v>
      </c>
      <c r="K224" s="1"/>
      <c r="L224" s="12"/>
      <c r="M224" s="12"/>
      <c r="N224" s="12"/>
      <c r="O224" s="20"/>
      <c r="P224" s="20"/>
      <c r="Q224" s="20"/>
    </row>
    <row r="225" spans="1:17" x14ac:dyDescent="0.35">
      <c r="A225" s="1">
        <v>40858</v>
      </c>
      <c r="B225" s="14">
        <v>3.2845528455284656E-2</v>
      </c>
      <c r="C225" s="35">
        <v>3.131078324398695E-2</v>
      </c>
      <c r="D225" s="35">
        <v>2.2299522753243206E-2</v>
      </c>
      <c r="E225" s="36">
        <f t="shared" si="11"/>
        <v>-2.5786009740443538E-3</v>
      </c>
      <c r="F225" s="36">
        <f t="shared" si="12"/>
        <v>-5.5798502960537847E-3</v>
      </c>
      <c r="G225" s="36">
        <f t="shared" si="13"/>
        <v>1.5055446169094711E-3</v>
      </c>
      <c r="K225" s="1"/>
      <c r="L225" s="12"/>
      <c r="M225" s="12"/>
      <c r="N225" s="12"/>
      <c r="O225" s="20"/>
      <c r="P225" s="20"/>
      <c r="Q225" s="20"/>
    </row>
    <row r="226" spans="1:17" x14ac:dyDescent="0.35">
      <c r="A226" s="1">
        <v>40861</v>
      </c>
      <c r="B226" s="14">
        <v>-1.1020151133501299E-2</v>
      </c>
      <c r="C226" s="35">
        <v>7.0840425042550947E-3</v>
      </c>
      <c r="D226" s="35">
        <v>7.6436262020218582E-3</v>
      </c>
      <c r="E226" s="36">
        <f t="shared" si="11"/>
        <v>-2.4320721697814575E-3</v>
      </c>
      <c r="F226" s="36">
        <f t="shared" si="12"/>
        <v>-4.3379662771196592E-3</v>
      </c>
      <c r="G226" s="36">
        <f t="shared" si="13"/>
        <v>2.6710885554583732E-3</v>
      </c>
      <c r="K226" s="1"/>
      <c r="L226" s="12"/>
      <c r="M226" s="12"/>
      <c r="N226" s="12"/>
      <c r="O226" s="20"/>
      <c r="P226" s="20"/>
      <c r="Q226" s="20"/>
    </row>
    <row r="227" spans="1:17" x14ac:dyDescent="0.35">
      <c r="A227" s="1">
        <v>40862</v>
      </c>
      <c r="B227" s="14">
        <v>1.2734797835083356E-3</v>
      </c>
      <c r="C227" s="35">
        <v>-5.024437034668594E-3</v>
      </c>
      <c r="D227" s="35">
        <v>5.8075040783034382E-3</v>
      </c>
      <c r="E227" s="36">
        <f t="shared" si="11"/>
        <v>-3.3467244900581782E-3</v>
      </c>
      <c r="F227" s="36">
        <f t="shared" si="12"/>
        <v>-4.908999955700771E-3</v>
      </c>
      <c r="G227" s="36">
        <f t="shared" si="13"/>
        <v>2.2660773477391318E-3</v>
      </c>
      <c r="K227" s="1"/>
      <c r="L227" s="12"/>
      <c r="M227" s="12"/>
      <c r="N227" s="12"/>
      <c r="O227" s="20"/>
      <c r="P227" s="20"/>
      <c r="Q227" s="20"/>
    </row>
    <row r="228" spans="1:17" x14ac:dyDescent="0.35">
      <c r="A228" s="1">
        <v>40863</v>
      </c>
      <c r="B228" s="14">
        <v>-2.893481717011126E-2</v>
      </c>
      <c r="C228" s="35">
        <v>-2.6809897626589585E-2</v>
      </c>
      <c r="D228" s="35">
        <v>-8.2554820293239128E-3</v>
      </c>
      <c r="E228" s="36">
        <f t="shared" si="11"/>
        <v>-3.7748648171199882E-3</v>
      </c>
      <c r="F228" s="36">
        <f t="shared" si="12"/>
        <v>-3.7175118945995457E-3</v>
      </c>
      <c r="G228" s="36">
        <f t="shared" si="13"/>
        <v>2.6839411694241032E-3</v>
      </c>
      <c r="K228" s="1"/>
      <c r="L228" s="12"/>
      <c r="M228" s="12"/>
      <c r="N228" s="12"/>
      <c r="O228" s="20"/>
      <c r="P228" s="20"/>
      <c r="Q228" s="20"/>
    </row>
    <row r="229" spans="1:17" x14ac:dyDescent="0.35">
      <c r="A229" s="1">
        <v>40864</v>
      </c>
      <c r="B229" s="14">
        <v>-2.9142108709888648E-2</v>
      </c>
      <c r="C229" s="35">
        <v>-3.5237511203358607E-2</v>
      </c>
      <c r="D229" s="35">
        <v>-1.7335274011807678E-2</v>
      </c>
      <c r="E229" s="36">
        <f t="shared" si="11"/>
        <v>-3.6798304093353328E-3</v>
      </c>
      <c r="F229" s="36">
        <f t="shared" si="12"/>
        <v>-5.9285733054131821E-3</v>
      </c>
      <c r="G229" s="36">
        <f t="shared" si="13"/>
        <v>1.5614516207193784E-3</v>
      </c>
      <c r="K229" s="1"/>
      <c r="L229" s="12"/>
      <c r="M229" s="12"/>
      <c r="N229" s="12"/>
      <c r="O229" s="20"/>
      <c r="P229" s="20"/>
      <c r="Q229" s="20"/>
    </row>
    <row r="230" spans="1:17" x14ac:dyDescent="0.35">
      <c r="A230" s="1">
        <v>40865</v>
      </c>
      <c r="B230" s="14">
        <v>5.396290050590169E-3</v>
      </c>
      <c r="C230" s="35">
        <v>-3.6084490514375234E-2</v>
      </c>
      <c r="D230" s="35">
        <v>-9.9688784595669544E-3</v>
      </c>
      <c r="E230" s="36">
        <f t="shared" si="11"/>
        <v>-3.3633596082055127E-3</v>
      </c>
      <c r="F230" s="36">
        <f t="shared" si="12"/>
        <v>-7.9832151934023932E-3</v>
      </c>
      <c r="G230" s="36">
        <f t="shared" si="13"/>
        <v>4.7877345578923312E-4</v>
      </c>
      <c r="K230" s="1"/>
      <c r="L230" s="12"/>
      <c r="M230" s="12"/>
      <c r="N230" s="12"/>
      <c r="O230" s="20"/>
      <c r="P230" s="20"/>
      <c r="Q230" s="20"/>
    </row>
    <row r="231" spans="1:17" x14ac:dyDescent="0.35">
      <c r="A231" s="1">
        <v>40868</v>
      </c>
      <c r="B231" s="14">
        <v>-3.5558537403555857E-2</v>
      </c>
      <c r="C231" s="35">
        <v>-4.002231916404575E-2</v>
      </c>
      <c r="D231" s="35">
        <v>-2.3433297471758929E-2</v>
      </c>
      <c r="E231" s="36">
        <f t="shared" si="11"/>
        <v>-5.530452107274958E-3</v>
      </c>
      <c r="F231" s="36">
        <f t="shared" si="12"/>
        <v>-1.0587023033366333E-2</v>
      </c>
      <c r="G231" s="36">
        <f t="shared" si="13"/>
        <v>-1.1950167713186688E-3</v>
      </c>
      <c r="K231" s="1"/>
      <c r="L231" s="12"/>
      <c r="M231" s="12"/>
      <c r="N231" s="12"/>
      <c r="O231" s="20"/>
      <c r="P231" s="20"/>
      <c r="Q231" s="20"/>
    </row>
    <row r="232" spans="1:17" x14ac:dyDescent="0.35">
      <c r="A232" s="1">
        <v>40869</v>
      </c>
      <c r="B232" s="14">
        <v>1.0086956521739188E-2</v>
      </c>
      <c r="C232" s="35">
        <v>1.6327608982827035E-2</v>
      </c>
      <c r="D232" s="35">
        <v>-1.6180672702861276E-3</v>
      </c>
      <c r="E232" s="36">
        <f t="shared" si="11"/>
        <v>-3.9448562119881294E-3</v>
      </c>
      <c r="F232" s="36">
        <f t="shared" si="12"/>
        <v>-7.5695567713383151E-3</v>
      </c>
      <c r="G232" s="36">
        <f t="shared" si="13"/>
        <v>-1.6428739280554549E-4</v>
      </c>
      <c r="K232" s="1"/>
      <c r="L232" s="12"/>
      <c r="M232" s="12"/>
      <c r="N232" s="12"/>
      <c r="O232" s="20"/>
      <c r="P232" s="20"/>
      <c r="Q232" s="20"/>
    </row>
    <row r="233" spans="1:17" x14ac:dyDescent="0.35">
      <c r="A233" s="1">
        <v>40870</v>
      </c>
      <c r="B233" s="14">
        <v>-1.6873278236914535E-2</v>
      </c>
      <c r="C233" s="35">
        <v>-1.741707393157943E-2</v>
      </c>
      <c r="D233" s="35">
        <v>-1.705172413793099E-2</v>
      </c>
      <c r="E233" s="36">
        <f t="shared" si="11"/>
        <v>-3.8570392270861399E-3</v>
      </c>
      <c r="F233" s="36">
        <f t="shared" si="12"/>
        <v>-2.1119931225507872E-3</v>
      </c>
      <c r="G233" s="36">
        <f t="shared" si="13"/>
        <v>-1.2869538521199542E-3</v>
      </c>
      <c r="K233" s="1"/>
      <c r="L233" s="12"/>
      <c r="M233" s="12"/>
      <c r="N233" s="12"/>
      <c r="O233" s="20"/>
      <c r="P233" s="20"/>
      <c r="Q233" s="20"/>
    </row>
    <row r="234" spans="1:17" x14ac:dyDescent="0.35">
      <c r="A234" s="1">
        <v>40872</v>
      </c>
      <c r="B234" s="14">
        <v>-1.1208406304728524E-2</v>
      </c>
      <c r="C234" s="35">
        <v>-3.4869569818508972E-2</v>
      </c>
      <c r="D234" s="35">
        <v>-1.2471277472768438E-2</v>
      </c>
      <c r="E234" s="36">
        <f t="shared" si="11"/>
        <v>-6.3640489889120189E-3</v>
      </c>
      <c r="F234" s="36">
        <f t="shared" si="12"/>
        <v>-5.9673667747665582E-3</v>
      </c>
      <c r="G234" s="36">
        <f t="shared" si="13"/>
        <v>-2.9645676310985579E-3</v>
      </c>
    </row>
    <row r="235" spans="1:17" x14ac:dyDescent="0.35">
      <c r="A235" s="1">
        <v>40875</v>
      </c>
      <c r="B235" s="14">
        <v>5.0655331207934751E-2</v>
      </c>
      <c r="C235" s="35">
        <v>6.4418859649122862E-2</v>
      </c>
      <c r="D235" s="35">
        <v>4.474245115452935E-2</v>
      </c>
      <c r="E235" s="36">
        <f t="shared" si="11"/>
        <v>-5.3178107654617054E-3</v>
      </c>
      <c r="F235" s="36">
        <f t="shared" si="12"/>
        <v>-5.2950261716507739E-3</v>
      </c>
      <c r="G235" s="36">
        <f t="shared" si="13"/>
        <v>-8.5021721829333654E-4</v>
      </c>
    </row>
    <row r="236" spans="1:17" x14ac:dyDescent="0.35">
      <c r="A236" s="1">
        <v>40876</v>
      </c>
      <c r="B236" s="14">
        <v>-3.0681051921780167E-2</v>
      </c>
      <c r="C236" s="35">
        <v>-2.9667782642286977E-2</v>
      </c>
      <c r="D236" s="35">
        <v>-8.9426885870214079E-3</v>
      </c>
      <c r="E236" s="36">
        <f t="shared" si="11"/>
        <v>-4.7165250156860515E-3</v>
      </c>
      <c r="F236" s="36">
        <f t="shared" si="12"/>
        <v>-5.9018277830583336E-3</v>
      </c>
      <c r="G236" s="36">
        <f t="shared" si="13"/>
        <v>-6.7249744695789819E-4</v>
      </c>
    </row>
    <row r="237" spans="1:17" x14ac:dyDescent="0.35">
      <c r="A237" s="1">
        <v>40877</v>
      </c>
      <c r="B237" s="14">
        <v>2.9217391304347862E-2</v>
      </c>
      <c r="C237" s="35">
        <v>2.0701735760921602E-2</v>
      </c>
      <c r="D237" s="35">
        <v>2.8236666495119467E-2</v>
      </c>
      <c r="E237" s="36">
        <f t="shared" si="11"/>
        <v>-1.7790610426772712E-3</v>
      </c>
      <c r="F237" s="36">
        <f t="shared" si="12"/>
        <v>-4.5365456880008702E-3</v>
      </c>
      <c r="G237" s="36">
        <f t="shared" si="13"/>
        <v>1.919647702852073E-3</v>
      </c>
    </row>
    <row r="238" spans="1:17" x14ac:dyDescent="0.35">
      <c r="A238" s="1">
        <v>40878</v>
      </c>
      <c r="B238" s="14">
        <v>3.0415680973301384E-3</v>
      </c>
      <c r="C238" s="35">
        <v>2.5170315669041488E-2</v>
      </c>
      <c r="D238" s="35">
        <v>2.3991057575201369E-2</v>
      </c>
      <c r="E238" s="36">
        <f t="shared" si="11"/>
        <v>-3.0675782998373091E-3</v>
      </c>
      <c r="F238" s="36">
        <f t="shared" si="12"/>
        <v>-4.1078271699896305E-3</v>
      </c>
      <c r="G238" s="36">
        <f t="shared" si="13"/>
        <v>2.5860631064544446E-3</v>
      </c>
    </row>
    <row r="239" spans="1:17" x14ac:dyDescent="0.35">
      <c r="A239" s="1">
        <v>40879</v>
      </c>
      <c r="B239" s="14">
        <v>-2.6954177897573484E-3</v>
      </c>
      <c r="C239" s="35">
        <v>-5.5800740628011436E-3</v>
      </c>
      <c r="D239" s="35">
        <v>1.0736920996464505E-2</v>
      </c>
      <c r="E239" s="36">
        <f t="shared" si="11"/>
        <v>-5.2004612094636192E-3</v>
      </c>
      <c r="F239" s="36">
        <f t="shared" si="12"/>
        <v>-5.0059756648929699E-3</v>
      </c>
      <c r="G239" s="36">
        <f t="shared" si="13"/>
        <v>2.0388149050550807E-3</v>
      </c>
    </row>
    <row r="240" spans="1:17" x14ac:dyDescent="0.35">
      <c r="A240" s="1">
        <v>40882</v>
      </c>
      <c r="B240" s="14">
        <v>3.716216216216206E-2</v>
      </c>
      <c r="C240" s="35">
        <v>1.0712646023567363E-3</v>
      </c>
      <c r="D240" s="35">
        <v>8.5273067251272483E-3</v>
      </c>
      <c r="E240" s="36">
        <f t="shared" si="11"/>
        <v>-2.8279809379667177E-3</v>
      </c>
      <c r="F240" s="36">
        <f t="shared" si="12"/>
        <v>-4.5378263337169048E-3</v>
      </c>
      <c r="G240" s="36">
        <f t="shared" si="13"/>
        <v>2.5789877726921985E-3</v>
      </c>
    </row>
    <row r="241" spans="1:7" x14ac:dyDescent="0.35">
      <c r="A241" s="1">
        <v>40883</v>
      </c>
      <c r="B241" s="14">
        <v>6.514657980456029E-3</v>
      </c>
      <c r="C241" s="35">
        <v>-2.1657154504688081E-2</v>
      </c>
      <c r="D241" s="35">
        <v>-3.0048749300727318E-3</v>
      </c>
      <c r="E241" s="36">
        <f t="shared" si="11"/>
        <v>-2.1353877515700227E-3</v>
      </c>
      <c r="F241" s="36">
        <f t="shared" si="12"/>
        <v>-5.7407875327133203E-3</v>
      </c>
      <c r="G241" s="36">
        <f t="shared" si="13"/>
        <v>1.4063331830980129E-3</v>
      </c>
    </row>
    <row r="242" spans="1:7" x14ac:dyDescent="0.35">
      <c r="A242" s="1">
        <v>40884</v>
      </c>
      <c r="B242" s="14">
        <v>1.2944983818770073E-3</v>
      </c>
      <c r="C242" s="35">
        <v>1.7344653367362906E-2</v>
      </c>
      <c r="D242" s="35">
        <v>-6.0919890344202088E-4</v>
      </c>
      <c r="E242" s="36">
        <f t="shared" si="11"/>
        <v>-2.7636101684786417E-3</v>
      </c>
      <c r="F242" s="36">
        <f t="shared" si="12"/>
        <v>-5.1016654634235218E-3</v>
      </c>
      <c r="G242" s="36">
        <f t="shared" si="13"/>
        <v>1.0462823908527763E-3</v>
      </c>
    </row>
    <row r="243" spans="1:7" x14ac:dyDescent="0.35">
      <c r="A243" s="1">
        <v>40885</v>
      </c>
      <c r="B243" s="14">
        <v>2.9088558500323103E-3</v>
      </c>
      <c r="C243" s="35">
        <v>-2.477984845381942E-2</v>
      </c>
      <c r="D243" s="35">
        <v>-1.177433067582101E-2</v>
      </c>
      <c r="E243" s="36">
        <f t="shared" si="11"/>
        <v>2.46029763923572E-5</v>
      </c>
      <c r="F243" s="36">
        <f t="shared" si="12"/>
        <v>-4.7878343620996241E-3</v>
      </c>
      <c r="G243" s="36">
        <f t="shared" si="13"/>
        <v>1.3876047243576717E-3</v>
      </c>
    </row>
    <row r="244" spans="1:7" x14ac:dyDescent="0.35">
      <c r="A244" s="1">
        <v>40886</v>
      </c>
      <c r="B244" s="14">
        <v>1.965839510151457E-2</v>
      </c>
      <c r="C244" s="35">
        <v>1.3387232255354986E-2</v>
      </c>
      <c r="D244" s="35">
        <v>1.8456294131969919E-2</v>
      </c>
      <c r="E244" s="36">
        <f t="shared" si="11"/>
        <v>1.6970673113269718E-3</v>
      </c>
      <c r="F244" s="36">
        <f t="shared" si="12"/>
        <v>-4.0166831460746065E-3</v>
      </c>
      <c r="G244" s="36">
        <f t="shared" si="13"/>
        <v>2.798812808109008E-3</v>
      </c>
    </row>
    <row r="245" spans="1:7" x14ac:dyDescent="0.35">
      <c r="A245" s="1">
        <v>40889</v>
      </c>
      <c r="B245" s="14">
        <v>-1.6118836915297141E-2</v>
      </c>
      <c r="C245" s="35">
        <v>-1.8183702015230785E-2</v>
      </c>
      <c r="D245" s="35">
        <v>-3.2354722514423839E-3</v>
      </c>
      <c r="E245" s="36">
        <f t="shared" si="11"/>
        <v>-7.5115095720211804E-4</v>
      </c>
      <c r="F245" s="36">
        <f t="shared" si="12"/>
        <v>-6.4914074090354932E-3</v>
      </c>
      <c r="G245" s="36">
        <f t="shared" si="13"/>
        <v>1.5220630578747286E-3</v>
      </c>
    </row>
    <row r="246" spans="1:7" x14ac:dyDescent="0.35">
      <c r="A246" s="1">
        <v>40890</v>
      </c>
      <c r="B246" s="14">
        <v>-9.3157725666559443E-3</v>
      </c>
      <c r="C246" s="35">
        <v>-4.7541156606162982E-2</v>
      </c>
      <c r="D246" s="35">
        <v>3.8376053342714656E-4</v>
      </c>
      <c r="E246" s="36">
        <f t="shared" si="11"/>
        <v>-6.6593202885985021E-4</v>
      </c>
      <c r="F246" s="36">
        <f t="shared" si="12"/>
        <v>-9.2226673645563976E-3</v>
      </c>
      <c r="G246" s="36">
        <f t="shared" si="13"/>
        <v>1.1590697744449929E-3</v>
      </c>
    </row>
    <row r="247" spans="1:7" x14ac:dyDescent="0.35">
      <c r="A247" s="1">
        <v>40891</v>
      </c>
      <c r="B247" s="14">
        <v>-1.8482490272373586E-2</v>
      </c>
      <c r="C247" s="35">
        <v>-1.6619577862720947E-3</v>
      </c>
      <c r="D247" s="35">
        <v>-1.2083819509933869E-2</v>
      </c>
      <c r="E247" s="36">
        <f t="shared" si="11"/>
        <v>-1.6537305316539463E-3</v>
      </c>
      <c r="F247" s="36">
        <f t="shared" si="12"/>
        <v>-9.0545434021365723E-3</v>
      </c>
      <c r="G247" s="36">
        <f t="shared" si="13"/>
        <v>2.6450359503312761E-4</v>
      </c>
    </row>
    <row r="248" spans="1:7" x14ac:dyDescent="0.35">
      <c r="A248" s="1">
        <v>40892</v>
      </c>
      <c r="B248" s="14">
        <v>-2.2134126197555282E-2</v>
      </c>
      <c r="C248" s="35">
        <v>5.8265357083402414E-3</v>
      </c>
      <c r="D248" s="35">
        <v>2.3783713818821273E-3</v>
      </c>
      <c r="E248" s="36">
        <f t="shared" si="11"/>
        <v>-1.3136959830261474E-3</v>
      </c>
      <c r="F248" s="36">
        <f t="shared" si="12"/>
        <v>-7.4227217353900806E-3</v>
      </c>
      <c r="G248" s="36">
        <f t="shared" si="13"/>
        <v>7.9619626559342962E-4</v>
      </c>
    </row>
    <row r="249" spans="1:7" x14ac:dyDescent="0.35">
      <c r="A249" s="1">
        <v>40893</v>
      </c>
      <c r="B249" s="14">
        <v>2.7027027027026973E-2</v>
      </c>
      <c r="C249" s="35">
        <v>0</v>
      </c>
      <c r="D249" s="35">
        <v>1.0362527036188229E-2</v>
      </c>
      <c r="E249" s="36">
        <f t="shared" si="11"/>
        <v>1.4947608038196336E-3</v>
      </c>
      <c r="F249" s="36">
        <f t="shared" si="12"/>
        <v>-5.6608461752221508E-3</v>
      </c>
      <c r="G249" s="36">
        <f t="shared" si="13"/>
        <v>2.1810863179932251E-3</v>
      </c>
    </row>
    <row r="250" spans="1:7" x14ac:dyDescent="0.35">
      <c r="A250" s="1">
        <v>40896</v>
      </c>
      <c r="B250" s="14">
        <v>-2.0723684210526283E-2</v>
      </c>
      <c r="C250" s="35">
        <v>-1.0647688403398359E-2</v>
      </c>
      <c r="D250" s="35">
        <v>-6.5978656783181044E-3</v>
      </c>
      <c r="E250" s="36">
        <f t="shared" si="11"/>
        <v>1.88762090763811E-4</v>
      </c>
      <c r="F250" s="36">
        <f t="shared" si="12"/>
        <v>-4.389006069673307E-3</v>
      </c>
      <c r="G250" s="36">
        <f t="shared" si="13"/>
        <v>2.3496369570556674E-3</v>
      </c>
    </row>
    <row r="251" spans="1:7" x14ac:dyDescent="0.35">
      <c r="A251" s="1">
        <v>40897</v>
      </c>
      <c r="B251" s="14">
        <v>2.8888142425260277E-2</v>
      </c>
      <c r="C251" s="35">
        <v>1.7788434729270053E-2</v>
      </c>
      <c r="D251" s="35">
        <v>1.373365710885599E-2</v>
      </c>
      <c r="E251" s="36">
        <f t="shared" si="11"/>
        <v>3.4110960822046179E-3</v>
      </c>
      <c r="F251" s="36">
        <f t="shared" si="12"/>
        <v>-1.4984683750075168E-3</v>
      </c>
      <c r="G251" s="36">
        <f t="shared" si="13"/>
        <v>4.2079846860864131E-3</v>
      </c>
    </row>
    <row r="252" spans="1:7" x14ac:dyDescent="0.35">
      <c r="A252" s="1">
        <v>40898</v>
      </c>
      <c r="B252" s="14">
        <v>-9.4678419849819617E-3</v>
      </c>
      <c r="C252" s="35">
        <v>-4.4762217839141027E-2</v>
      </c>
      <c r="D252" s="35">
        <v>-7.2179830892966645E-3</v>
      </c>
      <c r="E252" s="36">
        <f t="shared" si="11"/>
        <v>2.43335615686856E-3</v>
      </c>
      <c r="F252" s="36">
        <f t="shared" si="12"/>
        <v>-4.5529597161059199E-3</v>
      </c>
      <c r="G252" s="36">
        <f t="shared" si="13"/>
        <v>3.9279888951358867E-3</v>
      </c>
    </row>
    <row r="253" spans="1:7" x14ac:dyDescent="0.35">
      <c r="A253" s="1">
        <v>40899</v>
      </c>
      <c r="B253" s="14">
        <v>8.8991430454845588E-3</v>
      </c>
      <c r="C253" s="35">
        <v>2.6842558072841971E-2</v>
      </c>
      <c r="D253" s="35">
        <v>6.199865776101765E-3</v>
      </c>
      <c r="E253" s="36">
        <f t="shared" si="11"/>
        <v>3.7219772209885148E-3</v>
      </c>
      <c r="F253" s="36">
        <f t="shared" si="12"/>
        <v>-2.3399781158848498E-3</v>
      </c>
      <c r="G253" s="36">
        <f t="shared" si="13"/>
        <v>5.090568390837524E-3</v>
      </c>
    </row>
    <row r="254" spans="1:7" x14ac:dyDescent="0.35">
      <c r="A254" s="1"/>
    </row>
  </sheetData>
  <mergeCells count="1">
    <mergeCell ref="A1:L2"/>
  </mergeCells>
  <pageMargins left="0.7" right="0.7" top="0.75" bottom="0.75" header="0.3" footer="0.3"/>
  <pageSetup orientation="portrait" horizontalDpi="300" verticalDpi="300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4" name="Spinner 1">
              <controlPr defaultSize="0" autoPict="0">
                <anchor moveWithCells="1" sizeWithCells="1">
                  <from>
                    <xdr:col>19</xdr:col>
                    <xdr:colOff>38100</xdr:colOff>
                    <xdr:row>6</xdr:row>
                    <xdr:rowOff>31750</xdr:rowOff>
                  </from>
                  <to>
                    <xdr:col>20</xdr:col>
                    <xdr:colOff>342900</xdr:colOff>
                    <xdr:row>11</xdr:row>
                    <xdr:rowOff>25400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T40"/>
  <sheetViews>
    <sheetView showGridLines="0" view="pageBreakPreview" topLeftCell="A2" zoomScale="60" zoomScaleNormal="100" workbookViewId="0">
      <selection activeCell="A4" sqref="A4:D40"/>
    </sheetView>
  </sheetViews>
  <sheetFormatPr defaultRowHeight="14.5" x14ac:dyDescent="0.35"/>
  <sheetData>
    <row r="1" spans="1:20" ht="16" thickBot="1" x14ac:dyDescent="0.4">
      <c r="A1" s="43" t="s">
        <v>68</v>
      </c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44"/>
      <c r="R1" s="44"/>
      <c r="S1" s="44"/>
      <c r="T1" s="45"/>
    </row>
    <row r="4" spans="1:20" x14ac:dyDescent="0.35">
      <c r="A4" t="s">
        <v>48</v>
      </c>
      <c r="B4" t="s">
        <v>65</v>
      </c>
      <c r="C4" t="s">
        <v>49</v>
      </c>
      <c r="D4" t="s">
        <v>31</v>
      </c>
    </row>
    <row r="5" spans="1:20" x14ac:dyDescent="0.35">
      <c r="A5" t="s">
        <v>50</v>
      </c>
      <c r="B5" t="s">
        <v>62</v>
      </c>
      <c r="C5" t="s">
        <v>66</v>
      </c>
      <c r="D5" s="14">
        <v>0.13690313101214621</v>
      </c>
    </row>
    <row r="6" spans="1:20" x14ac:dyDescent="0.35">
      <c r="A6" t="s">
        <v>51</v>
      </c>
      <c r="B6" t="s">
        <v>62</v>
      </c>
      <c r="C6" t="s">
        <v>66</v>
      </c>
      <c r="D6" s="14">
        <v>8.996871123372098E-2</v>
      </c>
    </row>
    <row r="7" spans="1:20" x14ac:dyDescent="0.35">
      <c r="A7" t="s">
        <v>52</v>
      </c>
      <c r="B7" t="s">
        <v>62</v>
      </c>
      <c r="C7" t="s">
        <v>66</v>
      </c>
      <c r="D7" s="14">
        <v>5.2483096814189424E-2</v>
      </c>
    </row>
    <row r="8" spans="1:20" x14ac:dyDescent="0.35">
      <c r="A8" t="s">
        <v>53</v>
      </c>
      <c r="B8" t="s">
        <v>62</v>
      </c>
      <c r="C8" t="s">
        <v>66</v>
      </c>
      <c r="D8" s="14">
        <v>0.11378937176961901</v>
      </c>
    </row>
    <row r="9" spans="1:20" x14ac:dyDescent="0.35">
      <c r="A9" t="s">
        <v>54</v>
      </c>
      <c r="B9" t="s">
        <v>62</v>
      </c>
      <c r="C9" t="s">
        <v>66</v>
      </c>
      <c r="D9" s="14">
        <v>0.1364992227680826</v>
      </c>
    </row>
    <row r="10" spans="1:20" x14ac:dyDescent="0.35">
      <c r="A10" t="s">
        <v>55</v>
      </c>
      <c r="B10" t="s">
        <v>62</v>
      </c>
      <c r="C10" t="s">
        <v>66</v>
      </c>
      <c r="D10" s="14">
        <v>9.0264278385304639E-2</v>
      </c>
    </row>
    <row r="11" spans="1:20" x14ac:dyDescent="0.35">
      <c r="A11" t="s">
        <v>56</v>
      </c>
      <c r="B11" t="s">
        <v>62</v>
      </c>
      <c r="C11" t="s">
        <v>66</v>
      </c>
      <c r="D11" s="14">
        <v>5.9131431864503849E-2</v>
      </c>
    </row>
    <row r="12" spans="1:20" x14ac:dyDescent="0.35">
      <c r="A12" t="s">
        <v>57</v>
      </c>
      <c r="B12" t="s">
        <v>62</v>
      </c>
      <c r="C12" t="s">
        <v>66</v>
      </c>
      <c r="D12" s="14">
        <v>0.16608760858735616</v>
      </c>
    </row>
    <row r="13" spans="1:20" x14ac:dyDescent="0.35">
      <c r="A13" t="s">
        <v>58</v>
      </c>
      <c r="B13" t="s">
        <v>62</v>
      </c>
      <c r="C13" t="s">
        <v>66</v>
      </c>
      <c r="D13" s="14">
        <v>0.1231090073974242</v>
      </c>
    </row>
    <row r="14" spans="1:20" x14ac:dyDescent="0.35">
      <c r="A14" t="s">
        <v>59</v>
      </c>
      <c r="B14" t="s">
        <v>62</v>
      </c>
      <c r="C14" t="s">
        <v>66</v>
      </c>
      <c r="D14" s="14">
        <v>1.8506522976287836E-2</v>
      </c>
    </row>
    <row r="15" spans="1:20" x14ac:dyDescent="0.35">
      <c r="A15" t="s">
        <v>60</v>
      </c>
      <c r="B15" t="s">
        <v>62</v>
      </c>
      <c r="C15" t="s">
        <v>66</v>
      </c>
      <c r="D15" s="14">
        <v>0.14564237860469023</v>
      </c>
    </row>
    <row r="16" spans="1:20" x14ac:dyDescent="0.35">
      <c r="A16" t="s">
        <v>61</v>
      </c>
      <c r="B16" t="s">
        <v>62</v>
      </c>
      <c r="C16" t="s">
        <v>66</v>
      </c>
      <c r="D16" s="14">
        <v>5.8985834673072314E-2</v>
      </c>
    </row>
    <row r="17" spans="1:4" x14ac:dyDescent="0.35">
      <c r="A17" t="s">
        <v>50</v>
      </c>
      <c r="B17" t="s">
        <v>63</v>
      </c>
      <c r="C17" t="s">
        <v>66</v>
      </c>
      <c r="D17" s="14">
        <v>0.10401387899731629</v>
      </c>
    </row>
    <row r="18" spans="1:4" x14ac:dyDescent="0.35">
      <c r="A18" t="s">
        <v>51</v>
      </c>
      <c r="B18" t="s">
        <v>63</v>
      </c>
      <c r="C18" t="s">
        <v>66</v>
      </c>
      <c r="D18" s="14">
        <v>0.12311404962175572</v>
      </c>
    </row>
    <row r="19" spans="1:4" x14ac:dyDescent="0.35">
      <c r="A19" t="s">
        <v>52</v>
      </c>
      <c r="B19" t="s">
        <v>63</v>
      </c>
      <c r="C19" t="s">
        <v>66</v>
      </c>
      <c r="D19" s="14">
        <v>0.16610070922520673</v>
      </c>
    </row>
    <row r="20" spans="1:4" x14ac:dyDescent="0.35">
      <c r="A20" t="s">
        <v>53</v>
      </c>
      <c r="B20" t="s">
        <v>63</v>
      </c>
      <c r="C20" t="s">
        <v>66</v>
      </c>
      <c r="D20" s="14">
        <v>5.6442175809312489E-2</v>
      </c>
    </row>
    <row r="21" spans="1:4" x14ac:dyDescent="0.35">
      <c r="A21" t="s">
        <v>54</v>
      </c>
      <c r="B21" t="s">
        <v>63</v>
      </c>
      <c r="C21" t="s">
        <v>66</v>
      </c>
      <c r="D21" s="14">
        <v>9.2416600397686011E-2</v>
      </c>
    </row>
    <row r="22" spans="1:4" x14ac:dyDescent="0.35">
      <c r="A22" t="s">
        <v>55</v>
      </c>
      <c r="B22" t="s">
        <v>63</v>
      </c>
      <c r="C22" t="s">
        <v>66</v>
      </c>
      <c r="D22" s="14">
        <v>2.6658707610029697E-2</v>
      </c>
    </row>
    <row r="23" spans="1:4" x14ac:dyDescent="0.35">
      <c r="A23" t="s">
        <v>56</v>
      </c>
      <c r="B23" t="s">
        <v>63</v>
      </c>
      <c r="C23" t="s">
        <v>66</v>
      </c>
      <c r="D23" s="14">
        <v>0.12743303079586935</v>
      </c>
    </row>
    <row r="24" spans="1:4" x14ac:dyDescent="0.35">
      <c r="A24" t="s">
        <v>57</v>
      </c>
      <c r="B24" t="s">
        <v>63</v>
      </c>
      <c r="C24" t="s">
        <v>66</v>
      </c>
      <c r="D24" s="14">
        <v>0.15098253753185614</v>
      </c>
    </row>
    <row r="25" spans="1:4" x14ac:dyDescent="0.35">
      <c r="A25" t="s">
        <v>58</v>
      </c>
      <c r="B25" t="s">
        <v>63</v>
      </c>
      <c r="C25" t="s">
        <v>66</v>
      </c>
      <c r="D25" s="14">
        <v>0.10731941421727614</v>
      </c>
    </row>
    <row r="26" spans="1:4" x14ac:dyDescent="0.35">
      <c r="A26" t="s">
        <v>59</v>
      </c>
      <c r="B26" t="s">
        <v>63</v>
      </c>
      <c r="C26" t="s">
        <v>66</v>
      </c>
      <c r="D26" s="14">
        <v>8.687777146471666E-2</v>
      </c>
    </row>
    <row r="27" spans="1:4" x14ac:dyDescent="0.35">
      <c r="A27" t="s">
        <v>60</v>
      </c>
      <c r="B27" t="s">
        <v>63</v>
      </c>
      <c r="C27" t="s">
        <v>66</v>
      </c>
      <c r="D27" s="14">
        <v>0.13257489103465744</v>
      </c>
    </row>
    <row r="28" spans="1:4" x14ac:dyDescent="0.35">
      <c r="A28" t="s">
        <v>61</v>
      </c>
      <c r="B28" t="s">
        <v>63</v>
      </c>
      <c r="C28" t="s">
        <v>66</v>
      </c>
      <c r="D28" s="14">
        <v>0.12697371501719698</v>
      </c>
    </row>
    <row r="29" spans="1:4" x14ac:dyDescent="0.35">
      <c r="A29" t="s">
        <v>50</v>
      </c>
      <c r="B29" t="s">
        <v>64</v>
      </c>
      <c r="C29" t="s">
        <v>67</v>
      </c>
      <c r="D29" s="14">
        <v>2.0964671678880515E-2</v>
      </c>
    </row>
    <row r="30" spans="1:4" x14ac:dyDescent="0.35">
      <c r="A30" t="s">
        <v>51</v>
      </c>
      <c r="B30" t="s">
        <v>64</v>
      </c>
      <c r="C30" t="s">
        <v>67</v>
      </c>
      <c r="D30" s="14">
        <v>0.12110645932004059</v>
      </c>
    </row>
    <row r="31" spans="1:4" x14ac:dyDescent="0.35">
      <c r="A31" t="s">
        <v>52</v>
      </c>
      <c r="B31" t="s">
        <v>64</v>
      </c>
      <c r="C31" t="s">
        <v>67</v>
      </c>
      <c r="D31" s="14">
        <v>2.9228576243900961E-2</v>
      </c>
    </row>
    <row r="32" spans="1:4" x14ac:dyDescent="0.35">
      <c r="A32" t="s">
        <v>53</v>
      </c>
      <c r="B32" t="s">
        <v>64</v>
      </c>
      <c r="C32" t="s">
        <v>67</v>
      </c>
      <c r="D32" s="14">
        <v>0.14980914873424536</v>
      </c>
    </row>
    <row r="33" spans="1:4" x14ac:dyDescent="0.35">
      <c r="A33" t="s">
        <v>54</v>
      </c>
      <c r="B33" t="s">
        <v>64</v>
      </c>
      <c r="C33" t="s">
        <v>67</v>
      </c>
      <c r="D33" s="14">
        <v>4.4535376259305405E-2</v>
      </c>
    </row>
    <row r="34" spans="1:4" x14ac:dyDescent="0.35">
      <c r="A34" t="s">
        <v>55</v>
      </c>
      <c r="B34" t="s">
        <v>64</v>
      </c>
      <c r="C34" t="s">
        <v>67</v>
      </c>
      <c r="D34" s="14">
        <v>0.10100463757795163</v>
      </c>
    </row>
    <row r="35" spans="1:4" x14ac:dyDescent="0.35">
      <c r="A35" t="s">
        <v>56</v>
      </c>
      <c r="B35" t="s">
        <v>64</v>
      </c>
      <c r="C35" t="s">
        <v>67</v>
      </c>
      <c r="D35" s="14">
        <v>8.1235307481595173E-2</v>
      </c>
    </row>
    <row r="36" spans="1:4" x14ac:dyDescent="0.35">
      <c r="A36" t="s">
        <v>57</v>
      </c>
      <c r="B36" t="s">
        <v>64</v>
      </c>
      <c r="C36" t="s">
        <v>67</v>
      </c>
      <c r="D36" s="14">
        <v>4.3715937546532226E-2</v>
      </c>
    </row>
    <row r="37" spans="1:4" x14ac:dyDescent="0.35">
      <c r="A37" t="s">
        <v>58</v>
      </c>
      <c r="B37" t="s">
        <v>64</v>
      </c>
      <c r="C37" t="s">
        <v>67</v>
      </c>
      <c r="D37" s="14">
        <v>0.12066554652455695</v>
      </c>
    </row>
    <row r="38" spans="1:4" x14ac:dyDescent="0.35">
      <c r="A38" t="s">
        <v>59</v>
      </c>
      <c r="B38" t="s">
        <v>64</v>
      </c>
      <c r="C38" t="s">
        <v>67</v>
      </c>
      <c r="D38" s="14">
        <v>0.15177914554018743</v>
      </c>
    </row>
    <row r="39" spans="1:4" x14ac:dyDescent="0.35">
      <c r="A39" t="s">
        <v>60</v>
      </c>
      <c r="B39" t="s">
        <v>64</v>
      </c>
      <c r="C39" t="s">
        <v>67</v>
      </c>
      <c r="D39" s="14">
        <v>0.15650994213795497</v>
      </c>
    </row>
    <row r="40" spans="1:4" x14ac:dyDescent="0.35">
      <c r="A40" t="s">
        <v>61</v>
      </c>
      <c r="B40" t="s">
        <v>64</v>
      </c>
      <c r="C40" t="s">
        <v>67</v>
      </c>
      <c r="D40" s="14">
        <v>9.2091919913156975E-2</v>
      </c>
    </row>
  </sheetData>
  <mergeCells count="1">
    <mergeCell ref="A1:T1"/>
  </mergeCells>
  <pageMargins left="0.7" right="0.7" top="0.75" bottom="0.75" header="0.3" footer="0.3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ECB5C-AF87-4DAF-8AD2-9ECDC590D6CB}">
  <sheetPr codeName="Sheet5"/>
  <dimension ref="A1:P31"/>
  <sheetViews>
    <sheetView showGridLines="0" view="pageBreakPreview" zoomScale="60" zoomScaleNormal="100" workbookViewId="0">
      <selection activeCell="B32" sqref="B32"/>
    </sheetView>
  </sheetViews>
  <sheetFormatPr defaultRowHeight="14.5" x14ac:dyDescent="0.35"/>
  <cols>
    <col min="1" max="1" width="16.6328125" bestFit="1" customWidth="1"/>
    <col min="2" max="16" width="13" customWidth="1"/>
  </cols>
  <sheetData>
    <row r="1" spans="1:16" x14ac:dyDescent="0.35">
      <c r="A1" s="21" t="s">
        <v>49</v>
      </c>
      <c r="B1" t="s">
        <v>80</v>
      </c>
    </row>
    <row r="3" spans="1:16" x14ac:dyDescent="0.35">
      <c r="A3" s="21" t="s">
        <v>106</v>
      </c>
      <c r="B3" s="21" t="s">
        <v>107</v>
      </c>
      <c r="O3" s="3" t="s">
        <v>81</v>
      </c>
      <c r="P3" s="3"/>
    </row>
    <row r="4" spans="1:16" x14ac:dyDescent="0.35">
      <c r="A4" s="21" t="s">
        <v>108</v>
      </c>
      <c r="B4" t="s">
        <v>62</v>
      </c>
      <c r="C4" t="s">
        <v>64</v>
      </c>
      <c r="D4" t="s">
        <v>63</v>
      </c>
      <c r="E4" t="s">
        <v>85</v>
      </c>
      <c r="O4" s="3" t="s">
        <v>78</v>
      </c>
      <c r="P4" s="3" t="s">
        <v>82</v>
      </c>
    </row>
    <row r="5" spans="1:16" x14ac:dyDescent="0.35">
      <c r="A5" s="22" t="s">
        <v>50</v>
      </c>
      <c r="B5" s="23">
        <v>0.13690313101214621</v>
      </c>
      <c r="C5" s="23">
        <v>2.0964671678880515E-2</v>
      </c>
      <c r="D5" s="23">
        <v>0.10401387899731629</v>
      </c>
      <c r="E5" s="23">
        <v>8.7293893896114347E-2</v>
      </c>
      <c r="O5" s="3" t="s">
        <v>88</v>
      </c>
      <c r="P5" s="3" t="s">
        <v>89</v>
      </c>
    </row>
    <row r="6" spans="1:16" x14ac:dyDescent="0.35">
      <c r="A6" s="22" t="s">
        <v>51</v>
      </c>
      <c r="B6" s="23">
        <v>8.996871123372098E-2</v>
      </c>
      <c r="C6" s="23">
        <v>0.12110645932004059</v>
      </c>
      <c r="D6" s="23">
        <v>0.12311404962175572</v>
      </c>
      <c r="E6" s="23">
        <v>0.11139640672517243</v>
      </c>
      <c r="O6" s="3" t="s">
        <v>83</v>
      </c>
      <c r="P6" s="3" t="s">
        <v>84</v>
      </c>
    </row>
    <row r="7" spans="1:16" x14ac:dyDescent="0.35">
      <c r="A7" s="22" t="s">
        <v>52</v>
      </c>
      <c r="B7" s="23">
        <v>5.2483096814189424E-2</v>
      </c>
      <c r="C7" s="23">
        <v>2.9228576243900961E-2</v>
      </c>
      <c r="D7" s="23">
        <v>0.16610070922520673</v>
      </c>
      <c r="E7" s="23">
        <v>8.2604127427765697E-2</v>
      </c>
      <c r="O7" s="3" t="s">
        <v>79</v>
      </c>
      <c r="P7" s="3" t="s">
        <v>85</v>
      </c>
    </row>
    <row r="8" spans="1:16" x14ac:dyDescent="0.35">
      <c r="A8" s="22" t="s">
        <v>53</v>
      </c>
      <c r="B8" s="23">
        <v>0.11378937176961901</v>
      </c>
      <c r="C8" s="23">
        <v>0.14980914873424536</v>
      </c>
      <c r="D8" s="23">
        <v>5.6442175809312489E-2</v>
      </c>
      <c r="E8" s="23">
        <v>0.10668023210439227</v>
      </c>
      <c r="O8" s="3" t="s">
        <v>80</v>
      </c>
      <c r="P8" s="3" t="s">
        <v>86</v>
      </c>
    </row>
    <row r="9" spans="1:16" x14ac:dyDescent="0.35">
      <c r="A9" s="22" t="s">
        <v>54</v>
      </c>
      <c r="B9" s="23">
        <v>0.1364992227680826</v>
      </c>
      <c r="C9" s="23">
        <v>4.4535376259305405E-2</v>
      </c>
      <c r="D9" s="23">
        <v>9.2416600397686011E-2</v>
      </c>
      <c r="E9" s="23">
        <v>9.1150399808357999E-2</v>
      </c>
    </row>
    <row r="10" spans="1:16" x14ac:dyDescent="0.35">
      <c r="A10" s="22" t="s">
        <v>55</v>
      </c>
      <c r="B10" s="23">
        <v>9.0264278385304639E-2</v>
      </c>
      <c r="C10" s="23">
        <v>0.10100463757795163</v>
      </c>
      <c r="D10" s="23">
        <v>2.6658707610029697E-2</v>
      </c>
      <c r="E10" s="23">
        <v>7.2642541191095325E-2</v>
      </c>
    </row>
    <row r="11" spans="1:16" x14ac:dyDescent="0.35">
      <c r="A11" s="22" t="s">
        <v>56</v>
      </c>
      <c r="B11" s="23">
        <v>5.9131431864503849E-2</v>
      </c>
      <c r="C11" s="23">
        <v>8.1235307481595173E-2</v>
      </c>
      <c r="D11" s="23">
        <v>0.12743303079586935</v>
      </c>
      <c r="E11" s="23">
        <v>8.9266590047322791E-2</v>
      </c>
    </row>
    <row r="12" spans="1:16" x14ac:dyDescent="0.35">
      <c r="A12" s="22" t="s">
        <v>57</v>
      </c>
      <c r="B12" s="23">
        <v>0.16608760858735616</v>
      </c>
      <c r="C12" s="23">
        <v>4.3715937546532226E-2</v>
      </c>
      <c r="D12" s="23">
        <v>0.15098253753185614</v>
      </c>
      <c r="E12" s="23">
        <v>0.12026202788858149</v>
      </c>
    </row>
    <row r="13" spans="1:16" x14ac:dyDescent="0.35">
      <c r="A13" s="22" t="s">
        <v>58</v>
      </c>
      <c r="B13" s="23">
        <v>0.1231090073974242</v>
      </c>
      <c r="C13" s="23">
        <v>0.12066554652455695</v>
      </c>
      <c r="D13" s="23">
        <v>0.10731941421727614</v>
      </c>
      <c r="E13" s="23">
        <v>0.11703132271308576</v>
      </c>
    </row>
    <row r="14" spans="1:16" x14ac:dyDescent="0.35">
      <c r="A14" s="22" t="s">
        <v>59</v>
      </c>
      <c r="B14" s="23">
        <v>1.8506522976287836E-2</v>
      </c>
      <c r="C14" s="23">
        <v>0.15177914554018743</v>
      </c>
      <c r="D14" s="23">
        <v>8.687777146471666E-2</v>
      </c>
      <c r="E14" s="23">
        <v>8.5721146660397304E-2</v>
      </c>
    </row>
    <row r="15" spans="1:16" x14ac:dyDescent="0.35">
      <c r="A15" s="22" t="s">
        <v>60</v>
      </c>
      <c r="B15" s="23">
        <v>0.14564237860469023</v>
      </c>
      <c r="C15" s="23">
        <v>0.15650994213795497</v>
      </c>
      <c r="D15" s="23">
        <v>0.13257489103465744</v>
      </c>
      <c r="E15" s="23">
        <v>0.14490907059243421</v>
      </c>
    </row>
    <row r="16" spans="1:16" x14ac:dyDescent="0.35">
      <c r="A16" s="22" t="s">
        <v>61</v>
      </c>
      <c r="B16" s="23">
        <v>5.8985834673072314E-2</v>
      </c>
      <c r="C16" s="23">
        <v>9.2091919913156975E-2</v>
      </c>
      <c r="D16" s="23">
        <v>0.12697371501719698</v>
      </c>
      <c r="E16" s="23">
        <v>9.2683823201142101E-2</v>
      </c>
    </row>
    <row r="17" spans="1:5" x14ac:dyDescent="0.35">
      <c r="A17" s="22" t="s">
        <v>85</v>
      </c>
      <c r="B17" s="23">
        <v>9.9280883007199783E-2</v>
      </c>
      <c r="C17" s="23">
        <v>9.2720555746525671E-2</v>
      </c>
      <c r="D17" s="23">
        <v>0.10840895681023997</v>
      </c>
      <c r="E17" s="23">
        <v>0.10013679852132179</v>
      </c>
    </row>
    <row r="18" spans="1:5" ht="15" thickBot="1" x14ac:dyDescent="0.4">
      <c r="A18" s="30" t="s">
        <v>92</v>
      </c>
      <c r="B18" s="29">
        <f>_xlfn.STDEV.P(B5:B16)</f>
        <v>4.311772262725596E-2</v>
      </c>
      <c r="C18" s="29">
        <f t="shared" ref="C18:E18" si="0">_xlfn.STDEV.P(C5:C16)</f>
        <v>4.6999225999246885E-2</v>
      </c>
      <c r="D18" s="29">
        <f t="shared" si="0"/>
        <v>3.7384429280946686E-2</v>
      </c>
      <c r="E18" s="29">
        <f t="shared" si="0"/>
        <v>1.9483208680689958E-2</v>
      </c>
    </row>
    <row r="19" spans="1:5" x14ac:dyDescent="0.35">
      <c r="A19" s="26" t="s">
        <v>105</v>
      </c>
      <c r="B19" s="26" t="s">
        <v>62</v>
      </c>
      <c r="C19" s="26" t="s">
        <v>64</v>
      </c>
      <c r="D19" s="26" t="s">
        <v>63</v>
      </c>
      <c r="E19" s="26" t="s">
        <v>85</v>
      </c>
    </row>
    <row r="20" spans="1:5" x14ac:dyDescent="0.35">
      <c r="A20" s="24" t="s">
        <v>62</v>
      </c>
      <c r="B20" s="27">
        <v>1</v>
      </c>
      <c r="C20" s="27"/>
      <c r="D20" s="27"/>
      <c r="E20" s="27"/>
    </row>
    <row r="21" spans="1:5" x14ac:dyDescent="0.35">
      <c r="A21" s="24" t="s">
        <v>64</v>
      </c>
      <c r="B21" s="27">
        <v>-0.20425277317228185</v>
      </c>
      <c r="C21" s="27">
        <v>1</v>
      </c>
      <c r="D21" s="27"/>
      <c r="E21" s="27"/>
    </row>
    <row r="22" spans="1:5" x14ac:dyDescent="0.35">
      <c r="A22" s="24" t="s">
        <v>63</v>
      </c>
      <c r="B22" s="27">
        <v>2.8522112847971626E-2</v>
      </c>
      <c r="C22" s="27">
        <v>-0.37375860657527449</v>
      </c>
      <c r="D22" s="27">
        <v>1</v>
      </c>
      <c r="E22" s="27"/>
    </row>
    <row r="23" spans="1:5" ht="15" thickBot="1" x14ac:dyDescent="0.4">
      <c r="A23" s="25" t="s">
        <v>85</v>
      </c>
      <c r="B23" s="28">
        <v>0.59169383334933023</v>
      </c>
      <c r="C23" s="28">
        <v>0.41436637022563239</v>
      </c>
      <c r="D23" s="28">
        <v>0.36010277630731857</v>
      </c>
      <c r="E23" s="28">
        <v>1</v>
      </c>
    </row>
    <row r="27" spans="1:5" x14ac:dyDescent="0.35">
      <c r="B27" t="s">
        <v>87</v>
      </c>
    </row>
    <row r="28" spans="1:5" x14ac:dyDescent="0.35">
      <c r="B28" t="s">
        <v>90</v>
      </c>
    </row>
    <row r="29" spans="1:5" x14ac:dyDescent="0.35">
      <c r="B29" t="s">
        <v>91</v>
      </c>
    </row>
    <row r="30" spans="1:5" x14ac:dyDescent="0.35">
      <c r="B30" t="s">
        <v>93</v>
      </c>
    </row>
    <row r="31" spans="1:5" x14ac:dyDescent="0.35">
      <c r="B31" t="s">
        <v>109</v>
      </c>
    </row>
  </sheetData>
  <conditionalFormatting sqref="A19:E23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0:E23">
    <cfRule type="colorScale" priority="1">
      <colorScale>
        <cfvo type="min"/>
        <cfvo type="max"/>
        <color rgb="FFF8696B"/>
        <color rgb="FFFCFCFF"/>
      </colorScale>
    </cfRule>
  </conditionalFormatting>
  <pageMargins left="0.7" right="0.7" top="0.75" bottom="0.75" header="0.3" footer="0.3"/>
  <pageSetup orientation="portrait" horizontalDpi="1200" verticalDpi="1200" r:id="rId2"/>
  <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6"/>
  <dimension ref="A1:Z65"/>
  <sheetViews>
    <sheetView showGridLines="0" topLeftCell="M1" zoomScale="57" zoomScaleNormal="25" zoomScaleSheetLayoutView="55" workbookViewId="0">
      <selection activeCell="Q7" sqref="Q7"/>
    </sheetView>
  </sheetViews>
  <sheetFormatPr defaultRowHeight="14.5" x14ac:dyDescent="0.35"/>
  <cols>
    <col min="1" max="1" width="9.7265625" bestFit="1" customWidth="1"/>
    <col min="2" max="7" width="11.54296875" bestFit="1" customWidth="1"/>
    <col min="8" max="8" width="11.26953125" bestFit="1" customWidth="1"/>
    <col min="9" max="9" width="15.36328125" style="1" bestFit="1" customWidth="1"/>
    <col min="10" max="14" width="16.36328125" bestFit="1" customWidth="1"/>
    <col min="15" max="15" width="12.453125" customWidth="1"/>
    <col min="17" max="17" width="8.81640625" bestFit="1" customWidth="1"/>
    <col min="18" max="18" width="11.81640625" bestFit="1" customWidth="1"/>
    <col min="19" max="23" width="12.54296875" bestFit="1" customWidth="1"/>
    <col min="26" max="26" width="8.81640625" bestFit="1" customWidth="1"/>
  </cols>
  <sheetData>
    <row r="1" spans="1:26" x14ac:dyDescent="0.35">
      <c r="A1" s="54" t="s">
        <v>42</v>
      </c>
      <c r="B1" s="55"/>
      <c r="C1" s="55"/>
      <c r="D1" s="55"/>
      <c r="E1" s="55"/>
      <c r="F1" s="55"/>
      <c r="G1" s="55"/>
      <c r="H1" s="55"/>
      <c r="I1" s="55"/>
      <c r="J1" s="56"/>
    </row>
    <row r="2" spans="1:26" x14ac:dyDescent="0.35">
      <c r="A2" s="57"/>
      <c r="B2" s="58"/>
      <c r="C2" s="58"/>
      <c r="D2" s="58"/>
      <c r="E2" s="58"/>
      <c r="F2" s="58"/>
      <c r="G2" s="58"/>
      <c r="H2" s="58"/>
      <c r="I2" s="58"/>
      <c r="J2" s="59"/>
    </row>
    <row r="3" spans="1:26" ht="15" thickBot="1" x14ac:dyDescent="0.4">
      <c r="A3" s="60"/>
      <c r="B3" s="61"/>
      <c r="C3" s="61"/>
      <c r="D3" s="61"/>
      <c r="E3" s="61"/>
      <c r="F3" s="61"/>
      <c r="G3" s="61"/>
      <c r="H3" s="61"/>
      <c r="I3" s="61"/>
      <c r="J3" s="62"/>
      <c r="K3" s="32"/>
    </row>
    <row r="4" spans="1:26" x14ac:dyDescent="0.35">
      <c r="A4" s="6" t="s">
        <v>43</v>
      </c>
      <c r="Y4" s="33" t="s">
        <v>100</v>
      </c>
      <c r="Z4" s="34">
        <v>20</v>
      </c>
    </row>
    <row r="5" spans="1:26" x14ac:dyDescent="0.35">
      <c r="J5" s="63">
        <f>J7/5</f>
        <v>4.1666666667151728E-2</v>
      </c>
      <c r="Z5" s="41"/>
    </row>
    <row r="6" spans="1:26" x14ac:dyDescent="0.35">
      <c r="A6" t="s">
        <v>18</v>
      </c>
      <c r="B6" t="s">
        <v>36</v>
      </c>
      <c r="C6" t="s">
        <v>37</v>
      </c>
      <c r="D6" t="s">
        <v>38</v>
      </c>
      <c r="E6" t="s">
        <v>39</v>
      </c>
      <c r="F6" t="s">
        <v>40</v>
      </c>
      <c r="G6" t="s">
        <v>41</v>
      </c>
      <c r="I6" s="1" t="s">
        <v>18</v>
      </c>
      <c r="J6" t="s">
        <v>94</v>
      </c>
      <c r="K6" t="s">
        <v>95</v>
      </c>
      <c r="L6" t="s">
        <v>96</v>
      </c>
      <c r="M6" t="s">
        <v>97</v>
      </c>
      <c r="N6" t="s">
        <v>98</v>
      </c>
      <c r="O6" t="s">
        <v>99</v>
      </c>
      <c r="Q6" s="1" t="str">
        <f>I6</f>
        <v>Date</v>
      </c>
      <c r="R6" s="1" t="str">
        <f t="shared" ref="R6:W6" si="0">J6</f>
        <v>Point0</v>
      </c>
      <c r="S6" s="1" t="str">
        <f t="shared" si="0"/>
        <v>Point1</v>
      </c>
      <c r="T6" s="1" t="str">
        <f t="shared" si="0"/>
        <v>Point2</v>
      </c>
      <c r="U6" s="1" t="str">
        <f t="shared" si="0"/>
        <v>Point3</v>
      </c>
      <c r="V6" s="1" t="str">
        <f t="shared" si="0"/>
        <v>Point4</v>
      </c>
      <c r="W6" s="1" t="str">
        <f t="shared" si="0"/>
        <v>Point5</v>
      </c>
      <c r="X6" s="1"/>
      <c r="Y6" s="1"/>
      <c r="Z6" s="1"/>
    </row>
    <row r="7" spans="1:26" x14ac:dyDescent="0.35">
      <c r="A7" s="1">
        <v>41640</v>
      </c>
      <c r="B7" s="13">
        <v>41640.208333333336</v>
      </c>
      <c r="C7" s="13">
        <v>41640.347400190694</v>
      </c>
      <c r="D7" s="13">
        <v>41640.408233526563</v>
      </c>
      <c r="E7" s="13">
        <v>41640.427340330709</v>
      </c>
      <c r="F7" s="13">
        <v>41640.874206322376</v>
      </c>
      <c r="G7" s="13">
        <v>41640.949492770589</v>
      </c>
      <c r="H7" s="13"/>
      <c r="I7" s="31">
        <f>A7</f>
        <v>41640</v>
      </c>
      <c r="J7" s="13">
        <f>B7-I7</f>
        <v>0.20833333333575865</v>
      </c>
      <c r="K7" s="13">
        <f>C7-B7</f>
        <v>0.13906685735855717</v>
      </c>
      <c r="L7" s="13">
        <f t="shared" ref="L7:O7" si="1">D7-C7</f>
        <v>6.0833335868665017E-2</v>
      </c>
      <c r="M7" s="13">
        <f t="shared" si="1"/>
        <v>1.910680414584931E-2</v>
      </c>
      <c r="N7" s="13">
        <f t="shared" si="1"/>
        <v>0.4468659916674369</v>
      </c>
      <c r="O7" s="13">
        <f t="shared" si="1"/>
        <v>7.5286448212864343E-2</v>
      </c>
      <c r="Q7" s="31">
        <f t="array" aca="1" ref="Q7:W27" ca="1">OFFSET(I7:O64,Z4,0)</f>
        <v>41668</v>
      </c>
      <c r="R7" s="13">
        <f ca="1"/>
        <v>0.20833333333575865</v>
      </c>
      <c r="S7" s="13">
        <f ca="1"/>
        <v>1.670687337173149E-2</v>
      </c>
      <c r="T7" s="13">
        <f ca="1"/>
        <v>9.115316942188656E-2</v>
      </c>
      <c r="U7" s="13">
        <f ca="1"/>
        <v>7.6008033189282287E-2</v>
      </c>
      <c r="V7" s="13">
        <f ca="1"/>
        <v>0.16869225422851741</v>
      </c>
      <c r="W7" s="13">
        <f ca="1"/>
        <v>2.8033801580022555E-2</v>
      </c>
    </row>
    <row r="8" spans="1:26" x14ac:dyDescent="0.35">
      <c r="A8" s="1">
        <v>41641</v>
      </c>
      <c r="B8" s="13">
        <v>41641.208333333336</v>
      </c>
      <c r="C8" s="13">
        <v>41641.414146167903</v>
      </c>
      <c r="D8" s="13">
        <v>41641.428080098449</v>
      </c>
      <c r="E8" s="13">
        <v>41641.429771242139</v>
      </c>
      <c r="F8" s="13">
        <v>41641.602608036046</v>
      </c>
      <c r="G8" s="13">
        <v>41641.653403383461</v>
      </c>
      <c r="H8" s="63"/>
      <c r="I8" s="31">
        <f t="shared" ref="I8:I64" si="2">A8</f>
        <v>41641</v>
      </c>
      <c r="J8" s="13">
        <f t="shared" ref="J8:J64" si="3">B8-I8</f>
        <v>0.20833333333575865</v>
      </c>
      <c r="K8" s="13">
        <f t="shared" ref="K8:K64" si="4">C8-B8</f>
        <v>0.20581283456704114</v>
      </c>
      <c r="L8" s="13">
        <f t="shared" ref="L8:L64" si="5">D8-C8</f>
        <v>1.3933930546045303E-2</v>
      </c>
      <c r="M8" s="13">
        <f t="shared" ref="M8:M64" si="6">E8-D8</f>
        <v>1.6911436905502342E-3</v>
      </c>
      <c r="N8" s="13">
        <f t="shared" ref="N8:N64" si="7">F8-E8</f>
        <v>0.17283679390675388</v>
      </c>
      <c r="O8" s="13">
        <f t="shared" ref="O8:O64" si="8">G8-F8</f>
        <v>5.0795347415260039E-2</v>
      </c>
      <c r="Q8" s="31">
        <f ca="1"/>
        <v>41669</v>
      </c>
      <c r="R8" s="13">
        <f ca="1"/>
        <v>0.20833333333575865</v>
      </c>
      <c r="S8" s="13">
        <f ca="1"/>
        <v>0.16763824805821059</v>
      </c>
      <c r="T8" s="13">
        <f ca="1"/>
        <v>9.6062292162969243E-2</v>
      </c>
      <c r="U8" s="13">
        <f ca="1"/>
        <v>6.4717318047769368E-2</v>
      </c>
      <c r="V8" s="13">
        <f ca="1"/>
        <v>2.5946522764570545E-2</v>
      </c>
      <c r="W8" s="13">
        <f ca="1"/>
        <v>5.8727880430524237E-2</v>
      </c>
    </row>
    <row r="9" spans="1:26" x14ac:dyDescent="0.35">
      <c r="A9" s="1">
        <v>41642</v>
      </c>
      <c r="B9" s="13">
        <v>41642.208333333336</v>
      </c>
      <c r="C9" s="13">
        <v>41642.289484839108</v>
      </c>
      <c r="D9" s="13">
        <v>41642.395734077632</v>
      </c>
      <c r="E9" s="13">
        <v>41642.428348931033</v>
      </c>
      <c r="F9" s="13">
        <v>41642.42850980963</v>
      </c>
      <c r="G9" s="13">
        <v>41642.52718982959</v>
      </c>
      <c r="H9" s="13"/>
      <c r="I9" s="31">
        <f t="shared" si="2"/>
        <v>41642</v>
      </c>
      <c r="J9" s="13">
        <f t="shared" si="3"/>
        <v>0.20833333333575865</v>
      </c>
      <c r="K9" s="13">
        <f t="shared" si="4"/>
        <v>8.1151505772140808E-2</v>
      </c>
      <c r="L9" s="13">
        <f t="shared" si="5"/>
        <v>0.10624923852446955</v>
      </c>
      <c r="M9" s="13">
        <f t="shared" si="6"/>
        <v>3.2614853400446009E-2</v>
      </c>
      <c r="N9" s="13">
        <f t="shared" si="7"/>
        <v>1.6087859694380313E-4</v>
      </c>
      <c r="O9" s="13">
        <f t="shared" si="8"/>
        <v>9.8680019960738719E-2</v>
      </c>
      <c r="Q9" s="31">
        <f ca="1"/>
        <v>41670</v>
      </c>
      <c r="R9" s="13">
        <f ca="1"/>
        <v>0.20833333333575865</v>
      </c>
      <c r="S9" s="13">
        <f ca="1"/>
        <v>7.9778245089983102E-2</v>
      </c>
      <c r="T9" s="13">
        <f ca="1"/>
        <v>8.5696639383968432E-2</v>
      </c>
      <c r="U9" s="13">
        <f ca="1"/>
        <v>1.2693875032709911E-2</v>
      </c>
      <c r="V9" s="13">
        <f ca="1"/>
        <v>9.2232303191849496E-2</v>
      </c>
      <c r="W9" s="13">
        <f ca="1"/>
        <v>4.9512135730765294E-2</v>
      </c>
    </row>
    <row r="10" spans="1:26" x14ac:dyDescent="0.35">
      <c r="A10" s="1">
        <v>41645</v>
      </c>
      <c r="B10" s="13">
        <v>41645.208333333336</v>
      </c>
      <c r="C10" s="13">
        <v>41645.323581769</v>
      </c>
      <c r="D10" s="13">
        <v>41645.392257036736</v>
      </c>
      <c r="E10" s="13">
        <v>41645.400734944873</v>
      </c>
      <c r="F10" s="13">
        <v>41645.469900146418</v>
      </c>
      <c r="G10" s="13">
        <v>41645.473959926087</v>
      </c>
      <c r="I10" s="31">
        <f t="shared" si="2"/>
        <v>41645</v>
      </c>
      <c r="J10" s="13">
        <f t="shared" si="3"/>
        <v>0.20833333333575865</v>
      </c>
      <c r="K10" s="13">
        <f t="shared" si="4"/>
        <v>0.11524843566439813</v>
      </c>
      <c r="L10" s="13">
        <f t="shared" si="5"/>
        <v>6.8675267735670786E-2</v>
      </c>
      <c r="M10" s="13">
        <f t="shared" si="6"/>
        <v>8.4779081371380016E-3</v>
      </c>
      <c r="N10" s="13">
        <f t="shared" si="7"/>
        <v>6.9165201544819865E-2</v>
      </c>
      <c r="O10" s="13">
        <f t="shared" si="8"/>
        <v>4.0597796687507071E-3</v>
      </c>
      <c r="Q10" s="31">
        <f ca="1"/>
        <v>41673</v>
      </c>
      <c r="R10" s="13">
        <f ca="1"/>
        <v>0.20833333333575865</v>
      </c>
      <c r="S10" s="13">
        <f ca="1"/>
        <v>0.13700080679700477</v>
      </c>
      <c r="T10" s="13">
        <f ca="1"/>
        <v>0.11526955797307892</v>
      </c>
      <c r="U10" s="13">
        <f ca="1"/>
        <v>6.2343719480850268E-2</v>
      </c>
      <c r="V10" s="13">
        <f ca="1"/>
        <v>8.2551191146194469E-2</v>
      </c>
      <c r="W10" s="13">
        <f ca="1"/>
        <v>9.8431961727328598E-2</v>
      </c>
    </row>
    <row r="11" spans="1:26" x14ac:dyDescent="0.35">
      <c r="A11" s="1">
        <v>41646</v>
      </c>
      <c r="B11" s="13">
        <v>41646.208333333336</v>
      </c>
      <c r="C11" s="13">
        <v>41646.455885343217</v>
      </c>
      <c r="D11" s="13">
        <v>41646.54017629462</v>
      </c>
      <c r="E11" s="13">
        <v>41646.581878671641</v>
      </c>
      <c r="F11" s="13">
        <v>41646.758615120787</v>
      </c>
      <c r="G11" s="13">
        <v>41646.838445510075</v>
      </c>
      <c r="I11" s="31">
        <f t="shared" si="2"/>
        <v>41646</v>
      </c>
      <c r="J11" s="13">
        <f t="shared" si="3"/>
        <v>0.20833333333575865</v>
      </c>
      <c r="K11" s="13">
        <f t="shared" si="4"/>
        <v>0.24755200988147408</v>
      </c>
      <c r="L11" s="13">
        <f t="shared" si="5"/>
        <v>8.429095140309073E-2</v>
      </c>
      <c r="M11" s="13">
        <f t="shared" si="6"/>
        <v>4.1702377020556014E-2</v>
      </c>
      <c r="N11" s="13">
        <f t="shared" si="7"/>
        <v>0.17673644914611941</v>
      </c>
      <c r="O11" s="13">
        <f t="shared" si="8"/>
        <v>7.9830389287963044E-2</v>
      </c>
      <c r="Q11" s="31">
        <f ca="1"/>
        <v>41674</v>
      </c>
      <c r="R11" s="13">
        <f ca="1"/>
        <v>0.20833333333575865</v>
      </c>
      <c r="S11" s="13">
        <f ca="1"/>
        <v>0.14236334137967788</v>
      </c>
      <c r="T11" s="13">
        <f ca="1"/>
        <v>0.11844925935292849</v>
      </c>
      <c r="U11" s="13">
        <f ca="1"/>
        <v>5.628344661090523E-2</v>
      </c>
      <c r="V11" s="13">
        <f ca="1"/>
        <v>9.7909908770816401E-2</v>
      </c>
      <c r="W11" s="13">
        <f ca="1"/>
        <v>1.8490009468223434E-2</v>
      </c>
    </row>
    <row r="12" spans="1:26" x14ac:dyDescent="0.35">
      <c r="A12" s="1">
        <v>41647</v>
      </c>
      <c r="B12" s="13">
        <v>41647.208333333336</v>
      </c>
      <c r="C12" s="13">
        <v>41647.37853051765</v>
      </c>
      <c r="D12" s="13">
        <v>41647.502179108844</v>
      </c>
      <c r="E12" s="13">
        <v>41647.570853004137</v>
      </c>
      <c r="F12" s="13">
        <v>41647.733929715258</v>
      </c>
      <c r="G12" s="13">
        <v>41647.847187500003</v>
      </c>
      <c r="I12" s="31">
        <f t="shared" si="2"/>
        <v>41647</v>
      </c>
      <c r="J12" s="13">
        <f t="shared" si="3"/>
        <v>0.20833333333575865</v>
      </c>
      <c r="K12" s="13">
        <f t="shared" si="4"/>
        <v>0.17019718431401998</v>
      </c>
      <c r="L12" s="13">
        <f t="shared" si="5"/>
        <v>0.12364859119406901</v>
      </c>
      <c r="M12" s="13">
        <f t="shared" si="6"/>
        <v>6.8673895293613896E-2</v>
      </c>
      <c r="N12" s="13">
        <f t="shared" si="7"/>
        <v>0.16307671112008393</v>
      </c>
      <c r="O12" s="13">
        <f t="shared" si="8"/>
        <v>0.11325778474565595</v>
      </c>
      <c r="Q12" s="31">
        <f ca="1"/>
        <v>41675</v>
      </c>
      <c r="R12" s="13">
        <f ca="1"/>
        <v>0.20833333333575865</v>
      </c>
      <c r="S12" s="13">
        <f ca="1"/>
        <v>5.2805783874646295E-2</v>
      </c>
      <c r="T12" s="13">
        <f ca="1"/>
        <v>5.7241167865868192E-2</v>
      </c>
      <c r="U12" s="13">
        <f ca="1"/>
        <v>4.9642534810118377E-2</v>
      </c>
      <c r="V12" s="13">
        <f ca="1"/>
        <v>0.19952135826315498</v>
      </c>
      <c r="W12" s="13">
        <f ca="1"/>
        <v>0.10853270519146463</v>
      </c>
    </row>
    <row r="13" spans="1:26" x14ac:dyDescent="0.35">
      <c r="A13" s="1">
        <v>41648</v>
      </c>
      <c r="B13" s="13">
        <v>41648.208333333336</v>
      </c>
      <c r="C13" s="13">
        <v>41648.258473843918</v>
      </c>
      <c r="D13" s="13">
        <v>41648.353912205457</v>
      </c>
      <c r="E13" s="13">
        <v>41648.430432387519</v>
      </c>
      <c r="F13" s="13">
        <v>41648.518514647236</v>
      </c>
      <c r="G13" s="13">
        <v>41648.546072880337</v>
      </c>
      <c r="I13" s="31">
        <f t="shared" si="2"/>
        <v>41648</v>
      </c>
      <c r="J13" s="13">
        <f t="shared" si="3"/>
        <v>0.20833333333575865</v>
      </c>
      <c r="K13" s="13">
        <f t="shared" si="4"/>
        <v>5.0140510582423303E-2</v>
      </c>
      <c r="L13" s="13">
        <f t="shared" si="5"/>
        <v>9.5438361538981553E-2</v>
      </c>
      <c r="M13" s="13">
        <f t="shared" si="6"/>
        <v>7.6520182061358355E-2</v>
      </c>
      <c r="N13" s="13">
        <f t="shared" si="7"/>
        <v>8.8082259717339184E-2</v>
      </c>
      <c r="O13" s="13">
        <f t="shared" si="8"/>
        <v>2.7558233101444785E-2</v>
      </c>
      <c r="Q13" s="31">
        <f ca="1"/>
        <v>41676</v>
      </c>
      <c r="R13" s="13">
        <f ca="1"/>
        <v>0.20833333333575865</v>
      </c>
      <c r="S13" s="13">
        <f ca="1"/>
        <v>0.16569086858362425</v>
      </c>
      <c r="T13" s="13">
        <f ca="1"/>
        <v>0.10919406027096556</v>
      </c>
      <c r="U13" s="13">
        <f ca="1"/>
        <v>1.304513898503501E-2</v>
      </c>
      <c r="V13" s="13">
        <f ca="1"/>
        <v>0.1994323871404049</v>
      </c>
      <c r="W13" s="13">
        <f ca="1"/>
        <v>2.7764852493419312E-2</v>
      </c>
    </row>
    <row r="14" spans="1:26" x14ac:dyDescent="0.35">
      <c r="A14" s="1">
        <v>41649</v>
      </c>
      <c r="B14" s="13">
        <v>41649.208333333336</v>
      </c>
      <c r="C14" s="13">
        <v>41649.311255131579</v>
      </c>
      <c r="D14" s="13">
        <v>41649.340023728822</v>
      </c>
      <c r="E14" s="13">
        <v>41649.413222132513</v>
      </c>
      <c r="F14" s="13">
        <v>41649.483067628003</v>
      </c>
      <c r="G14" s="13">
        <v>41649.592361437324</v>
      </c>
      <c r="I14" s="31">
        <f t="shared" si="2"/>
        <v>41649</v>
      </c>
      <c r="J14" s="13">
        <f t="shared" si="3"/>
        <v>0.20833333333575865</v>
      </c>
      <c r="K14" s="13">
        <f t="shared" si="4"/>
        <v>0.10292179824318737</v>
      </c>
      <c r="L14" s="13">
        <f t="shared" si="5"/>
        <v>2.876859724347014E-2</v>
      </c>
      <c r="M14" s="13">
        <f t="shared" si="6"/>
        <v>7.3198403690184932E-2</v>
      </c>
      <c r="N14" s="13">
        <f t="shared" si="7"/>
        <v>6.9845495490881149E-2</v>
      </c>
      <c r="O14" s="13">
        <f t="shared" si="8"/>
        <v>0.10929380932066124</v>
      </c>
      <c r="Q14" s="31">
        <f ca="1"/>
        <v>41677</v>
      </c>
      <c r="R14" s="13">
        <f ca="1"/>
        <v>0.20833333333575865</v>
      </c>
      <c r="S14" s="13">
        <f ca="1"/>
        <v>0.10477784068643814</v>
      </c>
      <c r="T14" s="13">
        <f ca="1"/>
        <v>3.2117151764396112E-2</v>
      </c>
      <c r="U14" s="13">
        <f ca="1"/>
        <v>5.8416435625986196E-2</v>
      </c>
      <c r="V14" s="13">
        <f ca="1"/>
        <v>2.2686296084430069E-2</v>
      </c>
      <c r="W14" s="13">
        <f ca="1"/>
        <v>5.3388600063044578E-3</v>
      </c>
    </row>
    <row r="15" spans="1:26" x14ac:dyDescent="0.35">
      <c r="A15" s="1">
        <v>41652</v>
      </c>
      <c r="B15" s="13">
        <v>41652.208333333336</v>
      </c>
      <c r="C15" s="13">
        <v>41652.33867702198</v>
      </c>
      <c r="D15" s="13">
        <v>41652.388051469992</v>
      </c>
      <c r="E15" s="13">
        <v>41652.407405806778</v>
      </c>
      <c r="F15" s="13">
        <v>41652.559145284235</v>
      </c>
      <c r="G15" s="13">
        <v>41652.585964850281</v>
      </c>
      <c r="I15" s="31">
        <f t="shared" si="2"/>
        <v>41652</v>
      </c>
      <c r="J15" s="13">
        <f t="shared" si="3"/>
        <v>0.20833333333575865</v>
      </c>
      <c r="K15" s="13">
        <f t="shared" si="4"/>
        <v>0.13034368864464341</v>
      </c>
      <c r="L15" s="13">
        <f t="shared" si="5"/>
        <v>4.9374448011803906E-2</v>
      </c>
      <c r="M15" s="13">
        <f t="shared" si="6"/>
        <v>1.9354336785909254E-2</v>
      </c>
      <c r="N15" s="13">
        <f t="shared" si="7"/>
        <v>0.1517394774564309</v>
      </c>
      <c r="O15" s="13">
        <f t="shared" si="8"/>
        <v>2.6819566046469845E-2</v>
      </c>
      <c r="Q15" s="31">
        <f ca="1"/>
        <v>41680</v>
      </c>
      <c r="R15" s="13">
        <f ca="1"/>
        <v>0.20833333333575865</v>
      </c>
      <c r="S15" s="13">
        <f ca="1"/>
        <v>0.15538790728896856</v>
      </c>
      <c r="T15" s="13">
        <f ca="1"/>
        <v>5.6210702714452054E-2</v>
      </c>
      <c r="U15" s="13">
        <f ca="1"/>
        <v>5.8729434851557016E-2</v>
      </c>
      <c r="V15" s="13">
        <f ca="1"/>
        <v>0.15843105092790211</v>
      </c>
      <c r="W15" s="13">
        <f ca="1"/>
        <v>0.10284905521984911</v>
      </c>
    </row>
    <row r="16" spans="1:26" x14ac:dyDescent="0.35">
      <c r="A16" s="1">
        <v>41653</v>
      </c>
      <c r="B16" s="13">
        <v>41653.208333333336</v>
      </c>
      <c r="C16" s="13">
        <v>41653.440681731423</v>
      </c>
      <c r="D16" s="13">
        <v>41653.455957785853</v>
      </c>
      <c r="E16" s="13">
        <v>41653.518769746304</v>
      </c>
      <c r="F16" s="13">
        <v>41653.528975772657</v>
      </c>
      <c r="G16" s="13">
        <v>41653.624113564598</v>
      </c>
      <c r="I16" s="31">
        <f t="shared" si="2"/>
        <v>41653</v>
      </c>
      <c r="J16" s="13">
        <f t="shared" si="3"/>
        <v>0.20833333333575865</v>
      </c>
      <c r="K16" s="13">
        <f t="shared" si="4"/>
        <v>0.23234839808719698</v>
      </c>
      <c r="L16" s="13">
        <f t="shared" si="5"/>
        <v>1.5276054429705255E-2</v>
      </c>
      <c r="M16" s="13">
        <f t="shared" si="6"/>
        <v>6.2811960451654159E-2</v>
      </c>
      <c r="N16" s="13">
        <f t="shared" si="7"/>
        <v>1.0206026352534536E-2</v>
      </c>
      <c r="O16" s="13">
        <f t="shared" si="8"/>
        <v>9.5137791940942407E-2</v>
      </c>
      <c r="Q16" s="31">
        <f ca="1"/>
        <v>41681</v>
      </c>
      <c r="R16" s="13">
        <f ca="1"/>
        <v>0.20833333333575865</v>
      </c>
      <c r="S16" s="13">
        <f ca="1"/>
        <v>5.5906333451275714E-2</v>
      </c>
      <c r="T16" s="13">
        <f ca="1"/>
        <v>7.1787649772886652E-2</v>
      </c>
      <c r="U16" s="13">
        <f ca="1"/>
        <v>5.4128242751176003E-2</v>
      </c>
      <c r="V16" s="13">
        <f ca="1"/>
        <v>0.18851178215845721</v>
      </c>
      <c r="W16" s="13">
        <f ca="1"/>
        <v>1.2136730656493455E-2</v>
      </c>
    </row>
    <row r="17" spans="1:23" x14ac:dyDescent="0.35">
      <c r="A17" s="1">
        <v>41654</v>
      </c>
      <c r="B17" s="13">
        <v>41654.208333333336</v>
      </c>
      <c r="C17" s="13">
        <v>41654.220420234058</v>
      </c>
      <c r="D17" s="13">
        <v>41654.226813422792</v>
      </c>
      <c r="E17" s="13">
        <v>41654.283022076401</v>
      </c>
      <c r="F17" s="13">
        <v>41654.334725315697</v>
      </c>
      <c r="G17" s="13">
        <v>41654.365963982251</v>
      </c>
      <c r="I17" s="31">
        <f t="shared" si="2"/>
        <v>41654</v>
      </c>
      <c r="J17" s="13">
        <f t="shared" si="3"/>
        <v>0.20833333333575865</v>
      </c>
      <c r="K17" s="13">
        <f t="shared" si="4"/>
        <v>1.2086900722351857E-2</v>
      </c>
      <c r="L17" s="13">
        <f t="shared" si="5"/>
        <v>6.3931887343642302E-3</v>
      </c>
      <c r="M17" s="13">
        <f t="shared" si="6"/>
        <v>5.6208653608337045E-2</v>
      </c>
      <c r="N17" s="13">
        <f t="shared" si="7"/>
        <v>5.1703239296330139E-2</v>
      </c>
      <c r="O17" s="13">
        <f t="shared" si="8"/>
        <v>3.1238666553690564E-2</v>
      </c>
      <c r="Q17" s="31">
        <f ca="1"/>
        <v>41682</v>
      </c>
      <c r="R17" s="13">
        <f ca="1"/>
        <v>0.20833333333575865</v>
      </c>
      <c r="S17" s="13">
        <f ca="1"/>
        <v>0.19611534985597245</v>
      </c>
      <c r="T17" s="13">
        <f ca="1"/>
        <v>1.3699322953470983E-3</v>
      </c>
      <c r="U17" s="13">
        <f ca="1"/>
        <v>6.4279878737579565E-2</v>
      </c>
      <c r="V17" s="13">
        <f ca="1"/>
        <v>0.1323256305186078</v>
      </c>
      <c r="W17" s="13">
        <f ca="1"/>
        <v>3.2545883506827522E-2</v>
      </c>
    </row>
    <row r="18" spans="1:23" x14ac:dyDescent="0.35">
      <c r="A18" s="1">
        <v>41655</v>
      </c>
      <c r="B18" s="13">
        <v>41655.208333333336</v>
      </c>
      <c r="C18" s="13">
        <v>41655.248514809027</v>
      </c>
      <c r="D18" s="13">
        <v>41655.370687507915</v>
      </c>
      <c r="E18" s="13">
        <v>41655.418159231624</v>
      </c>
      <c r="F18" s="13">
        <v>41655.481291868993</v>
      </c>
      <c r="G18" s="13">
        <v>41655.521065626694</v>
      </c>
      <c r="I18" s="31">
        <f t="shared" si="2"/>
        <v>41655</v>
      </c>
      <c r="J18" s="13">
        <f t="shared" si="3"/>
        <v>0.20833333333575865</v>
      </c>
      <c r="K18" s="13">
        <f t="shared" si="4"/>
        <v>4.0181475691497326E-2</v>
      </c>
      <c r="L18" s="13">
        <f t="shared" si="5"/>
        <v>0.12217269888787996</v>
      </c>
      <c r="M18" s="13">
        <f t="shared" si="6"/>
        <v>4.747172370844055E-2</v>
      </c>
      <c r="N18" s="13">
        <f t="shared" si="7"/>
        <v>6.3132637369562872E-2</v>
      </c>
      <c r="O18" s="13">
        <f t="shared" si="8"/>
        <v>3.97737577004591E-2</v>
      </c>
      <c r="Q18" s="31">
        <f ca="1"/>
        <v>41683</v>
      </c>
      <c r="R18" s="13">
        <f ca="1"/>
        <v>0.20833333333575865</v>
      </c>
      <c r="S18" s="13">
        <f ca="1"/>
        <v>4.2707913620688487E-2</v>
      </c>
      <c r="T18" s="13">
        <f ca="1"/>
        <v>2.220453362679109E-2</v>
      </c>
      <c r="U18" s="13">
        <f ca="1"/>
        <v>1.8354962114244699E-2</v>
      </c>
      <c r="V18" s="13">
        <f ca="1"/>
        <v>6.7420817322272342E-2</v>
      </c>
      <c r="W18" s="13">
        <f ca="1"/>
        <v>7.9603256301197689E-2</v>
      </c>
    </row>
    <row r="19" spans="1:23" x14ac:dyDescent="0.35">
      <c r="A19" s="1">
        <v>41656</v>
      </c>
      <c r="B19" s="13">
        <v>41656.208333333336</v>
      </c>
      <c r="C19" s="13">
        <v>41656.442008251972</v>
      </c>
      <c r="D19" s="13">
        <v>41656.563172113041</v>
      </c>
      <c r="E19" s="13">
        <v>41656.593495150715</v>
      </c>
      <c r="F19" s="13">
        <v>41656.741748932356</v>
      </c>
      <c r="G19" s="13">
        <v>41656.77463397901</v>
      </c>
      <c r="I19" s="31">
        <f t="shared" si="2"/>
        <v>41656</v>
      </c>
      <c r="J19" s="13">
        <f t="shared" si="3"/>
        <v>0.20833333333575865</v>
      </c>
      <c r="K19" s="13">
        <f t="shared" si="4"/>
        <v>0.23367491863609757</v>
      </c>
      <c r="L19" s="13">
        <f t="shared" si="5"/>
        <v>0.12116386106936261</v>
      </c>
      <c r="M19" s="13">
        <f t="shared" si="6"/>
        <v>3.0323037673952058E-2</v>
      </c>
      <c r="N19" s="13">
        <f t="shared" si="7"/>
        <v>0.14825378164096037</v>
      </c>
      <c r="O19" s="13">
        <f t="shared" si="8"/>
        <v>3.2885046653973404E-2</v>
      </c>
      <c r="Q19" s="31">
        <f ca="1"/>
        <v>41684</v>
      </c>
      <c r="R19" s="13">
        <f ca="1"/>
        <v>0.20833333333575865</v>
      </c>
      <c r="S19" s="13">
        <f ca="1"/>
        <v>0.1848414735213737</v>
      </c>
      <c r="T19" s="13">
        <f ca="1"/>
        <v>9.2566114471992478E-4</v>
      </c>
      <c r="U19" s="13">
        <f ca="1"/>
        <v>4.4901844681589864E-2</v>
      </c>
      <c r="V19" s="13">
        <f ca="1"/>
        <v>0.19007239067286719</v>
      </c>
      <c r="W19" s="13">
        <f ca="1"/>
        <v>2.2834626943222247E-3</v>
      </c>
    </row>
    <row r="20" spans="1:23" x14ac:dyDescent="0.35">
      <c r="A20" s="1">
        <v>41659</v>
      </c>
      <c r="B20" s="13">
        <v>41659.208333333336</v>
      </c>
      <c r="C20" s="13">
        <v>41659.418937467744</v>
      </c>
      <c r="D20" s="13">
        <v>41659.542930628581</v>
      </c>
      <c r="E20" s="13">
        <v>41659.616587675955</v>
      </c>
      <c r="F20" s="13">
        <v>41659.733493266671</v>
      </c>
      <c r="G20" s="13">
        <v>41659.776722157745</v>
      </c>
      <c r="I20" s="31">
        <f t="shared" si="2"/>
        <v>41659</v>
      </c>
      <c r="J20" s="13">
        <f t="shared" si="3"/>
        <v>0.20833333333575865</v>
      </c>
      <c r="K20" s="13">
        <f t="shared" si="4"/>
        <v>0.21060413440864068</v>
      </c>
      <c r="L20" s="13">
        <f t="shared" si="5"/>
        <v>0.12399316083610756</v>
      </c>
      <c r="M20" s="13">
        <f t="shared" si="6"/>
        <v>7.3657047374581452E-2</v>
      </c>
      <c r="N20" s="13">
        <f t="shared" si="7"/>
        <v>0.1169055907157599</v>
      </c>
      <c r="O20" s="13">
        <f t="shared" si="8"/>
        <v>4.3228891074249987E-2</v>
      </c>
      <c r="Q20" s="31">
        <f ca="1"/>
        <v>41687</v>
      </c>
      <c r="R20" s="13">
        <f ca="1"/>
        <v>0.20833333333575865</v>
      </c>
      <c r="S20" s="13">
        <f ca="1"/>
        <v>8.5593711250112392E-2</v>
      </c>
      <c r="T20" s="13">
        <f ca="1"/>
        <v>4.2194448251393624E-2</v>
      </c>
      <c r="U20" s="13">
        <f ca="1"/>
        <v>1.2267089645320084E-2</v>
      </c>
      <c r="V20" s="13">
        <f ca="1"/>
        <v>7.2118557232897729E-2</v>
      </c>
      <c r="W20" s="13">
        <f ca="1"/>
        <v>0.10798923063703114</v>
      </c>
    </row>
    <row r="21" spans="1:23" x14ac:dyDescent="0.35">
      <c r="A21" s="1">
        <v>41660</v>
      </c>
      <c r="B21" s="13">
        <v>41660.208333333336</v>
      </c>
      <c r="C21" s="13">
        <v>41660.359490229799</v>
      </c>
      <c r="D21" s="13">
        <v>41660.427435594174</v>
      </c>
      <c r="E21" s="13">
        <v>41660.437158254899</v>
      </c>
      <c r="F21" s="13">
        <v>41660.585462144089</v>
      </c>
      <c r="G21" s="13">
        <v>41660.687241448417</v>
      </c>
      <c r="I21" s="31">
        <f t="shared" si="2"/>
        <v>41660</v>
      </c>
      <c r="J21" s="13">
        <f t="shared" si="3"/>
        <v>0.20833333333575865</v>
      </c>
      <c r="K21" s="13">
        <f t="shared" si="4"/>
        <v>0.1511568964633625</v>
      </c>
      <c r="L21" s="13">
        <f t="shared" si="5"/>
        <v>6.7945364375191275E-2</v>
      </c>
      <c r="M21" s="13">
        <f t="shared" si="6"/>
        <v>9.7226607249467634E-3</v>
      </c>
      <c r="N21" s="13">
        <f t="shared" si="7"/>
        <v>0.14830388918926474</v>
      </c>
      <c r="O21" s="13">
        <f t="shared" si="8"/>
        <v>0.10177930432837456</v>
      </c>
      <c r="Q21" s="31">
        <f ca="1"/>
        <v>41688</v>
      </c>
      <c r="R21" s="13">
        <f ca="1"/>
        <v>0.20833333333575865</v>
      </c>
      <c r="S21" s="13">
        <f ca="1"/>
        <v>6.1303048751142342E-2</v>
      </c>
      <c r="T21" s="13">
        <f ca="1"/>
        <v>6.7628944372700062E-2</v>
      </c>
      <c r="U21" s="13">
        <f ca="1"/>
        <v>5.6221046397695318E-3</v>
      </c>
      <c r="V21" s="13">
        <f ca="1"/>
        <v>8.559862674883334E-2</v>
      </c>
      <c r="W21" s="13">
        <f ca="1"/>
        <v>4.1266237458330579E-3</v>
      </c>
    </row>
    <row r="22" spans="1:23" x14ac:dyDescent="0.35">
      <c r="A22" s="1">
        <v>41661</v>
      </c>
      <c r="B22" s="13">
        <v>41661.208333333336</v>
      </c>
      <c r="C22" s="13">
        <v>41661.329879596582</v>
      </c>
      <c r="D22" s="13">
        <v>41661.435151509009</v>
      </c>
      <c r="E22" s="13">
        <v>41661.498814397222</v>
      </c>
      <c r="F22" s="13">
        <v>41661.605461165396</v>
      </c>
      <c r="G22" s="13">
        <v>41661.649609878405</v>
      </c>
      <c r="I22" s="31">
        <f t="shared" si="2"/>
        <v>41661</v>
      </c>
      <c r="J22" s="13">
        <f t="shared" si="3"/>
        <v>0.20833333333575865</v>
      </c>
      <c r="K22" s="13">
        <f t="shared" si="4"/>
        <v>0.12154626324627316</v>
      </c>
      <c r="L22" s="13">
        <f t="shared" si="5"/>
        <v>0.10527191242726985</v>
      </c>
      <c r="M22" s="13">
        <f t="shared" si="6"/>
        <v>6.3662888213002589E-2</v>
      </c>
      <c r="N22" s="13">
        <f t="shared" si="7"/>
        <v>0.10664676817395957</v>
      </c>
      <c r="O22" s="13">
        <f t="shared" si="8"/>
        <v>4.4148713008326013E-2</v>
      </c>
      <c r="Q22" s="31">
        <f ca="1"/>
        <v>41689</v>
      </c>
      <c r="R22" s="13">
        <f ca="1"/>
        <v>0.20833333333575865</v>
      </c>
      <c r="S22" s="13">
        <f ca="1"/>
        <v>1.5778265529661439E-2</v>
      </c>
      <c r="T22" s="13">
        <f ca="1"/>
        <v>3.8823815841169562E-2</v>
      </c>
      <c r="U22" s="13">
        <f ca="1"/>
        <v>1.1257324040343519E-2</v>
      </c>
      <c r="V22" s="13">
        <f ca="1"/>
        <v>5.3773890220327303E-2</v>
      </c>
      <c r="W22" s="13">
        <f ca="1"/>
        <v>6.0791070201958064E-2</v>
      </c>
    </row>
    <row r="23" spans="1:23" x14ac:dyDescent="0.35">
      <c r="A23" s="1">
        <v>41662</v>
      </c>
      <c r="B23" s="13">
        <v>41662.208333333336</v>
      </c>
      <c r="C23" s="13">
        <v>41662.255010525238</v>
      </c>
      <c r="D23" s="13">
        <v>41662.352044185565</v>
      </c>
      <c r="E23" s="13">
        <v>41662.401283321931</v>
      </c>
      <c r="F23" s="13">
        <v>41662.512814527792</v>
      </c>
      <c r="G23" s="13">
        <v>41662.629406442509</v>
      </c>
      <c r="I23" s="31">
        <f t="shared" si="2"/>
        <v>41662</v>
      </c>
      <c r="J23" s="13">
        <f t="shared" si="3"/>
        <v>0.20833333333575865</v>
      </c>
      <c r="K23" s="13">
        <f t="shared" si="4"/>
        <v>4.6677191901835613E-2</v>
      </c>
      <c r="L23" s="13">
        <f t="shared" si="5"/>
        <v>9.7033660327724647E-2</v>
      </c>
      <c r="M23" s="13">
        <f t="shared" si="6"/>
        <v>4.9239136365940794E-2</v>
      </c>
      <c r="N23" s="13">
        <f t="shared" si="7"/>
        <v>0.11153120586095611</v>
      </c>
      <c r="O23" s="13">
        <f t="shared" si="8"/>
        <v>0.1165919147169916</v>
      </c>
      <c r="Q23" s="31">
        <f ca="1"/>
        <v>41690</v>
      </c>
      <c r="R23" s="13">
        <f ca="1"/>
        <v>0.20833333333575865</v>
      </c>
      <c r="S23" s="13">
        <f ca="1"/>
        <v>0.21603661096742144</v>
      </c>
      <c r="T23" s="13">
        <f ca="1"/>
        <v>1.1062658762966748E-2</v>
      </c>
      <c r="U23" s="13">
        <f ca="1"/>
        <v>5.670953187654959E-2</v>
      </c>
      <c r="V23" s="13">
        <f ca="1"/>
        <v>9.5463109755655751E-2</v>
      </c>
      <c r="W23" s="13">
        <f ca="1"/>
        <v>8.2391439493221696E-2</v>
      </c>
    </row>
    <row r="24" spans="1:23" x14ac:dyDescent="0.35">
      <c r="A24" s="1">
        <v>41663</v>
      </c>
      <c r="B24" s="13">
        <v>41663.208333333336</v>
      </c>
      <c r="C24" s="13">
        <v>41663.364226856465</v>
      </c>
      <c r="D24" s="13">
        <v>41663.489129757145</v>
      </c>
      <c r="E24" s="13">
        <v>41663.565612947095</v>
      </c>
      <c r="F24" s="13">
        <v>41663.703777024581</v>
      </c>
      <c r="G24" s="13">
        <v>41663.717310672284</v>
      </c>
      <c r="I24" s="31">
        <f t="shared" si="2"/>
        <v>41663</v>
      </c>
      <c r="J24" s="13">
        <f t="shared" si="3"/>
        <v>0.20833333333575865</v>
      </c>
      <c r="K24" s="13">
        <f t="shared" si="4"/>
        <v>0.15589352312963456</v>
      </c>
      <c r="L24" s="13">
        <f t="shared" si="5"/>
        <v>0.12490290067944443</v>
      </c>
      <c r="M24" s="13">
        <f t="shared" si="6"/>
        <v>7.6483189950522501E-2</v>
      </c>
      <c r="N24" s="13">
        <f t="shared" si="7"/>
        <v>0.13816407748527126</v>
      </c>
      <c r="O24" s="13">
        <f t="shared" si="8"/>
        <v>1.3533647703297902E-2</v>
      </c>
      <c r="Q24" s="31">
        <f ca="1"/>
        <v>41691</v>
      </c>
      <c r="R24" s="13">
        <f ca="1"/>
        <v>0.20833333333575865</v>
      </c>
      <c r="S24" s="13">
        <f ca="1"/>
        <v>0.1917109821079066</v>
      </c>
      <c r="T24" s="13">
        <f ca="1"/>
        <v>4.0956604279926978E-3</v>
      </c>
      <c r="U24" s="13">
        <f ca="1"/>
        <v>3.9843026977905538E-2</v>
      </c>
      <c r="V24" s="13">
        <f ca="1"/>
        <v>7.633953815093264E-2</v>
      </c>
      <c r="W24" s="13">
        <f ca="1"/>
        <v>1.73750499743619E-2</v>
      </c>
    </row>
    <row r="25" spans="1:23" x14ac:dyDescent="0.35">
      <c r="A25" s="1">
        <v>41666</v>
      </c>
      <c r="B25" s="13">
        <v>41666.208333333336</v>
      </c>
      <c r="C25" s="13">
        <v>41666.387444977561</v>
      </c>
      <c r="D25" s="13">
        <v>41666.394271865567</v>
      </c>
      <c r="E25" s="13">
        <v>41666.412398262844</v>
      </c>
      <c r="F25" s="13">
        <v>41666.449667730834</v>
      </c>
      <c r="G25" s="13">
        <v>41666.450095084809</v>
      </c>
      <c r="I25" s="31">
        <f t="shared" si="2"/>
        <v>41666</v>
      </c>
      <c r="J25" s="13">
        <f t="shared" si="3"/>
        <v>0.20833333333575865</v>
      </c>
      <c r="K25" s="13">
        <f t="shared" si="4"/>
        <v>0.17911164422548609</v>
      </c>
      <c r="L25" s="13">
        <f t="shared" si="5"/>
        <v>6.8268880058894865E-3</v>
      </c>
      <c r="M25" s="13">
        <f t="shared" si="6"/>
        <v>1.8126397277228534E-2</v>
      </c>
      <c r="N25" s="13">
        <f t="shared" si="7"/>
        <v>3.7269467989972327E-2</v>
      </c>
      <c r="O25" s="13">
        <f t="shared" si="8"/>
        <v>4.273539743735455E-4</v>
      </c>
      <c r="Q25" s="31">
        <f ca="1"/>
        <v>41694</v>
      </c>
      <c r="R25" s="13">
        <f ca="1"/>
        <v>0.20833333333575865</v>
      </c>
      <c r="S25" s="13">
        <f ca="1"/>
        <v>0.24899257130164187</v>
      </c>
      <c r="T25" s="13">
        <f ca="1"/>
        <v>4.1962314935517497E-2</v>
      </c>
      <c r="U25" s="13">
        <f ca="1"/>
        <v>8.1086676073027775E-3</v>
      </c>
      <c r="V25" s="13">
        <f ca="1"/>
        <v>6.6015907301334664E-2</v>
      </c>
      <c r="W25" s="13">
        <f ca="1"/>
        <v>2.3523660835053306E-2</v>
      </c>
    </row>
    <row r="26" spans="1:23" x14ac:dyDescent="0.35">
      <c r="A26" s="1">
        <v>41667</v>
      </c>
      <c r="B26" s="13">
        <v>41667.208333333336</v>
      </c>
      <c r="C26" s="13">
        <v>41667.334067865479</v>
      </c>
      <c r="D26" s="13">
        <v>41667.336710029165</v>
      </c>
      <c r="E26" s="13">
        <v>41667.392141914992</v>
      </c>
      <c r="F26" s="13">
        <v>41667.403189125209</v>
      </c>
      <c r="G26" s="13">
        <v>41667.493726152308</v>
      </c>
      <c r="I26" s="31">
        <f t="shared" si="2"/>
        <v>41667</v>
      </c>
      <c r="J26" s="13">
        <f t="shared" si="3"/>
        <v>0.20833333333575865</v>
      </c>
      <c r="K26" s="13">
        <f t="shared" si="4"/>
        <v>0.12573453214281471</v>
      </c>
      <c r="L26" s="13">
        <f t="shared" si="5"/>
        <v>2.6421636866871268E-3</v>
      </c>
      <c r="M26" s="13">
        <f t="shared" si="6"/>
        <v>5.5431885826692451E-2</v>
      </c>
      <c r="N26" s="13">
        <f t="shared" si="7"/>
        <v>1.104721021692967E-2</v>
      </c>
      <c r="O26" s="13">
        <f t="shared" si="8"/>
        <v>9.0537027099344414E-2</v>
      </c>
      <c r="Q26" s="31">
        <f ca="1"/>
        <v>41695</v>
      </c>
      <c r="R26" s="13">
        <f ca="1"/>
        <v>0.20833333333575865</v>
      </c>
      <c r="S26" s="13">
        <f ca="1"/>
        <v>3.2220859720837325E-2</v>
      </c>
      <c r="T26" s="13">
        <f ca="1"/>
        <v>0.11487939648213796</v>
      </c>
      <c r="U26" s="13">
        <f ca="1"/>
        <v>6.586267762031639E-2</v>
      </c>
      <c r="V26" s="13">
        <f ca="1"/>
        <v>0.14708295976015506</v>
      </c>
      <c r="W26" s="13">
        <f ca="1"/>
        <v>8.1666476820828393E-2</v>
      </c>
    </row>
    <row r="27" spans="1:23" x14ac:dyDescent="0.35">
      <c r="A27" s="1">
        <v>41668</v>
      </c>
      <c r="B27" s="13">
        <v>41668.208333333336</v>
      </c>
      <c r="C27" s="13">
        <v>41668.225040206707</v>
      </c>
      <c r="D27" s="13">
        <v>41668.316193376129</v>
      </c>
      <c r="E27" s="13">
        <v>41668.392201409319</v>
      </c>
      <c r="F27" s="13">
        <v>41668.560893663547</v>
      </c>
      <c r="G27" s="13">
        <v>41668.588927465127</v>
      </c>
      <c r="I27" s="31">
        <f t="shared" si="2"/>
        <v>41668</v>
      </c>
      <c r="J27" s="13">
        <f t="shared" si="3"/>
        <v>0.20833333333575865</v>
      </c>
      <c r="K27" s="13">
        <f t="shared" si="4"/>
        <v>1.670687337173149E-2</v>
      </c>
      <c r="L27" s="13">
        <f t="shared" si="5"/>
        <v>9.115316942188656E-2</v>
      </c>
      <c r="M27" s="13">
        <f t="shared" si="6"/>
        <v>7.6008033189282287E-2</v>
      </c>
      <c r="N27" s="13">
        <f t="shared" si="7"/>
        <v>0.16869225422851741</v>
      </c>
      <c r="O27" s="13">
        <f t="shared" si="8"/>
        <v>2.8033801580022555E-2</v>
      </c>
      <c r="Q27" s="31">
        <f ca="1"/>
        <v>41696</v>
      </c>
      <c r="R27" s="13">
        <f ca="1"/>
        <v>0.20833333333575865</v>
      </c>
      <c r="S27" s="13">
        <f ca="1"/>
        <v>0.23203655707766302</v>
      </c>
      <c r="T27" s="13">
        <f ca="1"/>
        <v>0.12370450358866947</v>
      </c>
      <c r="U27" s="13">
        <f ca="1"/>
        <v>1.5560643892968073E-2</v>
      </c>
      <c r="V27" s="13">
        <f ca="1"/>
        <v>7.2761295850796159E-2</v>
      </c>
      <c r="W27" s="13">
        <f ca="1"/>
        <v>3.1443298910744488E-2</v>
      </c>
    </row>
    <row r="28" spans="1:23" x14ac:dyDescent="0.35">
      <c r="A28" s="1">
        <v>41669</v>
      </c>
      <c r="B28" s="13">
        <v>41669.208333333336</v>
      </c>
      <c r="C28" s="13">
        <v>41669.375971581394</v>
      </c>
      <c r="D28" s="13">
        <v>41669.472033873557</v>
      </c>
      <c r="E28" s="13">
        <v>41669.536751191605</v>
      </c>
      <c r="F28" s="13">
        <v>41669.562697714369</v>
      </c>
      <c r="G28" s="13">
        <v>41669.6214255948</v>
      </c>
      <c r="I28" s="31">
        <f t="shared" si="2"/>
        <v>41669</v>
      </c>
      <c r="J28" s="13">
        <f t="shared" si="3"/>
        <v>0.20833333333575865</v>
      </c>
      <c r="K28" s="13">
        <f t="shared" si="4"/>
        <v>0.16763824805821059</v>
      </c>
      <c r="L28" s="13">
        <f t="shared" si="5"/>
        <v>9.6062292162969243E-2</v>
      </c>
      <c r="M28" s="13">
        <f t="shared" si="6"/>
        <v>6.4717318047769368E-2</v>
      </c>
      <c r="N28" s="13">
        <f t="shared" si="7"/>
        <v>2.5946522764570545E-2</v>
      </c>
      <c r="O28" s="13">
        <f t="shared" si="8"/>
        <v>5.8727880430524237E-2</v>
      </c>
      <c r="Q28" s="31"/>
      <c r="R28" s="13"/>
      <c r="S28" s="13"/>
      <c r="T28" s="13"/>
      <c r="U28" s="13"/>
      <c r="V28" s="13"/>
      <c r="W28" s="13"/>
    </row>
    <row r="29" spans="1:23" x14ac:dyDescent="0.35">
      <c r="A29" s="1">
        <v>41670</v>
      </c>
      <c r="B29" s="13">
        <v>41670.208333333336</v>
      </c>
      <c r="C29" s="13">
        <v>41670.288111578426</v>
      </c>
      <c r="D29" s="13">
        <v>41670.37380821781</v>
      </c>
      <c r="E29" s="13">
        <v>41670.386502092842</v>
      </c>
      <c r="F29" s="13">
        <v>41670.478734396034</v>
      </c>
      <c r="G29" s="13">
        <v>41670.528246531765</v>
      </c>
      <c r="I29" s="31">
        <f t="shared" si="2"/>
        <v>41670</v>
      </c>
      <c r="J29" s="13">
        <f t="shared" si="3"/>
        <v>0.20833333333575865</v>
      </c>
      <c r="K29" s="13">
        <f t="shared" si="4"/>
        <v>7.9778245089983102E-2</v>
      </c>
      <c r="L29" s="13">
        <f t="shared" si="5"/>
        <v>8.5696639383968432E-2</v>
      </c>
      <c r="M29" s="13">
        <f t="shared" si="6"/>
        <v>1.2693875032709911E-2</v>
      </c>
      <c r="N29" s="13">
        <f t="shared" si="7"/>
        <v>9.2232303191849496E-2</v>
      </c>
      <c r="O29" s="13">
        <f t="shared" si="8"/>
        <v>4.9512135730765294E-2</v>
      </c>
      <c r="Q29" s="31"/>
      <c r="R29" s="13"/>
      <c r="S29" s="13"/>
      <c r="T29" s="13"/>
      <c r="U29" s="13"/>
      <c r="V29" s="13"/>
      <c r="W29" s="13"/>
    </row>
    <row r="30" spans="1:23" x14ac:dyDescent="0.35">
      <c r="A30" s="1">
        <v>41673</v>
      </c>
      <c r="B30" s="13">
        <v>41673.208333333336</v>
      </c>
      <c r="C30" s="13">
        <v>41673.345334140133</v>
      </c>
      <c r="D30" s="13">
        <v>41673.460603698106</v>
      </c>
      <c r="E30" s="13">
        <v>41673.522947417587</v>
      </c>
      <c r="F30" s="13">
        <v>41673.605498608733</v>
      </c>
      <c r="G30" s="13">
        <v>41673.70393057046</v>
      </c>
      <c r="I30" s="31">
        <f t="shared" si="2"/>
        <v>41673</v>
      </c>
      <c r="J30" s="13">
        <f t="shared" si="3"/>
        <v>0.20833333333575865</v>
      </c>
      <c r="K30" s="13">
        <f t="shared" si="4"/>
        <v>0.13700080679700477</v>
      </c>
      <c r="L30" s="13">
        <f t="shared" si="5"/>
        <v>0.11526955797307892</v>
      </c>
      <c r="M30" s="13">
        <f t="shared" si="6"/>
        <v>6.2343719480850268E-2</v>
      </c>
      <c r="N30" s="13">
        <f t="shared" si="7"/>
        <v>8.2551191146194469E-2</v>
      </c>
      <c r="O30" s="13">
        <f t="shared" si="8"/>
        <v>9.8431961727328598E-2</v>
      </c>
      <c r="Q30" s="31"/>
      <c r="R30" s="13"/>
      <c r="S30" s="13"/>
      <c r="T30" s="13"/>
      <c r="U30" s="13"/>
      <c r="V30" s="13"/>
      <c r="W30" s="13"/>
    </row>
    <row r="31" spans="1:23" x14ac:dyDescent="0.35">
      <c r="A31" s="1">
        <v>41674</v>
      </c>
      <c r="B31" s="13">
        <v>41674.208333333336</v>
      </c>
      <c r="C31" s="13">
        <v>41674.350696674715</v>
      </c>
      <c r="D31" s="13">
        <v>41674.469145934068</v>
      </c>
      <c r="E31" s="13">
        <v>41674.525429380679</v>
      </c>
      <c r="F31" s="13">
        <v>41674.62333928945</v>
      </c>
      <c r="G31" s="13">
        <v>41674.641829298918</v>
      </c>
      <c r="I31" s="31">
        <f t="shared" si="2"/>
        <v>41674</v>
      </c>
      <c r="J31" s="13">
        <f t="shared" si="3"/>
        <v>0.20833333333575865</v>
      </c>
      <c r="K31" s="13">
        <f t="shared" si="4"/>
        <v>0.14236334137967788</v>
      </c>
      <c r="L31" s="13">
        <f t="shared" si="5"/>
        <v>0.11844925935292849</v>
      </c>
      <c r="M31" s="13">
        <f t="shared" si="6"/>
        <v>5.628344661090523E-2</v>
      </c>
      <c r="N31" s="13">
        <f t="shared" si="7"/>
        <v>9.7909908770816401E-2</v>
      </c>
      <c r="O31" s="13">
        <f t="shared" si="8"/>
        <v>1.8490009468223434E-2</v>
      </c>
      <c r="Q31" s="31"/>
      <c r="R31" s="13"/>
      <c r="S31" s="13"/>
      <c r="T31" s="13"/>
      <c r="U31" s="13"/>
      <c r="V31" s="13"/>
      <c r="W31" s="13"/>
    </row>
    <row r="32" spans="1:23" x14ac:dyDescent="0.35">
      <c r="A32" s="1">
        <v>41675</v>
      </c>
      <c r="B32" s="13">
        <v>41675.208333333336</v>
      </c>
      <c r="C32" s="13">
        <v>41675.26113911721</v>
      </c>
      <c r="D32" s="13">
        <v>41675.318380285076</v>
      </c>
      <c r="E32" s="13">
        <v>41675.368022819886</v>
      </c>
      <c r="F32" s="13">
        <v>41675.56754417815</v>
      </c>
      <c r="G32" s="13">
        <v>41675.676076883341</v>
      </c>
      <c r="I32" s="31">
        <f t="shared" si="2"/>
        <v>41675</v>
      </c>
      <c r="J32" s="13">
        <f t="shared" si="3"/>
        <v>0.20833333333575865</v>
      </c>
      <c r="K32" s="13">
        <f t="shared" si="4"/>
        <v>5.2805783874646295E-2</v>
      </c>
      <c r="L32" s="13">
        <f t="shared" si="5"/>
        <v>5.7241167865868192E-2</v>
      </c>
      <c r="M32" s="13">
        <f t="shared" si="6"/>
        <v>4.9642534810118377E-2</v>
      </c>
      <c r="N32" s="13">
        <f t="shared" si="7"/>
        <v>0.19952135826315498</v>
      </c>
      <c r="O32" s="13">
        <f t="shared" si="8"/>
        <v>0.10853270519146463</v>
      </c>
      <c r="Q32" s="31"/>
      <c r="R32" s="13"/>
      <c r="S32" s="13"/>
      <c r="T32" s="13"/>
      <c r="U32" s="13"/>
      <c r="V32" s="13"/>
      <c r="W32" s="13"/>
    </row>
    <row r="33" spans="1:23" x14ac:dyDescent="0.35">
      <c r="A33" s="1">
        <v>41676</v>
      </c>
      <c r="B33" s="13">
        <v>41676.208333333336</v>
      </c>
      <c r="C33" s="13">
        <v>41676.374024201919</v>
      </c>
      <c r="D33" s="13">
        <v>41676.48321826219</v>
      </c>
      <c r="E33" s="13">
        <v>41676.496263401175</v>
      </c>
      <c r="F33" s="13">
        <v>41676.695695788316</v>
      </c>
      <c r="G33" s="13">
        <v>41676.723460640809</v>
      </c>
      <c r="I33" s="31">
        <f t="shared" si="2"/>
        <v>41676</v>
      </c>
      <c r="J33" s="13">
        <f t="shared" si="3"/>
        <v>0.20833333333575865</v>
      </c>
      <c r="K33" s="13">
        <f t="shared" si="4"/>
        <v>0.16569086858362425</v>
      </c>
      <c r="L33" s="13">
        <f t="shared" si="5"/>
        <v>0.10919406027096556</v>
      </c>
      <c r="M33" s="13">
        <f t="shared" si="6"/>
        <v>1.304513898503501E-2</v>
      </c>
      <c r="N33" s="13">
        <f t="shared" si="7"/>
        <v>0.1994323871404049</v>
      </c>
      <c r="O33" s="13">
        <f t="shared" si="8"/>
        <v>2.7764852493419312E-2</v>
      </c>
      <c r="Q33" s="31"/>
      <c r="R33" s="13"/>
      <c r="S33" s="13"/>
      <c r="T33" s="13"/>
      <c r="U33" s="13"/>
      <c r="V33" s="13"/>
      <c r="W33" s="13"/>
    </row>
    <row r="34" spans="1:23" x14ac:dyDescent="0.35">
      <c r="A34" s="1">
        <v>41677</v>
      </c>
      <c r="B34" s="13">
        <v>41677.208333333336</v>
      </c>
      <c r="C34" s="13">
        <v>41677.313111174022</v>
      </c>
      <c r="D34" s="13">
        <v>41677.345228325787</v>
      </c>
      <c r="E34" s="13">
        <v>41677.403644761413</v>
      </c>
      <c r="F34" s="13">
        <v>41677.426331057497</v>
      </c>
      <c r="G34" s="13">
        <v>41677.431669917503</v>
      </c>
      <c r="I34" s="31">
        <f t="shared" si="2"/>
        <v>41677</v>
      </c>
      <c r="J34" s="13">
        <f t="shared" si="3"/>
        <v>0.20833333333575865</v>
      </c>
      <c r="K34" s="13">
        <f t="shared" si="4"/>
        <v>0.10477784068643814</v>
      </c>
      <c r="L34" s="13">
        <f t="shared" si="5"/>
        <v>3.2117151764396112E-2</v>
      </c>
      <c r="M34" s="13">
        <f t="shared" si="6"/>
        <v>5.8416435625986196E-2</v>
      </c>
      <c r="N34" s="13">
        <f t="shared" si="7"/>
        <v>2.2686296084430069E-2</v>
      </c>
      <c r="O34" s="13">
        <f t="shared" si="8"/>
        <v>5.3388600063044578E-3</v>
      </c>
      <c r="Q34" s="31"/>
      <c r="R34" s="13"/>
      <c r="S34" s="13"/>
      <c r="T34" s="13"/>
      <c r="U34" s="13"/>
      <c r="V34" s="13"/>
      <c r="W34" s="13"/>
    </row>
    <row r="35" spans="1:23" x14ac:dyDescent="0.35">
      <c r="A35" s="1">
        <v>41680</v>
      </c>
      <c r="B35" s="13">
        <v>41680.208333333336</v>
      </c>
      <c r="C35" s="13">
        <v>41680.363721240625</v>
      </c>
      <c r="D35" s="13">
        <v>41680.419931943339</v>
      </c>
      <c r="E35" s="13">
        <v>41680.478661378191</v>
      </c>
      <c r="F35" s="13">
        <v>41680.637092429119</v>
      </c>
      <c r="G35" s="13">
        <v>41680.739941484338</v>
      </c>
      <c r="I35" s="31">
        <f t="shared" si="2"/>
        <v>41680</v>
      </c>
      <c r="J35" s="13">
        <f t="shared" si="3"/>
        <v>0.20833333333575865</v>
      </c>
      <c r="K35" s="13">
        <f t="shared" si="4"/>
        <v>0.15538790728896856</v>
      </c>
      <c r="L35" s="13">
        <f t="shared" si="5"/>
        <v>5.6210702714452054E-2</v>
      </c>
      <c r="M35" s="13">
        <f t="shared" si="6"/>
        <v>5.8729434851557016E-2</v>
      </c>
      <c r="N35" s="13">
        <f t="shared" si="7"/>
        <v>0.15843105092790211</v>
      </c>
      <c r="O35" s="13">
        <f t="shared" si="8"/>
        <v>0.10284905521984911</v>
      </c>
      <c r="Q35" s="31"/>
      <c r="R35" s="13"/>
      <c r="S35" s="13"/>
      <c r="T35" s="13"/>
      <c r="U35" s="13"/>
      <c r="V35" s="13"/>
      <c r="W35" s="13"/>
    </row>
    <row r="36" spans="1:23" x14ac:dyDescent="0.35">
      <c r="A36" s="1">
        <v>41681</v>
      </c>
      <c r="B36" s="13">
        <v>41681.208333333336</v>
      </c>
      <c r="C36" s="13">
        <v>41681.264239666787</v>
      </c>
      <c r="D36" s="13">
        <v>41681.33602731656</v>
      </c>
      <c r="E36" s="13">
        <v>41681.390155559311</v>
      </c>
      <c r="F36" s="13">
        <v>41681.57866734147</v>
      </c>
      <c r="G36" s="13">
        <v>41681.590804072126</v>
      </c>
      <c r="I36" s="31">
        <f t="shared" si="2"/>
        <v>41681</v>
      </c>
      <c r="J36" s="13">
        <f t="shared" si="3"/>
        <v>0.20833333333575865</v>
      </c>
      <c r="K36" s="13">
        <f t="shared" si="4"/>
        <v>5.5906333451275714E-2</v>
      </c>
      <c r="L36" s="13">
        <f t="shared" si="5"/>
        <v>7.1787649772886652E-2</v>
      </c>
      <c r="M36" s="13">
        <f t="shared" si="6"/>
        <v>5.4128242751176003E-2</v>
      </c>
      <c r="N36" s="13">
        <f t="shared" si="7"/>
        <v>0.18851178215845721</v>
      </c>
      <c r="O36" s="13">
        <f t="shared" si="8"/>
        <v>1.2136730656493455E-2</v>
      </c>
      <c r="Q36" s="31"/>
      <c r="R36" s="13"/>
      <c r="S36" s="13"/>
      <c r="T36" s="13"/>
      <c r="U36" s="13"/>
      <c r="V36" s="13"/>
      <c r="W36" s="13"/>
    </row>
    <row r="37" spans="1:23" x14ac:dyDescent="0.35">
      <c r="A37" s="1">
        <v>41682</v>
      </c>
      <c r="B37" s="13">
        <v>41682.208333333336</v>
      </c>
      <c r="C37" s="13">
        <v>41682.404448683192</v>
      </c>
      <c r="D37" s="13">
        <v>41682.405818615487</v>
      </c>
      <c r="E37" s="13">
        <v>41682.470098494225</v>
      </c>
      <c r="F37" s="13">
        <v>41682.602424124743</v>
      </c>
      <c r="G37" s="13">
        <v>41682.63497000825</v>
      </c>
      <c r="I37" s="31">
        <f t="shared" si="2"/>
        <v>41682</v>
      </c>
      <c r="J37" s="13">
        <f t="shared" si="3"/>
        <v>0.20833333333575865</v>
      </c>
      <c r="K37" s="13">
        <f t="shared" si="4"/>
        <v>0.19611534985597245</v>
      </c>
      <c r="L37" s="13">
        <f t="shared" si="5"/>
        <v>1.3699322953470983E-3</v>
      </c>
      <c r="M37" s="13">
        <f t="shared" si="6"/>
        <v>6.4279878737579565E-2</v>
      </c>
      <c r="N37" s="13">
        <f t="shared" si="7"/>
        <v>0.1323256305186078</v>
      </c>
      <c r="O37" s="13">
        <f t="shared" si="8"/>
        <v>3.2545883506827522E-2</v>
      </c>
      <c r="Q37" s="31"/>
      <c r="R37" s="13"/>
      <c r="S37" s="13"/>
      <c r="T37" s="13"/>
      <c r="U37" s="13"/>
      <c r="V37" s="13"/>
      <c r="W37" s="13"/>
    </row>
    <row r="38" spans="1:23" x14ac:dyDescent="0.35">
      <c r="A38" s="1">
        <v>41683</v>
      </c>
      <c r="B38" s="13">
        <v>41683.208333333336</v>
      </c>
      <c r="C38" s="13">
        <v>41683.251041246956</v>
      </c>
      <c r="D38" s="13">
        <v>41683.273245780583</v>
      </c>
      <c r="E38" s="13">
        <v>41683.291600742697</v>
      </c>
      <c r="F38" s="13">
        <v>41683.35902156002</v>
      </c>
      <c r="G38" s="13">
        <v>41683.438624816321</v>
      </c>
      <c r="I38" s="31">
        <f t="shared" si="2"/>
        <v>41683</v>
      </c>
      <c r="J38" s="13">
        <f t="shared" si="3"/>
        <v>0.20833333333575865</v>
      </c>
      <c r="K38" s="13">
        <f t="shared" si="4"/>
        <v>4.2707913620688487E-2</v>
      </c>
      <c r="L38" s="13">
        <f t="shared" si="5"/>
        <v>2.220453362679109E-2</v>
      </c>
      <c r="M38" s="13">
        <f t="shared" si="6"/>
        <v>1.8354962114244699E-2</v>
      </c>
      <c r="N38" s="13">
        <f t="shared" si="7"/>
        <v>6.7420817322272342E-2</v>
      </c>
      <c r="O38" s="13">
        <f t="shared" si="8"/>
        <v>7.9603256301197689E-2</v>
      </c>
      <c r="Q38" s="31"/>
      <c r="R38" s="13"/>
      <c r="S38" s="13"/>
      <c r="T38" s="13"/>
      <c r="U38" s="13"/>
      <c r="V38" s="13"/>
      <c r="W38" s="13"/>
    </row>
    <row r="39" spans="1:23" x14ac:dyDescent="0.35">
      <c r="A39" s="1">
        <v>41684</v>
      </c>
      <c r="B39" s="13">
        <v>41684.208333333336</v>
      </c>
      <c r="C39" s="13">
        <v>41684.393174806857</v>
      </c>
      <c r="D39" s="13">
        <v>41684.394100468002</v>
      </c>
      <c r="E39" s="13">
        <v>41684.439002312683</v>
      </c>
      <c r="F39" s="13">
        <v>41684.629074703356</v>
      </c>
      <c r="G39" s="13">
        <v>41684.631358166051</v>
      </c>
      <c r="I39" s="31">
        <f t="shared" si="2"/>
        <v>41684</v>
      </c>
      <c r="J39" s="13">
        <f t="shared" si="3"/>
        <v>0.20833333333575865</v>
      </c>
      <c r="K39" s="13">
        <f t="shared" si="4"/>
        <v>0.1848414735213737</v>
      </c>
      <c r="L39" s="13">
        <f t="shared" si="5"/>
        <v>9.2566114471992478E-4</v>
      </c>
      <c r="M39" s="13">
        <f t="shared" si="6"/>
        <v>4.4901844681589864E-2</v>
      </c>
      <c r="N39" s="13">
        <f t="shared" si="7"/>
        <v>0.19007239067286719</v>
      </c>
      <c r="O39" s="13">
        <f t="shared" si="8"/>
        <v>2.2834626943222247E-3</v>
      </c>
      <c r="Q39" s="31"/>
      <c r="R39" s="13"/>
      <c r="S39" s="13"/>
      <c r="T39" s="13"/>
      <c r="U39" s="13"/>
      <c r="V39" s="13"/>
      <c r="W39" s="13"/>
    </row>
    <row r="40" spans="1:23" x14ac:dyDescent="0.35">
      <c r="A40" s="1">
        <v>41687</v>
      </c>
      <c r="B40" s="13">
        <v>41687.208333333336</v>
      </c>
      <c r="C40" s="13">
        <v>41687.293927044586</v>
      </c>
      <c r="D40" s="13">
        <v>41687.336121492837</v>
      </c>
      <c r="E40" s="13">
        <v>41687.348388582483</v>
      </c>
      <c r="F40" s="13">
        <v>41687.420507139715</v>
      </c>
      <c r="G40" s="13">
        <v>41687.528496370353</v>
      </c>
      <c r="I40" s="31">
        <f t="shared" si="2"/>
        <v>41687</v>
      </c>
      <c r="J40" s="13">
        <f t="shared" si="3"/>
        <v>0.20833333333575865</v>
      </c>
      <c r="K40" s="13">
        <f t="shared" si="4"/>
        <v>8.5593711250112392E-2</v>
      </c>
      <c r="L40" s="13">
        <f t="shared" si="5"/>
        <v>4.2194448251393624E-2</v>
      </c>
      <c r="M40" s="13">
        <f t="shared" si="6"/>
        <v>1.2267089645320084E-2</v>
      </c>
      <c r="N40" s="13">
        <f t="shared" si="7"/>
        <v>7.2118557232897729E-2</v>
      </c>
      <c r="O40" s="13">
        <f t="shared" si="8"/>
        <v>0.10798923063703114</v>
      </c>
      <c r="Q40" s="31"/>
      <c r="R40" s="13"/>
      <c r="S40" s="13"/>
      <c r="T40" s="13"/>
      <c r="U40" s="13"/>
      <c r="V40" s="13"/>
      <c r="W40" s="13"/>
    </row>
    <row r="41" spans="1:23" x14ac:dyDescent="0.35">
      <c r="A41" s="1">
        <v>41688</v>
      </c>
      <c r="B41" s="13">
        <v>41688.208333333336</v>
      </c>
      <c r="C41" s="13">
        <v>41688.269636382087</v>
      </c>
      <c r="D41" s="13">
        <v>41688.33726532646</v>
      </c>
      <c r="E41" s="13">
        <v>41688.342887431099</v>
      </c>
      <c r="F41" s="13">
        <v>41688.428486057848</v>
      </c>
      <c r="G41" s="13">
        <v>41688.432612681594</v>
      </c>
      <c r="I41" s="31">
        <f t="shared" si="2"/>
        <v>41688</v>
      </c>
      <c r="J41" s="13">
        <f t="shared" si="3"/>
        <v>0.20833333333575865</v>
      </c>
      <c r="K41" s="13">
        <f t="shared" si="4"/>
        <v>6.1303048751142342E-2</v>
      </c>
      <c r="L41" s="13">
        <f t="shared" si="5"/>
        <v>6.7628944372700062E-2</v>
      </c>
      <c r="M41" s="13">
        <f t="shared" si="6"/>
        <v>5.6221046397695318E-3</v>
      </c>
      <c r="N41" s="13">
        <f t="shared" si="7"/>
        <v>8.559862674883334E-2</v>
      </c>
      <c r="O41" s="13">
        <f t="shared" si="8"/>
        <v>4.1266237458330579E-3</v>
      </c>
      <c r="Q41" s="31"/>
      <c r="R41" s="13"/>
      <c r="S41" s="13"/>
      <c r="T41" s="13"/>
      <c r="U41" s="13"/>
      <c r="V41" s="13"/>
      <c r="W41" s="13"/>
    </row>
    <row r="42" spans="1:23" x14ac:dyDescent="0.35">
      <c r="A42" s="1">
        <v>41689</v>
      </c>
      <c r="B42" s="13">
        <v>41689.208333333336</v>
      </c>
      <c r="C42" s="13">
        <v>41689.224111598865</v>
      </c>
      <c r="D42" s="13">
        <v>41689.262935414707</v>
      </c>
      <c r="E42" s="13">
        <v>41689.274192738747</v>
      </c>
      <c r="F42" s="13">
        <v>41689.327966628967</v>
      </c>
      <c r="G42" s="13">
        <v>41689.388757699169</v>
      </c>
      <c r="I42" s="31">
        <f t="shared" si="2"/>
        <v>41689</v>
      </c>
      <c r="J42" s="13">
        <f t="shared" si="3"/>
        <v>0.20833333333575865</v>
      </c>
      <c r="K42" s="13">
        <f t="shared" si="4"/>
        <v>1.5778265529661439E-2</v>
      </c>
      <c r="L42" s="13">
        <f t="shared" si="5"/>
        <v>3.8823815841169562E-2</v>
      </c>
      <c r="M42" s="13">
        <f t="shared" si="6"/>
        <v>1.1257324040343519E-2</v>
      </c>
      <c r="N42" s="13">
        <f t="shared" si="7"/>
        <v>5.3773890220327303E-2</v>
      </c>
      <c r="O42" s="13">
        <f t="shared" si="8"/>
        <v>6.0791070201958064E-2</v>
      </c>
      <c r="Q42" s="31"/>
      <c r="R42" s="13"/>
      <c r="S42" s="13"/>
      <c r="T42" s="13"/>
      <c r="U42" s="13"/>
      <c r="V42" s="13"/>
      <c r="W42" s="13"/>
    </row>
    <row r="43" spans="1:23" x14ac:dyDescent="0.35">
      <c r="A43" s="1">
        <v>41690</v>
      </c>
      <c r="B43" s="13">
        <v>41690.208333333336</v>
      </c>
      <c r="C43" s="13">
        <v>41690.424369944303</v>
      </c>
      <c r="D43" s="13">
        <v>41690.435432603066</v>
      </c>
      <c r="E43" s="13">
        <v>41690.492142134943</v>
      </c>
      <c r="F43" s="13">
        <v>41690.587605244698</v>
      </c>
      <c r="G43" s="13">
        <v>41690.669996684192</v>
      </c>
      <c r="I43" s="31">
        <f t="shared" si="2"/>
        <v>41690</v>
      </c>
      <c r="J43" s="13">
        <f t="shared" si="3"/>
        <v>0.20833333333575865</v>
      </c>
      <c r="K43" s="13">
        <f t="shared" si="4"/>
        <v>0.21603661096742144</v>
      </c>
      <c r="L43" s="13">
        <f t="shared" si="5"/>
        <v>1.1062658762966748E-2</v>
      </c>
      <c r="M43" s="13">
        <f t="shared" si="6"/>
        <v>5.670953187654959E-2</v>
      </c>
      <c r="N43" s="13">
        <f t="shared" si="7"/>
        <v>9.5463109755655751E-2</v>
      </c>
      <c r="O43" s="13">
        <f t="shared" si="8"/>
        <v>8.2391439493221696E-2</v>
      </c>
      <c r="Q43" s="31"/>
      <c r="R43" s="13"/>
      <c r="S43" s="13"/>
      <c r="T43" s="13"/>
      <c r="U43" s="13"/>
      <c r="V43" s="13"/>
      <c r="W43" s="13"/>
    </row>
    <row r="44" spans="1:23" x14ac:dyDescent="0.35">
      <c r="A44" s="1">
        <v>41691</v>
      </c>
      <c r="B44" s="13">
        <v>41691.208333333336</v>
      </c>
      <c r="C44" s="13">
        <v>41691.400044315444</v>
      </c>
      <c r="D44" s="13">
        <v>41691.404139975872</v>
      </c>
      <c r="E44" s="13">
        <v>41691.44398300285</v>
      </c>
      <c r="F44" s="13">
        <v>41691.520322541</v>
      </c>
      <c r="G44" s="13">
        <v>41691.537697590975</v>
      </c>
      <c r="I44" s="31">
        <f t="shared" si="2"/>
        <v>41691</v>
      </c>
      <c r="J44" s="13">
        <f t="shared" si="3"/>
        <v>0.20833333333575865</v>
      </c>
      <c r="K44" s="13">
        <f t="shared" si="4"/>
        <v>0.1917109821079066</v>
      </c>
      <c r="L44" s="13">
        <f t="shared" si="5"/>
        <v>4.0956604279926978E-3</v>
      </c>
      <c r="M44" s="13">
        <f t="shared" si="6"/>
        <v>3.9843026977905538E-2</v>
      </c>
      <c r="N44" s="13">
        <f t="shared" si="7"/>
        <v>7.633953815093264E-2</v>
      </c>
      <c r="O44" s="13">
        <f t="shared" si="8"/>
        <v>1.73750499743619E-2</v>
      </c>
      <c r="Q44" s="31"/>
      <c r="R44" s="13"/>
      <c r="S44" s="13"/>
      <c r="T44" s="13"/>
      <c r="U44" s="13"/>
      <c r="V44" s="13"/>
      <c r="W44" s="13"/>
    </row>
    <row r="45" spans="1:23" x14ac:dyDescent="0.35">
      <c r="A45" s="1">
        <v>41694</v>
      </c>
      <c r="B45" s="13">
        <v>41694.208333333336</v>
      </c>
      <c r="C45" s="13">
        <v>41694.457325904637</v>
      </c>
      <c r="D45" s="13">
        <v>41694.499288219573</v>
      </c>
      <c r="E45" s="13">
        <v>41694.50739688718</v>
      </c>
      <c r="F45" s="13">
        <v>41694.573412794482</v>
      </c>
      <c r="G45" s="13">
        <v>41694.596936455317</v>
      </c>
      <c r="I45" s="31">
        <f t="shared" si="2"/>
        <v>41694</v>
      </c>
      <c r="J45" s="13">
        <f t="shared" si="3"/>
        <v>0.20833333333575865</v>
      </c>
      <c r="K45" s="13">
        <f t="shared" si="4"/>
        <v>0.24899257130164187</v>
      </c>
      <c r="L45" s="13">
        <f t="shared" si="5"/>
        <v>4.1962314935517497E-2</v>
      </c>
      <c r="M45" s="13">
        <f t="shared" si="6"/>
        <v>8.1086676073027775E-3</v>
      </c>
      <c r="N45" s="13">
        <f t="shared" si="7"/>
        <v>6.6015907301334664E-2</v>
      </c>
      <c r="O45" s="13">
        <f t="shared" si="8"/>
        <v>2.3523660835053306E-2</v>
      </c>
      <c r="Q45" s="31"/>
      <c r="R45" s="13"/>
      <c r="S45" s="13"/>
      <c r="T45" s="13"/>
      <c r="U45" s="13"/>
      <c r="V45" s="13"/>
      <c r="W45" s="13"/>
    </row>
    <row r="46" spans="1:23" x14ac:dyDescent="0.35">
      <c r="A46" s="1">
        <v>41695</v>
      </c>
      <c r="B46" s="13">
        <v>41695.208333333336</v>
      </c>
      <c r="C46" s="13">
        <v>41695.240554193057</v>
      </c>
      <c r="D46" s="13">
        <v>41695.355433589539</v>
      </c>
      <c r="E46" s="13">
        <v>41695.421296267159</v>
      </c>
      <c r="F46" s="13">
        <v>41695.568379226919</v>
      </c>
      <c r="G46" s="13">
        <v>41695.65004570374</v>
      </c>
      <c r="I46" s="31">
        <f t="shared" si="2"/>
        <v>41695</v>
      </c>
      <c r="J46" s="13">
        <f t="shared" si="3"/>
        <v>0.20833333333575865</v>
      </c>
      <c r="K46" s="13">
        <f t="shared" si="4"/>
        <v>3.2220859720837325E-2</v>
      </c>
      <c r="L46" s="13">
        <f t="shared" si="5"/>
        <v>0.11487939648213796</v>
      </c>
      <c r="M46" s="13">
        <f t="shared" si="6"/>
        <v>6.586267762031639E-2</v>
      </c>
      <c r="N46" s="13">
        <f t="shared" si="7"/>
        <v>0.14708295976015506</v>
      </c>
      <c r="O46" s="13">
        <f t="shared" si="8"/>
        <v>8.1666476820828393E-2</v>
      </c>
      <c r="Q46" s="31"/>
      <c r="R46" s="13"/>
      <c r="S46" s="13"/>
      <c r="T46" s="13"/>
      <c r="U46" s="13"/>
      <c r="V46" s="13"/>
      <c r="W46" s="13"/>
    </row>
    <row r="47" spans="1:23" x14ac:dyDescent="0.35">
      <c r="A47" s="1">
        <v>41696</v>
      </c>
      <c r="B47" s="13">
        <v>41696.208333333336</v>
      </c>
      <c r="C47" s="13">
        <v>41696.440369890413</v>
      </c>
      <c r="D47" s="13">
        <v>41696.564074394002</v>
      </c>
      <c r="E47" s="13">
        <v>41696.579635037895</v>
      </c>
      <c r="F47" s="13">
        <v>41696.652396333746</v>
      </c>
      <c r="G47" s="13">
        <v>41696.683839632657</v>
      </c>
      <c r="I47" s="31">
        <f t="shared" si="2"/>
        <v>41696</v>
      </c>
      <c r="J47" s="13">
        <f t="shared" si="3"/>
        <v>0.20833333333575865</v>
      </c>
      <c r="K47" s="13">
        <f t="shared" si="4"/>
        <v>0.23203655707766302</v>
      </c>
      <c r="L47" s="13">
        <f t="shared" si="5"/>
        <v>0.12370450358866947</v>
      </c>
      <c r="M47" s="13">
        <f t="shared" si="6"/>
        <v>1.5560643892968073E-2</v>
      </c>
      <c r="N47" s="13">
        <f t="shared" si="7"/>
        <v>7.2761295850796159E-2</v>
      </c>
      <c r="O47" s="13">
        <f t="shared" si="8"/>
        <v>3.1443298910744488E-2</v>
      </c>
      <c r="Q47" s="31"/>
      <c r="R47" s="13"/>
      <c r="S47" s="13"/>
      <c r="T47" s="13"/>
      <c r="U47" s="13"/>
      <c r="V47" s="13"/>
      <c r="W47" s="13"/>
    </row>
    <row r="48" spans="1:23" x14ac:dyDescent="0.35">
      <c r="A48" s="1">
        <v>41697</v>
      </c>
      <c r="B48" s="13">
        <v>41697.208333333336</v>
      </c>
      <c r="C48" s="13">
        <v>41697.353380369546</v>
      </c>
      <c r="D48" s="13">
        <v>41697.37899907642</v>
      </c>
      <c r="E48" s="13">
        <v>41697.449630403353</v>
      </c>
      <c r="F48" s="13">
        <v>41697.609256871219</v>
      </c>
      <c r="G48" s="13">
        <v>41697.667296921958</v>
      </c>
      <c r="I48" s="31">
        <f t="shared" si="2"/>
        <v>41697</v>
      </c>
      <c r="J48" s="13">
        <f t="shared" si="3"/>
        <v>0.20833333333575865</v>
      </c>
      <c r="K48" s="13">
        <f t="shared" si="4"/>
        <v>0.14504703621059889</v>
      </c>
      <c r="L48" s="13">
        <f t="shared" si="5"/>
        <v>2.5618706873501651E-2</v>
      </c>
      <c r="M48" s="13">
        <f t="shared" si="6"/>
        <v>7.0631326932925731E-2</v>
      </c>
      <c r="N48" s="13">
        <f t="shared" si="7"/>
        <v>0.15962646786647383</v>
      </c>
      <c r="O48" s="13">
        <f t="shared" si="8"/>
        <v>5.8040050738782156E-2</v>
      </c>
      <c r="Q48" s="31"/>
      <c r="R48" s="13"/>
      <c r="S48" s="13"/>
      <c r="T48" s="13"/>
      <c r="U48" s="13"/>
      <c r="V48" s="13"/>
      <c r="W48" s="13"/>
    </row>
    <row r="49" spans="1:23" x14ac:dyDescent="0.35">
      <c r="A49" s="1">
        <v>41698</v>
      </c>
      <c r="B49" s="13">
        <v>41698.208333333336</v>
      </c>
      <c r="C49" s="13">
        <v>41698.294967962029</v>
      </c>
      <c r="D49" s="13">
        <v>41698.362553065155</v>
      </c>
      <c r="E49" s="13">
        <v>41698.389497002099</v>
      </c>
      <c r="F49" s="13">
        <v>41698.460803902257</v>
      </c>
      <c r="G49" s="13">
        <v>41698.579337083793</v>
      </c>
      <c r="I49" s="31">
        <f t="shared" si="2"/>
        <v>41698</v>
      </c>
      <c r="J49" s="13">
        <f t="shared" si="3"/>
        <v>0.20833333333575865</v>
      </c>
      <c r="K49" s="13">
        <f t="shared" si="4"/>
        <v>8.66346286929911E-2</v>
      </c>
      <c r="L49" s="13">
        <f t="shared" si="5"/>
        <v>6.7585103126475587E-2</v>
      </c>
      <c r="M49" s="13">
        <f t="shared" si="6"/>
        <v>2.6943936944007874E-2</v>
      </c>
      <c r="N49" s="13">
        <f t="shared" si="7"/>
        <v>7.1306900157651398E-2</v>
      </c>
      <c r="O49" s="13">
        <f t="shared" si="8"/>
        <v>0.11853318153589498</v>
      </c>
      <c r="Q49" s="31"/>
      <c r="R49" s="13"/>
      <c r="S49" s="13"/>
      <c r="T49" s="13"/>
      <c r="U49" s="13"/>
      <c r="V49" s="13"/>
      <c r="W49" s="13"/>
    </row>
    <row r="50" spans="1:23" x14ac:dyDescent="0.35">
      <c r="A50" s="1">
        <v>41701</v>
      </c>
      <c r="B50" s="13">
        <v>41701.208333333336</v>
      </c>
      <c r="C50" s="13">
        <v>41701.215303838697</v>
      </c>
      <c r="D50" s="13">
        <v>41701.248717181195</v>
      </c>
      <c r="E50" s="13">
        <v>41701.269428984335</v>
      </c>
      <c r="F50" s="13">
        <v>41701.307459926371</v>
      </c>
      <c r="G50" s="13">
        <v>41701.313195549323</v>
      </c>
      <c r="I50" s="31">
        <f t="shared" si="2"/>
        <v>41701</v>
      </c>
      <c r="J50" s="13">
        <f t="shared" si="3"/>
        <v>0.20833333333575865</v>
      </c>
      <c r="K50" s="13">
        <f t="shared" si="4"/>
        <v>6.9705053610960022E-3</v>
      </c>
      <c r="L50" s="13">
        <f t="shared" si="5"/>
        <v>3.3413342498533893E-2</v>
      </c>
      <c r="M50" s="13">
        <f t="shared" si="6"/>
        <v>2.0711803139420226E-2</v>
      </c>
      <c r="N50" s="13">
        <f t="shared" si="7"/>
        <v>3.803094203613E-2</v>
      </c>
      <c r="O50" s="13">
        <f t="shared" si="8"/>
        <v>5.7356229517608881E-3</v>
      </c>
      <c r="Q50" s="31"/>
      <c r="R50" s="13"/>
      <c r="S50" s="13"/>
      <c r="T50" s="13"/>
      <c r="U50" s="13"/>
      <c r="V50" s="13"/>
      <c r="W50" s="13"/>
    </row>
    <row r="51" spans="1:23" x14ac:dyDescent="0.35">
      <c r="A51" s="1">
        <v>41702</v>
      </c>
      <c r="B51" s="13">
        <v>41702.208333333336</v>
      </c>
      <c r="C51" s="13">
        <v>41702.346534001888</v>
      </c>
      <c r="D51" s="13">
        <v>41702.447988646345</v>
      </c>
      <c r="E51" s="13">
        <v>41702.473062657387</v>
      </c>
      <c r="F51" s="13">
        <v>41702.655012609139</v>
      </c>
      <c r="G51" s="13">
        <v>41702.770674097301</v>
      </c>
      <c r="I51" s="31">
        <f t="shared" si="2"/>
        <v>41702</v>
      </c>
      <c r="J51" s="13">
        <f t="shared" si="3"/>
        <v>0.20833333333575865</v>
      </c>
      <c r="K51" s="13">
        <f t="shared" si="4"/>
        <v>0.13820066855259938</v>
      </c>
      <c r="L51" s="13">
        <f t="shared" si="5"/>
        <v>0.1014546444566804</v>
      </c>
      <c r="M51" s="13">
        <f t="shared" si="6"/>
        <v>2.5074011042306665E-2</v>
      </c>
      <c r="N51" s="13">
        <f t="shared" si="7"/>
        <v>0.18194995175144868</v>
      </c>
      <c r="O51" s="13">
        <f t="shared" si="8"/>
        <v>0.11566148816200439</v>
      </c>
      <c r="Q51" s="31"/>
      <c r="R51" s="13"/>
      <c r="S51" s="13"/>
      <c r="T51" s="13"/>
      <c r="U51" s="13"/>
      <c r="V51" s="13"/>
      <c r="W51" s="13"/>
    </row>
    <row r="52" spans="1:23" x14ac:dyDescent="0.35">
      <c r="A52" s="1">
        <v>41703</v>
      </c>
      <c r="B52" s="13">
        <v>41703.208333333336</v>
      </c>
      <c r="C52" s="13">
        <v>41703.260203524107</v>
      </c>
      <c r="D52" s="13">
        <v>41703.311638932602</v>
      </c>
      <c r="E52" s="13">
        <v>41703.34259379295</v>
      </c>
      <c r="F52" s="13">
        <v>41703.440031175436</v>
      </c>
      <c r="G52" s="13">
        <v>41703.494028331748</v>
      </c>
      <c r="I52" s="31">
        <f t="shared" si="2"/>
        <v>41703</v>
      </c>
      <c r="J52" s="13">
        <f t="shared" si="3"/>
        <v>0.20833333333575865</v>
      </c>
      <c r="K52" s="13">
        <f t="shared" si="4"/>
        <v>5.187019077129662E-2</v>
      </c>
      <c r="L52" s="13">
        <f t="shared" si="5"/>
        <v>5.1435408495308366E-2</v>
      </c>
      <c r="M52" s="13">
        <f t="shared" si="6"/>
        <v>3.0954860347264912E-2</v>
      </c>
      <c r="N52" s="13">
        <f t="shared" si="7"/>
        <v>9.7437382486532442E-2</v>
      </c>
      <c r="O52" s="13">
        <f t="shared" si="8"/>
        <v>5.3997156312107109E-2</v>
      </c>
      <c r="Q52" s="31"/>
      <c r="R52" s="13"/>
      <c r="S52" s="13"/>
      <c r="T52" s="13"/>
      <c r="U52" s="13"/>
      <c r="V52" s="13"/>
      <c r="W52" s="13"/>
    </row>
    <row r="53" spans="1:23" x14ac:dyDescent="0.35">
      <c r="A53" s="1">
        <v>41704</v>
      </c>
      <c r="B53" s="13">
        <v>41704.208333333336</v>
      </c>
      <c r="C53" s="13">
        <v>41704.246308523063</v>
      </c>
      <c r="D53" s="13">
        <v>41704.278883203304</v>
      </c>
      <c r="E53" s="13">
        <v>41704.345909299023</v>
      </c>
      <c r="F53" s="13">
        <v>41704.377408885004</v>
      </c>
      <c r="G53" s="13">
        <v>41704.421451015165</v>
      </c>
      <c r="I53" s="31">
        <f t="shared" si="2"/>
        <v>41704</v>
      </c>
      <c r="J53" s="13">
        <f t="shared" si="3"/>
        <v>0.20833333333575865</v>
      </c>
      <c r="K53" s="13">
        <f t="shared" si="4"/>
        <v>3.7975189727148972E-2</v>
      </c>
      <c r="L53" s="13">
        <f t="shared" si="5"/>
        <v>3.2574680240941234E-2</v>
      </c>
      <c r="M53" s="13">
        <f t="shared" si="6"/>
        <v>6.7026095719484147E-2</v>
      </c>
      <c r="N53" s="13">
        <f t="shared" si="7"/>
        <v>3.1499585980782285E-2</v>
      </c>
      <c r="O53" s="13">
        <f t="shared" si="8"/>
        <v>4.4042130160960369E-2</v>
      </c>
      <c r="Q53" s="31"/>
      <c r="R53" s="13"/>
      <c r="S53" s="13"/>
      <c r="T53" s="13"/>
      <c r="U53" s="13"/>
      <c r="V53" s="13"/>
      <c r="W53" s="13"/>
    </row>
    <row r="54" spans="1:23" x14ac:dyDescent="0.35">
      <c r="A54" s="1">
        <v>41705</v>
      </c>
      <c r="B54" s="13">
        <v>41705.208333333336</v>
      </c>
      <c r="C54" s="13">
        <v>41705.448532429706</v>
      </c>
      <c r="D54" s="13">
        <v>41705.547126890619</v>
      </c>
      <c r="E54" s="13">
        <v>41705.613886709922</v>
      </c>
      <c r="F54" s="13">
        <v>41705.702859118508</v>
      </c>
      <c r="G54" s="13">
        <v>41705.788336501326</v>
      </c>
      <c r="I54" s="31">
        <f t="shared" si="2"/>
        <v>41705</v>
      </c>
      <c r="J54" s="13">
        <f t="shared" si="3"/>
        <v>0.20833333333575865</v>
      </c>
      <c r="K54" s="13">
        <f t="shared" si="4"/>
        <v>0.24019909636990633</v>
      </c>
      <c r="L54" s="13">
        <f t="shared" si="5"/>
        <v>9.8594460912863724E-2</v>
      </c>
      <c r="M54" s="13">
        <f t="shared" si="6"/>
        <v>6.6759819303115364E-2</v>
      </c>
      <c r="N54" s="13">
        <f t="shared" si="7"/>
        <v>8.8972408586414531E-2</v>
      </c>
      <c r="O54" s="13">
        <f t="shared" si="8"/>
        <v>8.5477382817771286E-2</v>
      </c>
      <c r="Q54" s="31"/>
      <c r="R54" s="13"/>
      <c r="S54" s="13"/>
      <c r="T54" s="13"/>
      <c r="U54" s="13"/>
      <c r="V54" s="13"/>
      <c r="W54" s="13"/>
    </row>
    <row r="55" spans="1:23" x14ac:dyDescent="0.35">
      <c r="A55" s="1">
        <v>41708</v>
      </c>
      <c r="B55" s="13">
        <v>41708.208333333336</v>
      </c>
      <c r="C55" s="13">
        <v>41708.410639839123</v>
      </c>
      <c r="D55" s="13">
        <v>41708.488848206485</v>
      </c>
      <c r="E55" s="13">
        <v>41708.527138024809</v>
      </c>
      <c r="F55" s="13">
        <v>41708.61475807026</v>
      </c>
      <c r="G55" s="13">
        <v>41708.615306815147</v>
      </c>
      <c r="I55" s="31">
        <f t="shared" si="2"/>
        <v>41708</v>
      </c>
      <c r="J55" s="13">
        <f t="shared" si="3"/>
        <v>0.20833333333575865</v>
      </c>
      <c r="K55" s="13">
        <f t="shared" si="4"/>
        <v>0.20230650578741916</v>
      </c>
      <c r="L55" s="13">
        <f t="shared" si="5"/>
        <v>7.8208367362094577E-2</v>
      </c>
      <c r="M55" s="13">
        <f t="shared" si="6"/>
        <v>3.8289818323391955E-2</v>
      </c>
      <c r="N55" s="13">
        <f t="shared" si="7"/>
        <v>8.7620045451330952E-2</v>
      </c>
      <c r="O55" s="13">
        <f t="shared" si="8"/>
        <v>5.4874488705536351E-4</v>
      </c>
      <c r="Q55" s="31"/>
      <c r="R55" s="13"/>
      <c r="S55" s="13"/>
      <c r="T55" s="13"/>
      <c r="U55" s="13"/>
      <c r="V55" s="13"/>
      <c r="W55" s="13"/>
    </row>
    <row r="56" spans="1:23" x14ac:dyDescent="0.35">
      <c r="A56" s="1">
        <v>41709</v>
      </c>
      <c r="B56" s="13">
        <v>41709.208333333336</v>
      </c>
      <c r="C56" s="13">
        <v>41709.2169472245</v>
      </c>
      <c r="D56" s="13">
        <v>41709.306262111808</v>
      </c>
      <c r="E56" s="13">
        <v>41709.321817087308</v>
      </c>
      <c r="F56" s="13">
        <v>41709.345141311067</v>
      </c>
      <c r="G56" s="13">
        <v>41709.370281871496</v>
      </c>
      <c r="I56" s="31">
        <f t="shared" si="2"/>
        <v>41709</v>
      </c>
      <c r="J56" s="13">
        <f t="shared" si="3"/>
        <v>0.20833333333575865</v>
      </c>
      <c r="K56" s="13">
        <f t="shared" si="4"/>
        <v>8.6138911647140048E-3</v>
      </c>
      <c r="L56" s="13">
        <f t="shared" si="5"/>
        <v>8.9314887307409663E-2</v>
      </c>
      <c r="M56" s="13">
        <f t="shared" si="6"/>
        <v>1.5554975499981083E-2</v>
      </c>
      <c r="N56" s="13">
        <f t="shared" si="7"/>
        <v>2.3324223759118468E-2</v>
      </c>
      <c r="O56" s="13">
        <f t="shared" si="8"/>
        <v>2.5140560428553727E-2</v>
      </c>
      <c r="Q56" s="31"/>
      <c r="R56" s="13"/>
      <c r="S56" s="13"/>
      <c r="T56" s="13"/>
      <c r="U56" s="13"/>
      <c r="V56" s="13"/>
      <c r="W56" s="13"/>
    </row>
    <row r="57" spans="1:23" x14ac:dyDescent="0.35">
      <c r="A57" s="1">
        <v>41710</v>
      </c>
      <c r="B57" s="13">
        <v>41710.208333333336</v>
      </c>
      <c r="C57" s="13">
        <v>41710.291084745033</v>
      </c>
      <c r="D57" s="13">
        <v>41710.294462216669</v>
      </c>
      <c r="E57" s="13">
        <v>41710.339052913077</v>
      </c>
      <c r="F57" s="13">
        <v>41710.482423436733</v>
      </c>
      <c r="G57" s="13">
        <v>41710.48588077056</v>
      </c>
      <c r="I57" s="31">
        <f t="shared" si="2"/>
        <v>41710</v>
      </c>
      <c r="J57" s="13">
        <f t="shared" si="3"/>
        <v>0.20833333333575865</v>
      </c>
      <c r="K57" s="13">
        <f t="shared" si="4"/>
        <v>8.2751411697245203E-2</v>
      </c>
      <c r="L57" s="13">
        <f t="shared" si="5"/>
        <v>3.3774716357584111E-3</v>
      </c>
      <c r="M57" s="13">
        <f t="shared" si="6"/>
        <v>4.4590696408704389E-2</v>
      </c>
      <c r="N57" s="13">
        <f t="shared" si="7"/>
        <v>0.14337052365590353</v>
      </c>
      <c r="O57" s="13">
        <f t="shared" si="8"/>
        <v>3.4573338271002285E-3</v>
      </c>
      <c r="Q57" s="31"/>
      <c r="R57" s="13"/>
      <c r="S57" s="13"/>
      <c r="T57" s="13"/>
      <c r="U57" s="13"/>
      <c r="V57" s="13"/>
      <c r="W57" s="13"/>
    </row>
    <row r="58" spans="1:23" x14ac:dyDescent="0.35">
      <c r="A58" s="1">
        <v>41711</v>
      </c>
      <c r="B58" s="13">
        <v>41711.208333333336</v>
      </c>
      <c r="C58" s="13">
        <v>41711.302734532423</v>
      </c>
      <c r="D58" s="13">
        <v>41711.38684224007</v>
      </c>
      <c r="E58" s="13">
        <v>41711.414790707699</v>
      </c>
      <c r="F58" s="13">
        <v>41711.449934042743</v>
      </c>
      <c r="G58" s="13">
        <v>41711.52151850197</v>
      </c>
      <c r="I58" s="31">
        <f t="shared" si="2"/>
        <v>41711</v>
      </c>
      <c r="J58" s="13">
        <f t="shared" si="3"/>
        <v>0.20833333333575865</v>
      </c>
      <c r="K58" s="13">
        <f t="shared" si="4"/>
        <v>9.4401199086860288E-2</v>
      </c>
      <c r="L58" s="13">
        <f t="shared" si="5"/>
        <v>8.4107707647490315E-2</v>
      </c>
      <c r="M58" s="13">
        <f t="shared" si="6"/>
        <v>2.794846762844827E-2</v>
      </c>
      <c r="N58" s="13">
        <f t="shared" si="7"/>
        <v>3.5143335044267587E-2</v>
      </c>
      <c r="O58" s="13">
        <f t="shared" si="8"/>
        <v>7.1584459226869512E-2</v>
      </c>
      <c r="Q58" s="31"/>
      <c r="R58" s="13"/>
      <c r="S58" s="13"/>
      <c r="T58" s="13"/>
      <c r="U58" s="13"/>
      <c r="V58" s="13"/>
      <c r="W58" s="13"/>
    </row>
    <row r="59" spans="1:23" x14ac:dyDescent="0.35">
      <c r="A59" s="1">
        <v>41712</v>
      </c>
      <c r="B59" s="13">
        <v>41712.208333333336</v>
      </c>
      <c r="C59" s="13">
        <v>41712.230561682591</v>
      </c>
      <c r="D59" s="13">
        <v>41712.32671436829</v>
      </c>
      <c r="E59" s="13">
        <v>41712.374869915693</v>
      </c>
      <c r="F59" s="13">
        <v>41712.439967550599</v>
      </c>
      <c r="G59" s="13">
        <v>41712.481329799666</v>
      </c>
      <c r="I59" s="31">
        <f t="shared" si="2"/>
        <v>41712</v>
      </c>
      <c r="J59" s="13">
        <f t="shared" si="3"/>
        <v>0.20833333333575865</v>
      </c>
      <c r="K59" s="13">
        <f t="shared" si="4"/>
        <v>2.2228349254874047E-2</v>
      </c>
      <c r="L59" s="13">
        <f t="shared" si="5"/>
        <v>9.6152685699053109E-2</v>
      </c>
      <c r="M59" s="13">
        <f t="shared" si="6"/>
        <v>4.8155547403439414E-2</v>
      </c>
      <c r="N59" s="13">
        <f t="shared" si="7"/>
        <v>6.5097634906123858E-2</v>
      </c>
      <c r="O59" s="13">
        <f t="shared" si="8"/>
        <v>4.1362249066878576E-2</v>
      </c>
      <c r="Q59" s="31"/>
      <c r="R59" s="13"/>
      <c r="S59" s="13"/>
      <c r="T59" s="13"/>
      <c r="U59" s="13"/>
      <c r="V59" s="13"/>
      <c r="W59" s="13"/>
    </row>
    <row r="60" spans="1:23" x14ac:dyDescent="0.35">
      <c r="A60" s="1">
        <v>41715</v>
      </c>
      <c r="B60" s="13">
        <v>41715.208333333336</v>
      </c>
      <c r="C60" s="13">
        <v>41715.304550869812</v>
      </c>
      <c r="D60" s="13">
        <v>41715.411983714854</v>
      </c>
      <c r="E60" s="13">
        <v>41715.424477874207</v>
      </c>
      <c r="F60" s="13">
        <v>41715.425903121562</v>
      </c>
      <c r="G60" s="13">
        <v>41715.440122707441</v>
      </c>
      <c r="I60" s="31">
        <f t="shared" si="2"/>
        <v>41715</v>
      </c>
      <c r="J60" s="13">
        <f t="shared" si="3"/>
        <v>0.20833333333575865</v>
      </c>
      <c r="K60" s="13">
        <f t="shared" si="4"/>
        <v>9.6217536476615351E-2</v>
      </c>
      <c r="L60" s="13">
        <f t="shared" si="5"/>
        <v>0.10743284504133044</v>
      </c>
      <c r="M60" s="13">
        <f t="shared" si="6"/>
        <v>1.2494159353082068E-2</v>
      </c>
      <c r="N60" s="13">
        <f t="shared" si="7"/>
        <v>1.4252473556553014E-3</v>
      </c>
      <c r="O60" s="13">
        <f t="shared" si="8"/>
        <v>1.4219585878890939E-2</v>
      </c>
      <c r="Q60" s="31"/>
      <c r="R60" s="13"/>
      <c r="S60" s="13"/>
      <c r="T60" s="13"/>
      <c r="U60" s="13"/>
      <c r="V60" s="13"/>
      <c r="W60" s="13"/>
    </row>
    <row r="61" spans="1:23" x14ac:dyDescent="0.35">
      <c r="A61" s="1">
        <v>41716</v>
      </c>
      <c r="B61" s="13">
        <v>41716.208333333336</v>
      </c>
      <c r="C61" s="13">
        <v>41716.41872805031</v>
      </c>
      <c r="D61" s="13">
        <v>41716.446857718656</v>
      </c>
      <c r="E61" s="13">
        <v>41716.486574821516</v>
      </c>
      <c r="F61" s="13">
        <v>41716.49324734915</v>
      </c>
      <c r="G61" s="13">
        <v>41716.604106657163</v>
      </c>
      <c r="I61" s="31">
        <f t="shared" si="2"/>
        <v>41716</v>
      </c>
      <c r="J61" s="13">
        <f t="shared" si="3"/>
        <v>0.20833333333575865</v>
      </c>
      <c r="K61" s="13">
        <f t="shared" si="4"/>
        <v>0.21039471697440604</v>
      </c>
      <c r="L61" s="13">
        <f t="shared" si="5"/>
        <v>2.8129668346082326E-2</v>
      </c>
      <c r="M61" s="13">
        <f t="shared" si="6"/>
        <v>3.9717102859867737E-2</v>
      </c>
      <c r="N61" s="13">
        <f t="shared" si="7"/>
        <v>6.6725276337820105E-3</v>
      </c>
      <c r="O61" s="13">
        <f t="shared" si="8"/>
        <v>0.11085930801345967</v>
      </c>
      <c r="Q61" s="31"/>
      <c r="R61" s="13"/>
      <c r="S61" s="13"/>
      <c r="T61" s="13"/>
      <c r="U61" s="13"/>
      <c r="V61" s="13"/>
      <c r="W61" s="13"/>
    </row>
    <row r="62" spans="1:23" x14ac:dyDescent="0.35">
      <c r="A62" s="1">
        <v>41717</v>
      </c>
      <c r="B62" s="13">
        <v>41717.208333333336</v>
      </c>
      <c r="C62" s="13">
        <v>41717.271765399186</v>
      </c>
      <c r="D62" s="13">
        <v>41717.364348492105</v>
      </c>
      <c r="E62" s="13">
        <v>41717.441770275254</v>
      </c>
      <c r="F62" s="13">
        <v>41717.541186318296</v>
      </c>
      <c r="G62" s="13">
        <v>41717.661521541137</v>
      </c>
      <c r="I62" s="31">
        <f t="shared" si="2"/>
        <v>41717</v>
      </c>
      <c r="J62" s="13">
        <f t="shared" si="3"/>
        <v>0.20833333333575865</v>
      </c>
      <c r="K62" s="13">
        <f t="shared" si="4"/>
        <v>6.3432065850065555E-2</v>
      </c>
      <c r="L62" s="13">
        <f t="shared" si="5"/>
        <v>9.2583092919085175E-2</v>
      </c>
      <c r="M62" s="13">
        <f t="shared" si="6"/>
        <v>7.7421783149475232E-2</v>
      </c>
      <c r="N62" s="13">
        <f t="shared" si="7"/>
        <v>9.9416043041856028E-2</v>
      </c>
      <c r="O62" s="13">
        <f t="shared" si="8"/>
        <v>0.12033522284036735</v>
      </c>
      <c r="Q62" s="31"/>
      <c r="R62" s="13"/>
      <c r="S62" s="13"/>
      <c r="T62" s="13"/>
      <c r="U62" s="13"/>
      <c r="V62" s="13"/>
      <c r="W62" s="13"/>
    </row>
    <row r="63" spans="1:23" x14ac:dyDescent="0.35">
      <c r="A63" s="1">
        <v>41718</v>
      </c>
      <c r="B63" s="13">
        <v>41718.208333333336</v>
      </c>
      <c r="C63" s="13">
        <v>41718.310232693839</v>
      </c>
      <c r="D63" s="13">
        <v>41718.321605177087</v>
      </c>
      <c r="E63" s="13">
        <v>41718.393989884855</v>
      </c>
      <c r="F63" s="13">
        <v>41718.527965838162</v>
      </c>
      <c r="G63" s="13">
        <v>41718.627959312791</v>
      </c>
      <c r="I63" s="31">
        <f t="shared" si="2"/>
        <v>41718</v>
      </c>
      <c r="J63" s="13">
        <f t="shared" si="3"/>
        <v>0.20833333333575865</v>
      </c>
      <c r="K63" s="13">
        <f t="shared" si="4"/>
        <v>0.10189936050301185</v>
      </c>
      <c r="L63" s="13">
        <f t="shared" si="5"/>
        <v>1.1372483248123899E-2</v>
      </c>
      <c r="M63" s="13">
        <f t="shared" si="6"/>
        <v>7.2384707767923828E-2</v>
      </c>
      <c r="N63" s="13">
        <f t="shared" si="7"/>
        <v>0.13397595330752665</v>
      </c>
      <c r="O63" s="13">
        <f t="shared" si="8"/>
        <v>9.9993474628718104E-2</v>
      </c>
      <c r="Q63" s="31"/>
      <c r="R63" s="13"/>
      <c r="S63" s="13"/>
      <c r="T63" s="13"/>
      <c r="U63" s="13"/>
      <c r="V63" s="13"/>
      <c r="W63" s="13"/>
    </row>
    <row r="64" spans="1:23" x14ac:dyDescent="0.35">
      <c r="A64" s="1">
        <v>41719</v>
      </c>
      <c r="B64" s="13">
        <v>41719.208333333336</v>
      </c>
      <c r="C64" s="13">
        <v>41719.333463155344</v>
      </c>
      <c r="D64" s="13">
        <v>41719.350793830898</v>
      </c>
      <c r="E64" s="13">
        <v>41719.393242088787</v>
      </c>
      <c r="F64" s="13">
        <v>41719.453079169434</v>
      </c>
      <c r="G64" s="13">
        <v>41719.571307237406</v>
      </c>
      <c r="I64" s="31">
        <f t="shared" si="2"/>
        <v>41719</v>
      </c>
      <c r="J64" s="13">
        <f t="shared" si="3"/>
        <v>0.20833333333575865</v>
      </c>
      <c r="K64" s="13">
        <f t="shared" si="4"/>
        <v>0.12512982200860279</v>
      </c>
      <c r="L64" s="13">
        <f t="shared" si="5"/>
        <v>1.7330675553239416E-2</v>
      </c>
      <c r="M64" s="13">
        <f t="shared" si="6"/>
        <v>4.2448257889191154E-2</v>
      </c>
      <c r="N64" s="13">
        <f t="shared" si="7"/>
        <v>5.9837080647412222E-2</v>
      </c>
      <c r="O64" s="13">
        <f t="shared" si="8"/>
        <v>0.11822806797135854</v>
      </c>
      <c r="Q64" s="31"/>
      <c r="R64" s="13"/>
      <c r="S64" s="13"/>
      <c r="T64" s="13"/>
      <c r="U64" s="13"/>
      <c r="V64" s="13"/>
      <c r="W64" s="13"/>
    </row>
    <row r="65" spans="2:2" x14ac:dyDescent="0.35">
      <c r="B65" s="13"/>
    </row>
  </sheetData>
  <mergeCells count="1">
    <mergeCell ref="A1:J3"/>
  </mergeCells>
  <pageMargins left="0.7" right="0.7" top="0.75" bottom="0.75" header="0.3" footer="0.3"/>
  <pageSetup scale="83" orientation="landscape" horizontalDpi="1200" verticalDpi="1200" r:id="rId1"/>
  <colBreaks count="3" manualBreakCount="3">
    <brk id="8" max="63" man="1"/>
    <brk id="16" max="1048575" man="1"/>
    <brk id="24" max="1048575" man="1"/>
  </colBreaks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50" r:id="rId4" name="Spinner 2">
              <controlPr defaultSize="0" autoPict="0">
                <anchor moveWithCells="1" sizeWithCells="1">
                  <from>
                    <xdr:col>25</xdr:col>
                    <xdr:colOff>133350</xdr:colOff>
                    <xdr:row>6</xdr:row>
                    <xdr:rowOff>19050</xdr:rowOff>
                  </from>
                  <to>
                    <xdr:col>26</xdr:col>
                    <xdr:colOff>438150</xdr:colOff>
                    <xdr:row>11</xdr:row>
                    <xdr:rowOff>12700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6</vt:i4>
      </vt:variant>
      <vt:variant>
        <vt:lpstr>命名范围</vt:lpstr>
      </vt:variant>
      <vt:variant>
        <vt:i4>6</vt:i4>
      </vt:variant>
    </vt:vector>
  </HeadingPairs>
  <TitlesOfParts>
    <vt:vector size="12" baseType="lpstr">
      <vt:lpstr>Question 1</vt:lpstr>
      <vt:lpstr>Question 2</vt:lpstr>
      <vt:lpstr>Question 3</vt:lpstr>
      <vt:lpstr>Question 4 </vt:lpstr>
      <vt:lpstr>Q4PT</vt:lpstr>
      <vt:lpstr>Question 5</vt:lpstr>
      <vt:lpstr>'Question 1'!Account</vt:lpstr>
      <vt:lpstr>'Question 1'!FirstName</vt:lpstr>
      <vt:lpstr>'Question 1'!GreaterThenNum</vt:lpstr>
      <vt:lpstr>'Question 1'!LastName</vt:lpstr>
      <vt:lpstr>'Question 1'!Rank</vt:lpstr>
      <vt:lpstr>'Question 1'!TargetFirst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Ross</dc:creator>
  <cp:lastModifiedBy>Benjamin</cp:lastModifiedBy>
  <dcterms:created xsi:type="dcterms:W3CDTF">2015-03-24T13:43:52Z</dcterms:created>
  <dcterms:modified xsi:type="dcterms:W3CDTF">2018-06-08T14:05:08Z</dcterms:modified>
</cp:coreProperties>
</file>