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8B79D43-0CE0-4260-841E-B0E575F493D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ACQ" sheetId="10" r:id="rId1"/>
    <sheet name="Indicateurs" sheetId="18" r:id="rId2"/>
    <sheet name="Synthèse" sheetId="1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4" i="10" l="1"/>
  <c r="W34" i="10"/>
  <c r="W35" i="10" s="1"/>
  <c r="V34" i="10"/>
  <c r="U34" i="10"/>
  <c r="T34" i="10"/>
  <c r="T35" i="10" s="1"/>
  <c r="T36" i="10" s="1"/>
  <c r="S34" i="10"/>
  <c r="S35" i="10" s="1"/>
  <c r="R34" i="10"/>
  <c r="R35" i="10" s="1"/>
  <c r="Q34" i="10"/>
  <c r="Q35" i="10" s="1"/>
  <c r="Q36" i="10" s="1"/>
  <c r="P34" i="10"/>
  <c r="P35" i="10" s="1"/>
  <c r="P36" i="10" s="1"/>
  <c r="O34" i="10"/>
  <c r="N34" i="10"/>
  <c r="N35" i="10" s="1"/>
  <c r="N36" i="10" s="1"/>
  <c r="M34" i="10"/>
  <c r="L34" i="10"/>
  <c r="L35" i="10" s="1"/>
  <c r="L36" i="10" s="1"/>
  <c r="K34" i="10"/>
  <c r="K35" i="10" s="1"/>
  <c r="J34" i="10"/>
  <c r="I34" i="10"/>
  <c r="I35" i="10" s="1"/>
  <c r="H34" i="10"/>
  <c r="G34" i="10"/>
  <c r="G35" i="10" s="1"/>
  <c r="F34" i="10"/>
  <c r="E34" i="10"/>
  <c r="H35" i="10" l="1"/>
  <c r="H36" i="10" s="1"/>
  <c r="F35" i="10"/>
  <c r="F36" i="10" s="1"/>
  <c r="J35" i="10"/>
  <c r="J36" i="10" s="1"/>
  <c r="X35" i="10"/>
  <c r="X36" i="10" s="1"/>
  <c r="I36" i="10"/>
  <c r="W36" i="10"/>
  <c r="U35" i="10"/>
  <c r="U36" i="10" s="1"/>
  <c r="G36" i="10"/>
  <c r="K36" i="10"/>
  <c r="M35" i="10"/>
  <c r="M36" i="10" s="1"/>
  <c r="O35" i="10"/>
  <c r="O36" i="10" s="1"/>
  <c r="E35" i="10"/>
  <c r="E36" i="10" s="1"/>
  <c r="R36" i="10"/>
  <c r="V35" i="10"/>
  <c r="V36" i="10" s="1"/>
  <c r="Y34" i="10"/>
  <c r="S36" i="10"/>
  <c r="Y35" i="10" l="1"/>
  <c r="X37" i="10"/>
  <c r="X40" i="10" s="1"/>
  <c r="T37" i="10"/>
  <c r="T40" i="10" s="1"/>
  <c r="P37" i="10"/>
  <c r="P40" i="10" s="1"/>
  <c r="L37" i="10"/>
  <c r="L40" i="10" s="1"/>
  <c r="H37" i="10"/>
  <c r="H40" i="10" s="1"/>
  <c r="W37" i="10"/>
  <c r="S37" i="10"/>
  <c r="O37" i="10"/>
  <c r="K37" i="10"/>
  <c r="G37" i="10"/>
  <c r="V37" i="10"/>
  <c r="V40" i="10" s="1"/>
  <c r="R37" i="10"/>
  <c r="R40" i="10" s="1"/>
  <c r="N37" i="10"/>
  <c r="N40" i="10" s="1"/>
  <c r="J37" i="10"/>
  <c r="J40" i="10" s="1"/>
  <c r="F37" i="10"/>
  <c r="F40" i="10" s="1"/>
  <c r="U37" i="10"/>
  <c r="Q37" i="10"/>
  <c r="M37" i="10"/>
  <c r="I37" i="10"/>
  <c r="Y36" i="10"/>
  <c r="E37" i="10"/>
  <c r="E40" i="10" s="1"/>
  <c r="I38" i="10" l="1"/>
  <c r="I39" i="10"/>
  <c r="M38" i="10"/>
  <c r="M39" i="10"/>
  <c r="Q38" i="10"/>
  <c r="Q39" i="10"/>
  <c r="U38" i="10"/>
  <c r="U39" i="10"/>
  <c r="G38" i="10"/>
  <c r="G39" i="10"/>
  <c r="K38" i="10"/>
  <c r="K39" i="10"/>
  <c r="O38" i="10"/>
  <c r="O39" i="10"/>
  <c r="S38" i="10"/>
  <c r="S39" i="10"/>
  <c r="W38" i="10"/>
  <c r="W39" i="10"/>
  <c r="I40" i="10"/>
  <c r="M40" i="10"/>
  <c r="Q40" i="10"/>
  <c r="U40" i="10"/>
  <c r="F39" i="10"/>
  <c r="F38" i="10"/>
  <c r="J39" i="10"/>
  <c r="J38" i="10"/>
  <c r="N39" i="10"/>
  <c r="N38" i="10"/>
  <c r="R39" i="10"/>
  <c r="R38" i="10"/>
  <c r="V39" i="10"/>
  <c r="V38" i="10"/>
  <c r="G40" i="10"/>
  <c r="K40" i="10"/>
  <c r="O40" i="10"/>
  <c r="S40" i="10"/>
  <c r="W40" i="10"/>
  <c r="H39" i="10"/>
  <c r="H38" i="10"/>
  <c r="L39" i="10"/>
  <c r="L38" i="10"/>
  <c r="P39" i="10"/>
  <c r="P38" i="10"/>
  <c r="T39" i="10"/>
  <c r="T38" i="10"/>
  <c r="X39" i="10"/>
  <c r="X38" i="10"/>
  <c r="Y37" i="10"/>
  <c r="Y40" i="10" s="1"/>
  <c r="E39" i="10"/>
  <c r="E38" i="10"/>
  <c r="Y38" i="10" l="1"/>
  <c r="Y39" i="10"/>
  <c r="B3" i="17" l="1"/>
  <c r="B5" i="17"/>
  <c r="B4" i="17"/>
  <c r="B6" i="17" l="1"/>
</calcChain>
</file>

<file path=xl/sharedStrings.xml><?xml version="1.0" encoding="utf-8"?>
<sst xmlns="http://schemas.openxmlformats.org/spreadsheetml/2006/main" count="148" uniqueCount="64">
  <si>
    <t>Origine</t>
  </si>
  <si>
    <t>Critères</t>
  </si>
  <si>
    <t>Référents</t>
  </si>
  <si>
    <t>Actions</t>
  </si>
  <si>
    <t>Commentaires</t>
  </si>
  <si>
    <t xml:space="preserve">1er trimestre </t>
  </si>
  <si>
    <t>2ème trimestre</t>
  </si>
  <si>
    <t>3ème trimestre</t>
  </si>
  <si>
    <t>4ème trimestre</t>
  </si>
  <si>
    <t>V</t>
  </si>
  <si>
    <t>R</t>
  </si>
  <si>
    <t>L. MARGOT</t>
  </si>
  <si>
    <t>Synthèse des actions</t>
  </si>
  <si>
    <t>Actions réalisées</t>
  </si>
  <si>
    <t>Actions en cours</t>
  </si>
  <si>
    <t>Actions à faire</t>
  </si>
  <si>
    <t>Création AQS</t>
  </si>
  <si>
    <t>Formalités</t>
  </si>
  <si>
    <t>Inscription URSSAF</t>
  </si>
  <si>
    <t>Communication</t>
  </si>
  <si>
    <t>Créer cartes de visite + dépliants</t>
  </si>
  <si>
    <t>Formations</t>
  </si>
  <si>
    <t>RPS</t>
  </si>
  <si>
    <t>Suivre formation en RPS et QVT</t>
  </si>
  <si>
    <t>Se référencer au DATADOCK</t>
  </si>
  <si>
    <t>OF</t>
  </si>
  <si>
    <t>S'informer sur le BPF</t>
  </si>
  <si>
    <t>S'informer sur la réforme de la formation professionnelle continue</t>
  </si>
  <si>
    <t>Réaliser le BPF</t>
  </si>
  <si>
    <t>Créer un site Internet</t>
  </si>
  <si>
    <t>Contacter un expert comptable pour le bilan comptable</t>
  </si>
  <si>
    <t>Réactualiser  la politique qualité au regard du DATADOCK</t>
  </si>
  <si>
    <t>Démarche qualité</t>
  </si>
  <si>
    <t>Rédiger le bilan annuel</t>
  </si>
  <si>
    <t>Etablir une gestion documentaire (pcd des pcd, politique qualité…)</t>
  </si>
  <si>
    <t>Suivre la formation CCI "5 jours pour entreprendre"</t>
  </si>
  <si>
    <t>Avec un stagiaire développeur WEB</t>
  </si>
  <si>
    <t>Réactualiser le flyer</t>
  </si>
  <si>
    <t>Pour 2020 : rajouter la modalité d'intervention inter-établissement - mettre le logo modifié</t>
  </si>
  <si>
    <t>Mettre en place les formations inter établissement</t>
  </si>
  <si>
    <t>Demande d'un client suite à devis</t>
  </si>
  <si>
    <t>Réactualiser le catalogue de formation</t>
  </si>
  <si>
    <t>Refaire référencement sur le site du Carif Oref</t>
  </si>
  <si>
    <t>L. MARGOT / Stagiaire</t>
  </si>
  <si>
    <t>Référentiel National Qualité</t>
  </si>
  <si>
    <t>Nombre de stagiaires</t>
  </si>
  <si>
    <t>Nombre d'heures dispensées</t>
  </si>
  <si>
    <t>Bilan quizz / formation</t>
  </si>
  <si>
    <t>Evaluation Interne</t>
  </si>
  <si>
    <t>Le Châtelet</t>
  </si>
  <si>
    <t>Lignières</t>
  </si>
  <si>
    <t>Bilan satisfaction / formation/ thématique</t>
  </si>
  <si>
    <t>Evaluation interne/Châtelet</t>
  </si>
  <si>
    <t>Moyens pédagogiques</t>
  </si>
  <si>
    <t xml:space="preserve">Animation </t>
  </si>
  <si>
    <t>Atteinte des objectifs</t>
  </si>
  <si>
    <t>Echanges</t>
  </si>
  <si>
    <t>Attentes personnelles</t>
  </si>
  <si>
    <t>Application professionnelle</t>
  </si>
  <si>
    <t>Satisfait/très satisfait</t>
  </si>
  <si>
    <t>Acceptable</t>
  </si>
  <si>
    <t>Insatisfaisant</t>
  </si>
  <si>
    <t>NI</t>
  </si>
  <si>
    <t>Intégrer les bilans annuels et les indicateurs au Site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</si>
</sst>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" xfId="0" applyFill="1" applyBorder="1"/>
    <xf numFmtId="0" fontId="0" fillId="0" borderId="20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0" fillId="2" borderId="7" xfId="0" applyFill="1" applyBorder="1"/>
    <xf numFmtId="0" fontId="0" fillId="0" borderId="12" xfId="0" applyBorder="1"/>
    <xf numFmtId="0" fontId="0" fillId="0" borderId="13" xfId="0" applyBorder="1"/>
    <xf numFmtId="0" fontId="0" fillId="0" borderId="19" xfId="0" applyFill="1" applyBorder="1" applyAlignment="1">
      <alignment horizontal="center" vertical="center" wrapText="1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3" borderId="0" xfId="0" applyFill="1"/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3" borderId="0" xfId="1" applyFont="1" applyFill="1"/>
    <xf numFmtId="9" fontId="0" fillId="4" borderId="0" xfId="1" applyFont="1" applyFill="1"/>
    <xf numFmtId="0" fontId="0" fillId="5" borderId="0" xfId="0" applyFill="1"/>
    <xf numFmtId="9" fontId="1" fillId="5" borderId="25" xfId="1" applyFont="1" applyFill="1" applyBorder="1" applyAlignment="1">
      <alignment horizontal="center"/>
    </xf>
    <xf numFmtId="9" fontId="0" fillId="5" borderId="0" xfId="1" applyFont="1" applyFill="1"/>
    <xf numFmtId="0" fontId="2" fillId="2" borderId="0" xfId="0" applyFont="1" applyFill="1" applyBorder="1" applyAlignment="1">
      <alignment horizontal="right" vertical="center"/>
    </xf>
    <xf numFmtId="9" fontId="1" fillId="2" borderId="0" xfId="1" applyFont="1" applyFill="1" applyBorder="1" applyAlignment="1">
      <alignment horizontal="center" vertical="center"/>
    </xf>
    <xf numFmtId="9" fontId="1" fillId="4" borderId="23" xfId="1" applyFont="1" applyFill="1" applyBorder="1" applyAlignment="1">
      <alignment horizontal="center" vertical="center"/>
    </xf>
    <xf numFmtId="9" fontId="1" fillId="3" borderId="24" xfId="1" applyFont="1" applyFill="1" applyBorder="1" applyAlignment="1">
      <alignment horizontal="center" vertical="center"/>
    </xf>
    <xf numFmtId="0" fontId="0" fillId="4" borderId="0" xfId="0" applyFill="1"/>
    <xf numFmtId="10" fontId="0" fillId="0" borderId="0" xfId="0" applyNumberFormat="1"/>
    <xf numFmtId="10" fontId="0" fillId="4" borderId="0" xfId="0" applyNumberFormat="1" applyFill="1"/>
    <xf numFmtId="10" fontId="0" fillId="3" borderId="0" xfId="0" applyNumberFormat="1" applyFill="1"/>
    <xf numFmtId="10" fontId="0" fillId="5" borderId="0" xfId="0" applyNumberFormat="1" applyFill="1"/>
    <xf numFmtId="0" fontId="0" fillId="0" borderId="0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22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7" xfId="0" applyFill="1" applyBorder="1"/>
    <xf numFmtId="0" fontId="0" fillId="2" borderId="2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0" fillId="2" borderId="11" xfId="0" applyFill="1" applyBorder="1"/>
    <xf numFmtId="0" fontId="2" fillId="0" borderId="4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1" xfId="0" applyBorder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2" borderId="26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/>
    </xf>
    <xf numFmtId="0" fontId="0" fillId="0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/>
    </xf>
    <xf numFmtId="0" fontId="0" fillId="2" borderId="3" xfId="0" applyFill="1" applyBorder="1"/>
    <xf numFmtId="0" fontId="0" fillId="0" borderId="20" xfId="0" applyBorder="1"/>
    <xf numFmtId="0" fontId="2" fillId="0" borderId="2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du nombre de stagiaires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Indicateurs!$A$3:$A$5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Indicateurs!$B$3:$B$5</c:f>
              <c:numCache>
                <c:formatCode>General</c:formatCode>
                <c:ptCount val="3"/>
                <c:pt idx="0">
                  <c:v>0</c:v>
                </c:pt>
                <c:pt idx="1">
                  <c:v>69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6-437C-B5F5-9D2271D80A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8443856"/>
        <c:axId val="398445496"/>
      </c:barChart>
      <c:catAx>
        <c:axId val="3984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445496"/>
        <c:crosses val="autoZero"/>
        <c:auto val="1"/>
        <c:lblAlgn val="ctr"/>
        <c:lblOffset val="100"/>
        <c:noMultiLvlLbl val="0"/>
      </c:catAx>
      <c:valAx>
        <c:axId val="398445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4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du n</a:t>
            </a:r>
            <a:r>
              <a:rPr lang="fr-FR"/>
              <a:t>ombre d'heures dispensées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Indicateurs!$A$8:$A$10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Indicateurs!$B$8:$B$10</c:f>
              <c:numCache>
                <c:formatCode>General</c:formatCode>
                <c:ptCount val="3"/>
                <c:pt idx="0">
                  <c:v>0</c:v>
                </c:pt>
                <c:pt idx="1">
                  <c:v>864</c:v>
                </c:pt>
                <c:pt idx="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4822-BDB6-115DD1EF72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8443200"/>
        <c:axId val="396205984"/>
      </c:barChart>
      <c:catAx>
        <c:axId val="398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205984"/>
        <c:crosses val="autoZero"/>
        <c:auto val="1"/>
        <c:lblAlgn val="ctr"/>
        <c:lblOffset val="100"/>
        <c:noMultiLvlLbl val="0"/>
      </c:catAx>
      <c:valAx>
        <c:axId val="396205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quizz formation "évaluation interne"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Indicateurs!$B$15:$E$15</c:f>
              <c:strCache>
                <c:ptCount val="2"/>
                <c:pt idx="0">
                  <c:v>Le Châtelet</c:v>
                </c:pt>
                <c:pt idx="1">
                  <c:v>Lignières</c:v>
                </c:pt>
              </c:strCache>
            </c:strRef>
          </c:cat>
          <c:val>
            <c:numRef>
              <c:f>Indicateurs!$B$16:$E$16</c:f>
              <c:numCache>
                <c:formatCode>General</c:formatCode>
                <c:ptCount val="4"/>
                <c:pt idx="0">
                  <c:v>15.43</c:v>
                </c:pt>
                <c:pt idx="1">
                  <c:v>15.78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D-48B7-B273-35E1B6F2B7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618208"/>
        <c:axId val="94618536"/>
      </c:barChart>
      <c:catAx>
        <c:axId val="946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618536"/>
        <c:crosses val="autoZero"/>
        <c:auto val="1"/>
        <c:lblAlgn val="ctr"/>
        <c:lblOffset val="100"/>
        <c:noMultiLvlLbl val="0"/>
      </c:catAx>
      <c:valAx>
        <c:axId val="94618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6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Satisfaction</a:t>
            </a:r>
            <a:r>
              <a:rPr lang="fr-FR" baseline="0"/>
              <a:t> formation "évaluation interne" en 2018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Indicateurs!$B$24</c:f>
              <c:strCache>
                <c:ptCount val="1"/>
                <c:pt idx="0">
                  <c:v>Satisfait/très satisfait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Indicateurs!$A$25:$A$30</c:f>
              <c:strCache>
                <c:ptCount val="6"/>
                <c:pt idx="0">
                  <c:v>Moyens pédagogiques</c:v>
                </c:pt>
                <c:pt idx="1">
                  <c:v>Animation </c:v>
                </c:pt>
                <c:pt idx="2">
                  <c:v>Atteinte des objectifs</c:v>
                </c:pt>
                <c:pt idx="3">
                  <c:v>Echanges</c:v>
                </c:pt>
                <c:pt idx="4">
                  <c:v>Attentes personnelles</c:v>
                </c:pt>
                <c:pt idx="5">
                  <c:v>Application professionnelle</c:v>
                </c:pt>
              </c:strCache>
            </c:strRef>
          </c:cat>
          <c:val>
            <c:numRef>
              <c:f>Indicateurs!$B$25:$B$30</c:f>
              <c:numCache>
                <c:formatCode>0%</c:formatCode>
                <c:ptCount val="6"/>
                <c:pt idx="0">
                  <c:v>0.86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6-46C9-9EF3-0A941838AF59}"/>
            </c:ext>
          </c:extLst>
        </c:ser>
        <c:ser>
          <c:idx val="1"/>
          <c:order val="1"/>
          <c:tx>
            <c:strRef>
              <c:f>Indicateurs!$C$24</c:f>
              <c:strCache>
                <c:ptCount val="1"/>
                <c:pt idx="0">
                  <c:v>Acceptable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Indicateurs!$A$25:$A$30</c:f>
              <c:strCache>
                <c:ptCount val="6"/>
                <c:pt idx="0">
                  <c:v>Moyens pédagogiques</c:v>
                </c:pt>
                <c:pt idx="1">
                  <c:v>Animation </c:v>
                </c:pt>
                <c:pt idx="2">
                  <c:v>Atteinte des objectifs</c:v>
                </c:pt>
                <c:pt idx="3">
                  <c:v>Echanges</c:v>
                </c:pt>
                <c:pt idx="4">
                  <c:v>Attentes personnelles</c:v>
                </c:pt>
                <c:pt idx="5">
                  <c:v>Application professionnelle</c:v>
                </c:pt>
              </c:strCache>
            </c:strRef>
          </c:cat>
          <c:val>
            <c:numRef>
              <c:f>Indicateurs!$C$25:$C$30</c:f>
              <c:numCache>
                <c:formatCode>General</c:formatCode>
                <c:ptCount val="6"/>
                <c:pt idx="0" formatCode="0%">
                  <c:v>0.11</c:v>
                </c:pt>
                <c:pt idx="5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6-46C9-9EF3-0A941838AF59}"/>
            </c:ext>
          </c:extLst>
        </c:ser>
        <c:ser>
          <c:idx val="2"/>
          <c:order val="2"/>
          <c:tx>
            <c:strRef>
              <c:f>Indicateurs!$D$24</c:f>
              <c:strCache>
                <c:ptCount val="1"/>
                <c:pt idx="0">
                  <c:v>Insatisfaisant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Indicateurs!$A$25:$A$30</c:f>
              <c:strCache>
                <c:ptCount val="6"/>
                <c:pt idx="0">
                  <c:v>Moyens pédagogiques</c:v>
                </c:pt>
                <c:pt idx="1">
                  <c:v>Animation </c:v>
                </c:pt>
                <c:pt idx="2">
                  <c:v>Atteinte des objectifs</c:v>
                </c:pt>
                <c:pt idx="3">
                  <c:v>Echanges</c:v>
                </c:pt>
                <c:pt idx="4">
                  <c:v>Attentes personnelles</c:v>
                </c:pt>
                <c:pt idx="5">
                  <c:v>Application professionnelle</c:v>
                </c:pt>
              </c:strCache>
            </c:strRef>
          </c:cat>
          <c:val>
            <c:numRef>
              <c:f>Indicateurs!$D$25:$D$30</c:f>
              <c:numCache>
                <c:formatCode>General</c:formatCode>
                <c:ptCount val="6"/>
                <c:pt idx="0" formatCode="0%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6-46C9-9EF3-0A941838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882320"/>
        <c:axId val="478882976"/>
      </c:barChart>
      <c:catAx>
        <c:axId val="47888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82976"/>
        <c:crosses val="autoZero"/>
        <c:auto val="1"/>
        <c:lblAlgn val="ctr"/>
        <c:lblOffset val="100"/>
        <c:noMultiLvlLbl val="0"/>
      </c:catAx>
      <c:valAx>
        <c:axId val="47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8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119062</xdr:rowOff>
    </xdr:from>
    <xdr:to>
      <xdr:col>11</xdr:col>
      <xdr:colOff>257175</xdr:colOff>
      <xdr:row>14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88E5D7-54A4-4693-9D89-3F8FAD854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0</xdr:row>
      <xdr:rowOff>157162</xdr:rowOff>
    </xdr:from>
    <xdr:to>
      <xdr:col>17</xdr:col>
      <xdr:colOff>485775</xdr:colOff>
      <xdr:row>15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A9ACE69-CB1E-4319-8CD6-C9FC2C41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6</xdr:row>
      <xdr:rowOff>119062</xdr:rowOff>
    </xdr:from>
    <xdr:to>
      <xdr:col>11</xdr:col>
      <xdr:colOff>238125</xdr:colOff>
      <xdr:row>21</xdr:row>
      <xdr:rowOff>4762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12DE4CD-8848-4D3C-BD58-B6589141F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595312</xdr:colOff>
      <xdr:row>15</xdr:row>
      <xdr:rowOff>90487</xdr:rowOff>
    </xdr:from>
    <xdr:to>
      <xdr:col>8</xdr:col>
      <xdr:colOff>595312</xdr:colOff>
      <xdr:row>29</xdr:row>
      <xdr:rowOff>166687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6792750-45A5-4087-A4F9-F5878FC64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tabSelected="1" zoomScale="90" zoomScaleNormal="90" workbookViewId="0">
      <pane ySplit="1" topLeftCell="A14" activePane="bottomLeft" state="frozen"/>
      <selection pane="bottomLeft" activeCell="E21" sqref="E21:E22"/>
    </sheetView>
  </sheetViews>
  <sheetFormatPr baseColWidth="10" defaultRowHeight="15" x14ac:dyDescent="0.25"/>
  <cols>
    <col min="1" max="1" width="13" customWidth="1"/>
    <col min="2" max="2" width="21.7109375" customWidth="1"/>
    <col min="3" max="3" width="15.140625" customWidth="1"/>
    <col min="4" max="4" width="37.7109375" customWidth="1"/>
    <col min="5" max="5" width="8.42578125" customWidth="1"/>
    <col min="6" max="24" width="7.5703125" customWidth="1"/>
    <col min="25" max="25" width="24.5703125" customWidth="1"/>
  </cols>
  <sheetData>
    <row r="1" spans="1:25" x14ac:dyDescent="0.25">
      <c r="A1" s="113" t="s">
        <v>0</v>
      </c>
      <c r="B1" s="113" t="s">
        <v>1</v>
      </c>
      <c r="C1" s="113" t="s">
        <v>2</v>
      </c>
      <c r="D1" s="113" t="s">
        <v>3</v>
      </c>
      <c r="E1" s="116">
        <v>2016</v>
      </c>
      <c r="F1" s="111"/>
      <c r="G1" s="111"/>
      <c r="H1" s="111"/>
      <c r="I1" s="111">
        <v>2017</v>
      </c>
      <c r="J1" s="111"/>
      <c r="K1" s="111"/>
      <c r="L1" s="111"/>
      <c r="M1" s="111">
        <v>2018</v>
      </c>
      <c r="N1" s="111"/>
      <c r="O1" s="111"/>
      <c r="P1" s="111"/>
      <c r="Q1" s="111">
        <v>2019</v>
      </c>
      <c r="R1" s="111"/>
      <c r="S1" s="111"/>
      <c r="T1" s="111"/>
      <c r="U1" s="111">
        <v>2020</v>
      </c>
      <c r="V1" s="111"/>
      <c r="W1" s="111"/>
      <c r="X1" s="112"/>
      <c r="Y1" s="113" t="s">
        <v>4</v>
      </c>
    </row>
    <row r="2" spans="1:25" ht="23.25" thickBot="1" x14ac:dyDescent="0.3">
      <c r="A2" s="115"/>
      <c r="B2" s="115"/>
      <c r="C2" s="115"/>
      <c r="D2" s="115"/>
      <c r="E2" s="8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5</v>
      </c>
      <c r="N2" s="2" t="s">
        <v>6</v>
      </c>
      <c r="O2" s="2" t="s">
        <v>7</v>
      </c>
      <c r="P2" s="1" t="s">
        <v>8</v>
      </c>
      <c r="Q2" s="1" t="s">
        <v>5</v>
      </c>
      <c r="R2" s="2" t="s">
        <v>6</v>
      </c>
      <c r="S2" s="2" t="s">
        <v>7</v>
      </c>
      <c r="T2" s="1" t="s">
        <v>8</v>
      </c>
      <c r="U2" s="1" t="s">
        <v>5</v>
      </c>
      <c r="V2" s="2" t="s">
        <v>6</v>
      </c>
      <c r="W2" s="2" t="s">
        <v>7</v>
      </c>
      <c r="X2" s="70" t="s">
        <v>8</v>
      </c>
      <c r="Y2" s="114"/>
    </row>
    <row r="3" spans="1:25" x14ac:dyDescent="0.25">
      <c r="A3" s="20" t="s">
        <v>16</v>
      </c>
      <c r="B3" s="87" t="s">
        <v>17</v>
      </c>
      <c r="C3" s="21" t="s">
        <v>11</v>
      </c>
      <c r="D3" s="84" t="s">
        <v>18</v>
      </c>
      <c r="E3" s="82"/>
      <c r="F3" s="80" t="s">
        <v>9</v>
      </c>
      <c r="G3" s="66"/>
      <c r="H3" s="67"/>
      <c r="I3" s="13"/>
      <c r="J3" s="15"/>
      <c r="K3" s="15"/>
      <c r="L3" s="16"/>
      <c r="M3" s="13"/>
      <c r="N3" s="30"/>
      <c r="O3" s="15"/>
      <c r="P3" s="16"/>
      <c r="Q3" s="14"/>
      <c r="R3" s="12"/>
      <c r="S3" s="30"/>
      <c r="T3" s="31"/>
      <c r="U3" s="62"/>
      <c r="V3" s="12"/>
      <c r="W3" s="63"/>
      <c r="X3" s="95"/>
      <c r="Y3" s="96"/>
    </row>
    <row r="4" spans="1:25" x14ac:dyDescent="0.25">
      <c r="A4" s="20" t="s">
        <v>16</v>
      </c>
      <c r="B4" s="87" t="s">
        <v>19</v>
      </c>
      <c r="C4" s="21" t="s">
        <v>11</v>
      </c>
      <c r="D4" s="84" t="s">
        <v>20</v>
      </c>
      <c r="E4" s="83"/>
      <c r="F4" s="6"/>
      <c r="G4" s="79" t="s">
        <v>9</v>
      </c>
      <c r="H4" s="73" t="s">
        <v>9</v>
      </c>
      <c r="I4" s="24"/>
      <c r="J4" s="3"/>
      <c r="K4" s="7"/>
      <c r="L4" s="17"/>
      <c r="M4" s="8"/>
      <c r="N4" s="3"/>
      <c r="O4" s="3"/>
      <c r="P4" s="22"/>
      <c r="Q4" s="23"/>
      <c r="R4" s="28"/>
      <c r="S4" s="3"/>
      <c r="T4" s="22"/>
      <c r="U4" s="24"/>
      <c r="V4" s="68"/>
      <c r="W4" s="19"/>
      <c r="X4" s="29"/>
      <c r="Y4" s="97"/>
    </row>
    <row r="5" spans="1:25" x14ac:dyDescent="0.25">
      <c r="A5" s="20" t="s">
        <v>21</v>
      </c>
      <c r="B5" s="87" t="s">
        <v>22</v>
      </c>
      <c r="C5" s="21" t="s">
        <v>11</v>
      </c>
      <c r="D5" s="84" t="s">
        <v>23</v>
      </c>
      <c r="E5" s="89"/>
      <c r="F5" s="34"/>
      <c r="G5" s="37"/>
      <c r="H5" s="33"/>
      <c r="I5" s="60"/>
      <c r="J5" s="91" t="s">
        <v>9</v>
      </c>
      <c r="K5" s="33"/>
      <c r="L5" s="18"/>
      <c r="M5" s="35"/>
      <c r="N5" s="4"/>
      <c r="O5" s="4"/>
      <c r="P5" s="26"/>
      <c r="Q5" s="25"/>
      <c r="R5" s="28"/>
      <c r="S5" s="4"/>
      <c r="T5" s="26"/>
      <c r="U5" s="60"/>
      <c r="V5" s="90"/>
      <c r="W5" s="57"/>
      <c r="X5" s="76"/>
      <c r="Y5" s="97"/>
    </row>
    <row r="6" spans="1:25" ht="30" x14ac:dyDescent="0.25">
      <c r="A6" s="20" t="s">
        <v>16</v>
      </c>
      <c r="B6" s="87" t="s">
        <v>32</v>
      </c>
      <c r="C6" s="21" t="s">
        <v>11</v>
      </c>
      <c r="D6" s="84" t="s">
        <v>34</v>
      </c>
      <c r="E6" s="89"/>
      <c r="F6" s="34"/>
      <c r="G6" s="37"/>
      <c r="H6" s="33"/>
      <c r="I6" s="60"/>
      <c r="J6" s="94"/>
      <c r="K6" s="77" t="s">
        <v>9</v>
      </c>
      <c r="L6" s="101" t="s">
        <v>9</v>
      </c>
      <c r="M6" s="35"/>
      <c r="N6" s="4"/>
      <c r="O6" s="4"/>
      <c r="P6" s="26"/>
      <c r="Q6" s="25"/>
      <c r="R6" s="28"/>
      <c r="S6" s="4"/>
      <c r="T6" s="26"/>
      <c r="U6" s="60"/>
      <c r="V6" s="90"/>
      <c r="W6" s="57"/>
      <c r="X6" s="76"/>
      <c r="Y6" s="97"/>
    </row>
    <row r="7" spans="1:25" x14ac:dyDescent="0.25">
      <c r="A7" s="20" t="s">
        <v>16</v>
      </c>
      <c r="B7" s="87" t="s">
        <v>17</v>
      </c>
      <c r="C7" s="21" t="s">
        <v>11</v>
      </c>
      <c r="D7" s="84" t="s">
        <v>24</v>
      </c>
      <c r="E7" s="89"/>
      <c r="F7" s="34"/>
      <c r="G7" s="37"/>
      <c r="H7" s="33"/>
      <c r="I7" s="60"/>
      <c r="J7" s="4"/>
      <c r="K7" s="33"/>
      <c r="L7" s="18"/>
      <c r="M7" s="35"/>
      <c r="N7" s="33"/>
      <c r="O7" s="77" t="s">
        <v>9</v>
      </c>
      <c r="P7" s="18"/>
      <c r="Q7" s="25"/>
      <c r="R7" s="28"/>
      <c r="S7" s="4"/>
      <c r="T7" s="26"/>
      <c r="U7" s="60"/>
      <c r="V7" s="90"/>
      <c r="W7" s="57"/>
      <c r="X7" s="76"/>
      <c r="Y7" s="97"/>
    </row>
    <row r="8" spans="1:25" x14ac:dyDescent="0.25">
      <c r="A8" s="20" t="s">
        <v>21</v>
      </c>
      <c r="B8" s="87" t="s">
        <v>25</v>
      </c>
      <c r="C8" s="21" t="s">
        <v>11</v>
      </c>
      <c r="D8" s="84" t="s">
        <v>26</v>
      </c>
      <c r="E8" s="89"/>
      <c r="F8" s="34"/>
      <c r="G8" s="37"/>
      <c r="H8" s="33"/>
      <c r="I8" s="60"/>
      <c r="J8" s="4"/>
      <c r="K8" s="33"/>
      <c r="L8" s="18"/>
      <c r="M8" s="72" t="s">
        <v>9</v>
      </c>
      <c r="N8" s="5"/>
      <c r="O8" s="5"/>
      <c r="P8" s="18"/>
      <c r="Q8" s="25"/>
      <c r="R8" s="28"/>
      <c r="S8" s="4"/>
      <c r="T8" s="26"/>
      <c r="U8" s="60"/>
      <c r="V8" s="90"/>
      <c r="W8" s="57"/>
      <c r="X8" s="76"/>
      <c r="Y8" s="97"/>
    </row>
    <row r="9" spans="1:25" ht="30" x14ac:dyDescent="0.25">
      <c r="A9" s="20" t="s">
        <v>21</v>
      </c>
      <c r="B9" s="87" t="s">
        <v>25</v>
      </c>
      <c r="C9" s="21" t="s">
        <v>11</v>
      </c>
      <c r="D9" s="84" t="s">
        <v>27</v>
      </c>
      <c r="E9" s="89"/>
      <c r="F9" s="34"/>
      <c r="G9" s="37"/>
      <c r="H9" s="33"/>
      <c r="I9" s="60"/>
      <c r="J9" s="4"/>
      <c r="K9" s="33"/>
      <c r="L9" s="18"/>
      <c r="M9" s="35"/>
      <c r="N9" s="77" t="s">
        <v>9</v>
      </c>
      <c r="O9" s="5"/>
      <c r="P9" s="18"/>
      <c r="Q9" s="25"/>
      <c r="R9" s="28"/>
      <c r="S9" s="4"/>
      <c r="T9" s="26"/>
      <c r="U9" s="60"/>
      <c r="V9" s="90"/>
      <c r="W9" s="57"/>
      <c r="X9" s="76"/>
      <c r="Y9" s="97"/>
    </row>
    <row r="10" spans="1:25" x14ac:dyDescent="0.25">
      <c r="A10" s="20" t="s">
        <v>16</v>
      </c>
      <c r="B10" s="87" t="s">
        <v>17</v>
      </c>
      <c r="C10" s="21" t="s">
        <v>11</v>
      </c>
      <c r="D10" s="84" t="s">
        <v>28</v>
      </c>
      <c r="E10" s="89"/>
      <c r="F10" s="34"/>
      <c r="G10" s="37"/>
      <c r="H10" s="33"/>
      <c r="I10" s="60"/>
      <c r="J10" s="4"/>
      <c r="K10" s="33"/>
      <c r="L10" s="18"/>
      <c r="M10" s="35"/>
      <c r="N10" s="77" t="s">
        <v>9</v>
      </c>
      <c r="O10" s="5"/>
      <c r="P10" s="18"/>
      <c r="Q10" s="25"/>
      <c r="R10" s="28"/>
      <c r="S10" s="4"/>
      <c r="T10" s="26"/>
      <c r="U10" s="60"/>
      <c r="V10" s="90"/>
      <c r="W10" s="57"/>
      <c r="X10" s="76"/>
      <c r="Y10" s="97"/>
    </row>
    <row r="11" spans="1:25" ht="30" x14ac:dyDescent="0.25">
      <c r="A11" s="20" t="s">
        <v>16</v>
      </c>
      <c r="B11" s="87" t="s">
        <v>17</v>
      </c>
      <c r="C11" s="21" t="s">
        <v>11</v>
      </c>
      <c r="D11" s="84" t="s">
        <v>30</v>
      </c>
      <c r="E11" s="89"/>
      <c r="F11" s="34"/>
      <c r="G11" s="37"/>
      <c r="H11" s="33"/>
      <c r="I11" s="60"/>
      <c r="J11" s="4"/>
      <c r="K11" s="33"/>
      <c r="L11" s="18"/>
      <c r="M11" s="35"/>
      <c r="N11" s="77" t="s">
        <v>9</v>
      </c>
      <c r="O11" s="5"/>
      <c r="P11" s="18"/>
      <c r="Q11" s="25"/>
      <c r="R11" s="28"/>
      <c r="S11" s="4"/>
      <c r="T11" s="26"/>
      <c r="U11" s="60"/>
      <c r="V11" s="90"/>
      <c r="W11" s="57"/>
      <c r="X11" s="76"/>
      <c r="Y11" s="97"/>
    </row>
    <row r="12" spans="1:25" ht="30" x14ac:dyDescent="0.25">
      <c r="A12" s="20" t="s">
        <v>16</v>
      </c>
      <c r="B12" s="87" t="s">
        <v>32</v>
      </c>
      <c r="C12" s="21" t="s">
        <v>11</v>
      </c>
      <c r="D12" s="84" t="s">
        <v>31</v>
      </c>
      <c r="E12" s="89"/>
      <c r="F12" s="34"/>
      <c r="G12" s="37"/>
      <c r="H12" s="33"/>
      <c r="I12" s="60"/>
      <c r="J12" s="4"/>
      <c r="K12" s="33"/>
      <c r="L12" s="18"/>
      <c r="M12" s="35"/>
      <c r="N12" s="77" t="s">
        <v>9</v>
      </c>
      <c r="O12" s="5"/>
      <c r="P12" s="18"/>
      <c r="Q12" s="25"/>
      <c r="R12" s="28"/>
      <c r="S12" s="4"/>
      <c r="T12" s="26"/>
      <c r="U12" s="60"/>
      <c r="V12" s="90"/>
      <c r="W12" s="57"/>
      <c r="X12" s="76"/>
      <c r="Y12" s="97"/>
    </row>
    <row r="13" spans="1:25" x14ac:dyDescent="0.25">
      <c r="A13" s="20" t="s">
        <v>16</v>
      </c>
      <c r="B13" s="87" t="s">
        <v>32</v>
      </c>
      <c r="C13" s="21" t="s">
        <v>11</v>
      </c>
      <c r="D13" s="85" t="s">
        <v>33</v>
      </c>
      <c r="E13" s="75"/>
      <c r="F13" s="33"/>
      <c r="G13" s="33"/>
      <c r="H13" s="36"/>
      <c r="I13" s="58"/>
      <c r="J13" s="57"/>
      <c r="K13" s="57"/>
      <c r="L13" s="69"/>
      <c r="M13" s="60"/>
      <c r="N13" s="77" t="s">
        <v>9</v>
      </c>
      <c r="O13" s="57"/>
      <c r="P13" s="61"/>
      <c r="Q13" s="60"/>
      <c r="R13" s="57"/>
      <c r="S13" s="57"/>
      <c r="T13" s="36"/>
      <c r="U13" s="60"/>
      <c r="V13" s="33"/>
      <c r="W13" s="4"/>
      <c r="X13" s="78"/>
      <c r="Y13" s="98"/>
    </row>
    <row r="14" spans="1:25" ht="30" x14ac:dyDescent="0.25">
      <c r="A14" s="74" t="s">
        <v>21</v>
      </c>
      <c r="B14" s="92" t="s">
        <v>25</v>
      </c>
      <c r="C14" s="21" t="s">
        <v>11</v>
      </c>
      <c r="D14" s="93" t="s">
        <v>35</v>
      </c>
      <c r="E14" s="75"/>
      <c r="F14" s="33"/>
      <c r="G14" s="33"/>
      <c r="H14" s="36"/>
      <c r="I14" s="58"/>
      <c r="J14" s="57"/>
      <c r="K14" s="57"/>
      <c r="L14" s="69"/>
      <c r="M14" s="60"/>
      <c r="N14" s="77" t="s">
        <v>9</v>
      </c>
      <c r="O14" s="57"/>
      <c r="P14" s="61"/>
      <c r="Q14" s="60"/>
      <c r="R14" s="57"/>
      <c r="S14" s="57"/>
      <c r="T14" s="36"/>
      <c r="U14" s="60"/>
      <c r="V14" s="33"/>
      <c r="W14" s="4"/>
      <c r="X14" s="78"/>
      <c r="Y14" s="99"/>
    </row>
    <row r="15" spans="1:25" ht="30" x14ac:dyDescent="0.25">
      <c r="A15" s="20" t="s">
        <v>16</v>
      </c>
      <c r="B15" s="87" t="s">
        <v>19</v>
      </c>
      <c r="C15" s="21" t="s">
        <v>43</v>
      </c>
      <c r="D15" s="93" t="s">
        <v>29</v>
      </c>
      <c r="E15" s="75"/>
      <c r="F15" s="33"/>
      <c r="G15" s="33"/>
      <c r="H15" s="36"/>
      <c r="I15" s="58"/>
      <c r="J15" s="57"/>
      <c r="K15" s="57"/>
      <c r="L15" s="69"/>
      <c r="M15" s="35"/>
      <c r="N15" s="33"/>
      <c r="O15" s="33"/>
      <c r="P15" s="36"/>
      <c r="Q15" s="35"/>
      <c r="R15" s="33"/>
      <c r="S15" s="71" t="s">
        <v>10</v>
      </c>
      <c r="T15" s="102" t="s">
        <v>10</v>
      </c>
      <c r="U15" s="103" t="s">
        <v>10</v>
      </c>
      <c r="V15" s="33"/>
      <c r="W15" s="4"/>
      <c r="X15" s="78"/>
      <c r="Y15" s="99" t="s">
        <v>36</v>
      </c>
    </row>
    <row r="16" spans="1:25" ht="45" x14ac:dyDescent="0.25">
      <c r="A16" s="74"/>
      <c r="B16" s="92" t="s">
        <v>19</v>
      </c>
      <c r="C16" s="21" t="s">
        <v>11</v>
      </c>
      <c r="D16" s="93" t="s">
        <v>37</v>
      </c>
      <c r="E16" s="75"/>
      <c r="F16" s="33"/>
      <c r="G16" s="33"/>
      <c r="H16" s="36"/>
      <c r="I16" s="58"/>
      <c r="J16" s="57"/>
      <c r="K16" s="57"/>
      <c r="L16" s="108" t="s">
        <v>9</v>
      </c>
      <c r="M16" s="35"/>
      <c r="N16" s="33"/>
      <c r="O16" s="33"/>
      <c r="P16" s="101" t="s">
        <v>9</v>
      </c>
      <c r="Q16" s="35"/>
      <c r="R16" s="33"/>
      <c r="S16" s="33"/>
      <c r="T16" s="102" t="s">
        <v>10</v>
      </c>
      <c r="U16" s="35"/>
      <c r="V16" s="33"/>
      <c r="W16" s="5"/>
      <c r="X16" s="109" t="s">
        <v>10</v>
      </c>
      <c r="Y16" s="99" t="s">
        <v>38</v>
      </c>
    </row>
    <row r="17" spans="1:25" ht="45" x14ac:dyDescent="0.25">
      <c r="A17" s="74" t="s">
        <v>40</v>
      </c>
      <c r="B17" s="92" t="s">
        <v>25</v>
      </c>
      <c r="C17" s="21" t="s">
        <v>11</v>
      </c>
      <c r="D17" s="93" t="s">
        <v>39</v>
      </c>
      <c r="E17" s="75"/>
      <c r="F17" s="33"/>
      <c r="G17" s="33"/>
      <c r="H17" s="36"/>
      <c r="I17" s="58"/>
      <c r="J17" s="57"/>
      <c r="K17" s="57"/>
      <c r="L17" s="76"/>
      <c r="M17" s="35"/>
      <c r="N17" s="33"/>
      <c r="O17" s="33"/>
      <c r="P17" s="36"/>
      <c r="Q17" s="72" t="s">
        <v>9</v>
      </c>
      <c r="R17" s="33"/>
      <c r="S17" s="33"/>
      <c r="T17" s="36"/>
      <c r="U17" s="35"/>
      <c r="V17" s="33"/>
      <c r="W17" s="5"/>
      <c r="X17" s="104"/>
      <c r="Y17" s="99"/>
    </row>
    <row r="18" spans="1:25" x14ac:dyDescent="0.25">
      <c r="A18" s="74"/>
      <c r="B18" s="92" t="s">
        <v>19</v>
      </c>
      <c r="C18" s="21" t="s">
        <v>11</v>
      </c>
      <c r="D18" s="93" t="s">
        <v>41</v>
      </c>
      <c r="E18" s="75"/>
      <c r="F18" s="33"/>
      <c r="G18" s="33"/>
      <c r="H18" s="36"/>
      <c r="I18" s="58"/>
      <c r="J18" s="57"/>
      <c r="K18" s="57"/>
      <c r="L18" s="76"/>
      <c r="M18" s="35"/>
      <c r="N18" s="33"/>
      <c r="O18" s="33"/>
      <c r="P18" s="36"/>
      <c r="Q18" s="72" t="s">
        <v>9</v>
      </c>
      <c r="R18" s="33"/>
      <c r="S18" s="77" t="s">
        <v>9</v>
      </c>
      <c r="T18" s="36"/>
      <c r="U18" s="103" t="s">
        <v>10</v>
      </c>
      <c r="V18" s="33"/>
      <c r="W18" s="71" t="s">
        <v>10</v>
      </c>
      <c r="X18" s="104"/>
      <c r="Y18" s="99"/>
    </row>
    <row r="19" spans="1:25" ht="30" x14ac:dyDescent="0.25">
      <c r="A19" s="74"/>
      <c r="B19" s="92" t="s">
        <v>19</v>
      </c>
      <c r="C19" s="21" t="s">
        <v>11</v>
      </c>
      <c r="D19" s="93" t="s">
        <v>42</v>
      </c>
      <c r="E19" s="75"/>
      <c r="F19" s="33"/>
      <c r="G19" s="33"/>
      <c r="H19" s="36"/>
      <c r="I19" s="58"/>
      <c r="J19" s="57"/>
      <c r="K19" s="57"/>
      <c r="L19" s="76"/>
      <c r="M19" s="35"/>
      <c r="N19" s="33"/>
      <c r="O19" s="33"/>
      <c r="P19" s="36"/>
      <c r="Q19" s="35"/>
      <c r="R19" s="33"/>
      <c r="S19" s="33"/>
      <c r="T19" s="102" t="s">
        <v>10</v>
      </c>
      <c r="U19" s="35"/>
      <c r="V19" s="33"/>
      <c r="W19" s="5"/>
      <c r="X19" s="104"/>
      <c r="Y19" s="99"/>
    </row>
    <row r="20" spans="1:25" ht="45" x14ac:dyDescent="0.25">
      <c r="A20" s="74" t="s">
        <v>44</v>
      </c>
      <c r="B20" s="92" t="s">
        <v>19</v>
      </c>
      <c r="C20" s="21" t="s">
        <v>43</v>
      </c>
      <c r="D20" s="93" t="s">
        <v>63</v>
      </c>
      <c r="E20" s="75"/>
      <c r="F20" s="33"/>
      <c r="G20" s="33"/>
      <c r="H20" s="36"/>
      <c r="I20" s="58"/>
      <c r="J20" s="57"/>
      <c r="K20" s="57"/>
      <c r="L20" s="76"/>
      <c r="M20" s="35"/>
      <c r="N20" s="33"/>
      <c r="O20" s="33"/>
      <c r="P20" s="36"/>
      <c r="Q20" s="35"/>
      <c r="R20" s="33"/>
      <c r="S20" s="33"/>
      <c r="T20" s="36"/>
      <c r="U20" s="103" t="s">
        <v>10</v>
      </c>
      <c r="V20" s="33"/>
      <c r="W20" s="5"/>
      <c r="X20" s="104"/>
      <c r="Y20" s="99"/>
    </row>
    <row r="21" spans="1:25" x14ac:dyDescent="0.25">
      <c r="A21" s="74"/>
      <c r="B21" s="92"/>
      <c r="C21" s="21"/>
      <c r="D21" s="93"/>
      <c r="E21" s="75"/>
      <c r="F21" s="33"/>
      <c r="G21" s="33"/>
      <c r="H21" s="36"/>
      <c r="I21" s="58"/>
      <c r="J21" s="57"/>
      <c r="K21" s="57"/>
      <c r="L21" s="76"/>
      <c r="M21" s="35"/>
      <c r="N21" s="33"/>
      <c r="O21" s="33"/>
      <c r="P21" s="36"/>
      <c r="Q21" s="35"/>
      <c r="R21" s="33"/>
      <c r="S21" s="33"/>
      <c r="T21" s="36"/>
      <c r="U21" s="35"/>
      <c r="V21" s="33"/>
      <c r="W21" s="5"/>
      <c r="X21" s="104"/>
      <c r="Y21" s="99"/>
    </row>
    <row r="22" spans="1:25" x14ac:dyDescent="0.25">
      <c r="A22" s="74"/>
      <c r="B22" s="92"/>
      <c r="C22" s="21"/>
      <c r="D22" s="93"/>
      <c r="E22" s="75"/>
      <c r="F22" s="33"/>
      <c r="G22" s="33"/>
      <c r="H22" s="36"/>
      <c r="I22" s="58"/>
      <c r="J22" s="57"/>
      <c r="K22" s="57"/>
      <c r="L22" s="76"/>
      <c r="M22" s="35"/>
      <c r="N22" s="33"/>
      <c r="O22" s="33"/>
      <c r="P22" s="36"/>
      <c r="Q22" s="35"/>
      <c r="R22" s="33"/>
      <c r="S22" s="33"/>
      <c r="T22" s="36"/>
      <c r="U22" s="35"/>
      <c r="V22" s="33"/>
      <c r="W22" s="5"/>
      <c r="X22" s="104"/>
      <c r="Y22" s="99"/>
    </row>
    <row r="23" spans="1:25" x14ac:dyDescent="0.25">
      <c r="A23" s="74"/>
      <c r="B23" s="92"/>
      <c r="C23" s="21"/>
      <c r="D23" s="93"/>
      <c r="E23" s="75"/>
      <c r="F23" s="33"/>
      <c r="G23" s="33"/>
      <c r="H23" s="36"/>
      <c r="I23" s="58"/>
      <c r="J23" s="57"/>
      <c r="K23" s="57"/>
      <c r="L23" s="76"/>
      <c r="M23" s="35"/>
      <c r="N23" s="33"/>
      <c r="O23" s="33"/>
      <c r="P23" s="36"/>
      <c r="Q23" s="35"/>
      <c r="R23" s="33"/>
      <c r="S23" s="33"/>
      <c r="T23" s="36"/>
      <c r="U23" s="35"/>
      <c r="V23" s="33"/>
      <c r="W23" s="5"/>
      <c r="X23" s="104"/>
      <c r="Y23" s="99"/>
    </row>
    <row r="24" spans="1:25" x14ac:dyDescent="0.25">
      <c r="A24" s="74"/>
      <c r="B24" s="92"/>
      <c r="C24" s="21"/>
      <c r="D24" s="93"/>
      <c r="E24" s="75"/>
      <c r="F24" s="33"/>
      <c r="G24" s="33"/>
      <c r="H24" s="36"/>
      <c r="I24" s="58"/>
      <c r="J24" s="57"/>
      <c r="K24" s="57"/>
      <c r="L24" s="76"/>
      <c r="M24" s="35"/>
      <c r="N24" s="33"/>
      <c r="O24" s="33"/>
      <c r="P24" s="36"/>
      <c r="Q24" s="35"/>
      <c r="R24" s="33"/>
      <c r="S24" s="33"/>
      <c r="T24" s="36"/>
      <c r="U24" s="35"/>
      <c r="V24" s="33"/>
      <c r="W24" s="5"/>
      <c r="X24" s="104"/>
      <c r="Y24" s="99"/>
    </row>
    <row r="25" spans="1:25" x14ac:dyDescent="0.25">
      <c r="A25" s="74"/>
      <c r="B25" s="92"/>
      <c r="C25" s="21"/>
      <c r="D25" s="93"/>
      <c r="E25" s="75"/>
      <c r="F25" s="33"/>
      <c r="G25" s="33"/>
      <c r="H25" s="36"/>
      <c r="I25" s="58"/>
      <c r="J25" s="57"/>
      <c r="K25" s="57"/>
      <c r="L25" s="76"/>
      <c r="M25" s="35"/>
      <c r="N25" s="33"/>
      <c r="O25" s="33"/>
      <c r="P25" s="36"/>
      <c r="Q25" s="35"/>
      <c r="R25" s="33"/>
      <c r="S25" s="33"/>
      <c r="T25" s="36"/>
      <c r="U25" s="35"/>
      <c r="V25" s="33"/>
      <c r="W25" s="5"/>
      <c r="X25" s="104"/>
      <c r="Y25" s="99"/>
    </row>
    <row r="26" spans="1:25" x14ac:dyDescent="0.25">
      <c r="A26" s="74"/>
      <c r="B26" s="92"/>
      <c r="C26" s="21"/>
      <c r="D26" s="93"/>
      <c r="E26" s="75"/>
      <c r="F26" s="33"/>
      <c r="G26" s="33"/>
      <c r="H26" s="36"/>
      <c r="I26" s="58"/>
      <c r="J26" s="57"/>
      <c r="K26" s="57"/>
      <c r="L26" s="76"/>
      <c r="M26" s="35"/>
      <c r="N26" s="33"/>
      <c r="O26" s="33"/>
      <c r="P26" s="36"/>
      <c r="Q26" s="35"/>
      <c r="R26" s="33"/>
      <c r="S26" s="33"/>
      <c r="T26" s="36"/>
      <c r="U26" s="35"/>
      <c r="V26" s="33"/>
      <c r="W26" s="5"/>
      <c r="X26" s="104"/>
      <c r="Y26" s="99"/>
    </row>
    <row r="27" spans="1:25" x14ac:dyDescent="0.25">
      <c r="A27" s="74"/>
      <c r="B27" s="92"/>
      <c r="C27" s="21"/>
      <c r="D27" s="93"/>
      <c r="E27" s="75"/>
      <c r="F27" s="33"/>
      <c r="G27" s="33"/>
      <c r="H27" s="36"/>
      <c r="I27" s="58"/>
      <c r="J27" s="57"/>
      <c r="K27" s="57"/>
      <c r="L27" s="76"/>
      <c r="M27" s="35"/>
      <c r="N27" s="33"/>
      <c r="O27" s="33"/>
      <c r="P27" s="36"/>
      <c r="Q27" s="35"/>
      <c r="R27" s="33"/>
      <c r="S27" s="33"/>
      <c r="T27" s="36"/>
      <c r="U27" s="35"/>
      <c r="V27" s="33"/>
      <c r="W27" s="5"/>
      <c r="X27" s="104"/>
      <c r="Y27" s="99"/>
    </row>
    <row r="28" spans="1:25" x14ac:dyDescent="0.25">
      <c r="A28" s="74"/>
      <c r="B28" s="92"/>
      <c r="C28" s="21"/>
      <c r="D28" s="93"/>
      <c r="E28" s="75"/>
      <c r="F28" s="33"/>
      <c r="G28" s="33"/>
      <c r="H28" s="36"/>
      <c r="I28" s="58"/>
      <c r="J28" s="57"/>
      <c r="K28" s="57"/>
      <c r="L28" s="76"/>
      <c r="M28" s="35"/>
      <c r="N28" s="33"/>
      <c r="O28" s="33"/>
      <c r="P28" s="36"/>
      <c r="Q28" s="35"/>
      <c r="R28" s="33"/>
      <c r="S28" s="33"/>
      <c r="T28" s="36"/>
      <c r="U28" s="35"/>
      <c r="V28" s="33"/>
      <c r="W28" s="5"/>
      <c r="X28" s="104"/>
      <c r="Y28" s="99"/>
    </row>
    <row r="29" spans="1:25" x14ac:dyDescent="0.25">
      <c r="A29" s="74"/>
      <c r="B29" s="92"/>
      <c r="C29" s="21"/>
      <c r="D29" s="93"/>
      <c r="E29" s="75"/>
      <c r="F29" s="33"/>
      <c r="G29" s="33"/>
      <c r="H29" s="36"/>
      <c r="I29" s="58"/>
      <c r="J29" s="57"/>
      <c r="K29" s="57"/>
      <c r="L29" s="76"/>
      <c r="M29" s="35"/>
      <c r="N29" s="33"/>
      <c r="O29" s="33"/>
      <c r="P29" s="36"/>
      <c r="Q29" s="35"/>
      <c r="R29" s="33"/>
      <c r="S29" s="33"/>
      <c r="T29" s="36"/>
      <c r="U29" s="35"/>
      <c r="V29" s="33"/>
      <c r="W29" s="5"/>
      <c r="X29" s="104"/>
      <c r="Y29" s="99"/>
    </row>
    <row r="30" spans="1:25" x14ac:dyDescent="0.25">
      <c r="A30" s="74"/>
      <c r="B30" s="92"/>
      <c r="C30" s="21" t="s">
        <v>11</v>
      </c>
      <c r="D30" s="93"/>
      <c r="E30" s="75"/>
      <c r="F30" s="33"/>
      <c r="G30" s="33"/>
      <c r="H30" s="36"/>
      <c r="I30" s="58"/>
      <c r="J30" s="57"/>
      <c r="K30" s="57"/>
      <c r="L30" s="76"/>
      <c r="M30" s="35"/>
      <c r="N30" s="33"/>
      <c r="O30" s="33"/>
      <c r="P30" s="36"/>
      <c r="Q30" s="35"/>
      <c r="R30" s="33"/>
      <c r="S30" s="33"/>
      <c r="T30" s="36"/>
      <c r="U30" s="35"/>
      <c r="V30" s="33"/>
      <c r="W30" s="5"/>
      <c r="X30" s="104"/>
      <c r="Y30" s="99"/>
    </row>
    <row r="31" spans="1:25" ht="15.75" thickBot="1" x14ac:dyDescent="0.3">
      <c r="A31" s="27"/>
      <c r="B31" s="88"/>
      <c r="C31" s="21" t="s">
        <v>11</v>
      </c>
      <c r="D31" s="86"/>
      <c r="E31" s="64"/>
      <c r="F31" s="9"/>
      <c r="G31" s="9"/>
      <c r="H31" s="10"/>
      <c r="I31" s="65"/>
      <c r="J31" s="59"/>
      <c r="K31" s="59"/>
      <c r="L31" s="105"/>
      <c r="M31" s="11"/>
      <c r="N31" s="9"/>
      <c r="O31" s="9"/>
      <c r="P31" s="10"/>
      <c r="Q31" s="11"/>
      <c r="R31" s="9"/>
      <c r="S31" s="9"/>
      <c r="T31" s="10"/>
      <c r="U31" s="11"/>
      <c r="V31" s="9"/>
      <c r="W31" s="106"/>
      <c r="X31" s="107"/>
      <c r="Y31" s="100"/>
    </row>
    <row r="32" spans="1:25" x14ac:dyDescent="0.25">
      <c r="A32" s="56"/>
    </row>
    <row r="34" spans="5:25" x14ac:dyDescent="0.25">
      <c r="E34" s="38">
        <f t="shared" ref="E34:X34" si="0">COUNTIF(E3:E33,"V")</f>
        <v>0</v>
      </c>
      <c r="F34" s="38">
        <f t="shared" si="0"/>
        <v>1</v>
      </c>
      <c r="G34" s="38">
        <f t="shared" si="0"/>
        <v>1</v>
      </c>
      <c r="H34" s="38">
        <f t="shared" si="0"/>
        <v>1</v>
      </c>
      <c r="I34" s="38">
        <f t="shared" si="0"/>
        <v>0</v>
      </c>
      <c r="J34" s="38">
        <f t="shared" si="0"/>
        <v>1</v>
      </c>
      <c r="K34" s="38">
        <f t="shared" si="0"/>
        <v>1</v>
      </c>
      <c r="L34" s="38">
        <f t="shared" si="0"/>
        <v>2</v>
      </c>
      <c r="M34" s="38">
        <f t="shared" si="0"/>
        <v>1</v>
      </c>
      <c r="N34" s="38">
        <f t="shared" si="0"/>
        <v>6</v>
      </c>
      <c r="O34" s="38">
        <f t="shared" si="0"/>
        <v>1</v>
      </c>
      <c r="P34" s="38">
        <f t="shared" si="0"/>
        <v>1</v>
      </c>
      <c r="Q34" s="38">
        <f t="shared" si="0"/>
        <v>2</v>
      </c>
      <c r="R34" s="38">
        <f t="shared" si="0"/>
        <v>0</v>
      </c>
      <c r="S34" s="38">
        <f t="shared" si="0"/>
        <v>1</v>
      </c>
      <c r="T34" s="38">
        <f t="shared" si="0"/>
        <v>0</v>
      </c>
      <c r="U34" s="38">
        <f t="shared" si="0"/>
        <v>0</v>
      </c>
      <c r="V34" s="38">
        <f t="shared" si="0"/>
        <v>0</v>
      </c>
      <c r="W34" s="38">
        <f t="shared" si="0"/>
        <v>0</v>
      </c>
      <c r="X34" s="38">
        <f t="shared" si="0"/>
        <v>0</v>
      </c>
      <c r="Y34" s="47">
        <f>SUM(E34:X34)</f>
        <v>19</v>
      </c>
    </row>
    <row r="35" spans="5:25" x14ac:dyDescent="0.25">
      <c r="E35" s="39">
        <f t="shared" ref="E35:X35" si="1">COUNTIF(E3:E34,"J")</f>
        <v>0</v>
      </c>
      <c r="F35" s="39">
        <f t="shared" si="1"/>
        <v>0</v>
      </c>
      <c r="G35" s="39">
        <f t="shared" si="1"/>
        <v>0</v>
      </c>
      <c r="H35" s="39">
        <f t="shared" si="1"/>
        <v>0</v>
      </c>
      <c r="I35" s="39">
        <f t="shared" si="1"/>
        <v>0</v>
      </c>
      <c r="J35" s="39">
        <f t="shared" si="1"/>
        <v>0</v>
      </c>
      <c r="K35" s="39">
        <f t="shared" si="1"/>
        <v>0</v>
      </c>
      <c r="L35" s="39">
        <f t="shared" si="1"/>
        <v>0</v>
      </c>
      <c r="M35" s="39">
        <f t="shared" si="1"/>
        <v>0</v>
      </c>
      <c r="N35" s="39">
        <f t="shared" si="1"/>
        <v>0</v>
      </c>
      <c r="O35" s="39">
        <f t="shared" si="1"/>
        <v>0</v>
      </c>
      <c r="P35" s="39">
        <f t="shared" si="1"/>
        <v>0</v>
      </c>
      <c r="Q35" s="39">
        <f t="shared" si="1"/>
        <v>0</v>
      </c>
      <c r="R35" s="39">
        <f t="shared" si="1"/>
        <v>0</v>
      </c>
      <c r="S35" s="39">
        <f t="shared" si="1"/>
        <v>0</v>
      </c>
      <c r="T35" s="39">
        <f t="shared" si="1"/>
        <v>0</v>
      </c>
      <c r="U35" s="39">
        <f t="shared" si="1"/>
        <v>0</v>
      </c>
      <c r="V35" s="39">
        <f t="shared" si="1"/>
        <v>0</v>
      </c>
      <c r="W35" s="39">
        <f t="shared" si="1"/>
        <v>0</v>
      </c>
      <c r="X35" s="39">
        <f t="shared" si="1"/>
        <v>0</v>
      </c>
      <c r="Y35" s="47">
        <f t="shared" ref="Y35:Y37" si="2">SUM(E35:X35)</f>
        <v>0</v>
      </c>
    </row>
    <row r="36" spans="5:25" x14ac:dyDescent="0.25">
      <c r="E36" s="40">
        <f t="shared" ref="E36:X36" si="3">COUNTIF(E3:E35,"R")</f>
        <v>0</v>
      </c>
      <c r="F36" s="40">
        <f t="shared" si="3"/>
        <v>0</v>
      </c>
      <c r="G36" s="40">
        <f t="shared" si="3"/>
        <v>0</v>
      </c>
      <c r="H36" s="40">
        <f t="shared" si="3"/>
        <v>0</v>
      </c>
      <c r="I36" s="40">
        <f t="shared" si="3"/>
        <v>0</v>
      </c>
      <c r="J36" s="40">
        <f t="shared" si="3"/>
        <v>0</v>
      </c>
      <c r="K36" s="40">
        <f t="shared" si="3"/>
        <v>0</v>
      </c>
      <c r="L36" s="40">
        <f t="shared" si="3"/>
        <v>0</v>
      </c>
      <c r="M36" s="40">
        <f t="shared" si="3"/>
        <v>0</v>
      </c>
      <c r="N36" s="40">
        <f t="shared" si="3"/>
        <v>0</v>
      </c>
      <c r="O36" s="40">
        <f t="shared" si="3"/>
        <v>0</v>
      </c>
      <c r="P36" s="40">
        <f t="shared" si="3"/>
        <v>0</v>
      </c>
      <c r="Q36" s="40">
        <f t="shared" si="3"/>
        <v>0</v>
      </c>
      <c r="R36" s="40">
        <f t="shared" si="3"/>
        <v>0</v>
      </c>
      <c r="S36" s="40">
        <f t="shared" si="3"/>
        <v>1</v>
      </c>
      <c r="T36" s="40">
        <f t="shared" si="3"/>
        <v>3</v>
      </c>
      <c r="U36" s="40">
        <f t="shared" si="3"/>
        <v>3</v>
      </c>
      <c r="V36" s="40">
        <f t="shared" si="3"/>
        <v>0</v>
      </c>
      <c r="W36" s="40">
        <f t="shared" si="3"/>
        <v>1</v>
      </c>
      <c r="X36" s="40">
        <f t="shared" si="3"/>
        <v>1</v>
      </c>
      <c r="Y36" s="47">
        <f t="shared" si="2"/>
        <v>9</v>
      </c>
    </row>
    <row r="37" spans="5:25" ht="15.75" thickBot="1" x14ac:dyDescent="0.3">
      <c r="E37" s="41">
        <f>SUM(E34:E36)</f>
        <v>0</v>
      </c>
      <c r="F37" s="41">
        <f t="shared" ref="F37:X37" si="4">SUM(F34:F36)</f>
        <v>1</v>
      </c>
      <c r="G37" s="41">
        <f t="shared" si="4"/>
        <v>1</v>
      </c>
      <c r="H37" s="41">
        <f t="shared" si="4"/>
        <v>1</v>
      </c>
      <c r="I37" s="41">
        <f t="shared" si="4"/>
        <v>0</v>
      </c>
      <c r="J37" s="41">
        <f t="shared" si="4"/>
        <v>1</v>
      </c>
      <c r="K37" s="41">
        <f t="shared" si="4"/>
        <v>1</v>
      </c>
      <c r="L37" s="41">
        <f t="shared" si="4"/>
        <v>2</v>
      </c>
      <c r="M37" s="41">
        <f t="shared" si="4"/>
        <v>1</v>
      </c>
      <c r="N37" s="41">
        <f t="shared" si="4"/>
        <v>6</v>
      </c>
      <c r="O37" s="41">
        <f t="shared" si="4"/>
        <v>1</v>
      </c>
      <c r="P37" s="41">
        <f t="shared" si="4"/>
        <v>1</v>
      </c>
      <c r="Q37" s="41">
        <f t="shared" si="4"/>
        <v>2</v>
      </c>
      <c r="R37" s="41">
        <f t="shared" si="4"/>
        <v>0</v>
      </c>
      <c r="S37" s="41">
        <f t="shared" si="4"/>
        <v>2</v>
      </c>
      <c r="T37" s="41">
        <f t="shared" si="4"/>
        <v>3</v>
      </c>
      <c r="U37" s="41">
        <f t="shared" si="4"/>
        <v>3</v>
      </c>
      <c r="V37" s="41">
        <f t="shared" si="4"/>
        <v>0</v>
      </c>
      <c r="W37" s="41">
        <f t="shared" si="4"/>
        <v>1</v>
      </c>
      <c r="X37" s="41">
        <f t="shared" si="4"/>
        <v>1</v>
      </c>
      <c r="Y37" s="47">
        <f t="shared" si="2"/>
        <v>28</v>
      </c>
    </row>
    <row r="38" spans="5:25" x14ac:dyDescent="0.25">
      <c r="E38" s="43" t="e">
        <f>E34/E37</f>
        <v>#DIV/0!</v>
      </c>
      <c r="F38" s="43">
        <f t="shared" ref="F38:X38" si="5">F34/F37</f>
        <v>1</v>
      </c>
      <c r="G38" s="43">
        <f t="shared" si="5"/>
        <v>1</v>
      </c>
      <c r="H38" s="43">
        <f t="shared" si="5"/>
        <v>1</v>
      </c>
      <c r="I38" s="43" t="e">
        <f t="shared" si="5"/>
        <v>#DIV/0!</v>
      </c>
      <c r="J38" s="43">
        <f t="shared" si="5"/>
        <v>1</v>
      </c>
      <c r="K38" s="43">
        <f t="shared" si="5"/>
        <v>1</v>
      </c>
      <c r="L38" s="43">
        <f t="shared" si="5"/>
        <v>1</v>
      </c>
      <c r="M38" s="43">
        <f t="shared" si="5"/>
        <v>1</v>
      </c>
      <c r="N38" s="43">
        <f t="shared" si="5"/>
        <v>1</v>
      </c>
      <c r="O38" s="43">
        <f t="shared" si="5"/>
        <v>1</v>
      </c>
      <c r="P38" s="43">
        <f t="shared" si="5"/>
        <v>1</v>
      </c>
      <c r="Q38" s="43">
        <f t="shared" si="5"/>
        <v>1</v>
      </c>
      <c r="R38" s="43" t="e">
        <f t="shared" si="5"/>
        <v>#DIV/0!</v>
      </c>
      <c r="S38" s="43">
        <f t="shared" si="5"/>
        <v>0.5</v>
      </c>
      <c r="T38" s="43">
        <f t="shared" si="5"/>
        <v>0</v>
      </c>
      <c r="U38" s="43">
        <f t="shared" si="5"/>
        <v>0</v>
      </c>
      <c r="V38" s="43" t="e">
        <f t="shared" si="5"/>
        <v>#DIV/0!</v>
      </c>
      <c r="W38" s="43">
        <f t="shared" si="5"/>
        <v>0</v>
      </c>
      <c r="X38" s="43">
        <f t="shared" si="5"/>
        <v>0</v>
      </c>
      <c r="Y38" s="49">
        <f>Y34/Y37</f>
        <v>0.6785714285714286</v>
      </c>
    </row>
    <row r="39" spans="5:25" x14ac:dyDescent="0.25">
      <c r="E39" s="42" t="e">
        <f>E35/E37</f>
        <v>#DIV/0!</v>
      </c>
      <c r="F39" s="42">
        <f t="shared" ref="F39:X39" si="6">F35/F37</f>
        <v>0</v>
      </c>
      <c r="G39" s="42">
        <f t="shared" si="6"/>
        <v>0</v>
      </c>
      <c r="H39" s="42">
        <f t="shared" si="6"/>
        <v>0</v>
      </c>
      <c r="I39" s="42" t="e">
        <f t="shared" si="6"/>
        <v>#DIV/0!</v>
      </c>
      <c r="J39" s="42">
        <f t="shared" si="6"/>
        <v>0</v>
      </c>
      <c r="K39" s="42">
        <f t="shared" si="6"/>
        <v>0</v>
      </c>
      <c r="L39" s="42">
        <f t="shared" si="6"/>
        <v>0</v>
      </c>
      <c r="M39" s="42">
        <f t="shared" si="6"/>
        <v>0</v>
      </c>
      <c r="N39" s="42">
        <f t="shared" si="6"/>
        <v>0</v>
      </c>
      <c r="O39" s="42">
        <f t="shared" si="6"/>
        <v>0</v>
      </c>
      <c r="P39" s="42">
        <f t="shared" si="6"/>
        <v>0</v>
      </c>
      <c r="Q39" s="42">
        <f t="shared" si="6"/>
        <v>0</v>
      </c>
      <c r="R39" s="42" t="e">
        <f t="shared" si="6"/>
        <v>#DIV/0!</v>
      </c>
      <c r="S39" s="42">
        <f t="shared" si="6"/>
        <v>0</v>
      </c>
      <c r="T39" s="42">
        <f t="shared" si="6"/>
        <v>0</v>
      </c>
      <c r="U39" s="42">
        <f t="shared" si="6"/>
        <v>0</v>
      </c>
      <c r="V39" s="42" t="e">
        <f t="shared" si="6"/>
        <v>#DIV/0!</v>
      </c>
      <c r="W39" s="42">
        <f t="shared" si="6"/>
        <v>0</v>
      </c>
      <c r="X39" s="42">
        <f t="shared" si="6"/>
        <v>0</v>
      </c>
      <c r="Y39" s="50">
        <f>Y35/Y37</f>
        <v>0</v>
      </c>
    </row>
    <row r="40" spans="5:25" ht="15.75" thickBot="1" x14ac:dyDescent="0.3">
      <c r="E40" s="46" t="e">
        <f>E36/E37</f>
        <v>#DIV/0!</v>
      </c>
      <c r="F40" s="46">
        <f t="shared" ref="F40:X40" si="7">F36/F37</f>
        <v>0</v>
      </c>
      <c r="G40" s="46">
        <f t="shared" si="7"/>
        <v>0</v>
      </c>
      <c r="H40" s="46">
        <f t="shared" si="7"/>
        <v>0</v>
      </c>
      <c r="I40" s="46" t="e">
        <f t="shared" si="7"/>
        <v>#DIV/0!</v>
      </c>
      <c r="J40" s="46">
        <f t="shared" si="7"/>
        <v>0</v>
      </c>
      <c r="K40" s="46">
        <f t="shared" si="7"/>
        <v>0</v>
      </c>
      <c r="L40" s="46">
        <f t="shared" si="7"/>
        <v>0</v>
      </c>
      <c r="M40" s="46">
        <f t="shared" si="7"/>
        <v>0</v>
      </c>
      <c r="N40" s="46">
        <f t="shared" si="7"/>
        <v>0</v>
      </c>
      <c r="O40" s="46">
        <f t="shared" si="7"/>
        <v>0</v>
      </c>
      <c r="P40" s="46">
        <f t="shared" si="7"/>
        <v>0</v>
      </c>
      <c r="Q40" s="46">
        <f t="shared" si="7"/>
        <v>0</v>
      </c>
      <c r="R40" s="46" t="e">
        <f t="shared" si="7"/>
        <v>#DIV/0!</v>
      </c>
      <c r="S40" s="46">
        <f t="shared" si="7"/>
        <v>0.5</v>
      </c>
      <c r="T40" s="46">
        <f t="shared" si="7"/>
        <v>1</v>
      </c>
      <c r="U40" s="46">
        <f t="shared" si="7"/>
        <v>1</v>
      </c>
      <c r="V40" s="46" t="e">
        <f t="shared" si="7"/>
        <v>#DIV/0!</v>
      </c>
      <c r="W40" s="46">
        <f t="shared" si="7"/>
        <v>1</v>
      </c>
      <c r="X40" s="46">
        <f t="shared" si="7"/>
        <v>1</v>
      </c>
      <c r="Y40" s="45">
        <f>Y36/Y37</f>
        <v>0.32142857142857145</v>
      </c>
    </row>
    <row r="42" spans="5:25" x14ac:dyDescent="0.25">
      <c r="Y42" s="48"/>
    </row>
  </sheetData>
  <mergeCells count="10">
    <mergeCell ref="M1:P1"/>
    <mergeCell ref="Q1:T1"/>
    <mergeCell ref="U1:X1"/>
    <mergeCell ref="Y1:Y2"/>
    <mergeCell ref="A1:A2"/>
    <mergeCell ref="B1:B2"/>
    <mergeCell ref="C1:C2"/>
    <mergeCell ref="D1:D2"/>
    <mergeCell ref="E1:H1"/>
    <mergeCell ref="I1:L1"/>
  </mergeCells>
  <pageMargins left="0.11811023622047245" right="0.11811023622047245" top="0.15748031496062992" bottom="0.15748031496062992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C60C-B9F9-4086-9723-7B3BCC157044}">
  <dimension ref="A2:E30"/>
  <sheetViews>
    <sheetView topLeftCell="A10" workbookViewId="0">
      <selection activeCell="L24" sqref="L24"/>
    </sheetView>
  </sheetViews>
  <sheetFormatPr baseColWidth="10" defaultRowHeight="15" x14ac:dyDescent="0.25"/>
  <cols>
    <col min="1" max="1" width="27.28515625" bestFit="1" customWidth="1"/>
    <col min="2" max="2" width="20" bestFit="1" customWidth="1"/>
  </cols>
  <sheetData>
    <row r="2" spans="1:4" x14ac:dyDescent="0.25">
      <c r="A2" t="s">
        <v>45</v>
      </c>
    </row>
    <row r="3" spans="1:4" x14ac:dyDescent="0.25">
      <c r="A3">
        <v>2016</v>
      </c>
      <c r="B3">
        <v>0</v>
      </c>
    </row>
    <row r="4" spans="1:4" x14ac:dyDescent="0.25">
      <c r="A4">
        <v>2017</v>
      </c>
      <c r="B4">
        <v>69</v>
      </c>
    </row>
    <row r="5" spans="1:4" x14ac:dyDescent="0.25">
      <c r="A5">
        <v>2018</v>
      </c>
      <c r="B5">
        <v>53</v>
      </c>
    </row>
    <row r="7" spans="1:4" x14ac:dyDescent="0.25">
      <c r="A7" t="s">
        <v>46</v>
      </c>
    </row>
    <row r="8" spans="1:4" x14ac:dyDescent="0.25">
      <c r="A8">
        <v>2016</v>
      </c>
      <c r="B8">
        <v>0</v>
      </c>
    </row>
    <row r="9" spans="1:4" x14ac:dyDescent="0.25">
      <c r="A9">
        <v>2017</v>
      </c>
      <c r="B9">
        <v>864</v>
      </c>
    </row>
    <row r="10" spans="1:4" x14ac:dyDescent="0.25">
      <c r="A10">
        <v>2018</v>
      </c>
      <c r="B10">
        <v>578</v>
      </c>
    </row>
    <row r="14" spans="1:4" x14ac:dyDescent="0.25">
      <c r="A14" t="s">
        <v>47</v>
      </c>
    </row>
    <row r="15" spans="1:4" x14ac:dyDescent="0.25">
      <c r="B15" t="s">
        <v>49</v>
      </c>
      <c r="C15" t="s">
        <v>50</v>
      </c>
    </row>
    <row r="16" spans="1:4" x14ac:dyDescent="0.25">
      <c r="A16" t="s">
        <v>48</v>
      </c>
      <c r="B16">
        <v>15.43</v>
      </c>
      <c r="C16">
        <v>15.78</v>
      </c>
      <c r="D16">
        <v>0</v>
      </c>
    </row>
    <row r="21" spans="1:5" x14ac:dyDescent="0.25">
      <c r="A21" t="s">
        <v>51</v>
      </c>
    </row>
    <row r="23" spans="1:5" x14ac:dyDescent="0.25">
      <c r="A23" t="s">
        <v>52</v>
      </c>
    </row>
    <row r="24" spans="1:5" x14ac:dyDescent="0.25">
      <c r="B24" t="s">
        <v>59</v>
      </c>
      <c r="C24" t="s">
        <v>60</v>
      </c>
      <c r="D24" t="s">
        <v>61</v>
      </c>
      <c r="E24" t="s">
        <v>62</v>
      </c>
    </row>
    <row r="25" spans="1:5" x14ac:dyDescent="0.25">
      <c r="A25" t="s">
        <v>53</v>
      </c>
      <c r="B25" s="110">
        <v>0.86</v>
      </c>
      <c r="C25" s="110">
        <v>0.11</v>
      </c>
      <c r="D25" s="110">
        <v>0.03</v>
      </c>
    </row>
    <row r="26" spans="1:5" x14ac:dyDescent="0.25">
      <c r="A26" t="s">
        <v>54</v>
      </c>
      <c r="B26" s="110">
        <v>1</v>
      </c>
    </row>
    <row r="27" spans="1:5" x14ac:dyDescent="0.25">
      <c r="A27" t="s">
        <v>55</v>
      </c>
      <c r="B27" s="110">
        <v>1</v>
      </c>
    </row>
    <row r="28" spans="1:5" x14ac:dyDescent="0.25">
      <c r="A28" t="s">
        <v>56</v>
      </c>
      <c r="B28" s="110">
        <v>1</v>
      </c>
    </row>
    <row r="29" spans="1:5" x14ac:dyDescent="0.25">
      <c r="A29" t="s">
        <v>57</v>
      </c>
      <c r="B29" s="110">
        <v>1</v>
      </c>
    </row>
    <row r="30" spans="1:5" x14ac:dyDescent="0.25">
      <c r="A30" t="s">
        <v>58</v>
      </c>
      <c r="B30" s="110">
        <v>0.5</v>
      </c>
      <c r="C30" s="110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>
      <selection activeCell="B3" sqref="B3"/>
    </sheetView>
  </sheetViews>
  <sheetFormatPr baseColWidth="10" defaultRowHeight="15" x14ac:dyDescent="0.25"/>
  <cols>
    <col min="1" max="1" width="19.5703125" bestFit="1" customWidth="1"/>
  </cols>
  <sheetData>
    <row r="1" spans="1:2" x14ac:dyDescent="0.25">
      <c r="A1" t="s">
        <v>12</v>
      </c>
    </row>
    <row r="3" spans="1:2" x14ac:dyDescent="0.25">
      <c r="A3" s="51" t="s">
        <v>13</v>
      </c>
      <c r="B3" s="53" t="e">
        <f>(#REF!+PACQ!Y38+#REF!+#REF!+#REF!+#REF!+#REF!+#REF!+#REF!+#REF!+#REF!+#REF!+#REF!+#REF!+#REF!+#REF!)/16</f>
        <v>#REF!</v>
      </c>
    </row>
    <row r="4" spans="1:2" x14ac:dyDescent="0.25">
      <c r="A4" s="32" t="s">
        <v>14</v>
      </c>
      <c r="B4" s="54" t="e">
        <f>(#REF!+PACQ!Y39+#REF!+#REF!+#REF!+#REF!+#REF!+#REF!+#REF!+#REF!+#REF!+#REF!+#REF!+#REF!+#REF!+#REF!)/16</f>
        <v>#REF!</v>
      </c>
    </row>
    <row r="5" spans="1:2" x14ac:dyDescent="0.25">
      <c r="A5" s="44" t="s">
        <v>15</v>
      </c>
      <c r="B5" s="55" t="e">
        <f>(#REF!+PACQ!Y40+#REF!+#REF!+#REF!+#REF!+#REF!+#REF!+#REF!+#REF!+#REF!+#REF!+#REF!+#REF!+#REF!+#REF!)/16</f>
        <v>#REF!</v>
      </c>
    </row>
    <row r="6" spans="1:2" x14ac:dyDescent="0.25">
      <c r="B6" s="52" t="e">
        <f>SUM(B3:B5)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PACQ</vt:lpstr>
      <vt:lpstr>Indicateurs</vt:lpstr>
      <vt:lpstr>Synthèse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2019-09-06T08:40:11Z</dcterms:modified>
</cp:coreProperties>
</file>