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3325" windowHeight="9840" tabRatio="857" activeTab="2"/>
  </bookViews>
  <sheets>
    <sheet name="调整说明" sheetId="26" r:id="rId1"/>
    <sheet name="报价工具表" sheetId="13" r:id="rId2"/>
    <sheet name="运费报价工具" sheetId="22" r:id="rId3"/>
    <sheet name="价格总表" sheetId="23" r:id="rId4"/>
    <sheet name="销售价-总表" sheetId="12" r:id="rId5"/>
    <sheet name="头套价格表" sheetId="27" r:id="rId6"/>
    <sheet name="发块价格表" sheetId="28" r:id="rId7"/>
  </sheets>
  <definedNames>
    <definedName name="_xlnm._FilterDatabase" localSheetId="4" hidden="1">'销售价-总表'!$A$2:$H$133</definedName>
  </definedName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M27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不含运费
</t>
        </r>
      </text>
    </comment>
  </commentList>
</comments>
</file>

<file path=xl/sharedStrings.xml><?xml version="1.0" encoding="utf-8"?>
<sst xmlns="http://schemas.openxmlformats.org/spreadsheetml/2006/main" count="37494" uniqueCount="2836">
  <si>
    <t>调整说明</t>
  </si>
  <si>
    <t>此次调价包含自然色发块，自然色头套，前蕾丝Bob头套，613发块</t>
  </si>
  <si>
    <t>01  客户信息</t>
  </si>
  <si>
    <t>02  订单信息</t>
  </si>
  <si>
    <t>客户：</t>
  </si>
  <si>
    <t>收款日期：</t>
  </si>
  <si>
    <t>国家：</t>
  </si>
  <si>
    <t>收款单号：</t>
  </si>
  <si>
    <t>邮箱：</t>
  </si>
  <si>
    <t>订单编号：</t>
  </si>
  <si>
    <t>电话：</t>
  </si>
  <si>
    <t>订单类型:</t>
  </si>
  <si>
    <t>地址：</t>
  </si>
  <si>
    <t>承运商：</t>
  </si>
  <si>
    <t>邮编：</t>
  </si>
  <si>
    <t>内单号：</t>
  </si>
  <si>
    <t>备注说明：
1、
2、
3、
4、
5、</t>
  </si>
  <si>
    <t>03  报价明细</t>
  </si>
  <si>
    <t>收款方式</t>
  </si>
  <si>
    <t>PayPal</t>
  </si>
  <si>
    <t>←注意填写</t>
  </si>
  <si>
    <t>ITEMS</t>
  </si>
  <si>
    <t>QUANTITES</t>
  </si>
  <si>
    <t>AMOUNT EACH</t>
  </si>
  <si>
    <t>AMOUNT</t>
  </si>
  <si>
    <t>销售单价</t>
  </si>
  <si>
    <t>订单总价</t>
  </si>
  <si>
    <t>成本单价</t>
  </si>
  <si>
    <t>成本总价</t>
  </si>
  <si>
    <t>毛利润</t>
  </si>
  <si>
    <t>利润率</t>
  </si>
  <si>
    <t>10A -Body Wave- 16"</t>
  </si>
  <si>
    <t>10A -Body Wave- 18"</t>
  </si>
  <si>
    <t>5*5 Closure -Body Wave- 16"</t>
  </si>
  <si>
    <t>01 Subtotal</t>
  </si>
  <si>
    <t>-</t>
  </si>
  <si>
    <t>02 Shipping Cost</t>
  </si>
  <si>
    <t>←请录入运费</t>
  </si>
  <si>
    <t>↑</t>
  </si>
  <si>
    <t>03 Total</t>
  </si>
  <si>
    <t>毛利率</t>
  </si>
  <si>
    <t>04 DISCOUNT</t>
  </si>
  <si>
    <t>05 TOTAL</t>
  </si>
  <si>
    <t>优惠后的订单总价</t>
  </si>
  <si>
    <t>最新毛利润</t>
  </si>
  <si>
    <t>最新毛利率</t>
  </si>
  <si>
    <t>重量计算标准</t>
  </si>
  <si>
    <t>关于快递重量的计算</t>
  </si>
  <si>
    <t>产品</t>
  </si>
  <si>
    <t>重量（克）</t>
  </si>
  <si>
    <t>2.5kg -10kg</t>
  </si>
  <si>
    <t>加500g纸箱重量</t>
  </si>
  <si>
    <t>发条</t>
  </si>
  <si>
    <t>10kg-20kg</t>
  </si>
  <si>
    <t>加1000g纸箱重量</t>
  </si>
  <si>
    <t>4*4 closure</t>
  </si>
  <si>
    <t>20kg-30kg</t>
  </si>
  <si>
    <t>加1500g纸箱重量</t>
  </si>
  <si>
    <t>13*4 Frontal</t>
  </si>
  <si>
    <t>以此类推</t>
  </si>
  <si>
    <t>360 Frontal</t>
  </si>
  <si>
    <t>Wigs</t>
  </si>
  <si>
    <t>色丁袋100</t>
  </si>
  <si>
    <t>睫毛</t>
  </si>
  <si>
    <t>订单总重（gram)</t>
  </si>
  <si>
    <t>目的地</t>
  </si>
  <si>
    <t>渠道</t>
  </si>
  <si>
    <t>运费标准</t>
  </si>
  <si>
    <t>特点</t>
  </si>
  <si>
    <t>运费（2.5kg 以内）</t>
  </si>
  <si>
    <t>运费（2.5kg以上）</t>
  </si>
  <si>
    <t>联系方式</t>
  </si>
  <si>
    <t>美国/加拿大/墨西哥</t>
  </si>
  <si>
    <t>上海DHL，UPS，上海Fedex</t>
  </si>
  <si>
    <t>首重22美金，续重7美金</t>
  </si>
  <si>
    <t>3-5工作日</t>
  </si>
  <si>
    <t>Fedex</t>
  </si>
  <si>
    <t>首重20美金，续重7美金</t>
  </si>
  <si>
    <t>阿里仓UPS</t>
  </si>
  <si>
    <t>欧洲</t>
  </si>
  <si>
    <t>FEDEX</t>
  </si>
  <si>
    <t>首重20，续重7</t>
  </si>
  <si>
    <t>5个工作日内，不保证关税</t>
  </si>
  <si>
    <t>中北美</t>
  </si>
  <si>
    <t>首重25，续重9</t>
  </si>
  <si>
    <t>5-9工作日</t>
  </si>
  <si>
    <t>南非</t>
  </si>
  <si>
    <t>阿里仓aramex</t>
  </si>
  <si>
    <t>首重21，续重7</t>
  </si>
  <si>
    <t>7-10个工作日，</t>
  </si>
  <si>
    <t>非洲</t>
  </si>
  <si>
    <t>阿里仓ARAMEX</t>
  </si>
  <si>
    <t>首重25，续重10</t>
  </si>
  <si>
    <t>10天到货，无法保证关税，不存在偏远地区（3公斤以内重点考虑该渠道）</t>
  </si>
  <si>
    <t>首重25，续重8</t>
  </si>
  <si>
    <t>5-7工作日</t>
  </si>
  <si>
    <t>尼日利亚货代</t>
  </si>
  <si>
    <t>【最快】16美金/公斤
【经济】8.5美金/公斤</t>
  </si>
  <si>
    <t>5个工作日到货包清关，需Lagos自提
12个工作日到货包清关，需Lagos自提</t>
  </si>
  <si>
    <t>/</t>
  </si>
  <si>
    <t>广州15920472745
广州18922197929</t>
  </si>
  <si>
    <t>赞比亚货代</t>
  </si>
  <si>
    <t>一公斤以内20美金，之后每公斤增加16美金</t>
  </si>
  <si>
    <t>7-10工作日，包关税，需客户在首都Lusaka自提</t>
  </si>
  <si>
    <t>广州非越物流：
18819827676/18826097676</t>
  </si>
  <si>
    <t>沙特阿拉伯</t>
  </si>
  <si>
    <t>首重20，续重6</t>
  </si>
  <si>
    <t>7-11工作日，不保证关税</t>
  </si>
  <si>
    <t>澳大利亚</t>
  </si>
  <si>
    <t>DPEX</t>
  </si>
  <si>
    <t>首重16，续重6</t>
  </si>
  <si>
    <t>7 天左右，不保证关税</t>
  </si>
  <si>
    <t>科威特</t>
  </si>
  <si>
    <t>卡塔尔</t>
  </si>
  <si>
    <t>BUNDLES</t>
  </si>
  <si>
    <t>Closure &amp; Frontals(Classic Brown)</t>
  </si>
  <si>
    <t>HD Closure &amp; Frontals</t>
  </si>
  <si>
    <t>LENGTH</t>
  </si>
  <si>
    <t>8A</t>
  </si>
  <si>
    <t>10A</t>
  </si>
  <si>
    <t>11A</t>
  </si>
  <si>
    <t>12A</t>
  </si>
  <si>
    <t>4*4</t>
  </si>
  <si>
    <t>5*5</t>
  </si>
  <si>
    <t>13*4</t>
  </si>
  <si>
    <t>8"</t>
  </si>
  <si>
    <t>10"</t>
  </si>
  <si>
    <t>12"</t>
  </si>
  <si>
    <t>14"</t>
  </si>
  <si>
    <t>16"</t>
  </si>
  <si>
    <t>18"</t>
  </si>
  <si>
    <t>20"</t>
  </si>
  <si>
    <t>22"</t>
  </si>
  <si>
    <t>24"</t>
  </si>
  <si>
    <t>(1)Order More Than $1000 Get 3% Off,$5000 Get 5% Off,$10000 8% Off.
(2) This Price Is For Straight/Body Wave Price ,Other Texture Add $1-2/piece</t>
  </si>
  <si>
    <t>26"</t>
  </si>
  <si>
    <t>28"</t>
  </si>
  <si>
    <t>30"</t>
  </si>
  <si>
    <r>
      <t>PROMOTION!!!</t>
    </r>
    <r>
      <rPr>
        <b/>
        <sz val="11"/>
        <color theme="1" tint="0.25"/>
        <rFont val="Bahnschrift SemiBold"/>
        <charset val="134"/>
      </rPr>
      <t xml:space="preserve">
(1)Order More Than $1000 Get 3% Off,$5000 Get 5% Off,$10000 8% Off.
(2)Custom Logo Service :Lable,Tag,Satin Bag,Satin Bonnet,T-shirt,Greeting Card.</t>
    </r>
  </si>
  <si>
    <t>WIGS</t>
  </si>
  <si>
    <t>4*4
Lace Wig</t>
  </si>
  <si>
    <t>13*4
Lace Wig</t>
  </si>
  <si>
    <t>Full Lace
Wig</t>
  </si>
  <si>
    <t>13*4
Bob wig</t>
  </si>
  <si>
    <t>4*4 
Bob wig</t>
  </si>
  <si>
    <t>(1)Order More Than $1000 Get 3% Off,$5000 Get 5% Off,$10000 8% Off.
(2)This Price Is for Straight/Body Wave Price ,Other Texture Add $8/piece
(3)Accept Custom Color</t>
  </si>
  <si>
    <t>613 WIGS</t>
  </si>
  <si>
    <t>#613 SERIES#</t>
  </si>
  <si>
    <t>13*4
Bob</t>
  </si>
  <si>
    <t>4*4
Bob</t>
  </si>
  <si>
    <t>Hair bundle</t>
  </si>
  <si>
    <t>13*4 frontal</t>
  </si>
  <si>
    <t>成本价
（人民币）</t>
  </si>
  <si>
    <t>成本价（美元）</t>
  </si>
  <si>
    <t>售价</t>
  </si>
  <si>
    <t>利润</t>
  </si>
  <si>
    <t>汇率</t>
  </si>
  <si>
    <t>8A -Straight-  8"</t>
  </si>
  <si>
    <t>8A -Straight- 10"</t>
  </si>
  <si>
    <t>8A -Straight- 12"</t>
  </si>
  <si>
    <t>8A -Straight- 14"</t>
  </si>
  <si>
    <t>8A -Straight- 16"</t>
  </si>
  <si>
    <t>8A -Straight- 18"</t>
  </si>
  <si>
    <t>8A -Straight- 20"</t>
  </si>
  <si>
    <t>8A -Straight- 22"</t>
  </si>
  <si>
    <t>8A -Straight- 24"</t>
  </si>
  <si>
    <t>8A -Straight- 26"</t>
  </si>
  <si>
    <t>8A -Straight- 28"</t>
  </si>
  <si>
    <t>8A -Straight- 30"</t>
  </si>
  <si>
    <t>8A -Body Wave-  8"</t>
  </si>
  <si>
    <t>8A -Body Wave- 10"</t>
  </si>
  <si>
    <t>8A -Body Wave- 12"</t>
  </si>
  <si>
    <t>8A -Body Wave- 14"</t>
  </si>
  <si>
    <t>8A -Body Wave- 16"</t>
  </si>
  <si>
    <t>8A -Body Wave- 18"</t>
  </si>
  <si>
    <t>8A -Body Wave- 20"</t>
  </si>
  <si>
    <t>8A -Body Wave- 22"</t>
  </si>
  <si>
    <t>8A -Body Wave- 24"</t>
  </si>
  <si>
    <t>8A -Body Wave- 26"</t>
  </si>
  <si>
    <t>8A -Body Wave- 28"</t>
  </si>
  <si>
    <t>8A -Body Wave- 30"</t>
  </si>
  <si>
    <t>8A -Deep Wave-  8"</t>
  </si>
  <si>
    <t>8A -Deep Wave- 10"</t>
  </si>
  <si>
    <t>8A -Deep Wave- 12"</t>
  </si>
  <si>
    <t>8A -Deep Wave- 14"</t>
  </si>
  <si>
    <t>8A -Deep Wave- 16"</t>
  </si>
  <si>
    <t>8A -Deep Wave- 18"</t>
  </si>
  <si>
    <t>8A -Deep Wave- 20"</t>
  </si>
  <si>
    <t>8A -Deep Wave- 22"</t>
  </si>
  <si>
    <t>8A -Deep Wave- 24"</t>
  </si>
  <si>
    <t>8A -Deep Wave- 26"</t>
  </si>
  <si>
    <t>8A -Deep Wave- 28"</t>
  </si>
  <si>
    <t>8A -Deep Wave- 30"</t>
  </si>
  <si>
    <t>8A -Loose Deep-  8"</t>
  </si>
  <si>
    <t>8A -Loose Deep- 10"</t>
  </si>
  <si>
    <t>8A -Loose Deep- 12"</t>
  </si>
  <si>
    <t>8A -Loose Deep- 14"</t>
  </si>
  <si>
    <t>8A -Loose Deep- 16"</t>
  </si>
  <si>
    <t>8A -Loose Deep- 18"</t>
  </si>
  <si>
    <t>8A -Loose Deep- 20"</t>
  </si>
  <si>
    <t>8A -Loose Deep- 22"</t>
  </si>
  <si>
    <t>8A -Loose Deep- 24"</t>
  </si>
  <si>
    <t>8A -Loose Deep- 26"</t>
  </si>
  <si>
    <t>8A -Loose Deep- 28"</t>
  </si>
  <si>
    <t>8A -Loose Deep- 30"</t>
  </si>
  <si>
    <t>8A -Jerry Curly-  8"</t>
  </si>
  <si>
    <t>8A -Jerry Curly- 10"</t>
  </si>
  <si>
    <t>8A -Jerry Curly- 12"</t>
  </si>
  <si>
    <t>8A -Jerry Curly- 14"</t>
  </si>
  <si>
    <t>8A -Jerry Curly- 16"</t>
  </si>
  <si>
    <t>8A -Jerry Curly- 18"</t>
  </si>
  <si>
    <t>8A -Jerry Curly- 20"</t>
  </si>
  <si>
    <t>8A -Jerry Curly- 22"</t>
  </si>
  <si>
    <t>8A -Jerry Curly- 24"</t>
  </si>
  <si>
    <t>8A -Jerry Curly- 26"</t>
  </si>
  <si>
    <t>8A -Jerry Curly- 28"</t>
  </si>
  <si>
    <t>8A -Jerry Curly- 30"</t>
  </si>
  <si>
    <t>8A -Loose Wave-  8"</t>
  </si>
  <si>
    <t>8A -Loose Wave- 10"</t>
  </si>
  <si>
    <t>8A -Loose Wave- 12"</t>
  </si>
  <si>
    <t>8A -Loose Wave- 14"</t>
  </si>
  <si>
    <t>8A -Loose Wave- 16"</t>
  </si>
  <si>
    <t>8A -Loose Wave- 18"</t>
  </si>
  <si>
    <t>8A -Loose Wave- 20"</t>
  </si>
  <si>
    <t>8A -Loose Wave- 22"</t>
  </si>
  <si>
    <t>8A -Loose Wave- 24"</t>
  </si>
  <si>
    <t>8A -Loose Wave- 26"</t>
  </si>
  <si>
    <t>8A -Loose Wave- 28"</t>
  </si>
  <si>
    <t>8A -Loose Wave- 30"</t>
  </si>
  <si>
    <t>8A -Fumi-  8"</t>
  </si>
  <si>
    <t>8A -Fumi- 10"</t>
  </si>
  <si>
    <t>8A -Fumi- 12"</t>
  </si>
  <si>
    <t>8A -Fumi- 14"</t>
  </si>
  <si>
    <t>8A -Fumi- 16"</t>
  </si>
  <si>
    <t>8A -Fumi- 18"</t>
  </si>
  <si>
    <t>8A -Fumi- 20"</t>
  </si>
  <si>
    <t>8A -Fumi- 22"</t>
  </si>
  <si>
    <t>8A -Fumi- 24"</t>
  </si>
  <si>
    <t>8A -Fumi- 26"</t>
  </si>
  <si>
    <t>8A -Fumi- 28"</t>
  </si>
  <si>
    <t>8A -Fumi- 30"</t>
  </si>
  <si>
    <t>8A -Kinky Curly-  8"</t>
  </si>
  <si>
    <t>8A -Kinky Curly- 10"</t>
  </si>
  <si>
    <t>8A -Kinky Curly- 12"</t>
  </si>
  <si>
    <t>8A -Kinky Curly- 14"</t>
  </si>
  <si>
    <t>8A -Kinky Curly- 16"</t>
  </si>
  <si>
    <t>8A -Kinky Curly- 18"</t>
  </si>
  <si>
    <t>8A -Kinky Curly- 20"</t>
  </si>
  <si>
    <t>8A -Kinky Curly- 22"</t>
  </si>
  <si>
    <t>8A -Kinky Curly- 24"</t>
  </si>
  <si>
    <t>8A -Kinky Curly- 26"</t>
  </si>
  <si>
    <t>8A -Kinky Curly- 28"</t>
  </si>
  <si>
    <t>8A -Kinky Curly- 30"</t>
  </si>
  <si>
    <t>8A -Kinky Straight-  8"</t>
  </si>
  <si>
    <t>8A -Kinky Straight- 10"</t>
  </si>
  <si>
    <t>8A -Kinky Straight- 12"</t>
  </si>
  <si>
    <t>8A -Kinky Straight- 14"</t>
  </si>
  <si>
    <t>8A -Kinky Straight- 16"</t>
  </si>
  <si>
    <t>8A -Kinky Straight- 18"</t>
  </si>
  <si>
    <t>8A -Kinky Straight- 20"</t>
  </si>
  <si>
    <t>8A -Kinky Straight- 22"</t>
  </si>
  <si>
    <t>8A -Kinky Straight- 24"</t>
  </si>
  <si>
    <t>8A -Kinky Straight- 26"</t>
  </si>
  <si>
    <t>8A -Kinky Straight- 28"</t>
  </si>
  <si>
    <t>8A -Kinky Straight- 30"</t>
  </si>
  <si>
    <t>8A -Water Wave-  8"</t>
  </si>
  <si>
    <t>8A -Water Wave- 10"</t>
  </si>
  <si>
    <t>8A -Water Wave- 12"</t>
  </si>
  <si>
    <t>8A -Water Wave- 14"</t>
  </si>
  <si>
    <t>8A -Water Wave- 16"</t>
  </si>
  <si>
    <t>8A -Water Wave- 18"</t>
  </si>
  <si>
    <t>8A -Water Wave- 20"</t>
  </si>
  <si>
    <t>8A -Water Wave- 22"</t>
  </si>
  <si>
    <t>8A -Water Wave- 24"</t>
  </si>
  <si>
    <t>8A -Water Wave- 26"</t>
  </si>
  <si>
    <t>8A -Water Wave- 28"</t>
  </si>
  <si>
    <t>8A -Water Wave- 30"</t>
  </si>
  <si>
    <t>8A -Natural Wave-  8"</t>
  </si>
  <si>
    <t>8A -Natural Wave- 10"</t>
  </si>
  <si>
    <t>8A -Natural Wave- 12"</t>
  </si>
  <si>
    <t>8A -Natural Wave- 14"</t>
  </si>
  <si>
    <t>8A -Natural Wave- 16"</t>
  </si>
  <si>
    <t>8A -Natural Wave- 18"</t>
  </si>
  <si>
    <t>8A -Natural Wave- 20"</t>
  </si>
  <si>
    <t>8A -Natural Wave- 22"</t>
  </si>
  <si>
    <t>8A -Natural Wave- 24"</t>
  </si>
  <si>
    <t>8A -Natural Wave- 26"</t>
  </si>
  <si>
    <t>8A -Natural Wave- 28"</t>
  </si>
  <si>
    <t>8A -Natural Wave- 30"</t>
  </si>
  <si>
    <t>10A -Straight- 10"</t>
  </si>
  <si>
    <t>10A -Straight- 12"</t>
  </si>
  <si>
    <t>10A -Straight- 14"</t>
  </si>
  <si>
    <t>10A -Straight- 16"</t>
  </si>
  <si>
    <t>10A -Straight- 18"</t>
  </si>
  <si>
    <t>10A -Straight- 20"</t>
  </si>
  <si>
    <t>10A -Straight- 22"</t>
  </si>
  <si>
    <t>10A -Straight- 24"</t>
  </si>
  <si>
    <t>10A -Straight- 26"</t>
  </si>
  <si>
    <t>10A -Straight- 28"</t>
  </si>
  <si>
    <t>10A -Straight- 30"</t>
  </si>
  <si>
    <t>10A -Body Wave- 10"</t>
  </si>
  <si>
    <t>10A -Body Wave- 12"</t>
  </si>
  <si>
    <t>10A -Body Wave- 14"</t>
  </si>
  <si>
    <t>10A -Body Wave- 20"</t>
  </si>
  <si>
    <t>10A -Body Wave- 22"</t>
  </si>
  <si>
    <t>10A -Body Wave- 24"</t>
  </si>
  <si>
    <t>10A -Body Wave- 26"</t>
  </si>
  <si>
    <t>10A -Body Wave- 28"</t>
  </si>
  <si>
    <t>10A -Body Wave- 30"</t>
  </si>
  <si>
    <t>10A -Deep Wave- 10"</t>
  </si>
  <si>
    <t>10A -Deep Wave- 12"</t>
  </si>
  <si>
    <t>10A -Deep Wave- 14"</t>
  </si>
  <si>
    <t>10A -Deep Wave- 16"</t>
  </si>
  <si>
    <t>10A -Deep Wave- 18"</t>
  </si>
  <si>
    <t>10A -Deep Wave- 20"</t>
  </si>
  <si>
    <t>10A -Deep Wave- 22"</t>
  </si>
  <si>
    <t>10A -Deep Wave- 24"</t>
  </si>
  <si>
    <t>10A -Deep Wave- 26"</t>
  </si>
  <si>
    <t>10A -Deep Wave- 28"</t>
  </si>
  <si>
    <t>10A -Deep Wave- 30"</t>
  </si>
  <si>
    <t>10A -Loose Wave- 10"</t>
  </si>
  <si>
    <t>10A -Loose Wave- 12"</t>
  </si>
  <si>
    <t>10A -Loose Wave- 14"</t>
  </si>
  <si>
    <t>10A -Loose Wave- 16"</t>
  </si>
  <si>
    <t>10A -Loose Wave- 18"</t>
  </si>
  <si>
    <t>10A -Loose Wave- 20"</t>
  </si>
  <si>
    <t>10A -Loose Wave- 22"</t>
  </si>
  <si>
    <t>10A -Loose Wave- 24"</t>
  </si>
  <si>
    <t>10A -Loose Wave- 26"</t>
  </si>
  <si>
    <t>10A -Loose Wave- 28"</t>
  </si>
  <si>
    <t>10A -Loose Wave- 30"</t>
  </si>
  <si>
    <t>10A -Loose Deep- 10"</t>
  </si>
  <si>
    <t>10A -Loose Deep- 12"</t>
  </si>
  <si>
    <t>10A -Loose Deep- 14"</t>
  </si>
  <si>
    <t>10A -Loose Deep- 16"</t>
  </si>
  <si>
    <t>10A -Loose Deep- 18"</t>
  </si>
  <si>
    <t>10A -Loose Deep- 20"</t>
  </si>
  <si>
    <t>10A -Loose Deep- 22"</t>
  </si>
  <si>
    <t>10A -Loose Deep- 24"</t>
  </si>
  <si>
    <t>10A -Loose Deep- 26"</t>
  </si>
  <si>
    <t>10A -Loose Deep- 28"</t>
  </si>
  <si>
    <t>10A -Loose Deep- 30"</t>
  </si>
  <si>
    <t>10A -Jerry Curly- 10"</t>
  </si>
  <si>
    <t>10A -Jerry Curly- 12"</t>
  </si>
  <si>
    <t>10A -Jerry Curly- 14"</t>
  </si>
  <si>
    <t>10A -Jerry Curly- 16"</t>
  </si>
  <si>
    <t>10A -Jerry Curly- 18"</t>
  </si>
  <si>
    <t>10A -Jerry Curly- 20"</t>
  </si>
  <si>
    <t>10A -Jerry Curly- 22"</t>
  </si>
  <si>
    <t>10A -Jerry Curly- 24"</t>
  </si>
  <si>
    <t>10A -Jerry Curly- 26"</t>
  </si>
  <si>
    <t>10A -Jerry Curly- 28"</t>
  </si>
  <si>
    <t>10A -Jerry Curly- 30"</t>
  </si>
  <si>
    <t>10A -Fumi- 10"</t>
  </si>
  <si>
    <t>10A -Fumi- 12"</t>
  </si>
  <si>
    <t>10A -Fumi- 14"</t>
  </si>
  <si>
    <t>10A -Fumi- 16"</t>
  </si>
  <si>
    <t>10A -Fumi- 18"</t>
  </si>
  <si>
    <t>10A -Fumi- 20"</t>
  </si>
  <si>
    <t>10A -Fumi- 22"</t>
  </si>
  <si>
    <t>10A -Fumi- 24"</t>
  </si>
  <si>
    <t>10A -Fumi- 26"</t>
  </si>
  <si>
    <t>10A -Fumi- 28"</t>
  </si>
  <si>
    <t>10A -Fumi- 30"</t>
  </si>
  <si>
    <t>10A -Kinky Curly- 10"</t>
  </si>
  <si>
    <t>10A -Kinky Curly- 12"</t>
  </si>
  <si>
    <t>10A -Kinky Curly- 14"</t>
  </si>
  <si>
    <t>10A -Kinky Curly- 16"</t>
  </si>
  <si>
    <t>10A -Kinky Curly- 18"</t>
  </si>
  <si>
    <t>10A -Kinky Curly- 20"</t>
  </si>
  <si>
    <t>10A -Kinky Curly- 22"</t>
  </si>
  <si>
    <t>10A -Kinky Curly- 24"</t>
  </si>
  <si>
    <t>10A -Kinky Curly- 26"</t>
  </si>
  <si>
    <t>10A -Kinky Curly- 28"</t>
  </si>
  <si>
    <t>10A -Kinky Curly- 30"</t>
  </si>
  <si>
    <t>10A -Kinky Straight- 10"</t>
  </si>
  <si>
    <t>10A -Kinky Straight- 12"</t>
  </si>
  <si>
    <t>10A -Kinky Straight- 14"</t>
  </si>
  <si>
    <t>10A -Kinky Straight- 16"</t>
  </si>
  <si>
    <t>10A -Kinky Straight- 18"</t>
  </si>
  <si>
    <t>10A -Kinky Straight- 20"</t>
  </si>
  <si>
    <t>10A -Kinky Straight- 22"</t>
  </si>
  <si>
    <t>10A -Kinky Straight- 24"</t>
  </si>
  <si>
    <t>10A -Kinky Straight- 26"</t>
  </si>
  <si>
    <t>10A -Kinky Straight- 28"</t>
  </si>
  <si>
    <t>10A -Kinky Straight- 30"</t>
  </si>
  <si>
    <t>10A -Water Wave- 10"</t>
  </si>
  <si>
    <t>10A -Water Wave- 12"</t>
  </si>
  <si>
    <t>10A -Water Wave- 14"</t>
  </si>
  <si>
    <t>10A -Water Wave- 16"</t>
  </si>
  <si>
    <t>10A -Water Wave- 18"</t>
  </si>
  <si>
    <t>10A -Water Wave- 20"</t>
  </si>
  <si>
    <t>10A -Water Wave- 22"</t>
  </si>
  <si>
    <t>10A -Water Wave- 24"</t>
  </si>
  <si>
    <t>10A -Water Wave- 26"</t>
  </si>
  <si>
    <t>10A -Water Wave- 28"</t>
  </si>
  <si>
    <t>10A -Water Wave- 30"</t>
  </si>
  <si>
    <t>10A -Natural Wave- 10"</t>
  </si>
  <si>
    <t>10A -Natural Wave- 12"</t>
  </si>
  <si>
    <t>10A -Natural Wave- 14"</t>
  </si>
  <si>
    <t>10A -Natural Wave- 16"</t>
  </si>
  <si>
    <t>10A -Natural Wave- 18"</t>
  </si>
  <si>
    <t>10A -Natural Wave- 20"</t>
  </si>
  <si>
    <t>10A -Natural Wave- 22"</t>
  </si>
  <si>
    <t>10A -Natural Wave- 24"</t>
  </si>
  <si>
    <t>10A -Natural Wave- 26"</t>
  </si>
  <si>
    <t>10A -Natural Wave- 28"</t>
  </si>
  <si>
    <t>10A -Natural Wave- 30"</t>
  </si>
  <si>
    <t>11A -Straight-  8"</t>
  </si>
  <si>
    <t>11A -Straight- 10"</t>
  </si>
  <si>
    <t>11A -Straight- 12"</t>
  </si>
  <si>
    <t>11A -Straight- 14"</t>
  </si>
  <si>
    <t>11A -Straight- 16"</t>
  </si>
  <si>
    <t>11A -Straight- 18"</t>
  </si>
  <si>
    <t>11A -Straight- 20"</t>
  </si>
  <si>
    <t>11A -Straight- 22"</t>
  </si>
  <si>
    <t>11A -Straight- 24"</t>
  </si>
  <si>
    <t>11A -Straight- 26"</t>
  </si>
  <si>
    <t>11A -Straight- 28"</t>
  </si>
  <si>
    <t>11A -Straight- 30"</t>
  </si>
  <si>
    <t>11A -Straight- 32"</t>
  </si>
  <si>
    <t>11A -Body Wave-  8"</t>
  </si>
  <si>
    <t>11A -Body Wave- 10"</t>
  </si>
  <si>
    <t>11A -Body Wave- 12"</t>
  </si>
  <si>
    <t>11A -Body Wave- 14"</t>
  </si>
  <si>
    <t>11A -Body Wave- 16"</t>
  </si>
  <si>
    <t>11A -Body Wave- 18"</t>
  </si>
  <si>
    <t>11A -Body Wave- 20"</t>
  </si>
  <si>
    <t>11A -Body Wave- 22"</t>
  </si>
  <si>
    <t>11A -Body Wave- 24"</t>
  </si>
  <si>
    <t>11A -Body Wave- 26"</t>
  </si>
  <si>
    <t>11A -Body Wave- 28"</t>
  </si>
  <si>
    <t>11A -Body Wave- 30"</t>
  </si>
  <si>
    <t>11A -Body Wave- 32"</t>
  </si>
  <si>
    <t>11A -Deep Wave-  8"</t>
  </si>
  <si>
    <t>11A -Deep Wave- 10"</t>
  </si>
  <si>
    <t>11A -Deep Wave- 12"</t>
  </si>
  <si>
    <t>11A -Deep Wave- 14"</t>
  </si>
  <si>
    <t>11A -Deep Wave- 16"</t>
  </si>
  <si>
    <t>11A -Deep Wave- 18"</t>
  </si>
  <si>
    <t>11A -Deep Wave- 20"</t>
  </si>
  <si>
    <t>11A -Deep Wave- 22"</t>
  </si>
  <si>
    <t>11A -Deep Wave- 24"</t>
  </si>
  <si>
    <t>11A -Deep Wave- 26"</t>
  </si>
  <si>
    <t>11A -Deep Wave- 28"</t>
  </si>
  <si>
    <t>11A -Deep Wave- 30"</t>
  </si>
  <si>
    <t>11A -Deep Wave- 32"</t>
  </si>
  <si>
    <t>11A -Loose Deep-  8"</t>
  </si>
  <si>
    <t>11A -Loose Deep- 10"</t>
  </si>
  <si>
    <t>11A -Loose Deep- 12"</t>
  </si>
  <si>
    <t>11A -Loose Deep- 14"</t>
  </si>
  <si>
    <t>11A -Loose Deep- 16"</t>
  </si>
  <si>
    <t>11A -Loose Deep- 18"</t>
  </si>
  <si>
    <t>11A -Loose Deep- 20"</t>
  </si>
  <si>
    <t>11A -Loose Deep- 22"</t>
  </si>
  <si>
    <t>11A -Loose Deep- 24"</t>
  </si>
  <si>
    <t>11A -Loose Deep- 26"</t>
  </si>
  <si>
    <t>11A -Loose Deep- 28"</t>
  </si>
  <si>
    <t>11A -Loose Deep- 30"</t>
  </si>
  <si>
    <t>11A -Loose Deep- 32"</t>
  </si>
  <si>
    <t>11A -Jerry Curly-  8"</t>
  </si>
  <si>
    <t>11A -Jerry Curly- 10"</t>
  </si>
  <si>
    <t>11A -Jerry Curly- 12"</t>
  </si>
  <si>
    <t>11A -Jerry Curly- 14"</t>
  </si>
  <si>
    <t>11A -Jerry Curly- 16"</t>
  </si>
  <si>
    <t>11A -Jerry Curly- 18"</t>
  </si>
  <si>
    <t>11A -Jerry Curly- 20"</t>
  </si>
  <si>
    <t>11A -Jerry Curly- 22"</t>
  </si>
  <si>
    <t>11A -Jerry Curly- 24"</t>
  </si>
  <si>
    <t>11A -Jerry Curly- 26"</t>
  </si>
  <si>
    <t>11A -Jerry Curly- 28"</t>
  </si>
  <si>
    <t>11A -Jerry Curly- 30"</t>
  </si>
  <si>
    <t>11A -Jerry Curly- 32"</t>
  </si>
  <si>
    <t>11A -Loose Wave-  8"</t>
  </si>
  <si>
    <t>11A -Loose Wave- 10"</t>
  </si>
  <si>
    <t>11A -Loose Wave- 12"</t>
  </si>
  <si>
    <t>11A -Loose Wave- 14"</t>
  </si>
  <si>
    <t>11A -Loose Wave- 16"</t>
  </si>
  <si>
    <t>11A -Loose Wave- 18"</t>
  </si>
  <si>
    <t>11A -Loose Wave- 20"</t>
  </si>
  <si>
    <t>11A -Loose Wave- 22"</t>
  </si>
  <si>
    <t>11A -Loose Wave- 24"</t>
  </si>
  <si>
    <t>11A -Loose Wave- 26"</t>
  </si>
  <si>
    <t>11A -Loose Wave- 28"</t>
  </si>
  <si>
    <t>11A -Loose Wave- 30"</t>
  </si>
  <si>
    <t>11A -Loose Wave- 32"</t>
  </si>
  <si>
    <t>11A -Fumi-  8"</t>
  </si>
  <si>
    <t>11A -Fumi- 10"</t>
  </si>
  <si>
    <t>11A -Fumi- 12"</t>
  </si>
  <si>
    <t>11A -Fumi- 14"</t>
  </si>
  <si>
    <t>11A -Fumi- 16"</t>
  </si>
  <si>
    <t>11A -Fumi- 18"</t>
  </si>
  <si>
    <t>11A -Fumi- 20"</t>
  </si>
  <si>
    <t>11A -Fumi- 22"</t>
  </si>
  <si>
    <t>11A -Fumi- 24"</t>
  </si>
  <si>
    <t>11A -Fumi- 26"</t>
  </si>
  <si>
    <t>11A -Fumi- 28"</t>
  </si>
  <si>
    <t>11A -Fumi- 30"</t>
  </si>
  <si>
    <t>11A -Fumi- 32"</t>
  </si>
  <si>
    <t>11A -Kinky Curly-  8"</t>
  </si>
  <si>
    <t>11A -Kinky Curly- 10"</t>
  </si>
  <si>
    <t>11A -Kinky Curly- 12"</t>
  </si>
  <si>
    <t>11A -Kinky Curly- 14"</t>
  </si>
  <si>
    <t>11A -Kinky Curly- 16"</t>
  </si>
  <si>
    <t>11A -Kinky Curly- 18"</t>
  </si>
  <si>
    <t>11A -Kinky Curly- 20"</t>
  </si>
  <si>
    <t>11A -Kinky Curly- 22"</t>
  </si>
  <si>
    <t>11A -Kinky Curly- 24"</t>
  </si>
  <si>
    <t>11A -Kinky Curly- 26"</t>
  </si>
  <si>
    <t>11A -Kinky Curly- 28"</t>
  </si>
  <si>
    <t>11A -Kinky Curly- 30"</t>
  </si>
  <si>
    <t>11A -Kinky Curly- 32"</t>
  </si>
  <si>
    <t>11A -Kinky Straight-  8"</t>
  </si>
  <si>
    <t>11A -Kinky Straight- 10"</t>
  </si>
  <si>
    <t>11A -Kinky Straight- 12"</t>
  </si>
  <si>
    <t>11A -Kinky Straight- 14"</t>
  </si>
  <si>
    <t>11A -Kinky Straight- 16"</t>
  </si>
  <si>
    <t>11A -Kinky Straight- 18"</t>
  </si>
  <si>
    <t>11A -Kinky Straight- 20"</t>
  </si>
  <si>
    <t>11A -Kinky Straight- 22"</t>
  </si>
  <si>
    <t>11A -Kinky Straight- 24"</t>
  </si>
  <si>
    <t>11A -Kinky Straight- 26"</t>
  </si>
  <si>
    <t>11A -Kinky Straight- 28"</t>
  </si>
  <si>
    <t>11A -Kinky Straight- 30"</t>
  </si>
  <si>
    <t>11A -Kinky Straight- 32"</t>
  </si>
  <si>
    <t>11A -Water Wave-  8"</t>
  </si>
  <si>
    <t>11A -Water Wave- 10"</t>
  </si>
  <si>
    <t>11A -Water Wave- 12"</t>
  </si>
  <si>
    <t>11A -Water Wave- 14"</t>
  </si>
  <si>
    <t>11A -Water Wave- 16"</t>
  </si>
  <si>
    <t>11A -Water Wave- 18"</t>
  </si>
  <si>
    <t>11A -Water Wave- 20"</t>
  </si>
  <si>
    <t>11A -Water Wave- 22"</t>
  </si>
  <si>
    <t>11A -Water Wave- 24"</t>
  </si>
  <si>
    <t>11A -Water Wave- 26"</t>
  </si>
  <si>
    <t>11A -Water Wave- 28"</t>
  </si>
  <si>
    <t>11A -Water Wave- 30"</t>
  </si>
  <si>
    <t>11A -Water Wave- 32"</t>
  </si>
  <si>
    <t>方圆</t>
  </si>
  <si>
    <t>12A -Straight-  8"</t>
  </si>
  <si>
    <t>12A -Straight- 10"</t>
  </si>
  <si>
    <t>12A -Straight- 12"</t>
  </si>
  <si>
    <t>12A -Straight- 14"</t>
  </si>
  <si>
    <t>12A -Straight- 16"</t>
  </si>
  <si>
    <t>12A -Straight- 18"</t>
  </si>
  <si>
    <t>12A -Straight- 20"</t>
  </si>
  <si>
    <t>12A -Straight- 22"</t>
  </si>
  <si>
    <t>12A -Straight- 24"</t>
  </si>
  <si>
    <t>12A -Straight- 26"</t>
  </si>
  <si>
    <t>12A -Straight- 28"</t>
  </si>
  <si>
    <t>12A -Straight- 30"</t>
  </si>
  <si>
    <t>12A -Body Wave-  8"</t>
  </si>
  <si>
    <t>12A -Body Wave- 10"</t>
  </si>
  <si>
    <t>12A -Body Wave- 12"</t>
  </si>
  <si>
    <t>12A -Body Wave- 14"</t>
  </si>
  <si>
    <t>12A -Body Wave- 16"</t>
  </si>
  <si>
    <t>12A -Body Wave- 18"</t>
  </si>
  <si>
    <t>12A -Body Wave- 20"</t>
  </si>
  <si>
    <t>12A -Body Wave- 22"</t>
  </si>
  <si>
    <t>12A -Body Wave- 24"</t>
  </si>
  <si>
    <t>12A -Body Wave- 26"</t>
  </si>
  <si>
    <t>12A -Body Wave- 28"</t>
  </si>
  <si>
    <t>12A -Body Wave- 30"</t>
  </si>
  <si>
    <t>12A -Deep Wave-  8"</t>
  </si>
  <si>
    <t>12A -Deep Wave- 10"</t>
  </si>
  <si>
    <t>12A -Deep Wave- 12"</t>
  </si>
  <si>
    <t>12A -Deep Wave- 14"</t>
  </si>
  <si>
    <t>12A -Deep Wave- 16"</t>
  </si>
  <si>
    <t>12A -Deep Wave- 18"</t>
  </si>
  <si>
    <t>12A -Deep Wave- 20"</t>
  </si>
  <si>
    <t>12A -Deep Wave- 22"</t>
  </si>
  <si>
    <t>12A -Deep Wave- 24"</t>
  </si>
  <si>
    <t>12A -Deep Wave- 26"</t>
  </si>
  <si>
    <t>12A -Deep Wave- 28"</t>
  </si>
  <si>
    <t>12A -Deep Wave- 30"</t>
  </si>
  <si>
    <t>12A -Loose Deep-  8"</t>
  </si>
  <si>
    <t>12A -Loose Deep- 10"</t>
  </si>
  <si>
    <t>12A -Loose Deep- 12"</t>
  </si>
  <si>
    <t>12A -Loose Deep- 14"</t>
  </si>
  <si>
    <t>12A -Loose Deep- 16"</t>
  </si>
  <si>
    <t>12A -Loose Deep- 18"</t>
  </si>
  <si>
    <t>12A -Loose Deep- 20"</t>
  </si>
  <si>
    <t>12A -Loose Deep- 22"</t>
  </si>
  <si>
    <t>12A -Loose Deep- 24"</t>
  </si>
  <si>
    <t>12A -Loose Deep- 26"</t>
  </si>
  <si>
    <t>12A -Loose Deep- 28"</t>
  </si>
  <si>
    <t>12A -Loose Deep- 30"</t>
  </si>
  <si>
    <t>12A -Jerry Curly-  8"</t>
  </si>
  <si>
    <t>12A -Jerry Curly- 10"</t>
  </si>
  <si>
    <t>12A -Jerry Curly- 12"</t>
  </si>
  <si>
    <t>12A -Jerry Curly- 14"</t>
  </si>
  <si>
    <t>12A -Jerry Curly- 16"</t>
  </si>
  <si>
    <t>12A -Jerry Curly- 18"</t>
  </si>
  <si>
    <t>12A -Jerry Curly- 20"</t>
  </si>
  <si>
    <t>12A -Jerry Curly- 22"</t>
  </si>
  <si>
    <t>12A -Jerry Curly- 24"</t>
  </si>
  <si>
    <t>12A -Jerry Curly- 26"</t>
  </si>
  <si>
    <t>12A -Jerry Curly- 28"</t>
  </si>
  <si>
    <t>12A -Jerry Curly- 30"</t>
  </si>
  <si>
    <t>12A -Loose Wave-  8"</t>
  </si>
  <si>
    <t>12A -Loose Wave- 10"</t>
  </si>
  <si>
    <t>12A -Loose Wave- 12"</t>
  </si>
  <si>
    <t>12A -Loose Wave- 14"</t>
  </si>
  <si>
    <t>12A -Loose Wave- 16"</t>
  </si>
  <si>
    <t>12A -Loose Wave- 18"</t>
  </si>
  <si>
    <t>12A -Loose Wave- 20"</t>
  </si>
  <si>
    <t>12A -Loose Wave- 22"</t>
  </si>
  <si>
    <t>12A -Loose Wave- 24"</t>
  </si>
  <si>
    <t>12A -Loose Wave- 26"</t>
  </si>
  <si>
    <t>12A -Loose Wave- 28"</t>
  </si>
  <si>
    <t>12A -Loose Wave- 30"</t>
  </si>
  <si>
    <t>12A -Fumi-  8"</t>
  </si>
  <si>
    <t>12A -Fumi- 10"</t>
  </si>
  <si>
    <t>12A -Fumi- 12"</t>
  </si>
  <si>
    <t>12A -Fumi- 14"</t>
  </si>
  <si>
    <t>12A -Fumi- 16"</t>
  </si>
  <si>
    <t>12A -Fumi- 18"</t>
  </si>
  <si>
    <t>12A -Fumi- 20"</t>
  </si>
  <si>
    <t>12A -Fumi- 22"</t>
  </si>
  <si>
    <t>12A -Fumi- 24"</t>
  </si>
  <si>
    <t>12A -Fumi- 26"</t>
  </si>
  <si>
    <t>12A -Fumi- 28"</t>
  </si>
  <si>
    <t>12A -Fumi- 30"</t>
  </si>
  <si>
    <t>12A -Kinky Curly-  8"</t>
  </si>
  <si>
    <t>12A -Kinky Curly- 10"</t>
  </si>
  <si>
    <t>12A -Kinky Curly- 12"</t>
  </si>
  <si>
    <t>12A -Kinky Curly- 14"</t>
  </si>
  <si>
    <t>12A -Kinky Curly- 16"</t>
  </si>
  <si>
    <t>12A -Kinky Curly- 18"</t>
  </si>
  <si>
    <t>12A -Kinky Curly- 20"</t>
  </si>
  <si>
    <t>12A -Kinky Curly- 22"</t>
  </si>
  <si>
    <t>12A -Kinky Curly- 24"</t>
  </si>
  <si>
    <t>12A -Kinky Curly- 26"</t>
  </si>
  <si>
    <t>12A -Kinky Curly- 28"</t>
  </si>
  <si>
    <t>12A -Kinky Curly- 30"</t>
  </si>
  <si>
    <t>12A -Kinky Straight-  8"</t>
  </si>
  <si>
    <t>12A -Kinky Straight- 10"</t>
  </si>
  <si>
    <t>12A -Kinky Straight- 12"</t>
  </si>
  <si>
    <t>12A -Kinky Straight- 14"</t>
  </si>
  <si>
    <t>12A -Kinky Straight- 16"</t>
  </si>
  <si>
    <t>12A -Kinky Straight- 18"</t>
  </si>
  <si>
    <t>12A -Kinky Straight- 20"</t>
  </si>
  <si>
    <t>12A -Kinky Straight- 22"</t>
  </si>
  <si>
    <t>12A -Kinky Straight- 24"</t>
  </si>
  <si>
    <t>12A -Kinky Straight- 26"</t>
  </si>
  <si>
    <t>12A -Kinky Straight- 28"</t>
  </si>
  <si>
    <t>12A -Kinky Straight- 30"</t>
  </si>
  <si>
    <t>12A -Water Wave-  8"</t>
  </si>
  <si>
    <t>12A -Water Wave- 10"</t>
  </si>
  <si>
    <t>12A -Water Wave- 12"</t>
  </si>
  <si>
    <t>12A -Water Wave- 14"</t>
  </si>
  <si>
    <t>12A -Water Wave- 16"</t>
  </si>
  <si>
    <t>12A -Water Wave- 18"</t>
  </si>
  <si>
    <t>12A -Water Wave- 20"</t>
  </si>
  <si>
    <t>12A -Water Wave- 22"</t>
  </si>
  <si>
    <t>12A -Water Wave- 24"</t>
  </si>
  <si>
    <t>12A -Water Wave- 26"</t>
  </si>
  <si>
    <t>12A -Water Wave- 28"</t>
  </si>
  <si>
    <t>12A -Water Wave- 30"</t>
  </si>
  <si>
    <t>4*4 Closure -Straight-  8"</t>
  </si>
  <si>
    <t>4*4 Closure -Straight- 10"</t>
  </si>
  <si>
    <t>4*4 Closure -Straight- 12"</t>
  </si>
  <si>
    <t>4*4 Closure -Straight- 14"</t>
  </si>
  <si>
    <t>4*4 Closure -Straight- 16"</t>
  </si>
  <si>
    <t>4*4 Closure -Straight- 18"</t>
  </si>
  <si>
    <t>4*4 Closure -Straight- 20"</t>
  </si>
  <si>
    <t>4*4 Closure -Straight- 22"</t>
  </si>
  <si>
    <t>4*4 Closure -Straight- 24"</t>
  </si>
  <si>
    <t>4*4 Closure -Straight- 26"</t>
  </si>
  <si>
    <t>4*4 Closure -Body Wave-  8"</t>
  </si>
  <si>
    <t>4*4 Closure -Body Wave- 10"</t>
  </si>
  <si>
    <t>4*4 Closure -Body Wave- 12"</t>
  </si>
  <si>
    <t>4*4 Closure -Body Wave- 14"</t>
  </si>
  <si>
    <t>4*4 Closure -Body Wave- 16"</t>
  </si>
  <si>
    <t>4*4 Closure -Body Wave- 18"</t>
  </si>
  <si>
    <t>4*4 Closure -Body Wave- 20"</t>
  </si>
  <si>
    <t>4*4 Closure -Body Wave- 22"</t>
  </si>
  <si>
    <t>4*4 Closure -Body Wave- 24"</t>
  </si>
  <si>
    <t>4*4 Closure -Body Wave- 26"</t>
  </si>
  <si>
    <t>4*4 Closure -Loose Wave-  8"</t>
  </si>
  <si>
    <t>4*4 Closure -Loose Wave- 10"</t>
  </si>
  <si>
    <t>4*4 Closure -Loose Wave- 12"</t>
  </si>
  <si>
    <t>4*4 Closure -Loose Wave- 14"</t>
  </si>
  <si>
    <t>4*4 Closure -Loose Wave- 16"</t>
  </si>
  <si>
    <t>4*4 Closure -Loose Wave- 18"</t>
  </si>
  <si>
    <t>4*4 Closure -Loose Wave- 20"</t>
  </si>
  <si>
    <t>4*4 Closure -Loose Wave- 22"</t>
  </si>
  <si>
    <t>4*4 Closure -Loose Wave- 24"</t>
  </si>
  <si>
    <t>4*4 Closure -Loose Wave- 26"</t>
  </si>
  <si>
    <t>4*4 Closure -Deep Wave-  8"</t>
  </si>
  <si>
    <t>4*4 Closure -Deep Wave- 10"</t>
  </si>
  <si>
    <t>4*4 Closure -Deep Wave- 12"</t>
  </si>
  <si>
    <t>4*4 Closure -Deep Wave- 14"</t>
  </si>
  <si>
    <t>4*4 Closure -Deep Wave- 16"</t>
  </si>
  <si>
    <t>4*4 Closure -Deep Wave- 18"</t>
  </si>
  <si>
    <t>4*4 Closure -Deep Wave- 20"</t>
  </si>
  <si>
    <t>4*4 Closure -Deep Wave- 22"</t>
  </si>
  <si>
    <t>4*4 Closure -Deep Wave- 24"</t>
  </si>
  <si>
    <t>4*4 Closure -Deep Wave- 26"</t>
  </si>
  <si>
    <t>4*4 Closure -Loose Deep-  8"</t>
  </si>
  <si>
    <t>4*4 Closure -Loose Deep- 10"</t>
  </si>
  <si>
    <t>4*4 Closure -Loose Deep- 12"</t>
  </si>
  <si>
    <t>4*4 Closure -Loose Deep- 14"</t>
  </si>
  <si>
    <t>4*4 Closure -Loose Deep- 16"</t>
  </si>
  <si>
    <t>4*4 Closure -Loose Deep- 18"</t>
  </si>
  <si>
    <t>4*4 Closure -Loose Deep- 20"</t>
  </si>
  <si>
    <t>4*4 Closure -Loose Deep- 22"</t>
  </si>
  <si>
    <t>4*4 Closure -Loose Deep- 24"</t>
  </si>
  <si>
    <t>4*4 Closure -Loose Deep- 26"</t>
  </si>
  <si>
    <t>4*4 Closure -Jerry Curly-  8"</t>
  </si>
  <si>
    <t>4*4 Closure -Jerry Curly- 10"</t>
  </si>
  <si>
    <t>4*4 Closure -Jerry Curly- 12"</t>
  </si>
  <si>
    <t>4*4 Closure -Jerry Curly- 14"</t>
  </si>
  <si>
    <t>4*4 Closure -Jerry Curly- 16"</t>
  </si>
  <si>
    <t>4*4 Closure -Jerry Curly- 18"</t>
  </si>
  <si>
    <t>4*4 Closure -Jerry Curly- 20"</t>
  </si>
  <si>
    <t>4*4 Closure -Jerry Curly- 22"</t>
  </si>
  <si>
    <t>4*4 Closure -Jerry Curly- 24"</t>
  </si>
  <si>
    <t>4*4 Closure -Jerry Curly- 26"</t>
  </si>
  <si>
    <t>4*4 Closure -Fumi-  8"</t>
  </si>
  <si>
    <t>4*4 Closure -Fumi- 10"</t>
  </si>
  <si>
    <t>4*4 Closure -Fumi- 12"</t>
  </si>
  <si>
    <t>4*4 Closure -Fumi- 14"</t>
  </si>
  <si>
    <t>4*4 Closure -Fumi- 16"</t>
  </si>
  <si>
    <t>4*4 Closure -Fumi- 18"</t>
  </si>
  <si>
    <t>4*4 Closure -Fumi- 20"</t>
  </si>
  <si>
    <t>4*4 Closure -Fumi- 22"</t>
  </si>
  <si>
    <t>4*4 Closure -Fumi- 24"</t>
  </si>
  <si>
    <t>4*4 Closure -Fumi- 26"</t>
  </si>
  <si>
    <t>4*4 Closure -Kinky Curly-  8"</t>
  </si>
  <si>
    <t>4*4 Closure -Kinky Curly- 10"</t>
  </si>
  <si>
    <t>4*4 Closure -Kinky Curly- 12"</t>
  </si>
  <si>
    <t>4*4 Closure -Kinky Curly- 14"</t>
  </si>
  <si>
    <t>4*4 Closure -Kinky Curly- 16"</t>
  </si>
  <si>
    <t>4*4 Closure -Kinky Curly- 18"</t>
  </si>
  <si>
    <t>4*4 Closure -Kinky Curly- 20"</t>
  </si>
  <si>
    <t>4*4 Closure -Kinky Curly- 22"</t>
  </si>
  <si>
    <t>4*4 Closure -Kinky Curly- 24"</t>
  </si>
  <si>
    <t>4*4 Closure -Kinky Curly- 26"</t>
  </si>
  <si>
    <t>4*4 Closure -Kinky Straight-  8"</t>
  </si>
  <si>
    <t>4*4 Closure -Kinky Straight- 10"</t>
  </si>
  <si>
    <t>4*4 Closure -Kinky Straight- 12"</t>
  </si>
  <si>
    <t>4*4 Closure -Kinky Straight- 14"</t>
  </si>
  <si>
    <t>4*4 Closure -Kinky Straight- 16"</t>
  </si>
  <si>
    <t>4*4 Closure -Kinky Straight- 18"</t>
  </si>
  <si>
    <t>4*4 Closure -Kinky Straight- 20"</t>
  </si>
  <si>
    <t>4*4 Closure -Kinky Straight- 22"</t>
  </si>
  <si>
    <t>4*4 Closure -Kinky Straight- 24"</t>
  </si>
  <si>
    <t>4*4 Closure -Kinky Straight- 26"</t>
  </si>
  <si>
    <t>4*4 Closure -Water Wave-  8"</t>
  </si>
  <si>
    <t>4*4 Closure -Water Wave- 10"</t>
  </si>
  <si>
    <t>4*4 Closure -Water Wave- 12"</t>
  </si>
  <si>
    <t>4*4 Closure -Water Wave- 14"</t>
  </si>
  <si>
    <t>4*4 Closure -Water Wave- 16"</t>
  </si>
  <si>
    <t>4*4 Closure -Water Wave- 18"</t>
  </si>
  <si>
    <t>4*4 Closure -Water Wave- 20"</t>
  </si>
  <si>
    <t>4*4 Closure -Water Wave- 22"</t>
  </si>
  <si>
    <t>4*4 Closure -Water Wave- 24"</t>
  </si>
  <si>
    <t>4*4 Closure -Water Wave- 26"</t>
  </si>
  <si>
    <t>4*4 Closure -Natural Wave-  8"</t>
  </si>
  <si>
    <t>4*4 Closure -Natural Wave- 10"</t>
  </si>
  <si>
    <t>4*4 Closure -Natural Wave- 12"</t>
  </si>
  <si>
    <t>4*4 Closure -Natural Wave- 14"</t>
  </si>
  <si>
    <t>4*4 Closure -Natural Wave- 16"</t>
  </si>
  <si>
    <t>4*4 Closure -Natural Wave- 18"</t>
  </si>
  <si>
    <t>4*4 Closure -Natural Wave- 20"</t>
  </si>
  <si>
    <t>4*4 Closure -Natural Wave- 22"</t>
  </si>
  <si>
    <t>4*4 Closure -Natural Wave- 24"</t>
  </si>
  <si>
    <t>4*4 Closure -Natural Wave- 26"</t>
  </si>
  <si>
    <t>13*4 Frontal -Straight- 8"</t>
  </si>
  <si>
    <t>13*4 Frontal -Straight- 10"</t>
  </si>
  <si>
    <t>13*4 Frontal -Straight- 12"</t>
  </si>
  <si>
    <t>13*4 Frontal -Straight- 14"</t>
  </si>
  <si>
    <t>13*4 Frontal -Straight- 16"</t>
  </si>
  <si>
    <t>13*4 Frontal -Straight- 18"</t>
  </si>
  <si>
    <t>13*4 Frontal -Straight- 20"</t>
  </si>
  <si>
    <t>13*4 Frontal -Straight- 22"</t>
  </si>
  <si>
    <t>13*4 Frontal -Straight- 24"</t>
  </si>
  <si>
    <t>13*4 Frontal -Body Wave- 8"</t>
  </si>
  <si>
    <t>13*4 Frontal -Body Wave- 10"</t>
  </si>
  <si>
    <t>13*4 Frontal -Body Wave- 12"</t>
  </si>
  <si>
    <t>13*4 Frontal -Body Wave- 14"</t>
  </si>
  <si>
    <t>13*4 Frontal -Body Wave- 16"</t>
  </si>
  <si>
    <t>13*4 Frontal -Body Wave- 18"</t>
  </si>
  <si>
    <t>13*4 Frontal -Body Wave- 20"</t>
  </si>
  <si>
    <t>13*4 Frontal -Body Wave- 22"</t>
  </si>
  <si>
    <t>13*4 Frontal -Body Wave- 24"</t>
  </si>
  <si>
    <t>13*4 Frontal -Loose Wave- 8"</t>
  </si>
  <si>
    <t>13*4 Frontal -Loose Wave- 10"</t>
  </si>
  <si>
    <t>13*4 Frontal -Loose Wave- 12"</t>
  </si>
  <si>
    <t>13*4 Frontal -Loose Wave- 14"</t>
  </si>
  <si>
    <t>13*4 Frontal -Loose Wave- 16"</t>
  </si>
  <si>
    <t>13*4 Frontal -Loose Wave- 18"</t>
  </si>
  <si>
    <t>13*4 Frontal -Loose Wave- 20"</t>
  </si>
  <si>
    <t>13*4 Frontal -Loose Wave- 22"</t>
  </si>
  <si>
    <t>13*4 Frontal -Loose Wave- 24"</t>
  </si>
  <si>
    <t>13*4 Frontal -Deep Wave- 8"</t>
  </si>
  <si>
    <t>13*4 Frontal -Deep Wave- 10"</t>
  </si>
  <si>
    <t>13*4 Frontal -Deep Wave- 12"</t>
  </si>
  <si>
    <t>13*4 Frontal -Deep Wave- 14"</t>
  </si>
  <si>
    <t>13*4 Frontal -Deep Wave- 16"</t>
  </si>
  <si>
    <t>13*4 Frontal -Deep Wave- 18"</t>
  </si>
  <si>
    <t>13*4 Frontal -Deep Wave- 20"</t>
  </si>
  <si>
    <t>13*4 Frontal -Deep Wave- 22"</t>
  </si>
  <si>
    <t>13*4 Frontal -Deep Wave- 24"</t>
  </si>
  <si>
    <t>13*4 Frontal -Loose Deep- 8"</t>
  </si>
  <si>
    <t>13*4 Frontal -Loose Deep- 10"</t>
  </si>
  <si>
    <t>13*4 Frontal -Loose Deep- 12"</t>
  </si>
  <si>
    <t>13*4 Frontal -Loose Deep- 14"</t>
  </si>
  <si>
    <t>13*4 Frontal -Loose Deep- 16"</t>
  </si>
  <si>
    <t>13*4 Frontal -Loose Deep- 18"</t>
  </si>
  <si>
    <t>13*4 Frontal -Loose Deep- 20"</t>
  </si>
  <si>
    <t>13*4 Frontal -Loose Deep- 22"</t>
  </si>
  <si>
    <t>13*4 Frontal -Loose Deep- 24"</t>
  </si>
  <si>
    <t>13*4 Frontal -Jerry Curly- 8"</t>
  </si>
  <si>
    <t>13*4 Frontal -Jerry Curly- 10"</t>
  </si>
  <si>
    <t>13*4 Frontal -Jerry Curly- 12"</t>
  </si>
  <si>
    <t>13*4 Frontal -Jerry Curly- 14"</t>
  </si>
  <si>
    <t>13*4 Frontal -Jerry Curly- 16"</t>
  </si>
  <si>
    <t>13*4 Frontal -Jerry Curly- 18"</t>
  </si>
  <si>
    <t>13*4 Frontal -Jerry Curly- 20"</t>
  </si>
  <si>
    <t>13*4 Frontal -Jerry Curly- 22"</t>
  </si>
  <si>
    <t>13*4 Frontal -Jerry Curly- 24"</t>
  </si>
  <si>
    <t>13*4 Frontal -Fumi- 8"</t>
  </si>
  <si>
    <t>13*4 Frontal -Fumi- 10"</t>
  </si>
  <si>
    <t>13*4 Frontal -Fumi- 12"</t>
  </si>
  <si>
    <t>13*4 Frontal -Fumi- 14"</t>
  </si>
  <si>
    <t>13*4 Frontal -Fumi- 16"</t>
  </si>
  <si>
    <t>13*4 Frontal -Fumi- 18"</t>
  </si>
  <si>
    <t>13*4 Frontal -Fumi- 20"</t>
  </si>
  <si>
    <t>13*4 Frontal -Fumi- 22"</t>
  </si>
  <si>
    <t>13*4 Frontal -Fumi- 24"</t>
  </si>
  <si>
    <t>13*4 Frontal -Kinky Curly- 8"</t>
  </si>
  <si>
    <t>13*4 Frontal -Kinky Curly- 10"</t>
  </si>
  <si>
    <t>13*4 Frontal -Kinky Curly- 12"</t>
  </si>
  <si>
    <t>13*4 Frontal -Kinky Curly- 14"</t>
  </si>
  <si>
    <t>13*4 Frontal -Kinky Curly- 16"</t>
  </si>
  <si>
    <t>13*4 Frontal -Kinky Curly- 18"</t>
  </si>
  <si>
    <t>13*4 Frontal -Kinky Curly- 20"</t>
  </si>
  <si>
    <t>13*4 Frontal -Kinky Curly- 22"</t>
  </si>
  <si>
    <t>13*4 Frontal -Kinky Curly- 24"</t>
  </si>
  <si>
    <t>13*4 Frontal -Kinky Straight- 8"</t>
  </si>
  <si>
    <t>13*4 Frontal -Kinky Straight- 10"</t>
  </si>
  <si>
    <t>13*4 Frontal -Kinky Straight- 12"</t>
  </si>
  <si>
    <t>13*4 Frontal -Kinky Straight- 14"</t>
  </si>
  <si>
    <t>13*4 Frontal -Kinky Straight- 16"</t>
  </si>
  <si>
    <t>13*4 Frontal -Kinky Straight- 18"</t>
  </si>
  <si>
    <t>13*4 Frontal -Kinky Straight- 20"</t>
  </si>
  <si>
    <t>13*4 Frontal -Kinky Straight- 22"</t>
  </si>
  <si>
    <t>13*4 Frontal -Kinky Straight- 24"</t>
  </si>
  <si>
    <t>13*4 Frontal -Water Wave- 8"</t>
  </si>
  <si>
    <t>13*4 Frontal -Water Wave- 10"</t>
  </si>
  <si>
    <t>13*4 Frontal -Water Wave- 12"</t>
  </si>
  <si>
    <t>13*4 Frontal -Water Wave- 14"</t>
  </si>
  <si>
    <t>13*4 Frontal -Water Wave- 16"</t>
  </si>
  <si>
    <t>13*4 Frontal -Water Wave- 18"</t>
  </si>
  <si>
    <t>13*4 Frontal -Water Wave- 20"</t>
  </si>
  <si>
    <t>13*4 Frontal -Water Wave- 22"</t>
  </si>
  <si>
    <t>13*4 Frontal -Water Wave- 24"</t>
  </si>
  <si>
    <t>13*4 Frontal -Natural Wave- 8"</t>
  </si>
  <si>
    <t>13*4 Frontal -Natural Wave- 10"</t>
  </si>
  <si>
    <t>13*4 Frontal -Natural Wave- 12"</t>
  </si>
  <si>
    <t>13*4 Frontal -Natural Wave- 14"</t>
  </si>
  <si>
    <t>13*4 Frontal -Natural Wave- 16"</t>
  </si>
  <si>
    <t>13*4 Frontal -Natural Wave- 18"</t>
  </si>
  <si>
    <t>13*4 Frontal -Natural Wave- 20"</t>
  </si>
  <si>
    <t>13*4 Frontal -Natural Wave- 22"</t>
  </si>
  <si>
    <t>13*4 Frontal -Natural Wave- 24"</t>
  </si>
  <si>
    <t>仅限龙俊达</t>
  </si>
  <si>
    <t>13*6 Frontal -Straight- 8"</t>
  </si>
  <si>
    <t>13*6 Frontal -Straight- 10"</t>
  </si>
  <si>
    <t>13*6 Frontal -Straight- 12"</t>
  </si>
  <si>
    <t>13*6 Frontal -Straight- 14"</t>
  </si>
  <si>
    <t>13*6 Frontal -Straight- 16"</t>
  </si>
  <si>
    <t>13*6 Frontal -Straight- 18"</t>
  </si>
  <si>
    <t>13*6 Frontal -Straight- 20"</t>
  </si>
  <si>
    <t>13*6 Frontal -Straight- 22"</t>
  </si>
  <si>
    <t>13*6 Frontal -Straight- 24"</t>
  </si>
  <si>
    <t>13*6 Frontal -Body Wave- 10"</t>
  </si>
  <si>
    <t>13*6 Frontal -Body Wave- 12"</t>
  </si>
  <si>
    <t>13*6 Frontal -Body Wave- 14"</t>
  </si>
  <si>
    <t>13*6 Frontal -Body Wave- 16"</t>
  </si>
  <si>
    <t>13*6 Frontal -Body Wave- 18"</t>
  </si>
  <si>
    <t>13*6 Frontal -Body Wave- 20"</t>
  </si>
  <si>
    <t>13*6 Frontal -Body Wave- 22"</t>
  </si>
  <si>
    <t>13*6 Frontal -Body Wave- 24"</t>
  </si>
  <si>
    <t>13*6 Frontal -Loose Wave- 10"</t>
  </si>
  <si>
    <t>13*6 Frontal -Loose Wave- 12"</t>
  </si>
  <si>
    <t>13*6 Frontal -Loose Wave- 14"</t>
  </si>
  <si>
    <t>13*6 Frontal -Loose Wave- 16"</t>
  </si>
  <si>
    <t>13*6 Frontal -Loose Wave- 18"</t>
  </si>
  <si>
    <t>13*6 Frontal -Loose Wave- 20"</t>
  </si>
  <si>
    <t>13*6 Frontal -Loose Wave- 22"</t>
  </si>
  <si>
    <t>13*6 Frontal -Loose Wave- 24"</t>
  </si>
  <si>
    <t>13*6 Frontal -Deep Wave- 10"</t>
  </si>
  <si>
    <t>13*6 Frontal -Deep Wave- 12"</t>
  </si>
  <si>
    <t>13*6 Frontal -Deep Wave- 14"</t>
  </si>
  <si>
    <t>13*6 Frontal -Deep Wave- 16"</t>
  </si>
  <si>
    <t>13*6 Frontal -Deep Wave- 18"</t>
  </si>
  <si>
    <t>13*6 Frontal -Deep Wave- 20"</t>
  </si>
  <si>
    <t>13*6 Frontal -Deep Wave- 22"</t>
  </si>
  <si>
    <t>13*6 Frontal -Deep Wave- 24"</t>
  </si>
  <si>
    <t>13*6 Frontal -Loose Deep- 10"</t>
  </si>
  <si>
    <t>13*6 Frontal -Loose Deep- 12"</t>
  </si>
  <si>
    <t>13*6 Frontal -Loose Deep- 14"</t>
  </si>
  <si>
    <t>13*6 Frontal -Loose Deep- 16"</t>
  </si>
  <si>
    <t>13*6 Frontal -Loose Deep- 18"</t>
  </si>
  <si>
    <t>13*6 Frontal -Loose Deep- 20"</t>
  </si>
  <si>
    <t>13*6 Frontal -Loose Deep- 22"</t>
  </si>
  <si>
    <t>13*6 Frontal -Loose Deep- 24"</t>
  </si>
  <si>
    <t>13*6 Frontal -Jerry Curly- 10"</t>
  </si>
  <si>
    <t>13*6 Frontal -Jerry Curly- 12"</t>
  </si>
  <si>
    <t>13*6 Frontal -Jerry Curly- 14"</t>
  </si>
  <si>
    <t>13*6 Frontal -Jerry Curly- 16"</t>
  </si>
  <si>
    <t>13*6 Frontal -Jerry Curly- 18"</t>
  </si>
  <si>
    <t>13*6 Frontal -Jerry Curly- 20"</t>
  </si>
  <si>
    <t>13*6 Frontal -Jerry Curly- 22"</t>
  </si>
  <si>
    <t>13*6 Frontal -Jerry Curly- 24"</t>
  </si>
  <si>
    <t>13*6 Frontal -Fumi- 10"</t>
  </si>
  <si>
    <t>13*6 Frontal -Fumi- 12"</t>
  </si>
  <si>
    <t>13*6 Frontal -Fumi- 14"</t>
  </si>
  <si>
    <t>13*6 Frontal -Fumi- 16"</t>
  </si>
  <si>
    <t>13*6 Frontal -Fumi- 18"</t>
  </si>
  <si>
    <t>13*6 Frontal -Fumi- 20"</t>
  </si>
  <si>
    <t>13*6 Frontal -Fumi- 22"</t>
  </si>
  <si>
    <t>13*6 Frontal -Fumi- 24"</t>
  </si>
  <si>
    <t>13*6 Frontal -Kinky Curly- 10"</t>
  </si>
  <si>
    <t>13*6 Frontal -Kinky Curly- 12"</t>
  </si>
  <si>
    <t>13*6 Frontal -Kinky Curly- 14"</t>
  </si>
  <si>
    <t>13*6 Frontal -Kinky Curly- 16"</t>
  </si>
  <si>
    <t>13*6 Frontal -Kinky Curly- 18"</t>
  </si>
  <si>
    <t>13*6 Frontal -Kinky Curly- 20"</t>
  </si>
  <si>
    <t>13*6 Frontal -Kinky Curly- 22"</t>
  </si>
  <si>
    <t>13*6 Frontal -Kinky Curly- 24"</t>
  </si>
  <si>
    <t>13*6 Frontal -Kinky Straight- 10"</t>
  </si>
  <si>
    <t>13*6 Frontal -Kinky Straight- 12"</t>
  </si>
  <si>
    <t>13*6 Frontal -Kinky Straight- 14"</t>
  </si>
  <si>
    <t>13*6 Frontal -Kinky Straight- 16"</t>
  </si>
  <si>
    <t>13*6 Frontal -Kinky Straight- 18"</t>
  </si>
  <si>
    <t>13*6 Frontal -Kinky Straight- 20"</t>
  </si>
  <si>
    <t>13*6 Frontal -Kinky Straight- 22"</t>
  </si>
  <si>
    <t>13*6 Frontal -Kinky Straight- 24"</t>
  </si>
  <si>
    <t>13*6 Frontal -Water Wave- 10"</t>
  </si>
  <si>
    <t>13*6 Frontal -Water Wave- 12"</t>
  </si>
  <si>
    <t>13*6 Frontal -Water Wave- 14"</t>
  </si>
  <si>
    <t>13*6 Frontal -Water Wave- 16"</t>
  </si>
  <si>
    <t>13*6 Frontal -Water Wave- 18"</t>
  </si>
  <si>
    <t>13*6 Frontal -Water Wave- 20"</t>
  </si>
  <si>
    <t>13*6 Frontal -Water Wave- 22"</t>
  </si>
  <si>
    <t>13*6 Frontal -Water Wave- 24"</t>
  </si>
  <si>
    <t>13*6 Frontal -Natural Wave- 10"</t>
  </si>
  <si>
    <t>13*6 Frontal -Natural Wave- 12"</t>
  </si>
  <si>
    <t>13*6 Frontal -Natural Wave- 14"</t>
  </si>
  <si>
    <t>13*6 Frontal -Natural Wave- 16"</t>
  </si>
  <si>
    <t>13*6 Frontal -Natural Wave- 18"</t>
  </si>
  <si>
    <t>13*6 Frontal -Natural Wave- 20"</t>
  </si>
  <si>
    <t>13*6 Frontal -Natural Wave- 22"</t>
  </si>
  <si>
    <t>13*6 Frontal -Natural Wave- 24"</t>
  </si>
  <si>
    <t>5*5 Closure -Straight-  8"</t>
  </si>
  <si>
    <t>5*5 Closure -Straight- 10"</t>
  </si>
  <si>
    <t>5*5 Closure -Straight- 12"</t>
  </si>
  <si>
    <t>5*5 Closure -Straight- 14"</t>
  </si>
  <si>
    <t>5*5 Closure -Straight- 16"</t>
  </si>
  <si>
    <t>5*5 Closure -Straight- 18"</t>
  </si>
  <si>
    <t>5*5 Closure -Straight- 20"</t>
  </si>
  <si>
    <t>5*5 Closure -Straight- 22"</t>
  </si>
  <si>
    <t>5*5 Closure -Straight- 24"</t>
  </si>
  <si>
    <t>5*5 Closure -Body Wave-  8"</t>
  </si>
  <si>
    <t>5*5 Closure -Body Wave- 10"</t>
  </si>
  <si>
    <t>5*5 Closure -Body Wave- 12"</t>
  </si>
  <si>
    <t>5*5 Closure -Body Wave- 14"</t>
  </si>
  <si>
    <t>5*5 Closure -Body Wave- 18"</t>
  </si>
  <si>
    <t>5*5 Closure -Body Wave- 20"</t>
  </si>
  <si>
    <t>5*5 Closure -Body Wave- 22"</t>
  </si>
  <si>
    <t>5*5 Closure -Body Wave- 24"</t>
  </si>
  <si>
    <t>5*5 Closure -Loose Wave-  8"</t>
  </si>
  <si>
    <t>5*5 Closure -Loose Wave- 10"</t>
  </si>
  <si>
    <t>5*5 Closure -Loose Wave- 12"</t>
  </si>
  <si>
    <t>5*5 Closure -Loose Wave- 14"</t>
  </si>
  <si>
    <t>5*5 Closure -Loose Wave- 16"</t>
  </si>
  <si>
    <t>5*5 Closure -Loose Wave- 18"</t>
  </si>
  <si>
    <t>5*5 Closure -Loose Wave- 20"</t>
  </si>
  <si>
    <t>5*5 Closure -Loose Wave- 22"</t>
  </si>
  <si>
    <t>5*5 Closure -Loose Wave- 24"</t>
  </si>
  <si>
    <t>5*5 Closure -Deep Wave-  8"</t>
  </si>
  <si>
    <t>5*5 Closure -Deep Wave- 10"</t>
  </si>
  <si>
    <t>5*5 Closure -Deep Wave- 12"</t>
  </si>
  <si>
    <t>5*5 Closure -Deep Wave- 14"</t>
  </si>
  <si>
    <t>5*5 Closure -Deep Wave- 16"</t>
  </si>
  <si>
    <t>5*5 Closure -Deep Wave- 18"</t>
  </si>
  <si>
    <t>5*5 Closure -Deep Wave- 20"</t>
  </si>
  <si>
    <t>5*5 Closure -Deep Wave- 22"</t>
  </si>
  <si>
    <t>5*5 Closure -Deep Wave- 24"</t>
  </si>
  <si>
    <t>5*5 Closure -Loose Deep-  8"</t>
  </si>
  <si>
    <t>5*5 Closure -Loose Deep- 10"</t>
  </si>
  <si>
    <t>5*5 Closure -Loose Deep- 12"</t>
  </si>
  <si>
    <t>5*5 Closure -Loose Deep- 14"</t>
  </si>
  <si>
    <t>5*5 Closure -Loose Deep- 16"</t>
  </si>
  <si>
    <t>5*5 Closure -Loose Deep- 18"</t>
  </si>
  <si>
    <t>5*5 Closure -Loose Deep- 20"</t>
  </si>
  <si>
    <t>5*5 Closure -Loose Deep- 22"</t>
  </si>
  <si>
    <t>5*5 Closure -Loose Deep- 24"</t>
  </si>
  <si>
    <t>5*5 Closure -Jerry Curly-  8"</t>
  </si>
  <si>
    <t>5*5 Closure -Jerry Curly- 10"</t>
  </si>
  <si>
    <t>5*5 Closure -Jerry Curly- 12"</t>
  </si>
  <si>
    <t>5*5 Closure -Jerry Curly- 14"</t>
  </si>
  <si>
    <t>5*5 Closure -Jerry Curly- 16"</t>
  </si>
  <si>
    <t>5*5 Closure -Jerry Curly- 18"</t>
  </si>
  <si>
    <t>5*5 Closure -Jerry Curly- 20"</t>
  </si>
  <si>
    <t>5*5 Closure -Jerry Curly- 22"</t>
  </si>
  <si>
    <t>5*5 Closure -Jerry Curly- 24"</t>
  </si>
  <si>
    <t>5*5 Closure -Fumi-  8"</t>
  </si>
  <si>
    <t>5*5 Closure -Fumi- 10"</t>
  </si>
  <si>
    <t>5*5 Closure -Fumi- 12"</t>
  </si>
  <si>
    <t>5*5 Closure -Fumi- 14"</t>
  </si>
  <si>
    <t>5*5 Closure -Fumi- 16"</t>
  </si>
  <si>
    <t>5*5 Closure -Fumi- 18"</t>
  </si>
  <si>
    <t>5*5 Closure -Fumi- 20"</t>
  </si>
  <si>
    <t>5*5 Closure -Fumi- 22"</t>
  </si>
  <si>
    <t>5*5 Closure -Fumi- 24"</t>
  </si>
  <si>
    <t>5*5 Closure -Kinky Curly-  8"</t>
  </si>
  <si>
    <t>5*5 Closure -Kinky Curly- 10"</t>
  </si>
  <si>
    <t>5*5 Closure -Kinky Curly- 12"</t>
  </si>
  <si>
    <t>5*5 Closure -Kinky Curly- 14"</t>
  </si>
  <si>
    <t>5*5 Closure -Kinky Curly- 16"</t>
  </si>
  <si>
    <t>5*5 Closure -Kinky Curly- 18"</t>
  </si>
  <si>
    <t>5*5 Closure -Kinky Curly- 20"</t>
  </si>
  <si>
    <t>5*5 Closure -Kinky Curly- 22"</t>
  </si>
  <si>
    <t>5*5 Closure -Kinky Curly- 24"</t>
  </si>
  <si>
    <t>5*5 Closure -Kinky Straight-  8"</t>
  </si>
  <si>
    <t>5*5 Closure -Kinky Straight- 10"</t>
  </si>
  <si>
    <t>5*5 Closure -Kinky Straight- 12"</t>
  </si>
  <si>
    <t>5*5 Closure -Kinky Straight- 14"</t>
  </si>
  <si>
    <t>5*5 Closure -Kinky Straight- 16"</t>
  </si>
  <si>
    <t>5*5 Closure -Kinky Straight- 18"</t>
  </si>
  <si>
    <t>5*5 Closure -Kinky Straight- 20"</t>
  </si>
  <si>
    <t>5*5 Closure -Kinky Straight- 22"</t>
  </si>
  <si>
    <t>5*5 Closure -Kinky Straight- 24"</t>
  </si>
  <si>
    <t>5*5 Closure -Water Wave-  8"</t>
  </si>
  <si>
    <t>5*5 Closure -Water Wave- 10"</t>
  </si>
  <si>
    <t>5*5 Closure -Water Wave- 12"</t>
  </si>
  <si>
    <t>5*5 Closure -Water Wave- 14"</t>
  </si>
  <si>
    <t>5*5 Closure -Water Wave- 16"</t>
  </si>
  <si>
    <t>5*5 Closure -Water Wave- 18"</t>
  </si>
  <si>
    <t>5*5 Closure -Water Wave- 20"</t>
  </si>
  <si>
    <t>5*5 Closure -Water Wave- 22"</t>
  </si>
  <si>
    <t>5*5 Closure -Water Wave- 24"</t>
  </si>
  <si>
    <t>5*5 Closure -Natural Wave-  8"</t>
  </si>
  <si>
    <t>5*5 Closure -Natural Wave- 10"</t>
  </si>
  <si>
    <t>5*5 Closure -Natural Wave- 12"</t>
  </si>
  <si>
    <t>5*5 Closure -Natural Wave- 14"</t>
  </si>
  <si>
    <t>5*5 Closure -Natural Wave- 16"</t>
  </si>
  <si>
    <t>5*5 Closure -Natural Wave- 18"</t>
  </si>
  <si>
    <t>5*5 Closure -Natural Wave- 20"</t>
  </si>
  <si>
    <t>5*5 Closure -Natural Wave- 22"</t>
  </si>
  <si>
    <t>5*5 Closure -Natural Wave- 24"</t>
  </si>
  <si>
    <t>HD 4*4 Closure -Straight-  8"</t>
  </si>
  <si>
    <t>HD 4*4 Closure -Straight- 10"</t>
  </si>
  <si>
    <t>HD 4*4 Closure -Straight- 12"</t>
  </si>
  <si>
    <t>HD 4*4 Closure -Straight- 14"</t>
  </si>
  <si>
    <t>HD 4*4 Closure -Straight- 16"</t>
  </si>
  <si>
    <t>HD 4*4 Closure -Straight- 18"</t>
  </si>
  <si>
    <t>HD 4*4 Closure -Straight- 20"</t>
  </si>
  <si>
    <t>HD 4*4 Closure -Straight- 22"</t>
  </si>
  <si>
    <t>HD 4*4 Closure -Straight- 24"</t>
  </si>
  <si>
    <t>HD 4*4 Closure -Straight- 26"</t>
  </si>
  <si>
    <t>HD 4*4 Closure -Body Wave-  8"</t>
  </si>
  <si>
    <t>HD 4*4 Closure -Body Wave- 10"</t>
  </si>
  <si>
    <t>HD 4*4 Closure -Body Wave- 12"</t>
  </si>
  <si>
    <t>HD 4*4 Closure -Body Wave- 14"</t>
  </si>
  <si>
    <t>HD 4*4 Closure -Body Wave- 16"</t>
  </si>
  <si>
    <t>HD 4*4 Closure -Body Wave- 18"</t>
  </si>
  <si>
    <t>HD 4*4 Closure -Body Wave- 20"</t>
  </si>
  <si>
    <t>HD 4*4 Closure -Body Wave- 22"</t>
  </si>
  <si>
    <t>HD 4*4 Closure -Body Wave- 24"</t>
  </si>
  <si>
    <t>HD 4*4 Closure -Body Wave- 26"</t>
  </si>
  <si>
    <t>HD 4*4 Closure -Loose Wave-  8"</t>
  </si>
  <si>
    <t>HD 4*4 Closure -Loose Wave- 10"</t>
  </si>
  <si>
    <t>HD 4*4 Closure -Loose Wave- 12"</t>
  </si>
  <si>
    <t>HD 4*4 Closure -Loose Wave- 14"</t>
  </si>
  <si>
    <t>HD 4*4 Closure -Loose Wave- 16"</t>
  </si>
  <si>
    <t>HD 4*4 Closure -Loose Wave- 18"</t>
  </si>
  <si>
    <t>HD 4*4 Closure -Loose Wave- 20"</t>
  </si>
  <si>
    <t>HD 4*4 Closure -Loose Wave- 22"</t>
  </si>
  <si>
    <t>HD 4*4 Closure -Loose Wave- 24"</t>
  </si>
  <si>
    <t>HD 4*4 Closure -Loose Wave- 26"</t>
  </si>
  <si>
    <t>HD 4*4 Closure -Deep Wave-  8"</t>
  </si>
  <si>
    <t>HD 4*4 Closure -Deep Wave- 10"</t>
  </si>
  <si>
    <t>HD 4*4 Closure -Deep Wave- 12"</t>
  </si>
  <si>
    <t>HD 4*4 Closure -Deep Wave- 14"</t>
  </si>
  <si>
    <t>HD 4*4 Closure -Deep Wave- 16"</t>
  </si>
  <si>
    <t>HD 4*4 Closure -Deep Wave- 18"</t>
  </si>
  <si>
    <t>HD 4*4 Closure -Deep Wave- 20"</t>
  </si>
  <si>
    <t>HD 4*4 Closure -Deep Wave- 22"</t>
  </si>
  <si>
    <t>HD 4*4 Closure -Deep Wave- 24"</t>
  </si>
  <si>
    <t>HD 4*4 Closure -Deep Wave- 26"</t>
  </si>
  <si>
    <t>HD 4*4 Closure -Loose Deep-  8"</t>
  </si>
  <si>
    <t>HD 4*4 Closure -Loose Deep- 10"</t>
  </si>
  <si>
    <t>HD 4*4 Closure -Loose Deep- 12"</t>
  </si>
  <si>
    <t>HD 4*4 Closure -Loose Deep- 14"</t>
  </si>
  <si>
    <t>HD 4*4 Closure -Loose Deep- 16"</t>
  </si>
  <si>
    <t>HD 4*4 Closure -Loose Deep- 18"</t>
  </si>
  <si>
    <t>HD 4*4 Closure -Loose Deep- 20"</t>
  </si>
  <si>
    <t>HD 4*4 Closure -Loose Deep- 22"</t>
  </si>
  <si>
    <t>HD 4*4 Closure -Loose Deep- 24"</t>
  </si>
  <si>
    <t>HD 4*4 Closure -Loose Deep- 26"</t>
  </si>
  <si>
    <t>HD 4*4 Closure -Jerry Curly-  8"</t>
  </si>
  <si>
    <t>HD 4*4 Closure -Jerry Curly- 10"</t>
  </si>
  <si>
    <t>HD 4*4 Closure -Jerry Curly- 12"</t>
  </si>
  <si>
    <t>HD 4*4 Closure -Jerry Curly- 14"</t>
  </si>
  <si>
    <t>HD 4*4 Closure -Jerry Curly- 16"</t>
  </si>
  <si>
    <t>HD 4*4 Closure -Jerry Curly- 18"</t>
  </si>
  <si>
    <t>HD 4*4 Closure -Jerry Curly- 20"</t>
  </si>
  <si>
    <t>HD 4*4 Closure -Jerry Curly- 22"</t>
  </si>
  <si>
    <t>HD 4*4 Closure -Jerry Curly- 24"</t>
  </si>
  <si>
    <t>HD 4*4 Closure -Jerry Curly- 26"</t>
  </si>
  <si>
    <t>HD 4*4 Closure -Fumi-  8"</t>
  </si>
  <si>
    <t>HD 4*4 Closure -Fumi- 10"</t>
  </si>
  <si>
    <t>HD 4*4 Closure -Fumi- 12"</t>
  </si>
  <si>
    <t>HD 4*4 Closure -Fumi- 14"</t>
  </si>
  <si>
    <t>HD 4*4 Closure -Fumi- 16"</t>
  </si>
  <si>
    <t>HD 4*4 Closure -Fumi- 18"</t>
  </si>
  <si>
    <t>HD 4*4 Closure -Fumi- 20"</t>
  </si>
  <si>
    <t>HD 4*4 Closure -Fumi- 22"</t>
  </si>
  <si>
    <t>HD 4*4 Closure -Fumi- 24"</t>
  </si>
  <si>
    <t>HD 4*4 Closure -Fumi- 26"</t>
  </si>
  <si>
    <t>HD 4*4 Closure -Kinky Curly-  8"</t>
  </si>
  <si>
    <t>HD 4*4 Closure -Kinky Curly- 10"</t>
  </si>
  <si>
    <t>HD 4*4 Closure -Kinky Curly- 12"</t>
  </si>
  <si>
    <t>HD 4*4 Closure -Kinky Curly- 14"</t>
  </si>
  <si>
    <t>HD 4*4 Closure -Kinky Curly- 16"</t>
  </si>
  <si>
    <t>HD 4*4 Closure -Kinky Curly- 18"</t>
  </si>
  <si>
    <t>HD 4*4 Closure -Kinky Curly- 20"</t>
  </si>
  <si>
    <t>HD 4*4 Closure -Kinky Curly- 22"</t>
  </si>
  <si>
    <t>HD 4*4 Closure -Kinky Curly- 24"</t>
  </si>
  <si>
    <t>HD 4*4 Closure -Kinky Curly- 26"</t>
  </si>
  <si>
    <t>HD 4*4 Closure -Kinky Straight-  8"</t>
  </si>
  <si>
    <t>HD 4*4 Closure -Kinky Straight- 10"</t>
  </si>
  <si>
    <t>HD 4*4 Closure -Kinky Straight- 12"</t>
  </si>
  <si>
    <t>HD 4*4 Closure -Kinky Straight- 14"</t>
  </si>
  <si>
    <t>HD 4*4 Closure -Kinky Straight- 16"</t>
  </si>
  <si>
    <t>HD 4*4 Closure -Kinky Straight- 18"</t>
  </si>
  <si>
    <t>HD 4*4 Closure -Kinky Straight- 20"</t>
  </si>
  <si>
    <t>HD 4*4 Closure -Kinky Straight- 22"</t>
  </si>
  <si>
    <t>HD 4*4 Closure -Kinky Straight- 24"</t>
  </si>
  <si>
    <t>HD 4*4 Closure -Kinky Straight- 26"</t>
  </si>
  <si>
    <t>HD 4*4 Closure -Water Wave-  8"</t>
  </si>
  <si>
    <t>HD 4*4 Closure -Water Wave- 10"</t>
  </si>
  <si>
    <t>HD 4*4 Closure -Water Wave- 12"</t>
  </si>
  <si>
    <t>HD 4*4 Closure -Water Wave- 14"</t>
  </si>
  <si>
    <t>HD 4*4 Closure -Water Wave- 16"</t>
  </si>
  <si>
    <t>HD 4*4 Closure -Water Wave- 18"</t>
  </si>
  <si>
    <t>HD 4*4 Closure -Water Wave- 20"</t>
  </si>
  <si>
    <t>HD 4*4 Closure -Water Wave- 22"</t>
  </si>
  <si>
    <t>HD 4*4 Closure -Water Wave- 24"</t>
  </si>
  <si>
    <t>HD 4*4 Closure -Water Wave- 26"</t>
  </si>
  <si>
    <t>HD 4*4 Closure -Natural Wave-  8"</t>
  </si>
  <si>
    <t>HD 4*4 Closure -Natural Wave- 10"</t>
  </si>
  <si>
    <t>HD 4*4 Closure -Natural Wave- 12"</t>
  </si>
  <si>
    <t>HD 4*4 Closure -Natural Wave- 14"</t>
  </si>
  <si>
    <t>HD 4*4 Closure -Natural Wave- 16"</t>
  </si>
  <si>
    <t>HD 4*4 Closure -Natural Wave- 18"</t>
  </si>
  <si>
    <t>HD 4*4 Closure -Natural Wave- 20"</t>
  </si>
  <si>
    <t>HD 4*4 Closure -Natural Wave- 22"</t>
  </si>
  <si>
    <t>HD 4*4 Closure -Natural Wave- 24"</t>
  </si>
  <si>
    <t>HD 4*4 Closure -Natural Wave- 26"</t>
  </si>
  <si>
    <t>HD 13*4 Frontal -Straight- 8"</t>
  </si>
  <si>
    <t>HD 13*4 Frontal -Straight- 10"</t>
  </si>
  <si>
    <t>HD 13*4 Frontal -Straight- 12"</t>
  </si>
  <si>
    <t>HD 13*4 Frontal -Straight- 14"</t>
  </si>
  <si>
    <t>HD 13*4 Frontal -Straight- 16"</t>
  </si>
  <si>
    <t>HD 13*4 Frontal -Straight- 18"</t>
  </si>
  <si>
    <t>HD 13*4 Frontal -Straight- 20"</t>
  </si>
  <si>
    <t>HD 13*4 Frontal -Straight- 22"</t>
  </si>
  <si>
    <t>HD 13*4 Frontal -Straight- 24"</t>
  </si>
  <si>
    <t>HD 13*4 Frontal -Body Wave- 8"</t>
  </si>
  <si>
    <t>HD 13*4 Frontal -Body Wave- 10"</t>
  </si>
  <si>
    <t>HD 13*4 Frontal -Body Wave- 12"</t>
  </si>
  <si>
    <t>HD 13*4 Frontal -Body Wave- 14"</t>
  </si>
  <si>
    <t>HD 13*4 Frontal -Body Wave- 16"</t>
  </si>
  <si>
    <t>HD 13*4 Frontal -Body Wave- 18"</t>
  </si>
  <si>
    <t>HD 13*4 Frontal -Body Wave- 20"</t>
  </si>
  <si>
    <t>HD 13*4 Frontal -Body Wave- 22"</t>
  </si>
  <si>
    <t>HD 13*4 Frontal -Body Wave- 24"</t>
  </si>
  <si>
    <t>HD 13*4 Frontal -Loose Wave- 8"</t>
  </si>
  <si>
    <t>——</t>
  </si>
  <si>
    <t>HD 13*4 Frontal -Loose Wave- 10"</t>
  </si>
  <si>
    <t>HD 13*4 Frontal -Loose Wave- 12"</t>
  </si>
  <si>
    <t>HD 13*4 Frontal -Loose Wave- 14"</t>
  </si>
  <si>
    <t>HD 13*4 Frontal -Loose Wave- 16"</t>
  </si>
  <si>
    <t>HD 13*4 Frontal -Loose Wave- 18"</t>
  </si>
  <si>
    <t>HD 13*4 Frontal -Loose Wave- 20"</t>
  </si>
  <si>
    <t>HD 13*4 Frontal -Loose Wave- 22"</t>
  </si>
  <si>
    <t>HD 13*4 Frontal -Loose Wave- 24"</t>
  </si>
  <si>
    <t>HD 13*4 Frontal -Deep Wave- 8"</t>
  </si>
  <si>
    <t>HD 13*4 Frontal -Deep Wave- 10"</t>
  </si>
  <si>
    <t>HD 13*4 Frontal -Deep Wave- 12"</t>
  </si>
  <si>
    <t>HD 13*4 Frontal -Deep Wave- 14"</t>
  </si>
  <si>
    <t>HD 13*4 Frontal -Deep Wave- 16"</t>
  </si>
  <si>
    <t>HD 13*4 Frontal -Deep Wave- 18"</t>
  </si>
  <si>
    <t>HD 13*4 Frontal -Deep Wave- 20"</t>
  </si>
  <si>
    <t>HD 13*4 Frontal -Deep Wave- 22"</t>
  </si>
  <si>
    <t>HD 13*4 Frontal -Deep Wave- 24"</t>
  </si>
  <si>
    <t>HD 13*4 Frontal -Loose Deep- 8"</t>
  </si>
  <si>
    <t>HD 13*4 Frontal -Loose Deep- 10"</t>
  </si>
  <si>
    <t>HD 13*4 Frontal -Loose Deep- 12"</t>
  </si>
  <si>
    <t>HD 13*4 Frontal -Loose Deep- 14"</t>
  </si>
  <si>
    <t>HD 13*4 Frontal -Loose Deep- 16"</t>
  </si>
  <si>
    <t>HD 13*4 Frontal -Loose Deep- 18"</t>
  </si>
  <si>
    <t>HD 13*4 Frontal -Loose Deep- 20"</t>
  </si>
  <si>
    <t>HD 13*4 Frontal -Loose Deep- 22"</t>
  </si>
  <si>
    <t>HD 13*4 Frontal -Loose Deep- 24"</t>
  </si>
  <si>
    <t>HD 13*4 Frontal -Jerry Curly- 8"</t>
  </si>
  <si>
    <t>HD 13*4 Frontal -Jerry Curly- 10"</t>
  </si>
  <si>
    <t>HD 13*4 Frontal -Jerry Curly- 12"</t>
  </si>
  <si>
    <t>HD 13*4 Frontal -Jerry Curly- 14"</t>
  </si>
  <si>
    <t>HD 13*4 Frontal -Jerry Curly- 16"</t>
  </si>
  <si>
    <t>HD 13*4 Frontal -Jerry Curly- 18"</t>
  </si>
  <si>
    <t>HD 13*4 Frontal -Jerry Curly- 20"</t>
  </si>
  <si>
    <t>HD 13*4 Frontal -Jerry Curly- 22"</t>
  </si>
  <si>
    <t>HD 13*4 Frontal -Jerry Curly- 24"</t>
  </si>
  <si>
    <t>HD 13*4 Frontal -Fumi- 8"</t>
  </si>
  <si>
    <t>HD 13*4 Frontal -Fumi- 10"</t>
  </si>
  <si>
    <t>HD 13*4 Frontal -Fumi- 12"</t>
  </si>
  <si>
    <t>HD 13*4 Frontal -Fumi- 14"</t>
  </si>
  <si>
    <t>HD 13*4 Frontal -Fumi- 16"</t>
  </si>
  <si>
    <t>HD 13*4 Frontal -Fumi- 18"</t>
  </si>
  <si>
    <t>HD 13*4 Frontal -Fumi- 20"</t>
  </si>
  <si>
    <t>HD 13*4 Frontal -Fumi- 22"</t>
  </si>
  <si>
    <t>HD 13*4 Frontal -Fumi- 24"</t>
  </si>
  <si>
    <t>HD 13*4 Frontal -Kinky Curly- 8"</t>
  </si>
  <si>
    <t>HD 13*4 Frontal -Kinky Curly- 10"</t>
  </si>
  <si>
    <t>HD 13*4 Frontal -Kinky Curly- 12"</t>
  </si>
  <si>
    <t>HD 13*4 Frontal -Kinky Curly- 14"</t>
  </si>
  <si>
    <t>HD 13*4 Frontal -Kinky Curly- 16"</t>
  </si>
  <si>
    <t>HD 13*4 Frontal -Kinky Curly- 18"</t>
  </si>
  <si>
    <t>HD 13*4 Frontal -Kinky Curly- 20"</t>
  </si>
  <si>
    <t>HD 13*4 Frontal -Kinky Curly- 22"</t>
  </si>
  <si>
    <t>HD 13*4 Frontal -Kinky Curly- 24"</t>
  </si>
  <si>
    <t>HD 13*4 Frontal -Kinky Straight- 8"</t>
  </si>
  <si>
    <t>HD 13*4 Frontal -Kinky Straight- 10"</t>
  </si>
  <si>
    <t>HD 13*4 Frontal -Kinky Straight- 12"</t>
  </si>
  <si>
    <t>HD 13*4 Frontal -Kinky Straight- 14"</t>
  </si>
  <si>
    <t>HD 13*4 Frontal -Kinky Straight- 16"</t>
  </si>
  <si>
    <t>HD 13*4 Frontal -Kinky Straight- 18"</t>
  </si>
  <si>
    <t>HD 13*4 Frontal -Kinky Straight- 20"</t>
  </si>
  <si>
    <t>HD 13*4 Frontal -Kinky Straight- 22"</t>
  </si>
  <si>
    <t>HD 13*4 Frontal -Kinky Straight- 24"</t>
  </si>
  <si>
    <t>HD 13*4 Frontal -Water Wave- 8"</t>
  </si>
  <si>
    <t>HD 13*4 Frontal -Water Wave- 10"</t>
  </si>
  <si>
    <t>HD 13*4 Frontal -Water Wave- 12"</t>
  </si>
  <si>
    <t>HD 13*4 Frontal -Water Wave- 14"</t>
  </si>
  <si>
    <t>HD 13*4 Frontal -Water Wave- 16"</t>
  </si>
  <si>
    <t>HD 13*4 Frontal -Water Wave- 18"</t>
  </si>
  <si>
    <t>HD 13*4 Frontal -Water Wave- 20"</t>
  </si>
  <si>
    <t>HD 13*4 Frontal -Water Wave- 22"</t>
  </si>
  <si>
    <t>HD 13*4 Frontal -Water Wave- 24"</t>
  </si>
  <si>
    <t>HD 13*4 Frontal -Natural Wave- 8"</t>
  </si>
  <si>
    <t>HD 13*4 Frontal -Natural Wave- 10"</t>
  </si>
  <si>
    <t>HD 13*4 Frontal -Natural Wave- 12"</t>
  </si>
  <si>
    <t>HD 13*4 Frontal -Natural Wave- 14"</t>
  </si>
  <si>
    <t>HD 13*4 Frontal -Natural Wave- 16"</t>
  </si>
  <si>
    <t>HD 13*4 Frontal -Natural Wave- 18"</t>
  </si>
  <si>
    <t>HD 13*4 Frontal -Natural Wave- 20"</t>
  </si>
  <si>
    <t>HD 13*4 Frontal -Natural Wave- 22"</t>
  </si>
  <si>
    <t>HD 13*4 Frontal -Natural Wave- 24"</t>
  </si>
  <si>
    <t>TransPT 13*6 Frontal -Straight- 8"</t>
  </si>
  <si>
    <t>TransPT 13*6 Frontal -Straight- 10"</t>
  </si>
  <si>
    <t>TransPT 13*6 Frontal -Straight- 12"</t>
  </si>
  <si>
    <t>TransPT 13*6 Frontal -Straight- 14"</t>
  </si>
  <si>
    <t>TransPT 13*6 Frontal -Straight- 16"</t>
  </si>
  <si>
    <t>TransPT 13*6 Frontal -Straight- 18"</t>
  </si>
  <si>
    <t>TransPT 13*6 Frontal -Straight- 20"</t>
  </si>
  <si>
    <t>TransPT 13*6 Frontal -Straight- 22"</t>
  </si>
  <si>
    <t>TransPT 13*6 Frontal -Straight- 24"</t>
  </si>
  <si>
    <t>TransPT 13*6 Frontal -Body Wave- 10"</t>
  </si>
  <si>
    <t>TransPT 13*6 Frontal -Body Wave- 12"</t>
  </si>
  <si>
    <t>TransPT 13*6 Frontal -Body Wave- 14"</t>
  </si>
  <si>
    <t>TransPT 13*6 Frontal -Body Wave- 16"</t>
  </si>
  <si>
    <t>TransPT 13*6 Frontal -Body Wave- 18"</t>
  </si>
  <si>
    <t>TransPT 13*6 Frontal -Body Wave- 20"</t>
  </si>
  <si>
    <t>TransPT 13*6 Frontal -Body Wave- 22"</t>
  </si>
  <si>
    <t>TransPT 13*6 Frontal -Body Wave- 24"</t>
  </si>
  <si>
    <t>TransPT 13*6 Frontal -Loose Wave- 10"</t>
  </si>
  <si>
    <t>TransPT 13*6 Frontal -Loose Wave- 12"</t>
  </si>
  <si>
    <t>TransPT 13*6 Frontal -Loose Wave- 14"</t>
  </si>
  <si>
    <t>TransPT 13*6 Frontal -Loose Wave- 16"</t>
  </si>
  <si>
    <t>TransPT 13*6 Frontal -Loose Wave- 18"</t>
  </si>
  <si>
    <t>TransPT 13*6 Frontal -Loose Wave- 20"</t>
  </si>
  <si>
    <t>TransPT 13*6 Frontal -Loose Wave- 22"</t>
  </si>
  <si>
    <t>TransPT 13*6 Frontal -Loose Wave- 24"</t>
  </si>
  <si>
    <t>TransPT 13*6 Frontal -Deep Wave- 10"</t>
  </si>
  <si>
    <t>TransPT 13*6 Frontal -Deep Wave- 12"</t>
  </si>
  <si>
    <t>TransPT 13*6 Frontal -Deep Wave- 14"</t>
  </si>
  <si>
    <t>TransPT 13*6 Frontal -Deep Wave- 16"</t>
  </si>
  <si>
    <t>TransPT 13*6 Frontal -Deep Wave- 18"</t>
  </si>
  <si>
    <t>TransPT 13*6 Frontal -Deep Wave- 20"</t>
  </si>
  <si>
    <t>TransPT 13*6 Frontal -Deep Wave- 22"</t>
  </si>
  <si>
    <t>TransPT 13*6 Frontal -Deep Wave- 24"</t>
  </si>
  <si>
    <t>TransPT 13*6 Frontal -Loose Deep- 10"</t>
  </si>
  <si>
    <t>TransPT 13*6 Frontal -Loose Deep- 12"</t>
  </si>
  <si>
    <t>TransPT 13*6 Frontal -Loose Deep- 14"</t>
  </si>
  <si>
    <t>TransPT 13*6 Frontal -Loose Deep- 16"</t>
  </si>
  <si>
    <t>TransPT 13*6 Frontal -Loose Deep- 18"</t>
  </si>
  <si>
    <t>TransPT 13*6 Frontal -Loose Deep- 20"</t>
  </si>
  <si>
    <t>TransPT 13*6 Frontal -Loose Deep- 22"</t>
  </si>
  <si>
    <t>TransPT 13*6 Frontal -Loose Deep- 24"</t>
  </si>
  <si>
    <t>TransPT 13*6 Frontal -Jerry Curly- 10"</t>
  </si>
  <si>
    <t>TransPT 13*6 Frontal -Jerry Curly- 12"</t>
  </si>
  <si>
    <t>TransPT 13*6 Frontal -Jerry Curly- 14"</t>
  </si>
  <si>
    <t>TransPT 13*6 Frontal -Jerry Curly- 16"</t>
  </si>
  <si>
    <t>TransPT 13*6 Frontal -Jerry Curly- 18"</t>
  </si>
  <si>
    <t>TransPT 13*6 Frontal -Jerry Curly- 20"</t>
  </si>
  <si>
    <t>TransPT 13*6 Frontal -Jerry Curly- 22"</t>
  </si>
  <si>
    <t>TransPT 13*6 Frontal -Jerry Curly- 24"</t>
  </si>
  <si>
    <t>TransPT 13*6 Frontal -Fumi- 10"</t>
  </si>
  <si>
    <t>TransPT 13*6 Frontal -Fumi- 12"</t>
  </si>
  <si>
    <t>TransPT 13*6 Frontal -Fumi- 14"</t>
  </si>
  <si>
    <t>TransPT 13*6 Frontal -Fumi- 16"</t>
  </si>
  <si>
    <t>TransPT 13*6 Frontal -Fumi- 18"</t>
  </si>
  <si>
    <t>TransPT 13*6 Frontal -Fumi- 20"</t>
  </si>
  <si>
    <t>TransPT 13*6 Frontal -Fumi- 22"</t>
  </si>
  <si>
    <t>TransPT 13*6 Frontal -Fumi- 24"</t>
  </si>
  <si>
    <t>TransPT 13*6 Frontal -Kinky Curly- 10"</t>
  </si>
  <si>
    <t>TransPT 13*6 Frontal -Kinky Curly- 12"</t>
  </si>
  <si>
    <t>TransPT 13*6 Frontal -Kinky Curly- 14"</t>
  </si>
  <si>
    <t>TransPT 13*6 Frontal -Kinky Curly- 16"</t>
  </si>
  <si>
    <t>TransPT 13*6 Frontal -Kinky Curly- 18"</t>
  </si>
  <si>
    <t>TransPT 13*6 Frontal -Kinky Curly- 20"</t>
  </si>
  <si>
    <t>TransPT 13*6 Frontal -Kinky Curly- 22"</t>
  </si>
  <si>
    <t>TransPT 13*6 Frontal -Kinky Curly- 24"</t>
  </si>
  <si>
    <t>TransPT 13*6 Frontal -Kinky Straight- 10"</t>
  </si>
  <si>
    <t>TransPT 13*6 Frontal -Kinky Straight- 12"</t>
  </si>
  <si>
    <t>TransPT 13*6 Frontal -Kinky Straight- 14"</t>
  </si>
  <si>
    <t>TransPT 13*6 Frontal -Kinky Straight- 16"</t>
  </si>
  <si>
    <t>TransPT 13*6 Frontal -Kinky Straight- 18"</t>
  </si>
  <si>
    <t>TransPT 13*6 Frontal -Kinky Straight- 20"</t>
  </si>
  <si>
    <t>TransPT 13*6 Frontal -Kinky Straight- 22"</t>
  </si>
  <si>
    <t>TransPT 13*6 Frontal -Kinky Straight- 24"</t>
  </si>
  <si>
    <t>TransPT 13*6 Frontal -Water Wave- 10"</t>
  </si>
  <si>
    <t>TransPT 13*6 Frontal -Water Wave- 12"</t>
  </si>
  <si>
    <t>TransPT 13*6 Frontal -Water Wave- 14"</t>
  </si>
  <si>
    <t>TransPT 13*6 Frontal -Water Wave- 16"</t>
  </si>
  <si>
    <t>TransPT 13*6 Frontal -Water Wave- 18"</t>
  </si>
  <si>
    <t>TransPT 13*6 Frontal -Water Wave- 20"</t>
  </si>
  <si>
    <t>TransPT 13*6 Frontal -Water Wave- 22"</t>
  </si>
  <si>
    <t>TransPT 13*6 Frontal -Water Wave- 24"</t>
  </si>
  <si>
    <t>TransPT 13*6 Frontal -Natural Wave- 10"</t>
  </si>
  <si>
    <t>TransPT 13*6 Frontal -Natural Wave- 12"</t>
  </si>
  <si>
    <t>TransPT 13*6 Frontal -Natural Wave- 14"</t>
  </si>
  <si>
    <t>TransPT 13*6 Frontal -Natural Wave- 16"</t>
  </si>
  <si>
    <t>TransPT 13*6 Frontal -Natural Wave- 18"</t>
  </si>
  <si>
    <t>TransPT 13*6 Frontal -Natural Wave- 20"</t>
  </si>
  <si>
    <t>TransPT 13*6 Frontal -Natural Wave- 22"</t>
  </si>
  <si>
    <t>TransPT 13*6 Frontal -Natural Wave- 24"</t>
  </si>
  <si>
    <t>HD 5*5 Closure -Straight-  8"</t>
  </si>
  <si>
    <t>HD 5*5 Closure -Straight- 10"</t>
  </si>
  <si>
    <t>HD 5*5 Closure -Straight- 12"</t>
  </si>
  <si>
    <t>HD 5*5 Closure -Straight- 14"</t>
  </si>
  <si>
    <t>HD 5*5 Closure -Straight- 16"</t>
  </si>
  <si>
    <t>HD 5*5 Closure -Straight- 18"</t>
  </si>
  <si>
    <t>HD 5*5 Closure -Straight- 20"</t>
  </si>
  <si>
    <t>HD 5*5 Closure -Straight- 22"</t>
  </si>
  <si>
    <t>HD 5*5 Closure -Straight- 24"</t>
  </si>
  <si>
    <t>HD 5*5 Closure -Body Wave-  8"</t>
  </si>
  <si>
    <t>HD 5*5 Closure -Body Wave- 10"</t>
  </si>
  <si>
    <t>HD 5*5 Closure -Body Wave- 12"</t>
  </si>
  <si>
    <t>HD 5*5 Closure -Body Wave- 14"</t>
  </si>
  <si>
    <t>HD 5*5 Closure -Body Wave- 16"</t>
  </si>
  <si>
    <t>HD 5*5 Closure -Body Wave- 18"</t>
  </si>
  <si>
    <t>HD 5*5 Closure -Body Wave- 20"</t>
  </si>
  <si>
    <t>HD 5*5 Closure -Body Wave- 22"</t>
  </si>
  <si>
    <t>HD 5*5 Closure -Body Wave- 24"</t>
  </si>
  <si>
    <t>HD 5*5 Closure -Loose Wave-  8"</t>
  </si>
  <si>
    <t>HD 5*5 Closure -Loose Wave- 10"</t>
  </si>
  <si>
    <t>HD 5*5 Closure -Loose Wave- 12"</t>
  </si>
  <si>
    <t>HD 5*5 Closure -Loose Wave- 14"</t>
  </si>
  <si>
    <t>HD 5*5 Closure -Loose Wave- 16"</t>
  </si>
  <si>
    <t>HD 5*5 Closure -Loose Wave- 18"</t>
  </si>
  <si>
    <t>HD 5*5 Closure -Loose Wave- 20"</t>
  </si>
  <si>
    <t>HD 5*5 Closure -Loose Wave- 22"</t>
  </si>
  <si>
    <t>HD 5*5 Closure -Loose Wave- 24"</t>
  </si>
  <si>
    <t>HD 5*5 Closure -Deep Wave-  8"</t>
  </si>
  <si>
    <t>HD 5*5 Closure -Deep Wave- 10"</t>
  </si>
  <si>
    <t>HD 5*5 Closure -Deep Wave- 12"</t>
  </si>
  <si>
    <t>HD 5*5 Closure -Deep Wave- 14"</t>
  </si>
  <si>
    <t>HD 5*5 Closure -Deep Wave- 16"</t>
  </si>
  <si>
    <t>HD 5*5 Closure -Deep Wave- 18"</t>
  </si>
  <si>
    <t>HD 5*5 Closure -Deep Wave- 20"</t>
  </si>
  <si>
    <t>HD 5*5 Closure -Deep Wave- 22"</t>
  </si>
  <si>
    <t>HD 5*5 Closure -Deep Wave- 24"</t>
  </si>
  <si>
    <t>HD 5*5 Closure -Loose Deep-  8"</t>
  </si>
  <si>
    <t>HD 5*5 Closure -Loose Deep- 10"</t>
  </si>
  <si>
    <t>HD 5*5 Closure -Loose Deep- 12"</t>
  </si>
  <si>
    <t>HD 5*5 Closure -Loose Deep- 14"</t>
  </si>
  <si>
    <t>HD 5*5 Closure -Loose Deep- 16"</t>
  </si>
  <si>
    <t>HD 5*5 Closure -Loose Deep- 18"</t>
  </si>
  <si>
    <t>HD 5*5 Closure -Loose Deep- 20"</t>
  </si>
  <si>
    <t>HD 5*5 Closure -Loose Deep- 22"</t>
  </si>
  <si>
    <t>HD 5*5 Closure -Loose Deep- 24"</t>
  </si>
  <si>
    <t>HD 5*5 Closure -Jerry Curly-  8"</t>
  </si>
  <si>
    <t>HD 5*5 Closure -Jerry Curly- 10"</t>
  </si>
  <si>
    <t>HD 5*5 Closure -Jerry Curly- 12"</t>
  </si>
  <si>
    <t>HD 5*5 Closure -Jerry Curly- 14"</t>
  </si>
  <si>
    <t>HD 5*5 Closure -Jerry Curly- 16"</t>
  </si>
  <si>
    <t>HD 5*5 Closure -Jerry Curly- 18"</t>
  </si>
  <si>
    <t>HD 5*5 Closure -Jerry Curly- 20"</t>
  </si>
  <si>
    <t>HD 5*5 Closure -Jerry Curly- 22"</t>
  </si>
  <si>
    <t>HD 5*5 Closure -Jerry Curly- 24"</t>
  </si>
  <si>
    <t>HD 5*5 Closure -Fumi-  8"</t>
  </si>
  <si>
    <t>HD 5*5 Closure -Fumi- 10"</t>
  </si>
  <si>
    <t>HD 5*5 Closure -Fumi- 12"</t>
  </si>
  <si>
    <t>HD 5*5 Closure -Fumi- 14"</t>
  </si>
  <si>
    <t>HD 5*5 Closure -Fumi- 16"</t>
  </si>
  <si>
    <t>HD 5*5 Closure -Fumi- 18"</t>
  </si>
  <si>
    <t>HD 5*5 Closure -Fumi- 20"</t>
  </si>
  <si>
    <t>HD 5*5 Closure -Fumi- 22"</t>
  </si>
  <si>
    <t>HD 5*5 Closure -Fumi- 24"</t>
  </si>
  <si>
    <t>HD 5*5 Closure -Kinky Curly-  8"</t>
  </si>
  <si>
    <t>HD 5*5 Closure -Kinky Curly- 10"</t>
  </si>
  <si>
    <t>HD 5*5 Closure -Kinky Curly- 12"</t>
  </si>
  <si>
    <t>HD 5*5 Closure -Kinky Curly- 14"</t>
  </si>
  <si>
    <t>HD 5*5 Closure -Kinky Curly- 16"</t>
  </si>
  <si>
    <t>HD 5*5 Closure -Kinky Curly- 18"</t>
  </si>
  <si>
    <t>HD 5*5 Closure -Kinky Curly- 20"</t>
  </si>
  <si>
    <t>HD 5*5 Closure -Kinky Curly- 22"</t>
  </si>
  <si>
    <t>HD 5*5 Closure -Kinky Curly- 24"</t>
  </si>
  <si>
    <t>HD 5*5 Closure -Kinky Straight-  8"</t>
  </si>
  <si>
    <t>HD 5*5 Closure -Kinky Straight- 10"</t>
  </si>
  <si>
    <t>HD 5*5 Closure -Kinky Straight- 12"</t>
  </si>
  <si>
    <t>HD 5*5 Closure -Kinky Straight- 14"</t>
  </si>
  <si>
    <t>HD 5*5 Closure -Kinky Straight- 16"</t>
  </si>
  <si>
    <t>HD 5*5 Closure -Kinky Straight- 18"</t>
  </si>
  <si>
    <t>HD 5*5 Closure -Kinky Straight- 20"</t>
  </si>
  <si>
    <t>HD 5*5 Closure -Kinky Straight- 22"</t>
  </si>
  <si>
    <t>HD 5*5 Closure -Kinky Straight- 24"</t>
  </si>
  <si>
    <t>HD 5*5 Closure -Water Wave-  8"</t>
  </si>
  <si>
    <t>HD 5*5 Closure -Water Wave- 10"</t>
  </si>
  <si>
    <t>HD 5*5 Closure -Water Wave- 12"</t>
  </si>
  <si>
    <t>HD 5*5 Closure -Water Wave- 14"</t>
  </si>
  <si>
    <t>HD 5*5 Closure -Water Wave- 16"</t>
  </si>
  <si>
    <t>HD 5*5 Closure -Water Wave- 18"</t>
  </si>
  <si>
    <t>HD 5*5 Closure -Water Wave- 20"</t>
  </si>
  <si>
    <t>HD 5*5 Closure -Water Wave- 22"</t>
  </si>
  <si>
    <t>HD 5*5 Closure -Water Wave- 24"</t>
  </si>
  <si>
    <t>HD 5*5 Closure -Natural Wave-  8"</t>
  </si>
  <si>
    <t>HD 5*5 Closure -Natural Wave- 10"</t>
  </si>
  <si>
    <t>HD 5*5 Closure -Natural Wave- 12"</t>
  </si>
  <si>
    <t>HD 5*5 Closure -Natural Wave- 14"</t>
  </si>
  <si>
    <t>HD 5*5 Closure -Natural Wave- 16"</t>
  </si>
  <si>
    <t>HD 5*5 Closure -Natural Wave- 18"</t>
  </si>
  <si>
    <t>HD 5*5 Closure -Natural Wave- 20"</t>
  </si>
  <si>
    <t>HD 5*5 Closure -Natural Wave- 22"</t>
  </si>
  <si>
    <t>HD 5*5 Closure -Natural Wave- 24"</t>
  </si>
  <si>
    <t>6*6 Closure -Straight-  8"</t>
  </si>
  <si>
    <t>6*6 Closure -Straight- 10"</t>
  </si>
  <si>
    <t>6*6 Closure -Straight- 12"</t>
  </si>
  <si>
    <t>6*6 Closure -Straight- 14"</t>
  </si>
  <si>
    <t>6*6 Closure -Straight- 16"</t>
  </si>
  <si>
    <t>6*6 Closure -Straight- 18"</t>
  </si>
  <si>
    <t>6*6 Closure -Straight- 20"</t>
  </si>
  <si>
    <t>6*6 Closure -Straight- 22"</t>
  </si>
  <si>
    <t>6*6 Closure -Straight- 24"</t>
  </si>
  <si>
    <t>6*6 Closure -Body Wave-  8"</t>
  </si>
  <si>
    <t>6*6 Closure -Body Wave- 10"</t>
  </si>
  <si>
    <t>6*6 Closure -Body Wave- 12"</t>
  </si>
  <si>
    <t>6*6 Closure -Body Wave- 14"</t>
  </si>
  <si>
    <t>6*6 Closure -Body Wave- 16"</t>
  </si>
  <si>
    <t>6*6 Closure -Body Wave- 18"</t>
  </si>
  <si>
    <t>6*6 Closure -Body Wave- 20"</t>
  </si>
  <si>
    <t>6*6 Closure -Body Wave- 22"</t>
  </si>
  <si>
    <t>6*6 Closure -Body Wave- 24"</t>
  </si>
  <si>
    <t>6*6 Closure -Loose Wave-  8"</t>
  </si>
  <si>
    <t>6*6 Closure -Loose Wave- 10"</t>
  </si>
  <si>
    <t>6*6 Closure -Loose Wave- 12"</t>
  </si>
  <si>
    <t>6*6 Closure -Loose Wave- 14"</t>
  </si>
  <si>
    <t>6*6 Closure -Loose Wave- 16"</t>
  </si>
  <si>
    <t>6*6 Closure -Loose Wave- 18"</t>
  </si>
  <si>
    <t>6*6 Closure -Loose Wave- 20"</t>
  </si>
  <si>
    <t>6*6 Closure -Loose Wave- 22"</t>
  </si>
  <si>
    <t>6*6 Closure -Loose Wave- 24"</t>
  </si>
  <si>
    <t>6*6 Closure -Deep Wave-  8"</t>
  </si>
  <si>
    <t>6*6 Closure -Deep Wave- 10"</t>
  </si>
  <si>
    <t>6*6 Closure -Deep Wave- 12"</t>
  </si>
  <si>
    <t>6*6 Closure -Deep Wave- 14"</t>
  </si>
  <si>
    <t>6*6 Closure -Deep Wave- 16"</t>
  </si>
  <si>
    <t>6*6 Closure -Deep Wave- 18"</t>
  </si>
  <si>
    <t>6*6 Closure -Deep Wave- 20"</t>
  </si>
  <si>
    <t>6*6 Closure -Deep Wave- 22"</t>
  </si>
  <si>
    <t>6*6 Closure -Deep Wave- 24"</t>
  </si>
  <si>
    <t>6*6 Closure -Loose Deep-  8"</t>
  </si>
  <si>
    <t>6*6 Closure -Loose Deep- 10"</t>
  </si>
  <si>
    <t>6*6 Closure -Loose Deep- 12"</t>
  </si>
  <si>
    <t>6*6 Closure -Loose Deep- 14"</t>
  </si>
  <si>
    <t>6*6 Closure -Loose Deep- 16"</t>
  </si>
  <si>
    <t>6*6 Closure -Loose Deep- 18"</t>
  </si>
  <si>
    <t>6*6 Closure -Loose Deep- 20"</t>
  </si>
  <si>
    <t>6*6 Closure -Loose Deep- 22"</t>
  </si>
  <si>
    <t>6*6 Closure -Loose Deep- 24"</t>
  </si>
  <si>
    <t>6*6 Closure -Jerry Curly-  8"</t>
  </si>
  <si>
    <t>6*6 Closure -Jerry Curly- 10"</t>
  </si>
  <si>
    <t>6*6 Closure -Jerry Curly- 12"</t>
  </si>
  <si>
    <t>6*6 Closure -Jerry Curly- 14"</t>
  </si>
  <si>
    <t>6*6 Closure -Jerry Curly- 16"</t>
  </si>
  <si>
    <t>6*6 Closure -Jerry Curly- 18"</t>
  </si>
  <si>
    <t>6*6 Closure -Jerry Curly- 20"</t>
  </si>
  <si>
    <t>6*6 Closure -Jerry Curly- 22"</t>
  </si>
  <si>
    <t>6*6 Closure -Jerry Curly- 24"</t>
  </si>
  <si>
    <t>6*6 Closure -Fumi-  8"</t>
  </si>
  <si>
    <t>6*6 Closure -Fumi- 10"</t>
  </si>
  <si>
    <t>6*6 Closure -Fumi- 12"</t>
  </si>
  <si>
    <t>6*6 Closure -Fumi- 14"</t>
  </si>
  <si>
    <t>6*6 Closure -Fumi- 16"</t>
  </si>
  <si>
    <t>6*6 Closure -Fumi- 18"</t>
  </si>
  <si>
    <t>6*6 Closure -Fumi- 20"</t>
  </si>
  <si>
    <t>6*6 Closure -Fumi- 22"</t>
  </si>
  <si>
    <t>6*6 Closure -Fumi- 24"</t>
  </si>
  <si>
    <t>6*6 Closure -Kinky Curly-  8"</t>
  </si>
  <si>
    <t>6*6 Closure -Kinky Curly- 10"</t>
  </si>
  <si>
    <t>6*6 Closure -Kinky Curly- 12"</t>
  </si>
  <si>
    <t>6*6 Closure -Kinky Curly- 14"</t>
  </si>
  <si>
    <t>6*6 Closure -Kinky Curly- 16"</t>
  </si>
  <si>
    <t>6*6 Closure -Kinky Curly- 18"</t>
  </si>
  <si>
    <t>6*6 Closure -Kinky Curly- 20"</t>
  </si>
  <si>
    <t>6*6 Closure -Kinky Curly- 22"</t>
  </si>
  <si>
    <t>6*6 Closure -Kinky Curly- 24"</t>
  </si>
  <si>
    <t>6*6 Closure -Kinky Straight-  8"</t>
  </si>
  <si>
    <t>6*6 Closure -Kinky Straight- 10"</t>
  </si>
  <si>
    <t>6*6 Closure -Kinky Straight- 12"</t>
  </si>
  <si>
    <t>6*6 Closure -Kinky Straight- 14"</t>
  </si>
  <si>
    <t>6*6 Closure -Kinky Straight- 16"</t>
  </si>
  <si>
    <t>6*6 Closure -Kinky Straight- 18"</t>
  </si>
  <si>
    <t>6*6 Closure -Kinky Straight- 20"</t>
  </si>
  <si>
    <t>6*6 Closure -Kinky Straight- 22"</t>
  </si>
  <si>
    <t>6*6 Closure -Kinky Straight- 24"</t>
  </si>
  <si>
    <t>6*6 Closure -Water Wave-  8"</t>
  </si>
  <si>
    <t>6*6 Closure -Water Wave- 10"</t>
  </si>
  <si>
    <t>6*6 Closure -Water Wave- 12"</t>
  </si>
  <si>
    <t>6*6 Closure -Water Wave- 14"</t>
  </si>
  <si>
    <t>6*6 Closure -Water Wave- 16"</t>
  </si>
  <si>
    <t>6*6 Closure -Water Wave- 18"</t>
  </si>
  <si>
    <t>6*6 Closure -Water Wave- 20"</t>
  </si>
  <si>
    <t>6*6 Closure -Water Wave- 22"</t>
  </si>
  <si>
    <t>6*6 Closure -Water Wave- 24"</t>
  </si>
  <si>
    <t>6*6 Closure -Natural Wave-  8"</t>
  </si>
  <si>
    <t>6*6 Closure -Natural Wave- 10"</t>
  </si>
  <si>
    <t>6*6 Closure -Natural Wave- 12"</t>
  </si>
  <si>
    <t>6*6 Closure -Natural Wave- 14"</t>
  </si>
  <si>
    <t>6*6 Closure -Natural Wave- 16"</t>
  </si>
  <si>
    <t>6*6 Closure -Natural Wave- 18"</t>
  </si>
  <si>
    <t>6*6 Closure -Natural Wave- 20"</t>
  </si>
  <si>
    <t>6*6 Closure -Natural Wave- 22"</t>
  </si>
  <si>
    <t>6*6 Closure -Natural Wave- 24"</t>
  </si>
  <si>
    <t>7*7 Closure -Straight-  8"</t>
  </si>
  <si>
    <t>7*7 Closure -Straight- 10"</t>
  </si>
  <si>
    <t>7*7 Closure -Straight- 12"</t>
  </si>
  <si>
    <t>7*7 Closure -Straight- 14"</t>
  </si>
  <si>
    <t>7*7 Closure -Straight- 16"</t>
  </si>
  <si>
    <t>7*7 Closure -Straight- 18"</t>
  </si>
  <si>
    <t>7*7 Closure -Straight- 20"</t>
  </si>
  <si>
    <t>7*7 Closure -Straight- 22"</t>
  </si>
  <si>
    <t>7*7 Closure -Straight- 24"</t>
  </si>
  <si>
    <t>7*7 Closure -Body Wave-  8"</t>
  </si>
  <si>
    <t>7*7 Closure -Body Wave- 10"</t>
  </si>
  <si>
    <t>7*7 Closure -Body Wave- 12"</t>
  </si>
  <si>
    <t>7*7 Closure -Body Wave- 14"</t>
  </si>
  <si>
    <t>7*7 Closure -Body Wave- 16"</t>
  </si>
  <si>
    <t>7*7 Closure -Body Wave- 18"</t>
  </si>
  <si>
    <t>7*7 Closure -Body Wave- 20"</t>
  </si>
  <si>
    <t>7*7 Closure -Body Wave- 22"</t>
  </si>
  <si>
    <t>7*7 Closure -Body Wave- 24"</t>
  </si>
  <si>
    <t>7*7 Closure -Loose Wave-  8"</t>
  </si>
  <si>
    <t>7*7 Closure -Loose Wave- 10"</t>
  </si>
  <si>
    <t>7*7 Closure -Loose Wave- 12"</t>
  </si>
  <si>
    <t>7*7 Closure -Loose Wave- 14"</t>
  </si>
  <si>
    <t>7*7 Closure -Loose Wave- 16"</t>
  </si>
  <si>
    <t>7*7 Closure -Loose Wave- 18"</t>
  </si>
  <si>
    <t>7*7 Closure -Loose Wave- 20"</t>
  </si>
  <si>
    <t>7*7 Closure -Loose Wave- 22"</t>
  </si>
  <si>
    <t>7*7 Closure -Loose Wave- 24"</t>
  </si>
  <si>
    <t>7*7 Closure -Deep Wave-  8"</t>
  </si>
  <si>
    <t>7*7 Closure -Deep Wave- 10"</t>
  </si>
  <si>
    <t>7*7 Closure -Deep Wave- 12"</t>
  </si>
  <si>
    <t>7*7 Closure -Deep Wave- 14"</t>
  </si>
  <si>
    <t>7*7 Closure -Deep Wave- 16"</t>
  </si>
  <si>
    <t>7*7 Closure -Deep Wave- 18"</t>
  </si>
  <si>
    <t>7*7 Closure -Deep Wave- 20"</t>
  </si>
  <si>
    <t>7*7 Closure -Deep Wave- 22"</t>
  </si>
  <si>
    <t>7*7 Closure -Deep Wave- 24"</t>
  </si>
  <si>
    <t>7*7 Closure -Loose Deep-  8"</t>
  </si>
  <si>
    <t>7*7 Closure -Loose Deep- 10"</t>
  </si>
  <si>
    <t>7*7 Closure -Loose Deep- 12"</t>
  </si>
  <si>
    <t>7*7 Closure -Loose Deep- 14"</t>
  </si>
  <si>
    <t>7*7 Closure -Loose Deep- 16"</t>
  </si>
  <si>
    <t>7*7 Closure -Loose Deep- 18"</t>
  </si>
  <si>
    <t>7*7 Closure -Loose Deep- 20"</t>
  </si>
  <si>
    <t>7*7 Closure -Loose Deep- 22"</t>
  </si>
  <si>
    <t>7*7 Closure -Loose Deep- 24"</t>
  </si>
  <si>
    <t>7*7 Closure -Jerry Curly-  8"</t>
  </si>
  <si>
    <t>7*7 Closure -Jerry Curly- 10"</t>
  </si>
  <si>
    <t>7*7 Closure -Jerry Curly- 12"</t>
  </si>
  <si>
    <t>7*7 Closure -Jerry Curly- 14"</t>
  </si>
  <si>
    <t>7*7 Closure -Jerry Curly- 16"</t>
  </si>
  <si>
    <t>7*7 Closure -Jerry Curly- 18"</t>
  </si>
  <si>
    <t>7*7 Closure -Jerry Curly- 20"</t>
  </si>
  <si>
    <t>7*7 Closure -Jerry Curly- 22"</t>
  </si>
  <si>
    <t>7*7 Closure -Jerry Curly- 24"</t>
  </si>
  <si>
    <t>7*7 Closure -Fumi-  8"</t>
  </si>
  <si>
    <t>7*7 Closure -Fumi- 10"</t>
  </si>
  <si>
    <t>7*7 Closure -Fumi- 12"</t>
  </si>
  <si>
    <t>7*7 Closure -Fumi- 14"</t>
  </si>
  <si>
    <t>7*7 Closure -Fumi- 16"</t>
  </si>
  <si>
    <t>7*7 Closure -Fumi- 18"</t>
  </si>
  <si>
    <t>7*7 Closure -Fumi- 20"</t>
  </si>
  <si>
    <t>7*7 Closure -Fumi- 22"</t>
  </si>
  <si>
    <t>7*7 Closure -Fumi- 24"</t>
  </si>
  <si>
    <t>7*7 Closure -Kinky Curly-  8"</t>
  </si>
  <si>
    <t>7*7 Closure -Kinky Curly- 10"</t>
  </si>
  <si>
    <t>7*7 Closure -Kinky Curly- 12"</t>
  </si>
  <si>
    <t>7*7 Closure -Kinky Curly- 14"</t>
  </si>
  <si>
    <t>7*7 Closure -Kinky Curly- 16"</t>
  </si>
  <si>
    <t>7*7 Closure -Kinky Curly- 18"</t>
  </si>
  <si>
    <t>7*7 Closure -Kinky Curly- 20"</t>
  </si>
  <si>
    <t>7*7 Closure -Kinky Curly- 22"</t>
  </si>
  <si>
    <t>7*7 Closure -Kinky Curly- 24"</t>
  </si>
  <si>
    <t>7*7 Closure -Kinky Straight-  8"</t>
  </si>
  <si>
    <t>7*7 Closure -Kinky Straight- 10"</t>
  </si>
  <si>
    <t>7*7 Closure -Kinky Straight- 12"</t>
  </si>
  <si>
    <t>7*7 Closure -Kinky Straight- 14"</t>
  </si>
  <si>
    <t>7*7 Closure -Kinky Straight- 16"</t>
  </si>
  <si>
    <t>7*7 Closure -Kinky Straight- 18"</t>
  </si>
  <si>
    <t>7*7 Closure -Kinky Straight- 20"</t>
  </si>
  <si>
    <t>7*7 Closure -Kinky Straight- 22"</t>
  </si>
  <si>
    <t>7*7 Closure -Kinky Straight- 24"</t>
  </si>
  <si>
    <t>7*7 Closure -Water Wave-  8"</t>
  </si>
  <si>
    <t>7*7 Closure -Water Wave- 10"</t>
  </si>
  <si>
    <t>7*7 Closure -Water Wave- 12"</t>
  </si>
  <si>
    <t>7*7 Closure -Water Wave- 14"</t>
  </si>
  <si>
    <t>7*7 Closure -Water Wave- 16"</t>
  </si>
  <si>
    <t>7*7 Closure -Water Wave- 18"</t>
  </si>
  <si>
    <t>7*7 Closure -Water Wave- 20"</t>
  </si>
  <si>
    <t>7*7 Closure -Water Wave- 22"</t>
  </si>
  <si>
    <t>7*7 Closure -Water Wave- 24"</t>
  </si>
  <si>
    <t>7*7 Closure -Natural Wave-  8"</t>
  </si>
  <si>
    <t>7*7 Closure -Natural Wave- 10"</t>
  </si>
  <si>
    <t>7*7 Closure -Natural Wave- 12"</t>
  </si>
  <si>
    <t>7*7 Closure -Natural Wave- 14"</t>
  </si>
  <si>
    <t>7*7 Closure -Natural Wave- 16"</t>
  </si>
  <si>
    <t>7*7 Closure -Natural Wave- 18"</t>
  </si>
  <si>
    <t>7*7 Closure -Natural Wave- 20"</t>
  </si>
  <si>
    <t>7*7 Closure -Natural Wave- 22"</t>
  </si>
  <si>
    <t>7*7 Closure -Natural Wave- 24"</t>
  </si>
  <si>
    <t>2*6 Closure -Straight-  8"</t>
  </si>
  <si>
    <t>2*6 Closure -Straight- 10"</t>
  </si>
  <si>
    <t>2*6 Closure -Straight- 12"</t>
  </si>
  <si>
    <t>2*6 Closure -Straight- 14"</t>
  </si>
  <si>
    <t>2*6 Closure -Straight- 16"</t>
  </si>
  <si>
    <t>2*6 Closure -Straight- 18"</t>
  </si>
  <si>
    <t>2*6 Closure -Straight- 20"</t>
  </si>
  <si>
    <t>2*6 Closure -Straight- 22"</t>
  </si>
  <si>
    <t>2*6 Closure -Body Wave-  8"</t>
  </si>
  <si>
    <t>2*6 Closure -Body Wave- 10"</t>
  </si>
  <si>
    <t>2*6 Closure -Body Wave- 12"</t>
  </si>
  <si>
    <t>2*6 Closure -Body Wave- 14"</t>
  </si>
  <si>
    <t>2*6 Closure -Body Wave- 16"</t>
  </si>
  <si>
    <t>2*6 Closure -Body Wave- 18"</t>
  </si>
  <si>
    <t>2*6 Closure -Body Wave- 20"</t>
  </si>
  <si>
    <t>4*6 Closure -Straight-  8"</t>
  </si>
  <si>
    <t>4*6 Closure -Straight- 10"</t>
  </si>
  <si>
    <t>4*6 Closure -Straight- 12"</t>
  </si>
  <si>
    <t>4*6 Closure -Straight- 14"</t>
  </si>
  <si>
    <t>4*6 Closure -Straight- 16"</t>
  </si>
  <si>
    <t>4*6 Closure -Straight- 18"</t>
  </si>
  <si>
    <t>4*6 Closure -Straight- 20"</t>
  </si>
  <si>
    <t>4*6 Closure -Body Wave-  8"</t>
  </si>
  <si>
    <t>4*6 Closure -Body Wave- 10"</t>
  </si>
  <si>
    <t>4*6 Closure -Body Wave- 12"</t>
  </si>
  <si>
    <t>4*6 Closure -Body Wave- 14"</t>
  </si>
  <si>
    <t>4*6 Closure -Body Wave- 16"</t>
  </si>
  <si>
    <t>4*6 Closure -Body Wave- 18"</t>
  </si>
  <si>
    <t>4*6 Closure -Body Wave- 20"</t>
  </si>
  <si>
    <t>360 Lace Frontal -Straight- 10"</t>
  </si>
  <si>
    <t>360 Lace Frontal -Straight- 12"</t>
  </si>
  <si>
    <t>360 Lace Frontal -Straight- 14"</t>
  </si>
  <si>
    <t>360 Lace Frontal -Straight- 16"</t>
  </si>
  <si>
    <t>360 Lace Frontal -Straight- 18"</t>
  </si>
  <si>
    <t>360 Lace Frontal -Straight- 20"</t>
  </si>
  <si>
    <t>360 Lace Frontal -Straight- 22"</t>
  </si>
  <si>
    <t>360 Lace Frontal -Body Wave- 10"</t>
  </si>
  <si>
    <t>360 Lace Frontal -Body Wave- 12"</t>
  </si>
  <si>
    <t>360 Lace Frontal -Body Wave- 14"</t>
  </si>
  <si>
    <t>360 Lace Frontal -Body Wave- 16"</t>
  </si>
  <si>
    <t>360 Lace Frontal -Body Wave- 18"</t>
  </si>
  <si>
    <t>360 Lace Frontal -Body Wave- 20"</t>
  </si>
  <si>
    <t>360 Lace Frontal -Body Wave- 22"</t>
  </si>
  <si>
    <t>360 Lace Frontal -Deep Wave- 10"</t>
  </si>
  <si>
    <t>360 Lace Frontal -Deep Wave- 12"</t>
  </si>
  <si>
    <t>360 Lace Frontal -Deep Wave- 14"</t>
  </si>
  <si>
    <t>360 Lace Frontal -Deep Wave- 16"</t>
  </si>
  <si>
    <t>360 Lace Frontal -Deep Wave- 18"</t>
  </si>
  <si>
    <t>360 Lace Frontal -Deep Wave- 20"</t>
  </si>
  <si>
    <t>360 Lace Frontal -Deep Wave- 22"</t>
  </si>
  <si>
    <t>360 Lace Frontal -Loose Wave- 10"</t>
  </si>
  <si>
    <t>360 Lace Frontal -Loose Wave- 12"</t>
  </si>
  <si>
    <t>360 Lace Frontal -Loose Wave- 14"</t>
  </si>
  <si>
    <t>360 Lace Frontal -Loose Wave- 16"</t>
  </si>
  <si>
    <t>360 Lace Frontal -Loose Wave- 18"</t>
  </si>
  <si>
    <t>360 Lace Frontal -Loose Wave- 20"</t>
  </si>
  <si>
    <t>360 Lace Frontal -Loose Wave- 22"</t>
  </si>
  <si>
    <t>360 Lace Frontal -Jerry Curly- 10"</t>
  </si>
  <si>
    <t>360 Lace Frontal -Jerry Curly- 12"</t>
  </si>
  <si>
    <t>360 Lace Frontal -Jerry Curly- 14"</t>
  </si>
  <si>
    <t>360 Lace Frontal -Jerry Curly- 16"</t>
  </si>
  <si>
    <t>360 Lace Frontal -Jerry Curly- 18"</t>
  </si>
  <si>
    <t>360 Lace Frontal -Jerry Curly- 20"</t>
  </si>
  <si>
    <t>360 Lace Frontal -Jerry Curly- 22"</t>
  </si>
  <si>
    <t>613 -Straight- 10"</t>
  </si>
  <si>
    <t>613 -Straight- 12"</t>
  </si>
  <si>
    <t>613 -Straight- 14"</t>
  </si>
  <si>
    <t>613 -Straight- 16"</t>
  </si>
  <si>
    <t>613 -Straight- 18"</t>
  </si>
  <si>
    <t>613 -Straight- 20"</t>
  </si>
  <si>
    <t>613 -Straight- 22"</t>
  </si>
  <si>
    <t>613 -Straight- 24"</t>
  </si>
  <si>
    <t>613 -Straight- 26"</t>
  </si>
  <si>
    <t>613 -Straight- 28"</t>
  </si>
  <si>
    <t>613 -Straight- 30"</t>
  </si>
  <si>
    <t>613 -Body Wave- 10"</t>
  </si>
  <si>
    <t>613 -Body Wave- 12"</t>
  </si>
  <si>
    <t>613 -Body Wave- 14"</t>
  </si>
  <si>
    <t>613 -Body Wave- 16"</t>
  </si>
  <si>
    <t>613 -Body Wave- 18"</t>
  </si>
  <si>
    <t>613 -Body Wave- 20"</t>
  </si>
  <si>
    <t>613 -Body Wave- 22"</t>
  </si>
  <si>
    <t>613 -Body Wave- 24"</t>
  </si>
  <si>
    <t>613 -Body Wave- 26"</t>
  </si>
  <si>
    <t>613 -Body Wave- 28"</t>
  </si>
  <si>
    <t>613 -Body Wave- 30"</t>
  </si>
  <si>
    <t>613 4*4 Closure -Straight- 10"</t>
  </si>
  <si>
    <t>613 4*4 Closure -Straight- 12"</t>
  </si>
  <si>
    <t>613 4*4 Closure -Straight- 14"</t>
  </si>
  <si>
    <t>613 4*4 Closure -Straight- 16"</t>
  </si>
  <si>
    <t>613 4*4 Closure -Straight- 18"</t>
  </si>
  <si>
    <t>613 4*4 Closure -Straight- 20"</t>
  </si>
  <si>
    <t>613 4*4 Closure -Straight- 22"</t>
  </si>
  <si>
    <t>613 4*4 Closure -Body Wave- 10"</t>
  </si>
  <si>
    <t>613 4*4 Closure -Body Wave- 12"</t>
  </si>
  <si>
    <t>613 4*4 Closure -Body Wave- 14"</t>
  </si>
  <si>
    <t>613 4*4 Closure -Body Wave- 16"</t>
  </si>
  <si>
    <t>613 4*4 Closure -Body Wave- 18"</t>
  </si>
  <si>
    <t>613 4*4 Closure -Body Wave- 20"</t>
  </si>
  <si>
    <t>613 4*4 Closure -Body Wave- 22"</t>
  </si>
  <si>
    <t>613 13*4 Frontal -Straight- 10"</t>
  </si>
  <si>
    <t>613 13*4 Frontal -Straight- 12"</t>
  </si>
  <si>
    <t>613 13*4 Frontal -Straight- 14"</t>
  </si>
  <si>
    <t>613 13*4 Frontal -Straight- 16"</t>
  </si>
  <si>
    <t>613 13*4 Frontal -Straight- 18"</t>
  </si>
  <si>
    <t>613 13*4 Frontal -Straight- 20"</t>
  </si>
  <si>
    <t>613 13*4 Frontal -Straight- 22"</t>
  </si>
  <si>
    <t>613 13*4 Frontal -Body Wave- 10"</t>
  </si>
  <si>
    <t>613 13*4 Frontal -Body Wave- 12"</t>
  </si>
  <si>
    <t>613 13*4 Frontal -Body Wave- 14"</t>
  </si>
  <si>
    <t>613 13*4 Frontal -Body Wave- 16"</t>
  </si>
  <si>
    <t>613 13*4 Frontal -Body Wave- 18"</t>
  </si>
  <si>
    <t>613 13*4 Frontal -Body Wave- 20"</t>
  </si>
  <si>
    <t>613 360 Lace Frontal -Straight- 10"</t>
  </si>
  <si>
    <t>613 360 Lace Frontal -Straight- 12"</t>
  </si>
  <si>
    <t>613 360 Lace Frontal -Straight- 14"</t>
  </si>
  <si>
    <t>613 360 Lace Frontal -Straight- 16"</t>
  </si>
  <si>
    <t>613 360 Lace Frontal -Straight- 18"</t>
  </si>
  <si>
    <t>613 360 Lace Frontal -Body Wave- 10"</t>
  </si>
  <si>
    <t>613 360 Lace Frontal -Body Wave- 12"</t>
  </si>
  <si>
    <t>613 360 Lace Frontal -Body Wave- 14"</t>
  </si>
  <si>
    <t>613 360 Lace Frontal -Body Wave- 16"</t>
  </si>
  <si>
    <t>613 360 Lace Frontal -Body Wave- 18"</t>
  </si>
  <si>
    <t>Customized Tag(500pcs)</t>
  </si>
  <si>
    <t>Customized Wrap(1000pcs)</t>
  </si>
  <si>
    <t>Customized Satain Bag(100pcs)</t>
  </si>
  <si>
    <t>Customized Satain Bonnet(50pcs)</t>
  </si>
  <si>
    <t>4x4 Lace Wig -Straight-  8"</t>
  </si>
  <si>
    <t>4x4 Lace Wig -Straight- 10"</t>
  </si>
  <si>
    <t>4x4 Lace Wig -Straight- 12"</t>
  </si>
  <si>
    <t>4x4 Lace Wig -Straight- 14"</t>
  </si>
  <si>
    <t>4x4 Lace Wig -Straight- 16"</t>
  </si>
  <si>
    <t>4x4 Lace Wig -Straight- 18"</t>
  </si>
  <si>
    <t>4x4 Lace Wig -Straight- 20"</t>
  </si>
  <si>
    <t>4x4 Lace Wig -Straight- 22"</t>
  </si>
  <si>
    <t>4x4 Lace Wig -Straight- 24"</t>
  </si>
  <si>
    <t>4x4 Lace Wig -Straight- 26"</t>
  </si>
  <si>
    <t>4x4 Lace Wig -Straight- 28"</t>
  </si>
  <si>
    <t>4x4 Lace Wig -Body Wave-  8"</t>
  </si>
  <si>
    <t>4x4 Lace Wig -Body Wave- 10"</t>
  </si>
  <si>
    <t>4x4 Lace Wig -Body Wave- 12"</t>
  </si>
  <si>
    <t>4x4 Lace Wig -Body Wave- 14"</t>
  </si>
  <si>
    <t>4x4 Lace Wig -Body Wave- 16"</t>
  </si>
  <si>
    <t>4x4 Lace Wig -Body Wave- 18"</t>
  </si>
  <si>
    <t>4x4 Lace Wig -Body Wave- 20"</t>
  </si>
  <si>
    <t>4x4 Lace Wig -Body Wave- 22"</t>
  </si>
  <si>
    <t>4x4 Lace Wig -Body Wave- 24"</t>
  </si>
  <si>
    <t>4x4 Lace Wig -Body Wave- 26"</t>
  </si>
  <si>
    <t>4x4 Lace Wig -Body Wave- 28"</t>
  </si>
  <si>
    <t>4x4 Lace Wig -Deep Wave-  8"</t>
  </si>
  <si>
    <t>4x4 Lace Wig -Deep Wave- 10"</t>
  </si>
  <si>
    <t>4x4 Lace Wig -Deep Wave- 12"</t>
  </si>
  <si>
    <t>4x4 Lace Wig -Deep Wave- 14"</t>
  </si>
  <si>
    <t>4x4 Lace Wig -Deep Wave- 16"</t>
  </si>
  <si>
    <t>4x4 Lace Wig -Deep Wave- 18"</t>
  </si>
  <si>
    <t>4x4 Lace Wig -Deep Wave- 20"</t>
  </si>
  <si>
    <t>4x4 Lace Wig -Deep Wave- 22"</t>
  </si>
  <si>
    <t>4x4 Lace Wig -Deep Wave- 24"</t>
  </si>
  <si>
    <t>4x4 Lace Wig -Deep Wave- 26"</t>
  </si>
  <si>
    <t>4x4 Lace Wig -Deep Wave- 28"</t>
  </si>
  <si>
    <t>4x4 Lace Wig -Loose Wave-  8"</t>
  </si>
  <si>
    <t>4x4 Lace Wig -Loose Wave- 10"</t>
  </si>
  <si>
    <t>4x4 Lace Wig -Loose Wave- 12"</t>
  </si>
  <si>
    <t>4x4 Lace Wig -Loose Wave- 14"</t>
  </si>
  <si>
    <t>4x4 Lace Wig -Loose Wave- 16"</t>
  </si>
  <si>
    <t>4x4 Lace Wig -Loose Wave- 18"</t>
  </si>
  <si>
    <t>4x4 Lace Wig -Loose Wave- 20"</t>
  </si>
  <si>
    <t>4x4 Lace Wig -Loose Wave- 22"</t>
  </si>
  <si>
    <t>4x4 Lace Wig -Loose Wave- 24"</t>
  </si>
  <si>
    <t>4x4 Lace Wig -Loose Wave- 26"</t>
  </si>
  <si>
    <t>4x4 Lace Wig -Loose Wave- 28"</t>
  </si>
  <si>
    <t>4x4 Lace Wig -Kinky Curly-  8"</t>
  </si>
  <si>
    <t>4x4 Lace Wig -Kinky Curly- 10"</t>
  </si>
  <si>
    <t>4x4 Lace Wig -Kinky Curly- 12"</t>
  </si>
  <si>
    <t>4x4 Lace Wig -Kinky Curly- 14"</t>
  </si>
  <si>
    <t>4x4 Lace Wig -Kinky Curly- 16"</t>
  </si>
  <si>
    <t>4x4 Lace Wig -Kinky Curly- 18"</t>
  </si>
  <si>
    <t>4x4 Lace Wig -Kinky Curly- 20"</t>
  </si>
  <si>
    <t>4x4 Lace Wig -Kinky Curly- 22"</t>
  </si>
  <si>
    <t>4x4 Lace Wig -Kinky Curly- 24"</t>
  </si>
  <si>
    <t>4x4 Lace Wig -Kinky Curly- 26"</t>
  </si>
  <si>
    <t>4x4 Lace Wig -Kinky Curly- 28"</t>
  </si>
  <si>
    <t>4x4 Lace Wig -Water Wave-  8"</t>
  </si>
  <si>
    <t>4x4 Lace Wig -Water Wave- 10"</t>
  </si>
  <si>
    <t>4x4 Lace Wig -Water Wave- 12"</t>
  </si>
  <si>
    <t>4x4 Lace Wig -Water Wave- 14"</t>
  </si>
  <si>
    <t>4x4 Lace Wig -Water Wave- 16"</t>
  </si>
  <si>
    <t>4x4 Lace Wig -Water Wave- 18"</t>
  </si>
  <si>
    <t>4x4 Lace Wig -Water Wave- 20"</t>
  </si>
  <si>
    <t>4x4 Lace Wig -Water Wave- 22"</t>
  </si>
  <si>
    <t>4x4 Lace Wig -Water Wave- 24"</t>
  </si>
  <si>
    <t>4x4 Lace Wig -Water Wave- 26"</t>
  </si>
  <si>
    <t>4x4 Lace Wig -Water Wave- 28"</t>
  </si>
  <si>
    <t>5x5 Lace Wig -Straight-  8"</t>
  </si>
  <si>
    <t>5x5 Lace Wig -Straight- 10"</t>
  </si>
  <si>
    <t>5x5 Lace Wig -Straight- 12"</t>
  </si>
  <si>
    <t>5x5 Lace Wig -Straight- 14"</t>
  </si>
  <si>
    <t>5x5 Lace Wig -Straight- 16"</t>
  </si>
  <si>
    <t>5x5 Lace Wig -Straight- 18"</t>
  </si>
  <si>
    <t>5x5 Lace Wig -Straight- 20"</t>
  </si>
  <si>
    <t>5x5 Lace Wig -Straight- 22"</t>
  </si>
  <si>
    <t>5x5 Lace Wig -Straight- 24"</t>
  </si>
  <si>
    <t>5x5 Lace Wig -Straight- 26"</t>
  </si>
  <si>
    <t>5x5 Lace Wig -Body Wave-  8"</t>
  </si>
  <si>
    <t>5x5 Lace Wig -Body Wave- 10"</t>
  </si>
  <si>
    <t>5x5 Lace Wig -Body Wave- 12"</t>
  </si>
  <si>
    <t>5x5 Lace Wig -Body Wave- 14"</t>
  </si>
  <si>
    <t>5x5 Lace Wig -Body Wave- 16"</t>
  </si>
  <si>
    <t>5x5 Lace Wig -Body Wave- 18"</t>
  </si>
  <si>
    <t>5x5 Lace Wig -Body Wave- 20"</t>
  </si>
  <si>
    <t>5x5 Lace Wig -Body Wave- 22"</t>
  </si>
  <si>
    <t>5x5 Lace Wig -Body Wave- 24"</t>
  </si>
  <si>
    <t>5x5 Lace Wig -Body Wave- 26"</t>
  </si>
  <si>
    <t>5x5 Lace Wig -Deep Wave-  8"</t>
  </si>
  <si>
    <t>5x5 Lace Wig -Deep Wave- 10"</t>
  </si>
  <si>
    <t>5x5 Lace Wig -Deep Wave- 12"</t>
  </si>
  <si>
    <t>5x5 Lace Wig -Deep Wave- 14"</t>
  </si>
  <si>
    <t>5x5 Lace Wig -Deep Wave- 16"</t>
  </si>
  <si>
    <t>5x5 Lace Wig -Deep Wave- 18"</t>
  </si>
  <si>
    <t>5x5 Lace Wig -Deep Wave- 20"</t>
  </si>
  <si>
    <t>5x5 Lace Wig -Deep Wave- 22"</t>
  </si>
  <si>
    <t>5x5 Lace Wig -Deep Wave- 24"</t>
  </si>
  <si>
    <t>5x5 Lace Wig -Deep Wave- 26"</t>
  </si>
  <si>
    <t>5x5 Lace Wig -Loose Wave-  8"</t>
  </si>
  <si>
    <t>5x5 Lace Wig -Loose Wave- 10"</t>
  </si>
  <si>
    <t>5x5 Lace Wig -Loose Wave- 12"</t>
  </si>
  <si>
    <t>5x5 Lace Wig -Loose Wave- 14"</t>
  </si>
  <si>
    <t>5x5 Lace Wig -Loose Wave- 16"</t>
  </si>
  <si>
    <t>5x5 Lace Wig -Loose Wave- 18"</t>
  </si>
  <si>
    <t>5x5 Lace Wig -Loose Wave- 20"</t>
  </si>
  <si>
    <t>5x5 Lace Wig -Loose Wave- 22"</t>
  </si>
  <si>
    <t>5x5 Lace Wig -Loose Wave- 24"</t>
  </si>
  <si>
    <t>5x5 Lace Wig -Loose Wave- 26"</t>
  </si>
  <si>
    <t>5x5 Lace Wig -Kinky Curly-  8"</t>
  </si>
  <si>
    <t>5x5 Lace Wig -Kinky Curly- 10"</t>
  </si>
  <si>
    <t>5x5 Lace Wig -Kinky Curly- 12"</t>
  </si>
  <si>
    <t>5x5 Lace Wig -Kinky Curly- 14"</t>
  </si>
  <si>
    <t>5x5 Lace Wig -Kinky Curly- 16"</t>
  </si>
  <si>
    <t>5x5 Lace Wig -Kinky Curly- 18"</t>
  </si>
  <si>
    <t>5x5 Lace Wig -Kinky Curly- 20"</t>
  </si>
  <si>
    <t>5x5 Lace Wig -Kinky Curly- 22"</t>
  </si>
  <si>
    <t>5x5 Lace Wig -Kinky Curly- 24"</t>
  </si>
  <si>
    <t>5x5 Lace Wig -Kinky Curly- 26"</t>
  </si>
  <si>
    <t>5x5 Lace Wig -Water Wave-  8"</t>
  </si>
  <si>
    <t>5x5 Lace Wig -Water Wave- 10"</t>
  </si>
  <si>
    <t>5x5 Lace Wig -Water Wave- 12"</t>
  </si>
  <si>
    <t>5x5 Lace Wig -Water Wave- 14"</t>
  </si>
  <si>
    <t>5x5 Lace Wig -Water Wave- 16"</t>
  </si>
  <si>
    <t>5x5 Lace Wig -Water Wave- 18"</t>
  </si>
  <si>
    <t>5x5 Lace Wig -Water Wave- 20"</t>
  </si>
  <si>
    <t>5x5 Lace Wig -Water Wave- 22"</t>
  </si>
  <si>
    <t>5x5 Lace Wig -Water Wave- 24"</t>
  </si>
  <si>
    <t>5x5 Lace Wig -Water Wave- 26"</t>
  </si>
  <si>
    <t>6x6 Lace Wig -Straight-  8"</t>
  </si>
  <si>
    <t>6x6 Lace Wig -Straight- 10"</t>
  </si>
  <si>
    <t>6x6 Lace Wig -Straight- 12"</t>
  </si>
  <si>
    <t>6x6 Lace Wig -Straight- 14"</t>
  </si>
  <si>
    <t>6x6 Lace Wig -Straight- 16"</t>
  </si>
  <si>
    <t>6x6 Lace Wig -Straight- 18"</t>
  </si>
  <si>
    <t>6x6 Lace Wig -Straight- 20"</t>
  </si>
  <si>
    <t>6x6 Lace Wig -Straight- 22"</t>
  </si>
  <si>
    <t>6x6 Lace Wig -Straight- 24"</t>
  </si>
  <si>
    <t>6x6 Lace Wig -Straight- 26"</t>
  </si>
  <si>
    <t>6x6 Lace Wig -Body Wave-  8"</t>
  </si>
  <si>
    <t>6x6 Lace Wig -Body Wave- 10"</t>
  </si>
  <si>
    <t>6x6 Lace Wig -Body Wave- 12"</t>
  </si>
  <si>
    <t>6x6 Lace Wig -Body Wave- 14"</t>
  </si>
  <si>
    <t>6x6 Lace Wig -Body Wave- 16"</t>
  </si>
  <si>
    <t>6x6 Lace Wig -Body Wave- 18"</t>
  </si>
  <si>
    <t>6x6 Lace Wig -Body Wave- 20"</t>
  </si>
  <si>
    <t>6x6 Lace Wig -Body Wave- 22"</t>
  </si>
  <si>
    <t>6x6 Lace Wig -Body Wave- 24"</t>
  </si>
  <si>
    <t>6x6 Lace Wig -Body Wave- 26"</t>
  </si>
  <si>
    <t>6x6 Lace Wig -Deep Wave-  8"</t>
  </si>
  <si>
    <t>6x6 Lace Wig -Deep Wave- 10"</t>
  </si>
  <si>
    <t>6x6 Lace Wig -Deep Wave- 12"</t>
  </si>
  <si>
    <t>6x6 Lace Wig -Deep Wave- 14"</t>
  </si>
  <si>
    <t>6x6 Lace Wig -Deep Wave- 16"</t>
  </si>
  <si>
    <t>6x6 Lace Wig -Deep Wave- 18"</t>
  </si>
  <si>
    <t>6x6 Lace Wig -Deep Wave- 20"</t>
  </si>
  <si>
    <t>6x6 Lace Wig -Deep Wave- 22"</t>
  </si>
  <si>
    <t>6x6 Lace Wig -Deep Wave- 24"</t>
  </si>
  <si>
    <t>6x6 Lace Wig -Deep Wave- 26"</t>
  </si>
  <si>
    <t>6x6 Lace Wig -Loose Wave-  8"</t>
  </si>
  <si>
    <t>6x6 Lace Wig -Loose Wave- 10"</t>
  </si>
  <si>
    <t>6x6 Lace Wig -Loose Wave- 12"</t>
  </si>
  <si>
    <t>6x6 Lace Wig -Loose Wave- 14"</t>
  </si>
  <si>
    <t>6x6 Lace Wig -Loose Wave- 16"</t>
  </si>
  <si>
    <t>6x6 Lace Wig -Loose Wave- 18"</t>
  </si>
  <si>
    <t>6x6 Lace Wig -Loose Wave- 20"</t>
  </si>
  <si>
    <t>6x6 Lace Wig -Loose Wave- 22"</t>
  </si>
  <si>
    <t>6x6 Lace Wig -Loose Wave- 24"</t>
  </si>
  <si>
    <t>6x6 Lace Wig -Loose Wave- 26"</t>
  </si>
  <si>
    <t>6x6 Lace Wig -Kinky Curly-  8"</t>
  </si>
  <si>
    <t>6x6 Lace Wig -Kinky Curly- 10"</t>
  </si>
  <si>
    <t>6x6 Lace Wig -Kinky Curly- 12"</t>
  </si>
  <si>
    <t>6x6 Lace Wig -Kinky Curly- 14"</t>
  </si>
  <si>
    <t>6x6 Lace Wig -Kinky Curly- 16"</t>
  </si>
  <si>
    <t>6x6 Lace Wig -Kinky Curly- 18"</t>
  </si>
  <si>
    <t>6x6 Lace Wig -Kinky Curly- 20"</t>
  </si>
  <si>
    <t>6x6 Lace Wig -Kinky Curly- 22"</t>
  </si>
  <si>
    <t>6x6 Lace Wig -Kinky Curly- 24"</t>
  </si>
  <si>
    <t>6x6 Lace Wig -Kinky Curly- 26"</t>
  </si>
  <si>
    <t>6x6 Lace Wig -Water Wave-  8"</t>
  </si>
  <si>
    <t>6x6 Lace Wig -Water Wave- 10"</t>
  </si>
  <si>
    <t>6x6 Lace Wig -Water Wave- 12"</t>
  </si>
  <si>
    <t>6x6 Lace Wig -Water Wave- 14"</t>
  </si>
  <si>
    <t>6x6 Lace Wig -Water Wave- 16"</t>
  </si>
  <si>
    <t>6x6 Lace Wig -Water Wave- 18"</t>
  </si>
  <si>
    <t>6x6 Lace Wig -Water Wave- 20"</t>
  </si>
  <si>
    <t>6x6 Lace Wig -Water Wave- 22"</t>
  </si>
  <si>
    <t>6x6 Lace Wig -Water Wave- 24"</t>
  </si>
  <si>
    <t>6x6 Lace Wig -Water Wave- 26"</t>
  </si>
  <si>
    <t>13x4 Lace Wig -Straight-  8"</t>
  </si>
  <si>
    <t>13x4 Lace Wig -Straight- 10"</t>
  </si>
  <si>
    <t>13x4 Lace Wig -Straight- 12"</t>
  </si>
  <si>
    <t>13x4 Lace Wig -Straight- 14"</t>
  </si>
  <si>
    <t>13x4 Lace Wig -Straight- 16"</t>
  </si>
  <si>
    <t>13x4 Lace Wig -Straight- 18"</t>
  </si>
  <si>
    <t>13x4 Lace Wig -Straight- 20"</t>
  </si>
  <si>
    <t>13x4 Lace Wig -Straight- 22"</t>
  </si>
  <si>
    <t>13x4 Lace Wig -Straight- 24"</t>
  </si>
  <si>
    <t>13x4 Lace Wig -Straight- 26"</t>
  </si>
  <si>
    <t>13x4 Lace Wig -Straight- 28"</t>
  </si>
  <si>
    <t>13x4 Lace Wig -Straight- 30"</t>
  </si>
  <si>
    <t>13x4 Lace Wig -Body Wave-  8"</t>
  </si>
  <si>
    <t>13x4 Lace Wig -Body Wave- 10"</t>
  </si>
  <si>
    <t>13x4 Lace Wig -Body Wave- 12"</t>
  </si>
  <si>
    <t>13x4 Lace Wig -Body Wave- 14"</t>
  </si>
  <si>
    <t>13x4 Lace Wig -Body Wave- 16"</t>
  </si>
  <si>
    <t>13x4 Lace Wig -Body Wave- 18"</t>
  </si>
  <si>
    <t>13x4 Lace Wig -Body Wave- 20"</t>
  </si>
  <si>
    <t>13x4 Lace Wig -Body Wave- 22"</t>
  </si>
  <si>
    <t>13x4 Lace Wig -Body Wave- 24"</t>
  </si>
  <si>
    <t>13x4 Lace Wig -Body Wave- 26"</t>
  </si>
  <si>
    <t>13x4 Lace Wig -Body Wave- 28"</t>
  </si>
  <si>
    <t>13x4 Lace Wig -Body Wave- 30"</t>
  </si>
  <si>
    <t>13x4 Lace Wig -Deep Wave-  8"</t>
  </si>
  <si>
    <t>13x4 Lace Wig -Deep Wave- 10"</t>
  </si>
  <si>
    <t>13x4 Lace Wig -Deep Wave- 12"</t>
  </si>
  <si>
    <t>13x4 Lace Wig -Deep Wave- 14"</t>
  </si>
  <si>
    <t>13x4 Lace Wig -Deep Wave- 16"</t>
  </si>
  <si>
    <t>13x4 Lace Wig -Deep Wave- 18"</t>
  </si>
  <si>
    <t>13x4 Lace Wig -Deep Wave- 20"</t>
  </si>
  <si>
    <t>13x4 Lace Wig -Deep Wave- 22"</t>
  </si>
  <si>
    <t>13x4 Lace Wig -Deep Wave- 24"</t>
  </si>
  <si>
    <t>13x4 Lace Wig -Deep Wave- 26"</t>
  </si>
  <si>
    <t>13x4 Lace Wig -Deep Wave- 28"</t>
  </si>
  <si>
    <t>13x4 Lace Wig -Deep Wave- 30"</t>
  </si>
  <si>
    <t>13x4 Lace Wig -Loose Wave-  8"</t>
  </si>
  <si>
    <t>13x4 Lace Wig -Loose Wave- 10"</t>
  </si>
  <si>
    <t>13x4 Lace Wig -Loose Wave- 12"</t>
  </si>
  <si>
    <t>13x4 Lace Wig -Loose Wave- 14"</t>
  </si>
  <si>
    <t>13x4 Lace Wig -Loose Wave- 16"</t>
  </si>
  <si>
    <t>13x4 Lace Wig -Loose Wave- 18"</t>
  </si>
  <si>
    <t>13x4 Lace Wig -Loose Wave- 20"</t>
  </si>
  <si>
    <t>13x4 Lace Wig -Loose Wave- 22"</t>
  </si>
  <si>
    <t>13x4 Lace Wig -Loose Wave- 24"</t>
  </si>
  <si>
    <t>13x4 Lace Wig -Loose Wave- 26"</t>
  </si>
  <si>
    <t>13x4 Lace Wig -Loose Wave- 28"</t>
  </si>
  <si>
    <t>13x4 Lace Wig -Loose Wave- 30"</t>
  </si>
  <si>
    <t>13x4 Lace Wig -Kinky Curly-  8"</t>
  </si>
  <si>
    <t>13x4 Lace Wig -Kinky Curly- 10"</t>
  </si>
  <si>
    <t>13x4 Lace Wig -Kinky Curly- 12"</t>
  </si>
  <si>
    <t>13x4 Lace Wig -Kinky Curly- 14"</t>
  </si>
  <si>
    <t>13x4 Lace Wig -Kinky Curly- 16"</t>
  </si>
  <si>
    <t>13x4 Lace Wig -Kinky Curly- 18"</t>
  </si>
  <si>
    <t>13x4 Lace Wig -Kinky Curly- 20"</t>
  </si>
  <si>
    <t>13x4 Lace Wig -Kinky Curly- 22"</t>
  </si>
  <si>
    <t>13x4 Lace Wig -Kinky Curly- 24"</t>
  </si>
  <si>
    <t>13x4 Lace Wig -Kinky Curly- 26"</t>
  </si>
  <si>
    <t>13x4 Lace Wig -Kinky Curly- 28"</t>
  </si>
  <si>
    <t>13x4 Lace Wig -Kinky Curly- 30"</t>
  </si>
  <si>
    <t>13x4 Lace Wig -Water Wave-  8"</t>
  </si>
  <si>
    <t>13x4 Lace Wig -Water Wave- 10"</t>
  </si>
  <si>
    <t>13x4 Lace Wig -Water Wave- 12"</t>
  </si>
  <si>
    <t>13x4 Lace Wig -Water Wave- 14"</t>
  </si>
  <si>
    <t>13x4 Lace Wig -Water Wave- 16"</t>
  </si>
  <si>
    <t>13x4 Lace Wig -Water Wave- 18"</t>
  </si>
  <si>
    <t>13x4 Lace Wig -Water Wave- 20"</t>
  </si>
  <si>
    <t>13x4 Lace Wig -Water Wave- 22"</t>
  </si>
  <si>
    <t>13x4 Lace Wig -Water Wave- 24"</t>
  </si>
  <si>
    <t>13x4 Lace Wig -Water Wave- 26"</t>
  </si>
  <si>
    <t>13x4 Lace Wig -Water Wave- 28"</t>
  </si>
  <si>
    <t>13x4 Lace Wig -Water Wave- 30"</t>
  </si>
  <si>
    <t>13x6 Lace Wig -Straight-  8"</t>
  </si>
  <si>
    <t>13x6 Lace Wig -Straight- 10"</t>
  </si>
  <si>
    <t>13x6 Lace Wig -Straight- 12"</t>
  </si>
  <si>
    <t>13x6 Lace Wig -Straight- 14"</t>
  </si>
  <si>
    <t>13x6 Lace Wig -Straight- 16"</t>
  </si>
  <si>
    <t>13x6 Lace Wig -Straight- 18"</t>
  </si>
  <si>
    <t>13x6 Lace Wig -Straight- 20"</t>
  </si>
  <si>
    <t>13x6 Lace Wig -Straight- 22"</t>
  </si>
  <si>
    <t>13x6 Lace Wig -Straight- 24"</t>
  </si>
  <si>
    <t>13x6 Lace Wig -Straight- 26"</t>
  </si>
  <si>
    <t>13x6 Lace Wig -Straight- 28"</t>
  </si>
  <si>
    <t>13x6 Lace Wig -Straight- 30"</t>
  </si>
  <si>
    <t>13x6 Lace Wig -Body Wave-  8"</t>
  </si>
  <si>
    <t>13x6 Lace Wig -Body Wave- 10"</t>
  </si>
  <si>
    <t>13x6 Lace Wig -Body Wave- 12"</t>
  </si>
  <si>
    <t>13x6 Lace Wig -Body Wave- 14"</t>
  </si>
  <si>
    <t>13x6 Lace Wig -Body Wave- 16"</t>
  </si>
  <si>
    <t>13x6 Lace Wig -Body Wave- 18"</t>
  </si>
  <si>
    <t>13x6 Lace Wig -Body Wave- 20"</t>
  </si>
  <si>
    <t>13x6 Lace Wig -Body Wave- 22"</t>
  </si>
  <si>
    <t>13x6 Lace Wig -Body Wave- 24"</t>
  </si>
  <si>
    <t>13x6 Lace Wig -Body Wave- 26"</t>
  </si>
  <si>
    <t>13x6 Lace Wig -Body Wave- 28"</t>
  </si>
  <si>
    <t>13x6 Lace Wig -Body Wave- 30"</t>
  </si>
  <si>
    <t>13x6 Lace Wig -Deep Wave-  8"</t>
  </si>
  <si>
    <t>13x6 Lace Wig -Deep Wave- 10"</t>
  </si>
  <si>
    <t>13x6 Lace Wig -Deep Wave- 12"</t>
  </si>
  <si>
    <t>13x6 Lace Wig -Deep Wave- 14"</t>
  </si>
  <si>
    <t>13x6 Lace Wig -Deep Wave- 16"</t>
  </si>
  <si>
    <t>13x6 Lace Wig -Deep Wave- 18"</t>
  </si>
  <si>
    <t>13x6 Lace Wig -Deep Wave- 20"</t>
  </si>
  <si>
    <t>13x6 Lace Wig -Deep Wave- 22"</t>
  </si>
  <si>
    <t>13x6 Lace Wig -Deep Wave- 24"</t>
  </si>
  <si>
    <t>13x6 Lace Wig -Deep Wave- 26"</t>
  </si>
  <si>
    <t>13x6 Lace Wig -Deep Wave- 28"</t>
  </si>
  <si>
    <t>13x6 Lace Wig -Deep Wave- 30"</t>
  </si>
  <si>
    <t>13x6 Lace Wig -Loose Wave-  8"</t>
  </si>
  <si>
    <t>13x6 Lace Wig -Loose Wave- 10"</t>
  </si>
  <si>
    <t>13x6 Lace Wig -Loose Wave- 12"</t>
  </si>
  <si>
    <t>13x6 Lace Wig -Loose Wave- 14"</t>
  </si>
  <si>
    <t>13x6 Lace Wig -Loose Wave- 16"</t>
  </si>
  <si>
    <t>13x6 Lace Wig -Loose Wave- 18"</t>
  </si>
  <si>
    <t>13x6 Lace Wig -Loose Wave- 20"</t>
  </si>
  <si>
    <t>13x6 Lace Wig -Loose Wave- 22"</t>
  </si>
  <si>
    <t>13x6 Lace Wig -Loose Wave- 24"</t>
  </si>
  <si>
    <t>13x6 Lace Wig -Loose Wave- 26"</t>
  </si>
  <si>
    <t>13x6 Lace Wig -Loose Wave- 28"</t>
  </si>
  <si>
    <t>13x6 Lace Wig -Loose Wave- 30"</t>
  </si>
  <si>
    <t>13x6 Lace Wig -Kinky Curly-  8"</t>
  </si>
  <si>
    <t>13x6 Lace Wig -Kinky Curly- 10"</t>
  </si>
  <si>
    <t>13x6 Lace Wig -Kinky Curly- 12"</t>
  </si>
  <si>
    <t>13x6 Lace Wig -Kinky Curly- 14"</t>
  </si>
  <si>
    <t>13x6 Lace Wig -Kinky Curly- 16"</t>
  </si>
  <si>
    <t>13x6 Lace Wig -Kinky Curly- 18"</t>
  </si>
  <si>
    <t>13x6 Lace Wig -Kinky Curly- 20"</t>
  </si>
  <si>
    <t>13x6 Lace Wig -Kinky Curly- 22"</t>
  </si>
  <si>
    <t>13x6 Lace Wig -Kinky Curly- 24"</t>
  </si>
  <si>
    <t>13x6 Lace Wig -Kinky Curly- 26"</t>
  </si>
  <si>
    <t>13x6 Lace Wig -Kinky Curly- 28"</t>
  </si>
  <si>
    <t>13x6 Lace Wig -Kinky Curly- 30"</t>
  </si>
  <si>
    <t>13x6 Lace Wig -Water Wave-  8"</t>
  </si>
  <si>
    <t>13x6 Lace Wig -Water Wave- 10"</t>
  </si>
  <si>
    <t>13x6 Lace Wig -Water Wave- 12"</t>
  </si>
  <si>
    <t>13x6 Lace Wig -Water Wave- 14"</t>
  </si>
  <si>
    <t>13x6 Lace Wig -Water Wave- 16"</t>
  </si>
  <si>
    <t>13x6 Lace Wig -Water Wave- 18"</t>
  </si>
  <si>
    <t>13x6 Lace Wig -Water Wave- 20"</t>
  </si>
  <si>
    <t>13x6 Lace Wig -Water Wave- 22"</t>
  </si>
  <si>
    <t>13x6 Lace Wig -Water Wave- 24"</t>
  </si>
  <si>
    <t>13x6 Lace Wig -Water Wave- 26"</t>
  </si>
  <si>
    <t>13x6 Lace Wig -Water Wave- 28"</t>
  </si>
  <si>
    <t>13x6 Lace Wig -Water Wave- 30"</t>
  </si>
  <si>
    <t>360 Lace Wig -Straight- 10"</t>
  </si>
  <si>
    <t>360 Lace Wig -Straight- 12"</t>
  </si>
  <si>
    <t>360 Lace Wig -Straight- 14"</t>
  </si>
  <si>
    <t>360 Lace Wig -Straight- 16"</t>
  </si>
  <si>
    <t>360 Lace Wig -Straight- 18"</t>
  </si>
  <si>
    <t>360 Lace Wig -Straight- 20"</t>
  </si>
  <si>
    <t>360 Lace Wig -Straight- 22"</t>
  </si>
  <si>
    <t>360 Lace Wig -Straight- 24"</t>
  </si>
  <si>
    <t>360 Lace Wig -Straight- 26"</t>
  </si>
  <si>
    <t>360 Lace Wig -Straight- 28"</t>
  </si>
  <si>
    <t>360 Lace Wig -Straight- 30"</t>
  </si>
  <si>
    <t>360 Lace Wig -Body Wave- 10"</t>
  </si>
  <si>
    <t>360 Lace Wig -Body Wave- 12"</t>
  </si>
  <si>
    <t>360 Lace Wig -Body Wave- 14"</t>
  </si>
  <si>
    <t>360 Lace Wig -Body Wave- 16"</t>
  </si>
  <si>
    <t>360 Lace Wig -Body Wave- 18"</t>
  </si>
  <si>
    <t>360 Lace Wig -Body Wave- 20"</t>
  </si>
  <si>
    <t>360 Lace Wig -Body Wave- 22"</t>
  </si>
  <si>
    <t>360 Lace Wig -Body Wave- 24"</t>
  </si>
  <si>
    <t>360 Lace Wig -Body Wave- 26"</t>
  </si>
  <si>
    <t>360 Lace Wig -Body Wave- 28"</t>
  </si>
  <si>
    <t>360 Lace Wig -Body Wave- 30"</t>
  </si>
  <si>
    <t>360 Lace Wig -Deep Wave- 10"</t>
  </si>
  <si>
    <t>360 Lace Wig -Deep Wave- 12"</t>
  </si>
  <si>
    <t>360 Lace Wig -Deep Wave- 14"</t>
  </si>
  <si>
    <t>360 Lace Wig -Deep Wave- 16"</t>
  </si>
  <si>
    <t>360 Lace Wig -Deep Wave- 18"</t>
  </si>
  <si>
    <t>360 Lace Wig -Deep Wave- 20"</t>
  </si>
  <si>
    <t>360 Lace Wig -Deep Wave- 22"</t>
  </si>
  <si>
    <t>360 Lace Wig -Deep Wave- 24"</t>
  </si>
  <si>
    <t>360 Lace Wig -Deep Wave- 26"</t>
  </si>
  <si>
    <t>360 Lace Wig -Deep Wave- 28"</t>
  </si>
  <si>
    <t>360 Lace Wig -Deep Wave- 30"</t>
  </si>
  <si>
    <t>360 Lace Wig -Loose Wave- 10"</t>
  </si>
  <si>
    <t>360 Lace Wig -Loose Wave- 12"</t>
  </si>
  <si>
    <t>360 Lace Wig -Loose Wave- 14"</t>
  </si>
  <si>
    <t>360 Lace Wig -Loose Wave- 16"</t>
  </si>
  <si>
    <t>360 Lace Wig -Loose Wave- 18"</t>
  </si>
  <si>
    <t>360 Lace Wig -Loose Wave- 20"</t>
  </si>
  <si>
    <t>360 Lace Wig -Loose Wave- 22"</t>
  </si>
  <si>
    <t>360 Lace Wig -Loose Wave- 24"</t>
  </si>
  <si>
    <t>360 Lace Wig -Loose Wave- 26"</t>
  </si>
  <si>
    <t>360 Lace Wig -Loose Wave- 28"</t>
  </si>
  <si>
    <t>360 Lace Wig -Loose Wave- 30"</t>
  </si>
  <si>
    <t>360 Lace Wig -Kinky Curly- 10"</t>
  </si>
  <si>
    <t>360 Lace Wig -Kinky Curly- 12"</t>
  </si>
  <si>
    <t>360 Lace Wig -Kinky Curly- 14"</t>
  </si>
  <si>
    <t>360 Lace Wig -Kinky Curly- 16"</t>
  </si>
  <si>
    <t>360 Lace Wig -Kinky Curly- 18"</t>
  </si>
  <si>
    <t>360 Lace Wig -Kinky Curly- 20"</t>
  </si>
  <si>
    <t>360 Lace Wig -Kinky Curly- 22"</t>
  </si>
  <si>
    <t>360 Lace Wig -Kinky Curly- 24"</t>
  </si>
  <si>
    <t>360 Lace Wig -Kinky Curly- 26"</t>
  </si>
  <si>
    <t>360 Lace Wig -Kinky Curly- 28"</t>
  </si>
  <si>
    <t>360 Lace Wig -Kinky Curly- 30"</t>
  </si>
  <si>
    <t>360 Lace Wig -Water Wave- 10"</t>
  </si>
  <si>
    <t>360 Lace Wig -Water Wave- 12"</t>
  </si>
  <si>
    <t>360 Lace Wig -Water Wave- 14"</t>
  </si>
  <si>
    <t>360 Lace Wig -Water Wave- 16"</t>
  </si>
  <si>
    <t>360 Lace Wig -Water Wave- 18"</t>
  </si>
  <si>
    <t>360 Lace Wig -Water Wave- 20"</t>
  </si>
  <si>
    <t>360 Lace Wig -Water Wave- 22"</t>
  </si>
  <si>
    <t>360 Lace Wig -Water Wave- 24"</t>
  </si>
  <si>
    <t>360 Lace Wig -Water Wave- 26"</t>
  </si>
  <si>
    <t>360 Lace Wig -Water Wave- 28"</t>
  </si>
  <si>
    <t>360 Lace Wig -Water Wave- 30"</t>
  </si>
  <si>
    <t>Full Lace Wig -Straight-  8"</t>
  </si>
  <si>
    <t>Full Lace Wig -Straight- 10"</t>
  </si>
  <si>
    <t>Full Lace Wig -Straight- 12"</t>
  </si>
  <si>
    <t>Full Lace Wig -Straight- 14"</t>
  </si>
  <si>
    <t>Full Lace Wig -Straight- 16"</t>
  </si>
  <si>
    <t>Full Lace Wig -Straight- 18"</t>
  </si>
  <si>
    <t>Full Lace Wig -Straight- 20"</t>
  </si>
  <si>
    <t>Full Lace Wig -Straight- 22"</t>
  </si>
  <si>
    <t>Full Lace Wig -Straight- 24"</t>
  </si>
  <si>
    <t>Full Lace Wig -Straight- 26"</t>
  </si>
  <si>
    <t>Full Lace Wig -Straight- 28"</t>
  </si>
  <si>
    <t>Full Lace Wig -Straight- 30"</t>
  </si>
  <si>
    <t>Full Lace Wig -Body Wave-  8"</t>
  </si>
  <si>
    <t>Full Lace Wig -Body Wave- 10"</t>
  </si>
  <si>
    <t>Full Lace Wig -Body Wave- 12"</t>
  </si>
  <si>
    <t>Full Lace Wig -Body Wave- 14"</t>
  </si>
  <si>
    <t>Full Lace Wig -Body Wave- 16"</t>
  </si>
  <si>
    <t>Full Lace Wig -Body Wave- 18"</t>
  </si>
  <si>
    <t>Full Lace Wig -Body Wave- 20"</t>
  </si>
  <si>
    <t>Full Lace Wig -Body Wave- 22"</t>
  </si>
  <si>
    <t>Full Lace Wig -Body Wave- 24"</t>
  </si>
  <si>
    <t>Full Lace Wig -Body Wave- 26"</t>
  </si>
  <si>
    <t>Full Lace Wig -Body Wave- 28"</t>
  </si>
  <si>
    <t>Full Lace Wig -Body Wave- 30"</t>
  </si>
  <si>
    <t>Full Lace Wig -Deep Wave-  8"</t>
  </si>
  <si>
    <t>Full Lace Wig -Deep Wave- 10"</t>
  </si>
  <si>
    <t>Full Lace Wig -Deep Wave- 12"</t>
  </si>
  <si>
    <t>Full Lace Wig -Deep Wave- 14"</t>
  </si>
  <si>
    <t>Full Lace Wig -Deep Wave- 16"</t>
  </si>
  <si>
    <t>Full Lace Wig -Deep Wave- 18"</t>
  </si>
  <si>
    <t>Full Lace Wig -Deep Wave- 20"</t>
  </si>
  <si>
    <t>Full Lace Wig -Deep Wave- 22"</t>
  </si>
  <si>
    <t>Full Lace Wig -Deep Wave- 24"</t>
  </si>
  <si>
    <t>Full Lace Wig -Deep Wave- 26"</t>
  </si>
  <si>
    <t>Full Lace Wig -Deep Wave- 28"</t>
  </si>
  <si>
    <t>Full Lace Wig -Deep Wave- 30"</t>
  </si>
  <si>
    <t>Full Lace Wig -Loose Wave-  8"</t>
  </si>
  <si>
    <t>Full Lace Wig -Loose Wave- 10"</t>
  </si>
  <si>
    <t>Full Lace Wig -Loose Wave- 12"</t>
  </si>
  <si>
    <t>Full Lace Wig -Loose Wave- 14"</t>
  </si>
  <si>
    <t>Full Lace Wig -Loose Wave- 16"</t>
  </si>
  <si>
    <t>Full Lace Wig -Loose Wave- 18"</t>
  </si>
  <si>
    <t>Full Lace Wig -Loose Wave- 20"</t>
  </si>
  <si>
    <t>Full Lace Wig -Loose Wave- 22"</t>
  </si>
  <si>
    <t>Full Lace Wig -Loose Wave- 24"</t>
  </si>
  <si>
    <t>Full Lace Wig -Loose Wave- 26"</t>
  </si>
  <si>
    <t>Full Lace Wig -Loose Wave- 28"</t>
  </si>
  <si>
    <t>Full Lace Wig -Loose Wave- 30"</t>
  </si>
  <si>
    <t>Full Lace Wig -Kinky Curly-  8"</t>
  </si>
  <si>
    <t>Full Lace Wig -Kinky Curly- 10"</t>
  </si>
  <si>
    <t>Full Lace Wig -Kinky Curly- 12"</t>
  </si>
  <si>
    <t>Full Lace Wig -Kinky Curly- 14"</t>
  </si>
  <si>
    <t>Full Lace Wig -Kinky Curly- 16"</t>
  </si>
  <si>
    <t>Full Lace Wig -Kinky Curly- 18"</t>
  </si>
  <si>
    <t>Full Lace Wig -Kinky Curly- 20"</t>
  </si>
  <si>
    <t>Full Lace Wig -Kinky Curly- 22"</t>
  </si>
  <si>
    <t>Full Lace Wig -Kinky Curly- 24"</t>
  </si>
  <si>
    <t>Full Lace Wig -Kinky Curly- 26"</t>
  </si>
  <si>
    <t>Full Lace Wig -Kinky Curly- 28"</t>
  </si>
  <si>
    <t>Full Lace Wig -Kinky Curly- 30"</t>
  </si>
  <si>
    <t>Full Lace Wig -Water Wave-  8"</t>
  </si>
  <si>
    <t>Full Lace Wig -Water Wave- 10"</t>
  </si>
  <si>
    <t>Full Lace Wig -Water Wave- 12"</t>
  </si>
  <si>
    <t>Full Lace Wig -Water Wave- 14"</t>
  </si>
  <si>
    <t>Full Lace Wig -Water Wave- 16"</t>
  </si>
  <si>
    <t>Full Lace Wig -Water Wave- 18"</t>
  </si>
  <si>
    <t>Full Lace Wig -Water Wave- 20"</t>
  </si>
  <si>
    <t>Full Lace Wig -Water Wave- 22"</t>
  </si>
  <si>
    <t>Full Lace Wig -Water Wave- 24"</t>
  </si>
  <si>
    <t>Full Lace Wig -Water Wave- 26"</t>
  </si>
  <si>
    <t>Full Lace Wig -Water Wave- 28"</t>
  </si>
  <si>
    <t>Full Lace Wig -Water Wave- 30"</t>
  </si>
  <si>
    <t>4x4 Bob Wig - 8"</t>
  </si>
  <si>
    <t>4x4 Bob Wig - 10"</t>
  </si>
  <si>
    <t>4x4 Bob Wig - 12"</t>
  </si>
  <si>
    <t>4x4 Bob Wig - 14"</t>
  </si>
  <si>
    <t>4x4 Bob Wig - 16"</t>
  </si>
  <si>
    <t>龙冠</t>
  </si>
  <si>
    <t>13x4 Bob Wig - 8"</t>
  </si>
  <si>
    <t>13x4 Bob Wig - 10"</t>
  </si>
  <si>
    <t>13x4 Bob Wig - 12"</t>
  </si>
  <si>
    <t>13x4 Bob Wig - 14"</t>
  </si>
  <si>
    <t>13x4 Bob Wig - 16"</t>
  </si>
  <si>
    <t>Full lace Bob Wig - 8"</t>
  </si>
  <si>
    <t>Full lace Bob Wig - 10"</t>
  </si>
  <si>
    <t>Full lace Bob Wig - 12"</t>
  </si>
  <si>
    <t>Full lace Bob Wig - 14"</t>
  </si>
  <si>
    <t>头套改曲$8,染色单色$10,双色$20，三色$30</t>
  </si>
  <si>
    <t>613 4x4 Lace Wig -Straight- 10"</t>
  </si>
  <si>
    <t>613 4x4 Lace Wig -Straight- 12"</t>
  </si>
  <si>
    <t>613 4x4 Lace Wig -Straight- 14"</t>
  </si>
  <si>
    <t>613 4x4 Lace Wig -Straight- 16"</t>
  </si>
  <si>
    <t>613 4x4 Lace Wig -Straight- 18"</t>
  </si>
  <si>
    <t>613 4x4 Lace Wig -Straight- 20"</t>
  </si>
  <si>
    <t>613 4x4 Lace Wig -Straight- 22"</t>
  </si>
  <si>
    <t>613 4x4 Lace Wig -Straight- 24"</t>
  </si>
  <si>
    <t>613 4x4 Lace Wig -Straight- 26"</t>
  </si>
  <si>
    <t>613 4x4 Lace Wig -Body Wave- 10"</t>
  </si>
  <si>
    <t>613 4x4 Lace Wig -Body Wave- 12"</t>
  </si>
  <si>
    <t>613 4x4 Lace Wig -Body Wave- 14"</t>
  </si>
  <si>
    <t>613 4x4 Lace Wig -Body Wave- 16"</t>
  </si>
  <si>
    <t>613 4x4 Lace Wig -Body Wave- 18"</t>
  </si>
  <si>
    <t>613 4x4 Lace Wig -Body Wave- 20"</t>
  </si>
  <si>
    <t>613 4x4 Lace Wig -Body Wave- 22"</t>
  </si>
  <si>
    <t>613 4x4 Lace Wig -Body Wave- 24"</t>
  </si>
  <si>
    <t>613 4x4 Lace Wig -Deep Wave- 10"</t>
  </si>
  <si>
    <t>613 4x4 Lace Wig -Deep Wave- 12"</t>
  </si>
  <si>
    <t>613 4x4 Lace Wig -Deep Wave- 14"</t>
  </si>
  <si>
    <t>613 4x4 Lace Wig -Deep Wave- 16"</t>
  </si>
  <si>
    <t>613 4x4 Lace Wig -Deep Wave- 18"</t>
  </si>
  <si>
    <t>613 4x4 Lace Wig -Deep Wave- 20"</t>
  </si>
  <si>
    <t>613 4x4 Lace Wig -Deep Wave- 22"</t>
  </si>
  <si>
    <t>613 4x4 Lace Wig -Deep Wave- 24"</t>
  </si>
  <si>
    <t>613 4x4 Lace Wig -Loose Wave- 10"</t>
  </si>
  <si>
    <t>613 4x4 Lace Wig -Loose Wave- 12"</t>
  </si>
  <si>
    <t>613 4x4 Lace Wig -Loose Wave- 14"</t>
  </si>
  <si>
    <t>613 4x4 Lace Wig -Loose Wave- 16"</t>
  </si>
  <si>
    <t>613 4x4 Lace Wig -Loose Wave- 18"</t>
  </si>
  <si>
    <t>613 4x4 Lace Wig -Loose Wave- 20"</t>
  </si>
  <si>
    <t>613 4x4 Lace Wig -Loose Wave- 22"</t>
  </si>
  <si>
    <t>613 4x4 Lace Wig -Loose Wave- 24"</t>
  </si>
  <si>
    <t>格瑞斯</t>
  </si>
  <si>
    <t>613 13x4 Lace Wig -Straight-  8"</t>
  </si>
  <si>
    <t>613 13x4 Lace Wig -Straight- 10"</t>
  </si>
  <si>
    <t>613 13x4 Lace Wig -Straight- 12"</t>
  </si>
  <si>
    <t>613 13x4 Lace Wig -Straight- 14"</t>
  </si>
  <si>
    <t>613 13x4 Lace Wig -Straight- 16"</t>
  </si>
  <si>
    <t>613 13x4 Lace Wig -Straight- 18"</t>
  </si>
  <si>
    <t>613 13x4 Lace Wig -Straight- 20"</t>
  </si>
  <si>
    <t>613 13x4 Lace Wig -Straight- 22"</t>
  </si>
  <si>
    <t>613 13x4 Lace Wig -Straight- 24"</t>
  </si>
  <si>
    <t>613 13x4 Lace Wig -Straight- 26"</t>
  </si>
  <si>
    <t>613 13x4 Lace Wig -Straight- 28"</t>
  </si>
  <si>
    <t>613 13x4 Lace Wig -Straight- 30"</t>
  </si>
  <si>
    <t>613 13x4 Lace Wig -Body Wave-  8"</t>
  </si>
  <si>
    <t>613 13x4 Lace Wig -Body Wave- 10"</t>
  </si>
  <si>
    <t>613 13x4 Lace Wig -Body Wave- 12"</t>
  </si>
  <si>
    <t>613 13x4 Lace Wig -Body Wave- 14"</t>
  </si>
  <si>
    <t>613 13x4 Lace Wig -Body Wave- 16"</t>
  </si>
  <si>
    <t>613 13x4 Lace Wig -Body Wave- 18"</t>
  </si>
  <si>
    <t>613 13x4 Lace Wig -Body Wave- 20"</t>
  </si>
  <si>
    <t>613 13x4 Lace Wig -Body Wave- 22"</t>
  </si>
  <si>
    <t>613 13x4 Lace Wig -Body Wave- 24"</t>
  </si>
  <si>
    <t>613 13x4 Lace Wig -Body Wave- 26"</t>
  </si>
  <si>
    <t>613 13x4 Lace Wig -Body Wave- 28"</t>
  </si>
  <si>
    <t>613 13x4 Lace Wig -Body Wave- 30"</t>
  </si>
  <si>
    <t>613 13x4 Lace Wig -Deep Wave-  8"</t>
  </si>
  <si>
    <t>613 13x4 Lace Wig -Deep Wave- 10"</t>
  </si>
  <si>
    <t>613 13x4 Lace Wig -Deep Wave- 12"</t>
  </si>
  <si>
    <t>613 13x4 Lace Wig -Deep Wave- 14"</t>
  </si>
  <si>
    <t>613 13x4 Lace Wig -Deep Wave- 16"</t>
  </si>
  <si>
    <t>613 13x4 Lace Wig -Deep Wave- 18"</t>
  </si>
  <si>
    <t>613 13x4 Lace Wig -Deep Wave- 20"</t>
  </si>
  <si>
    <t>613 13x4 Lace Wig -Deep Wave- 22"</t>
  </si>
  <si>
    <t>613 13x4 Lace Wig -Deep Wave- 24"</t>
  </si>
  <si>
    <t>613 13x4 Lace Wig -Deep Wave- 26"</t>
  </si>
  <si>
    <t>613 13x4 Lace Wig -Deep Wave- 28"</t>
  </si>
  <si>
    <t>613 13x4 Lace Wig -Deep Wave- 30"</t>
  </si>
  <si>
    <t>613 13x4 Lace Wig -Loose Wave-  8"</t>
  </si>
  <si>
    <t>613 13x4 Lace Wig -Loose Wave- 10"</t>
  </si>
  <si>
    <t>613 13x4 Lace Wig -Loose Wave- 12"</t>
  </si>
  <si>
    <t>613 13x4 Lace Wig -Loose Wave- 14"</t>
  </si>
  <si>
    <t>613 13x4 Lace Wig -Loose Wave- 16"</t>
  </si>
  <si>
    <t>613 13x4 Lace Wig -Loose Wave- 18"</t>
  </si>
  <si>
    <t>613 13x4 Lace Wig -Loose Wave- 20"</t>
  </si>
  <si>
    <t>613 13x4 Lace Wig -Loose Wave- 22"</t>
  </si>
  <si>
    <t>613 13x4 Lace Wig -Loose Wave- 24"</t>
  </si>
  <si>
    <t>613 13x4 Lace Wig -Loose Wave- 26"</t>
  </si>
  <si>
    <t>613 13x4 Lace Wig -Loose Wave- 28"</t>
  </si>
  <si>
    <t>613 13x4 Lace Wig -Loose Wave- 30"</t>
  </si>
  <si>
    <t>613 13x4 Lace Wig -Water Wave-  8"</t>
  </si>
  <si>
    <t>613 13x4 Lace Wig -Water Wave- 10"</t>
  </si>
  <si>
    <t>613 13x4 Lace Wig -Water Wave- 12"</t>
  </si>
  <si>
    <t>613 13x4 Lace Wig -Water Wave- 14"</t>
  </si>
  <si>
    <t>613 13x4 Lace Wig -Water Wave- 16"</t>
  </si>
  <si>
    <t>613 13x4 Lace Wig -Water Wave- 18"</t>
  </si>
  <si>
    <t>613 13x4 Lace Wig -Water Wave- 20"</t>
  </si>
  <si>
    <t>613 13x4 Lace Wig -Water Wave- 22"</t>
  </si>
  <si>
    <t>613 13x4 Lace Wig -Water Wave- 24"</t>
  </si>
  <si>
    <t>613 13x4 Lace Wig -Water Wave- 26"</t>
  </si>
  <si>
    <t>613 13x4 Lace Wig -Water Wave- 28"</t>
  </si>
  <si>
    <t>613 13x4 Lace Wig -Water Wave- 30"</t>
  </si>
  <si>
    <t>613 13x6 Lace Wig -Straight-  8"</t>
  </si>
  <si>
    <t>613 13x6 Lace Wig -Straight- 10"</t>
  </si>
  <si>
    <t>613 13x6 Lace Wig -Straight- 12"</t>
  </si>
  <si>
    <t>613 13x6 Lace Wig -Straight- 14"</t>
  </si>
  <si>
    <t>613 13x6 Lace Wig -Straight- 16"</t>
  </si>
  <si>
    <t>613 13x6 Lace Wig -Straight- 18"</t>
  </si>
  <si>
    <t>613 13x6 Lace Wig -Straight- 20"</t>
  </si>
  <si>
    <t>613 13x6 Lace Wig -Straight- 22"</t>
  </si>
  <si>
    <t>613 13x6 Lace Wig -Straight- 24"</t>
  </si>
  <si>
    <t>613 13x6 Lace Wig -Straight- 26"</t>
  </si>
  <si>
    <t>613 13x6 Lace Wig -Body Wave-  8"</t>
  </si>
  <si>
    <t>613 13x6 Lace Wig -Body Wave- 10"</t>
  </si>
  <si>
    <t>613 13x6 Lace Wig -Body Wave- 12"</t>
  </si>
  <si>
    <t>613 13x6 Lace Wig -Body Wave- 14"</t>
  </si>
  <si>
    <t>613 13x6 Lace Wig -Body Wave- 16"</t>
  </si>
  <si>
    <t>613 13x6 Lace Wig -Body Wave- 18"</t>
  </si>
  <si>
    <t>613 13x6 Lace Wig -Body Wave- 20"</t>
  </si>
  <si>
    <t>613 13x6 Lace Wig -Body Wave- 22"</t>
  </si>
  <si>
    <t>613 13x6 Lace Wig -Body Wave- 24"</t>
  </si>
  <si>
    <t>613 13x6 Lace Wig -Body Wave- 26"</t>
  </si>
  <si>
    <t>613 13x6 Lace Wig -Deep Wave-  8"</t>
  </si>
  <si>
    <t>613 13x6 Lace Wig -Deep Wave- 10"</t>
  </si>
  <si>
    <t>613 13x6 Lace Wig -Deep Wave- 12"</t>
  </si>
  <si>
    <t>613 13x6 Lace Wig -Deep Wave- 14"</t>
  </si>
  <si>
    <t>613 13x6 Lace Wig -Deep Wave- 16"</t>
  </si>
  <si>
    <t>613 13x6 Lace Wig -Deep Wave- 18"</t>
  </si>
  <si>
    <t>613 13x6 Lace Wig -Deep Wave- 20"</t>
  </si>
  <si>
    <t>613 13x6 Lace Wig -Deep Wave- 22"</t>
  </si>
  <si>
    <t>613 13x6 Lace Wig -Deep Wave- 24"</t>
  </si>
  <si>
    <t>613 13x6 Lace Wig -Deep Wave- 26"</t>
  </si>
  <si>
    <t>613 13x6 Lace Wig -Loose Wave-  8"</t>
  </si>
  <si>
    <t>613 13x6 Lace Wig -Loose Wave- 10"</t>
  </si>
  <si>
    <t>613 13x6 Lace Wig -Loose Wave- 12"</t>
  </si>
  <si>
    <t>613 13x6 Lace Wig -Loose Wave- 14"</t>
  </si>
  <si>
    <t>613 13x6 Lace Wig -Loose Wave- 16"</t>
  </si>
  <si>
    <t>613 13x6 Lace Wig -Loose Wave- 18"</t>
  </si>
  <si>
    <t>613 13x6 Lace Wig -Loose Wave- 20"</t>
  </si>
  <si>
    <t>613 13x6 Lace Wig -Loose Wave- 22"</t>
  </si>
  <si>
    <t>613 13x6 Lace Wig -Loose Wave- 24"</t>
  </si>
  <si>
    <t>613 13x6 Lace Wig -Loose Wave- 26"</t>
  </si>
  <si>
    <t>613 13x6 Lace Wig -Water Wave-  8"</t>
  </si>
  <si>
    <t>613 13x6 Lace Wig -Water Wave- 10"</t>
  </si>
  <si>
    <t>613 13x6 Lace Wig -Water Wave- 12"</t>
  </si>
  <si>
    <t>613 13x6 Lace Wig -Water Wave- 14"</t>
  </si>
  <si>
    <t>613 13x6 Lace Wig -Water Wave- 16"</t>
  </si>
  <si>
    <t>613 13x6 Lace Wig -Water Wave- 18"</t>
  </si>
  <si>
    <t>613 13x6 Lace Wig -Water Wave- 20"</t>
  </si>
  <si>
    <t>613 13x6 Lace Wig -Water Wave- 22"</t>
  </si>
  <si>
    <t>613 13x6 Lace Wig -Water Wave- 24"</t>
  </si>
  <si>
    <t>613 13x6 Lace Wig -Water Wave- 26"</t>
  </si>
  <si>
    <t>613 360 Lace Wig -Straight-  8"</t>
  </si>
  <si>
    <t>613 360 Lace Wig -Straight- 10"</t>
  </si>
  <si>
    <t>613 360 Lace Wig -Straight- 12"</t>
  </si>
  <si>
    <t>613 360 Lace Wig -Straight- 14"</t>
  </si>
  <si>
    <t>613 360 Lace Wig -Straight- 16"</t>
  </si>
  <si>
    <t>613 360 Lace Wig -Straight- 18"</t>
  </si>
  <si>
    <t>613 360 Lace Wig -Straight- 20"</t>
  </si>
  <si>
    <t>613 360 Lace Wig -Straight- 22"</t>
  </si>
  <si>
    <t>613 360 Lace Wig -Body Wave-  8"</t>
  </si>
  <si>
    <t>613 360 Lace Wig -Body Wave- 10"</t>
  </si>
  <si>
    <t>613 360 Lace Wig -Body Wave- 12"</t>
  </si>
  <si>
    <t>613 360 Lace Wig -Body Wave- 14"</t>
  </si>
  <si>
    <t>613 360 Lace Wig -Body Wave- 16"</t>
  </si>
  <si>
    <t>613 360 Lace Wig -Body Wave- 18"</t>
  </si>
  <si>
    <t>613 360 Lace Wig -Body Wave- 20"</t>
  </si>
  <si>
    <t>613 360 Lace Wig -Body Wave- 22"</t>
  </si>
  <si>
    <t>613 360 Lace Wig -Deep Wave-  8"</t>
  </si>
  <si>
    <t>613 360 Lace Wig -Deep Wave- 10"</t>
  </si>
  <si>
    <t>613 360 Lace Wig -Deep Wave- 12"</t>
  </si>
  <si>
    <t>613 360 Lace Wig -Deep Wave- 14"</t>
  </si>
  <si>
    <t>613 360 Lace Wig -Deep Wave- 16"</t>
  </si>
  <si>
    <t>613 360 Lace Wig -Deep Wave- 18"</t>
  </si>
  <si>
    <t>613 360 Lace Wig -Deep Wave- 20"</t>
  </si>
  <si>
    <t>613 360 Lace Wig -Deep Wave- 22"</t>
  </si>
  <si>
    <t>613 360 Lace Wig -Loose Wave-  8"</t>
  </si>
  <si>
    <t>613 360 Lace Wig -Loose Wave- 10"</t>
  </si>
  <si>
    <t>613 360 Lace Wig -Loose Wave- 12"</t>
  </si>
  <si>
    <t>613 360 Lace Wig -Loose Wave- 14"</t>
  </si>
  <si>
    <t>613 360 Lace Wig -Loose Wave- 16"</t>
  </si>
  <si>
    <t>613 360 Lace Wig -Loose Wave- 18"</t>
  </si>
  <si>
    <t>613 360 Lace Wig -Loose Wave- 20"</t>
  </si>
  <si>
    <t>613 360 Lace Wig -Loose Wave- 22"</t>
  </si>
  <si>
    <t>613 360 Lace Wig -Water Wave-  8"</t>
  </si>
  <si>
    <t>613 360 Lace Wig -Water Wave- 10"</t>
  </si>
  <si>
    <t>613 360 Lace Wig -Water Wave- 12"</t>
  </si>
  <si>
    <t>613 360 Lace Wig -Water Wave- 14"</t>
  </si>
  <si>
    <t>613 360 Lace Wig -Water Wave- 16"</t>
  </si>
  <si>
    <t>613 360 Lace Wig -Water Wave- 18"</t>
  </si>
  <si>
    <t>613 360 Lace Wig -Water Wave- 20"</t>
  </si>
  <si>
    <t>613 360 Lace Wig -Water Wave- 22"</t>
  </si>
  <si>
    <t>缺货</t>
  </si>
  <si>
    <t>613 Full Lace Wig -Straight-  8"</t>
  </si>
  <si>
    <t>613 Full Lace Wig -Straight- 10"</t>
  </si>
  <si>
    <t>613 Full Lace Wig -Straight- 12"</t>
  </si>
  <si>
    <t>613 Full Lace Wig -Straight- 14"</t>
  </si>
  <si>
    <t>613 Full Lace Wig -Straight- 16"</t>
  </si>
  <si>
    <t>613 Full Lace Wig -Straight- 18"</t>
  </si>
  <si>
    <t>613 Full Lace Wig -Straight- 20"</t>
  </si>
  <si>
    <t>613 Full Lace Wig -Straight- 22"</t>
  </si>
  <si>
    <t>613 Full Lace Wig -Straight- 24"</t>
  </si>
  <si>
    <t>613 Full Lace Wig -Straight- 26"</t>
  </si>
  <si>
    <t>613 Full Lace Wig -Straight- 28"</t>
  </si>
  <si>
    <t>613 Full Lace Wig -Straight- 30"</t>
  </si>
  <si>
    <t>613 Full Lace Wig -Body Wave-  8"</t>
  </si>
  <si>
    <t>613 Full Lace Wig -Body Wave- 10"</t>
  </si>
  <si>
    <t>613 Full Lace Wig -Body Wave- 12"</t>
  </si>
  <si>
    <t>613 Full Lace Wig -Body Wave- 14"</t>
  </si>
  <si>
    <t>613 Full Lace Wig -Body Wave- 16"</t>
  </si>
  <si>
    <t>613 Full Lace Wig -Body Wave- 18"</t>
  </si>
  <si>
    <t>613 Full Lace Wig -Body Wave- 20"</t>
  </si>
  <si>
    <t>613 Full Lace Wig -Body Wave- 22"</t>
  </si>
  <si>
    <t>613 Full Lace Wig -Body Wave- 24"</t>
  </si>
  <si>
    <t>613 Full Lace Wig -Body Wave- 26"</t>
  </si>
  <si>
    <t>613 Full Lace Wig -Body Wave- 28"</t>
  </si>
  <si>
    <t>613 Full Lace Wig -Body Wave- 30"</t>
  </si>
  <si>
    <t>613 Full Lace Wig -Deep Wave-  8"</t>
  </si>
  <si>
    <t>613 Full Lace Wig -Deep Wave- 10"</t>
  </si>
  <si>
    <t>613 Full Lace Wig -Deep Wave- 12"</t>
  </si>
  <si>
    <t>613 Full Lace Wig -Deep Wave- 14"</t>
  </si>
  <si>
    <t>613 Full Lace Wig -Deep Wave- 16"</t>
  </si>
  <si>
    <t>613 Full Lace Wig -Deep Wave- 18"</t>
  </si>
  <si>
    <t>613 Full Lace Wig -Deep Wave- 20"</t>
  </si>
  <si>
    <t>613 Full Lace Wig -Deep Wave- 22"</t>
  </si>
  <si>
    <t>613 Full Lace Wig -Deep Wave- 24"</t>
  </si>
  <si>
    <t>613 Full Lace Wig -Deep Wave- 26"</t>
  </si>
  <si>
    <t>613 Full Lace Wig -Deep Wave- 28"</t>
  </si>
  <si>
    <t>613 Full Lace Wig -Deep Wave- 30"</t>
  </si>
  <si>
    <t>613 Full Lace Wig -Loose Wave-  8"</t>
  </si>
  <si>
    <t>613 Full Lace Wig -Loose Wave- 10"</t>
  </si>
  <si>
    <t>613 Full Lace Wig -Loose Wave- 12"</t>
  </si>
  <si>
    <t>613 Full Lace Wig -Loose Wave- 14"</t>
  </si>
  <si>
    <t>613 Full Lace Wig -Loose Wave- 16"</t>
  </si>
  <si>
    <t>613 Full Lace Wig -Loose Wave- 18"</t>
  </si>
  <si>
    <t>613 Full Lace Wig -Loose Wave- 20"</t>
  </si>
  <si>
    <t>613 Full Lace Wig -Loose Wave- 22"</t>
  </si>
  <si>
    <t>613 Full Lace Wig -Loose Wave- 24"</t>
  </si>
  <si>
    <t>613 Full Lace Wig -Loose Wave- 26"</t>
  </si>
  <si>
    <t>613 Full Lace Wig -Loose Wave- 28"</t>
  </si>
  <si>
    <t>613 Full Lace Wig -Loose Wave- 30"</t>
  </si>
  <si>
    <t>613 Full Lace Wig -Water Wave-  8"</t>
  </si>
  <si>
    <t>613 Full Lace Wig -Water Wave- 10"</t>
  </si>
  <si>
    <t>613 Full Lace Wig -Water Wave- 12"</t>
  </si>
  <si>
    <t>613 Full Lace Wig -Water Wave- 14"</t>
  </si>
  <si>
    <t>613 Full Lace Wig -Water Wave- 16"</t>
  </si>
  <si>
    <t>613 Full Lace Wig -Water Wave- 18"</t>
  </si>
  <si>
    <t>613 Full Lace Wig -Water Wave- 20"</t>
  </si>
  <si>
    <t>613 Full Lace Wig -Water Wave- 22"</t>
  </si>
  <si>
    <t>613 Full Lace Wig -Water Wave- 24"</t>
  </si>
  <si>
    <t>613 Full Lace Wig -Water Wave- 26"</t>
  </si>
  <si>
    <t>613 Full Lace Wig -Water Wave- 28"</t>
  </si>
  <si>
    <t>613 Full Lace Wig -Water Wave- 30"</t>
  </si>
  <si>
    <t>613 13x4 Bob Wig - 8"</t>
  </si>
  <si>
    <t>613 13x4 Bob Wig - 10"</t>
  </si>
  <si>
    <t>613 13x4 Bob Wig - 12"</t>
  </si>
  <si>
    <t>613 13x4 Bob Wig - 14"</t>
  </si>
  <si>
    <t>613 4x4 Bob Wig - 8"</t>
  </si>
  <si>
    <t>613 4x4 Bob Wig - 10"</t>
  </si>
  <si>
    <t>613 4x4 Bob Wig - 12"</t>
  </si>
  <si>
    <t>613 4x4 Bob Wig - 14"</t>
  </si>
  <si>
    <t>360 Lace Wig -Straight-  8"</t>
  </si>
  <si>
    <t>360 Lace Wig -Body Wave-  8"</t>
  </si>
  <si>
    <t>360 Lace Wig -Deep Wave-  8"</t>
  </si>
  <si>
    <t>360 Lace Wig -Loose Wave-  8"</t>
  </si>
  <si>
    <t>360 Lace Wig -Kinky Curly-  8"</t>
  </si>
  <si>
    <t>360 Lace Wig -Water Wave-  8"</t>
  </si>
  <si>
    <t>613 13x4 Bob Wig - 16"</t>
  </si>
  <si>
    <t>613 Full lace Bob Wig - 8"</t>
  </si>
  <si>
    <t>613 Full lace Bob Wig - 10"</t>
  </si>
  <si>
    <t>613 Full lace Bob Wig - 12"</t>
  </si>
  <si>
    <t>613 Full lace Bob Wig - 14"</t>
  </si>
  <si>
    <t>613 Full lace Bob Wig - 16"</t>
  </si>
  <si>
    <t>TransPT 4*4 Closure -Straight-  8"</t>
  </si>
  <si>
    <t>TransPT 4*4 Closure -Straight- 10"</t>
  </si>
  <si>
    <t>TransPT 4*4 Closure -Straight- 12"</t>
  </si>
  <si>
    <t>TransPT 4*4 Closure -Straight- 14"</t>
  </si>
  <si>
    <t>TransPT 4*4 Closure -Straight- 16"</t>
  </si>
  <si>
    <t>TransPT 4*4 Closure -Straight- 18"</t>
  </si>
  <si>
    <t>TransPT 4*4 Closure -Straight- 20"</t>
  </si>
  <si>
    <t>TransPT 4*4 Closure -Straight- 22"</t>
  </si>
  <si>
    <t>TransPT 4*4 Closure -Straight- 24"</t>
  </si>
  <si>
    <t>TransPT 4*4 Closure -Straight- 26"</t>
  </si>
  <si>
    <t>TransPT 4*4 Closure -Body Wave-  8"</t>
  </si>
  <si>
    <t>TransPT 4*4 Closure -Body Wave- 10"</t>
  </si>
  <si>
    <t>TransPT 4*4 Closure -Body Wave- 12"</t>
  </si>
  <si>
    <t>TransPT 4*4 Closure -Body Wave- 14"</t>
  </si>
  <si>
    <t>TransPT 4*4 Closure -Body Wave- 16"</t>
  </si>
  <si>
    <t>TransPT 4*4 Closure -Body Wave- 18"</t>
  </si>
  <si>
    <t>TransPT 4*4 Closure -Body Wave- 20"</t>
  </si>
  <si>
    <t>TransPT 4*4 Closure -Body Wave- 22"</t>
  </si>
  <si>
    <t>TransPT 4*4 Closure -Body Wave- 24"</t>
  </si>
  <si>
    <t>TransPT 4*4 Closure -Body Wave- 26"</t>
  </si>
  <si>
    <t>TransPT 4*4 Closure -Loose Wave-  8"</t>
  </si>
  <si>
    <t>TransPT 4*4 Closure -Loose Wave- 10"</t>
  </si>
  <si>
    <t>TransPT 4*4 Closure -Loose Wave- 12"</t>
  </si>
  <si>
    <t>TransPT 4*4 Closure -Loose Wave- 14"</t>
  </si>
  <si>
    <t>TransPT 4*4 Closure -Loose Wave- 16"</t>
  </si>
  <si>
    <t>TransPT 4*4 Closure -Loose Wave- 18"</t>
  </si>
  <si>
    <t>TransPT 4*4 Closure -Loose Wave- 20"</t>
  </si>
  <si>
    <t>TransPT 4*4 Closure -Loose Wave- 22"</t>
  </si>
  <si>
    <t>TransPT 4*4 Closure -Loose Wave- 24"</t>
  </si>
  <si>
    <t>TransPT 4*4 Closure -Loose Wave- 26"</t>
  </si>
  <si>
    <t>TransPT 4*4 Closure -Deep Wave-  8"</t>
  </si>
  <si>
    <t>TransPT 4*4 Closure -Deep Wave- 10"</t>
  </si>
  <si>
    <t>TransPT 4*4 Closure -Deep Wave- 12"</t>
  </si>
  <si>
    <t>TransPT 4*4 Closure -Deep Wave- 14"</t>
  </si>
  <si>
    <t>TransPT 4*4 Closure -Deep Wave- 16"</t>
  </si>
  <si>
    <t>TransPT 4*4 Closure -Deep Wave- 18"</t>
  </si>
  <si>
    <t>TransPT 4*4 Closure -Deep Wave- 20"</t>
  </si>
  <si>
    <t>TransPT 4*4 Closure -Deep Wave- 22"</t>
  </si>
  <si>
    <t>TransPT 4*4 Closure -Deep Wave- 24"</t>
  </si>
  <si>
    <t>TransPT 4*4 Closure -Deep Wave- 26"</t>
  </si>
  <si>
    <t>TransPT 4*4 Closure -Loose Deep-  8"</t>
  </si>
  <si>
    <t>TransPT 4*4 Closure -Loose Deep- 10"</t>
  </si>
  <si>
    <t>TransPT 4*4 Closure -Loose Deep- 12"</t>
  </si>
  <si>
    <t>TransPT 4*4 Closure -Loose Deep- 14"</t>
  </si>
  <si>
    <t>TransPT 4*4 Closure -Loose Deep- 16"</t>
  </si>
  <si>
    <t>TransPT 4*4 Closure -Loose Deep- 18"</t>
  </si>
  <si>
    <t>TransPT 4*4 Closure -Loose Deep- 20"</t>
  </si>
  <si>
    <t>TransPT 4*4 Closure -Loose Deep- 22"</t>
  </si>
  <si>
    <t>TransPT 4*4 Closure -Loose Deep- 24"</t>
  </si>
  <si>
    <t>TransPT 4*4 Closure -Loose Deep- 26"</t>
  </si>
  <si>
    <t>TransPT 4*4 Closure -Jerry Curly-  8"</t>
  </si>
  <si>
    <t>TransPT 4*4 Closure -Jerry Curly- 10"</t>
  </si>
  <si>
    <t>TransPT 4*4 Closure -Jerry Curly- 12"</t>
  </si>
  <si>
    <t>TransPT 4*4 Closure -Jerry Curly- 14"</t>
  </si>
  <si>
    <t>TransPT 4*4 Closure -Jerry Curly- 16"</t>
  </si>
  <si>
    <t>TransPT 4*4 Closure -Jerry Curly- 18"</t>
  </si>
  <si>
    <t>TransPT 4*4 Closure -Jerry Curly- 20"</t>
  </si>
  <si>
    <t>TransPT 4*4 Closure -Jerry Curly- 22"</t>
  </si>
  <si>
    <t>TransPT 4*4 Closure -Jerry Curly- 24"</t>
  </si>
  <si>
    <t>TransPT 4*4 Closure -Jerry Curly- 26"</t>
  </si>
  <si>
    <t>TransPT 4*4 Closure -Fumi-  8"</t>
  </si>
  <si>
    <t>TransPT 4*4 Closure -Fumi- 10"</t>
  </si>
  <si>
    <t>TransPT 4*4 Closure -Fumi- 12"</t>
  </si>
  <si>
    <t>TransPT 4*4 Closure -Fumi- 14"</t>
  </si>
  <si>
    <t>TransPT 4*4 Closure -Fumi- 16"</t>
  </si>
  <si>
    <t>TransPT 4*4 Closure -Fumi- 18"</t>
  </si>
  <si>
    <t>TransPT 4*4 Closure -Fumi- 20"</t>
  </si>
  <si>
    <t>TransPT 4*4 Closure -Fumi- 22"</t>
  </si>
  <si>
    <t>TransPT 4*4 Closure -Fumi- 24"</t>
  </si>
  <si>
    <t>TransPT 4*4 Closure -Fumi- 26"</t>
  </si>
  <si>
    <t>TransPT 4*4 Closure -Kinky Curly-  8"</t>
  </si>
  <si>
    <t>TransPT 4*4 Closure -Kinky Curly- 10"</t>
  </si>
  <si>
    <t>TransPT 4*4 Closure -Kinky Curly- 12"</t>
  </si>
  <si>
    <t>TransPT 4*4 Closure -Kinky Curly- 14"</t>
  </si>
  <si>
    <t>TransPT 4*4 Closure -Kinky Curly- 16"</t>
  </si>
  <si>
    <t>TransPT 4*4 Closure -Kinky Curly- 18"</t>
  </si>
  <si>
    <t>TransPT 4*4 Closure -Kinky Curly- 20"</t>
  </si>
  <si>
    <t>TransPT 4*4 Closure -Kinky Curly- 22"</t>
  </si>
  <si>
    <t>TransPT 4*4 Closure -Kinky Curly- 24"</t>
  </si>
  <si>
    <t>TransPT 4*4 Closure -Kinky Curly- 26"</t>
  </si>
  <si>
    <t>TransPT 4*4 Closure -Kinky Straight-  8"</t>
  </si>
  <si>
    <t>TransPT 4*4 Closure -Kinky Straight- 10"</t>
  </si>
  <si>
    <t>TransPT 4*4 Closure -Kinky Straight- 12"</t>
  </si>
  <si>
    <t>TransPT 4*4 Closure -Kinky Straight- 14"</t>
  </si>
  <si>
    <t>TransPT 4*4 Closure -Kinky Straight- 16"</t>
  </si>
  <si>
    <t>TransPT 4*4 Closure -Kinky Straight- 18"</t>
  </si>
  <si>
    <t>TransPT 4*4 Closure -Kinky Straight- 20"</t>
  </si>
  <si>
    <t>TransPT 4*4 Closure -Kinky Straight- 22"</t>
  </si>
  <si>
    <t>TransPT 4*4 Closure -Kinky Straight- 24"</t>
  </si>
  <si>
    <t>TransPT 4*4 Closure -Kinky Straight- 26"</t>
  </si>
  <si>
    <t>TransPT 4*4 Closure -Water Wave-  8"</t>
  </si>
  <si>
    <t>TransPT 4*4 Closure -Water Wave- 10"</t>
  </si>
  <si>
    <t>TransPT 4*4 Closure -Water Wave- 12"</t>
  </si>
  <si>
    <t>TransPT 4*4 Closure -Water Wave- 14"</t>
  </si>
  <si>
    <t>TransPT 4*4 Closure -Water Wave- 16"</t>
  </si>
  <si>
    <t>TransPT 4*4 Closure -Water Wave- 18"</t>
  </si>
  <si>
    <t>TransPT 4*4 Closure -Water Wave- 20"</t>
  </si>
  <si>
    <t>TransPT 4*4 Closure -Water Wave- 22"</t>
  </si>
  <si>
    <t>TransPT 4*4 Closure -Water Wave- 24"</t>
  </si>
  <si>
    <t>TransPT 4*4 Closure -Water Wave- 26"</t>
  </si>
  <si>
    <t>TransPT 4*4 Closure -Natural Wave-  8"</t>
  </si>
  <si>
    <t>TransPT 4*4 Closure -Natural Wave- 10"</t>
  </si>
  <si>
    <t>TransPT 4*4 Closure -Natural Wave- 12"</t>
  </si>
  <si>
    <t>TransPT 4*4 Closure -Natural Wave- 14"</t>
  </si>
  <si>
    <t>TransPT 4*4 Closure -Natural Wave- 16"</t>
  </si>
  <si>
    <t>TransPT 4*4 Closure -Natural Wave- 18"</t>
  </si>
  <si>
    <t>TransPT 4*4 Closure -Natural Wave- 20"</t>
  </si>
  <si>
    <t>TransPT 4*4 Closure -Natural Wave- 22"</t>
  </si>
  <si>
    <t>TransPT 4*4 Closure -Natural Wave- 24"</t>
  </si>
  <si>
    <t>TransPT 4*4 Closure -Natural Wave- 26"</t>
  </si>
  <si>
    <t>TransPT 13*4 Frontal -Straight- 8"</t>
  </si>
  <si>
    <t>TransPT 13*4 Frontal -Straight- 10"</t>
  </si>
  <si>
    <t>TransPT 13*4 Frontal -Straight- 12"</t>
  </si>
  <si>
    <t>TransPT 13*4 Frontal -Straight- 14"</t>
  </si>
  <si>
    <t>TransPT 13*4 Frontal -Straight- 16"</t>
  </si>
  <si>
    <t>TransPT 13*4 Frontal -Straight- 18"</t>
  </si>
  <si>
    <t>TransPT 13*4 Frontal -Straight- 20"</t>
  </si>
  <si>
    <t>TransPT 13*4 Frontal -Straight- 22"</t>
  </si>
  <si>
    <t>TransPT 13*4 Frontal -Straight- 24"</t>
  </si>
  <si>
    <t>TransPT 13*4 Frontal -Body Wave- 8"</t>
  </si>
  <si>
    <t>TransPT 13*4 Frontal -Body Wave- 10"</t>
  </si>
  <si>
    <t>TransPT 13*4 Frontal -Body Wave- 12"</t>
  </si>
  <si>
    <t>TransPT 13*4 Frontal -Body Wave- 14"</t>
  </si>
  <si>
    <t>TransPT 13*4 Frontal -Body Wave- 16"</t>
  </si>
  <si>
    <t>TransPT 13*4 Frontal -Body Wave- 18"</t>
  </si>
  <si>
    <t>TransPT 13*4 Frontal -Body Wave- 20"</t>
  </si>
  <si>
    <t>TransPT 13*4 Frontal -Body Wave- 22"</t>
  </si>
  <si>
    <t>TransPT 13*4 Frontal -Body Wave- 24"</t>
  </si>
  <si>
    <t>TransPT 13*4 Frontal -Loose Wave- 8"</t>
  </si>
  <si>
    <t>TransPT 13*4 Frontal -Loose Wave- 10"</t>
  </si>
  <si>
    <t>TransPT 13*4 Frontal -Loose Wave- 12"</t>
  </si>
  <si>
    <t>TransPT 13*4 Frontal -Loose Wave- 14"</t>
  </si>
  <si>
    <t>TransPT 13*4 Frontal -Loose Wave- 16"</t>
  </si>
  <si>
    <t>TransPT 13*4 Frontal -Loose Wave- 18"</t>
  </si>
  <si>
    <t>TransPT 13*4 Frontal -Loose Wave- 20"</t>
  </si>
  <si>
    <t>TransPT 13*4 Frontal -Loose Wave- 22"</t>
  </si>
  <si>
    <t>TransPT 13*4 Frontal -Loose Wave- 24"</t>
  </si>
  <si>
    <t>TransPT 13*4 Frontal -Deep Wave- 8"</t>
  </si>
  <si>
    <t>TransPT 13*4 Frontal -Deep Wave- 10"</t>
  </si>
  <si>
    <t>TransPT 13*4 Frontal -Deep Wave- 12"</t>
  </si>
  <si>
    <t>TransPT 13*4 Frontal -Deep Wave- 14"</t>
  </si>
  <si>
    <t>TransPT 13*4 Frontal -Deep Wave- 16"</t>
  </si>
  <si>
    <t>TransPT 13*4 Frontal -Deep Wave- 18"</t>
  </si>
  <si>
    <t>TransPT 13*4 Frontal -Deep Wave- 20"</t>
  </si>
  <si>
    <t>TransPT 13*4 Frontal -Deep Wave- 22"</t>
  </si>
  <si>
    <t>TransPT 13*4 Frontal -Deep Wave- 24"</t>
  </si>
  <si>
    <t>TransPT 13*4 Frontal -Loose Deep- 8"</t>
  </si>
  <si>
    <t>TransPT 13*4 Frontal -Loose Deep- 10"</t>
  </si>
  <si>
    <t>TransPT 13*4 Frontal -Loose Deep- 12"</t>
  </si>
  <si>
    <t>TransPT 13*4 Frontal -Loose Deep- 14"</t>
  </si>
  <si>
    <t>TransPT 13*4 Frontal -Loose Deep- 16"</t>
  </si>
  <si>
    <t>TransPT 13*4 Frontal -Loose Deep- 18"</t>
  </si>
  <si>
    <t>TransPT 13*4 Frontal -Loose Deep- 20"</t>
  </si>
  <si>
    <t>TransPT 13*4 Frontal -Loose Deep- 22"</t>
  </si>
  <si>
    <t>TransPT 13*4 Frontal -Loose Deep- 24"</t>
  </si>
  <si>
    <t>TransPT 13*4 Frontal -Jerry Curly- 8"</t>
  </si>
  <si>
    <t>TransPT 13*4 Frontal -Jerry Curly- 10"</t>
  </si>
  <si>
    <t>TransPT 13*4 Frontal -Jerry Curly- 12"</t>
  </si>
  <si>
    <t>TransPT 13*4 Frontal -Jerry Curly- 14"</t>
  </si>
  <si>
    <t>TransPT 13*4 Frontal -Jerry Curly- 16"</t>
  </si>
  <si>
    <t>TransPT 13*4 Frontal -Jerry Curly- 18"</t>
  </si>
  <si>
    <t>TransPT 13*4 Frontal -Jerry Curly- 20"</t>
  </si>
  <si>
    <t>TransPT 13*4 Frontal -Jerry Curly- 22"</t>
  </si>
  <si>
    <t>TransPT 13*4 Frontal -Jerry Curly- 24"</t>
  </si>
  <si>
    <t>TransPT 13*4 Frontal -Fumi- 8"</t>
  </si>
  <si>
    <t>TransPT 13*4 Frontal -Fumi- 10"</t>
  </si>
  <si>
    <t>TransPT 13*4 Frontal -Fumi- 12"</t>
  </si>
  <si>
    <t>TransPT 13*4 Frontal -Fumi- 14"</t>
  </si>
  <si>
    <t>TransPT 13*4 Frontal -Fumi- 16"</t>
  </si>
  <si>
    <t>TransPT 13*4 Frontal -Fumi- 18"</t>
  </si>
  <si>
    <t>TransPT 13*4 Frontal -Fumi- 20"</t>
  </si>
  <si>
    <t>TransPT 13*4 Frontal -Fumi- 22"</t>
  </si>
  <si>
    <t>TransPT 13*4 Frontal -Fumi- 24"</t>
  </si>
  <si>
    <t>TransPT 13*4 Frontal -Kinky Curly- 8"</t>
  </si>
  <si>
    <t>TransPT 13*4 Frontal -Kinky Curly- 10"</t>
  </si>
  <si>
    <t>TransPT 13*4 Frontal -Kinky Curly- 12"</t>
  </si>
  <si>
    <t>TransPT 13*4 Frontal -Kinky Curly- 14"</t>
  </si>
  <si>
    <t>TransPT 13*4 Frontal -Kinky Curly- 16"</t>
  </si>
  <si>
    <t>TransPT 13*4 Frontal -Kinky Curly- 18"</t>
  </si>
  <si>
    <t>TransPT 13*4 Frontal -Kinky Curly- 20"</t>
  </si>
  <si>
    <t>TransPT 13*4 Frontal -Kinky Curly- 22"</t>
  </si>
  <si>
    <t>TransPT 13*4 Frontal -Kinky Curly- 24"</t>
  </si>
  <si>
    <t>TransPT 13*4 Frontal -Kinky Straight- 8"</t>
  </si>
  <si>
    <t>TransPT 13*4 Frontal -Kinky Straight- 10"</t>
  </si>
  <si>
    <t>TransPT 13*4 Frontal -Kinky Straight- 12"</t>
  </si>
  <si>
    <t>TransPT 13*4 Frontal -Kinky Straight- 14"</t>
  </si>
  <si>
    <t>TransPT 13*4 Frontal -Kinky Straight- 16"</t>
  </si>
  <si>
    <t>TransPT 13*4 Frontal -Kinky Straight- 18"</t>
  </si>
  <si>
    <t>TransPT 13*4 Frontal -Kinky Straight- 20"</t>
  </si>
  <si>
    <t>TransPT 13*4 Frontal -Kinky Straight- 22"</t>
  </si>
  <si>
    <t>TransPT 13*4 Frontal -Kinky Straight- 24"</t>
  </si>
  <si>
    <t>TransPT 13*4 Frontal -Water Wave- 8"</t>
  </si>
  <si>
    <t>TransPT 13*4 Frontal -Water Wave- 10"</t>
  </si>
  <si>
    <t>TransPT 13*4 Frontal -Water Wave- 12"</t>
  </si>
  <si>
    <t>TransPT 13*4 Frontal -Water Wave- 14"</t>
  </si>
  <si>
    <t>TransPT 13*4 Frontal -Water Wave- 16"</t>
  </si>
  <si>
    <t>TransPT 13*4 Frontal -Water Wave- 18"</t>
  </si>
  <si>
    <t>TransPT 13*4 Frontal -Water Wave- 20"</t>
  </si>
  <si>
    <t>TransPT 13*4 Frontal -Water Wave- 22"</t>
  </si>
  <si>
    <t>TransPT 13*4 Frontal -Water Wave- 24"</t>
  </si>
  <si>
    <t>TransPT 13*4 Frontal -Natural Wave- 8"</t>
  </si>
  <si>
    <t>TransPT 13*4 Frontal -Natural Wave- 10"</t>
  </si>
  <si>
    <t>TransPT 13*4 Frontal -Natural Wave- 12"</t>
  </si>
  <si>
    <t>TransPT 13*4 Frontal -Natural Wave- 14"</t>
  </si>
  <si>
    <t>TransPT 13*4 Frontal -Natural Wave- 16"</t>
  </si>
  <si>
    <t>TransPT 13*4 Frontal -Natural Wave- 18"</t>
  </si>
  <si>
    <t>TransPT 13*4 Frontal -Natural Wave- 20"</t>
  </si>
  <si>
    <t>TransPT 13*4 Frontal -Natural Wave- 22"</t>
  </si>
  <si>
    <t>TransPT 13*4 Frontal -Natural Wave- 24"</t>
  </si>
  <si>
    <t>TransPT 5*5 Closure -Straight-  8"</t>
  </si>
  <si>
    <t>TransPT 5*5 Closure -Straight- 10"</t>
  </si>
  <si>
    <t>TransPT 5*5 Closure -Straight- 12"</t>
  </si>
  <si>
    <t>TransPT 5*5 Closure -Straight- 14"</t>
  </si>
  <si>
    <t>TransPT 5*5 Closure -Straight- 16"</t>
  </si>
  <si>
    <t>TransPT 5*5 Closure -Straight- 18"</t>
  </si>
  <si>
    <t>TransPT 5*5 Closure -Straight- 20"</t>
  </si>
  <si>
    <t>TransPT 5*5 Closure -Straight- 22"</t>
  </si>
  <si>
    <t>TransPT 5*5 Closure -Straight- 24"</t>
  </si>
  <si>
    <t>TransPT 5*5 Closure -Body Wave-  8"</t>
  </si>
  <si>
    <t>TransPT 5*5 Closure -Body Wave- 10"</t>
  </si>
  <si>
    <t>TransPT 5*5 Closure -Body Wave- 12"</t>
  </si>
  <si>
    <t>TransPT 5*5 Closure -Body Wave- 14"</t>
  </si>
  <si>
    <t>TransPT 5*5 Closure -Body Wave- 16"</t>
  </si>
  <si>
    <t>TransPT 5*5 Closure -Body Wave- 18"</t>
  </si>
  <si>
    <t>TransPT 5*5 Closure -Body Wave- 20"</t>
  </si>
  <si>
    <t>TransPT 5*5 Closure -Body Wave- 22"</t>
  </si>
  <si>
    <t>TransPT 5*5 Closure -Body Wave- 24"</t>
  </si>
  <si>
    <t>TransPT 5*5 Closure -Loose Wave-  8"</t>
  </si>
  <si>
    <t>TransPT 5*5 Closure -Loose Wave- 10"</t>
  </si>
  <si>
    <t>TransPT 5*5 Closure -Loose Wave- 12"</t>
  </si>
  <si>
    <t>TransPT 5*5 Closure -Loose Wave- 14"</t>
  </si>
  <si>
    <t>TransPT 5*5 Closure -Loose Wave- 16"</t>
  </si>
  <si>
    <t>TransPT 5*5 Closure -Loose Wave- 18"</t>
  </si>
  <si>
    <t>TransPT 5*5 Closure -Loose Wave- 20"</t>
  </si>
  <si>
    <t>TransPT 5*5 Closure -Loose Wave- 22"</t>
  </si>
  <si>
    <t>TransPT 5*5 Closure -Loose Wave- 24"</t>
  </si>
  <si>
    <t>TransPT 5*5 Closure -Deep Wave-  8"</t>
  </si>
  <si>
    <t>TransPT 5*5 Closure -Deep Wave- 10"</t>
  </si>
  <si>
    <t>TransPT 5*5 Closure -Deep Wave- 12"</t>
  </si>
  <si>
    <t>TransPT 5*5 Closure -Deep Wave- 14"</t>
  </si>
  <si>
    <t>TransPT 5*5 Closure -Deep Wave- 16"</t>
  </si>
  <si>
    <t>TransPT 5*5 Closure -Deep Wave- 18"</t>
  </si>
  <si>
    <t>TransPT 5*5 Closure -Deep Wave- 20"</t>
  </si>
  <si>
    <t>TransPT 5*5 Closure -Deep Wave- 22"</t>
  </si>
  <si>
    <t>TransPT 5*5 Closure -Deep Wave- 24"</t>
  </si>
  <si>
    <t>TransPT 5*5 Closure -Loose Deep-  8"</t>
  </si>
  <si>
    <t>TransPT 5*5 Closure -Loose Deep- 10"</t>
  </si>
  <si>
    <t>TransPT 5*5 Closure -Loose Deep- 12"</t>
  </si>
  <si>
    <t>TransPT 5*5 Closure -Loose Deep- 14"</t>
  </si>
  <si>
    <t>TransPT 5*5 Closure -Loose Deep- 16"</t>
  </si>
  <si>
    <t>TransPT 5*5 Closure -Loose Deep- 18"</t>
  </si>
  <si>
    <t>TransPT 5*5 Closure -Loose Deep- 20"</t>
  </si>
  <si>
    <t>TransPT 5*5 Closure -Loose Deep- 22"</t>
  </si>
  <si>
    <t>TransPT 5*5 Closure -Loose Deep- 24"</t>
  </si>
  <si>
    <t>TransPT 5*5 Closure -Jerry Curly-  8"</t>
  </si>
  <si>
    <t>TransPT 5*5 Closure -Jerry Curly- 10"</t>
  </si>
  <si>
    <t>TransPT 5*5 Closure -Jerry Curly- 12"</t>
  </si>
  <si>
    <t>TransPT 5*5 Closure -Jerry Curly- 14"</t>
  </si>
  <si>
    <t>TransPT 5*5 Closure -Jerry Curly- 16"</t>
  </si>
  <si>
    <t>TransPT 5*5 Closure -Jerry Curly- 18"</t>
  </si>
  <si>
    <t>TransPT 5*5 Closure -Jerry Curly- 20"</t>
  </si>
  <si>
    <t>TransPT 5*5 Closure -Jerry Curly- 22"</t>
  </si>
  <si>
    <t>TransPT 5*5 Closure -Jerry Curly- 24"</t>
  </si>
  <si>
    <t>TransPT 5*5 Closure -Fumi-  8"</t>
  </si>
  <si>
    <t>TransPT 5*5 Closure -Fumi- 10"</t>
  </si>
  <si>
    <t>TransPT 5*5 Closure -Fumi- 12"</t>
  </si>
  <si>
    <t>TransPT 5*5 Closure -Fumi- 14"</t>
  </si>
  <si>
    <t>TransPT 5*5 Closure -Fumi- 16"</t>
  </si>
  <si>
    <t>TransPT 5*5 Closure -Fumi- 18"</t>
  </si>
  <si>
    <t>TransPT 5*5 Closure -Fumi- 20"</t>
  </si>
  <si>
    <t>TransPT 5*5 Closure -Fumi- 22"</t>
  </si>
  <si>
    <t>TransPT 5*5 Closure -Fumi- 24"</t>
  </si>
  <si>
    <t>TransPT 5*5 Closure -Kinky Curly-  8"</t>
  </si>
  <si>
    <t>TransPT 5*5 Closure -Kinky Curly- 10"</t>
  </si>
  <si>
    <t>TransPT 5*5 Closure -Kinky Curly- 12"</t>
  </si>
  <si>
    <t>TransPT 5*5 Closure -Kinky Curly- 14"</t>
  </si>
  <si>
    <t>TransPT 5*5 Closure -Kinky Curly- 16"</t>
  </si>
  <si>
    <t>TransPT 5*5 Closure -Kinky Curly- 18"</t>
  </si>
  <si>
    <t>TransPT 5*5 Closure -Kinky Curly- 20"</t>
  </si>
  <si>
    <t>TransPT 5*5 Closure -Kinky Curly- 22"</t>
  </si>
  <si>
    <t>TransPT 5*5 Closure -Kinky Curly- 24"</t>
  </si>
  <si>
    <t>TransPT 5*5 Closure -Kinky Straight-  8"</t>
  </si>
  <si>
    <t>TransPT 5*5 Closure -Kinky Straight- 10"</t>
  </si>
  <si>
    <t>TransPT 5*5 Closure -Kinky Straight- 12"</t>
  </si>
  <si>
    <t>TransPT 5*5 Closure -Kinky Straight- 14"</t>
  </si>
  <si>
    <t>TransPT 5*5 Closure -Kinky Straight- 16"</t>
  </si>
  <si>
    <t>TransPT 5*5 Closure -Kinky Straight- 18"</t>
  </si>
  <si>
    <t>TransPT 5*5 Closure -Kinky Straight- 20"</t>
  </si>
  <si>
    <t>TransPT 5*5 Closure -Kinky Straight- 22"</t>
  </si>
  <si>
    <t>TransPT 5*5 Closure -Kinky Straight- 24"</t>
  </si>
  <si>
    <t>TransPT 5*5 Closure -Water Wave-  8"</t>
  </si>
  <si>
    <t>TransPT 5*5 Closure -Water Wave- 10"</t>
  </si>
  <si>
    <t>TransPT 5*5 Closure -Water Wave- 12"</t>
  </si>
  <si>
    <t>TransPT 5*5 Closure -Water Wave- 14"</t>
  </si>
  <si>
    <t>TransPT 5*5 Closure -Water Wave- 16"</t>
  </si>
  <si>
    <t>TransPT 5*5 Closure -Water Wave- 18"</t>
  </si>
  <si>
    <t>TransPT 5*5 Closure -Water Wave- 20"</t>
  </si>
  <si>
    <t>TransPT 5*5 Closure -Water Wave- 22"</t>
  </si>
  <si>
    <t>TransPT 5*5 Closure -Water Wave- 24"</t>
  </si>
  <si>
    <t>TransPT 5*5 Closure -Natural Wave-  8"</t>
  </si>
  <si>
    <t>TransPT 5*5 Closure -Natural Wave- 10"</t>
  </si>
  <si>
    <t>TransPT 5*5 Closure -Natural Wave- 12"</t>
  </si>
  <si>
    <t>TransPT 5*5 Closure -Natural Wave- 14"</t>
  </si>
  <si>
    <t>TransPT 5*5 Closure -Natural Wave- 16"</t>
  </si>
  <si>
    <t>TransPT 5*5 Closure -Natural Wave- 18"</t>
  </si>
  <si>
    <t>TransPT 5*5 Closure -Natural Wave- 20"</t>
  </si>
  <si>
    <t>TransPT 5*5 Closure -Natural Wave- 22"</t>
  </si>
  <si>
    <t>TransPT 5*5 Closure -Natural Wave- 24"</t>
  </si>
</sst>
</file>

<file path=xl/styles.xml><?xml version="1.0" encoding="utf-8"?>
<styleSheet xmlns="http://schemas.openxmlformats.org/spreadsheetml/2006/main">
  <numFmts count="17">
    <numFmt numFmtId="176" formatCode="yyyy&quot;年&quot;m&quot;月&quot;d&quot;日&quot;;@"/>
    <numFmt numFmtId="7" formatCode="&quot;￥&quot;#,##0.00;&quot;￥&quot;\-#,##0.00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5" formatCode="&quot;￥&quot;#,##0;&quot;￥&quot;\-#,##0"/>
    <numFmt numFmtId="41" formatCode="_ * #,##0_ ;_ * \-#,##0_ ;_ * &quot;-&quot;_ ;_ @_ "/>
    <numFmt numFmtId="177" formatCode="0_ "/>
    <numFmt numFmtId="178" formatCode="0.00_ "/>
    <numFmt numFmtId="179" formatCode="0.0%"/>
    <numFmt numFmtId="180" formatCode="\$#,##0.00;\-\$#,##0.00"/>
    <numFmt numFmtId="181" formatCode="&quot;US$&quot;#,##0.00;\-&quot;US$&quot;#,##0.00"/>
    <numFmt numFmtId="182" formatCode="\$#,##0.0;\-\$#,##0.0"/>
    <numFmt numFmtId="183" formatCode="#,##0.0_ "/>
    <numFmt numFmtId="184" formatCode="0.0_ "/>
    <numFmt numFmtId="185" formatCode="[$-409]d\-mmm\-yy;@"/>
    <numFmt numFmtId="186" formatCode="&quot;￥&quot;#,##0.000;&quot;￥&quot;\-#,##0.000"/>
  </numFmts>
  <fonts count="84">
    <font>
      <sz val="12"/>
      <name val="宋体"/>
      <charset val="134"/>
    </font>
    <font>
      <sz val="10"/>
      <color theme="1"/>
      <name val="等线"/>
      <charset val="134"/>
    </font>
    <font>
      <sz val="10"/>
      <name val="等线"/>
      <charset val="134"/>
    </font>
    <font>
      <b/>
      <sz val="10"/>
      <color theme="1"/>
      <name val="等线"/>
      <charset val="134"/>
    </font>
    <font>
      <sz val="10"/>
      <color theme="0"/>
      <name val="等线"/>
      <charset val="134"/>
    </font>
    <font>
      <b/>
      <sz val="10"/>
      <color theme="0"/>
      <name val="等线"/>
      <charset val="134"/>
    </font>
    <font>
      <b/>
      <sz val="10"/>
      <color rgb="FFFF0000"/>
      <name val="等线"/>
      <charset val="134"/>
    </font>
    <font>
      <sz val="9"/>
      <color theme="1"/>
      <name val="Tahoma"/>
      <charset val="134"/>
    </font>
    <font>
      <b/>
      <sz val="9"/>
      <name val="宋体"/>
      <charset val="134"/>
    </font>
    <font>
      <b/>
      <sz val="9"/>
      <color rgb="FFFF0000"/>
      <name val="宋体"/>
      <charset val="134"/>
    </font>
    <font>
      <sz val="1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0"/>
      <color rgb="FFFF0000"/>
      <name val="等线"/>
      <charset val="134"/>
    </font>
    <font>
      <sz val="14"/>
      <color theme="1"/>
      <name val="宋体"/>
      <charset val="134"/>
      <scheme val="minor"/>
    </font>
    <font>
      <b/>
      <sz val="12"/>
      <name val="宋体"/>
      <charset val="134"/>
    </font>
    <font>
      <sz val="14"/>
      <color theme="1"/>
      <name val="Times New Roman"/>
      <charset val="134"/>
    </font>
    <font>
      <sz val="14"/>
      <color rgb="FFFF0000"/>
      <name val="宋体"/>
      <charset val="134"/>
    </font>
    <font>
      <sz val="12"/>
      <color rgb="FFFF0000"/>
      <name val="宋体"/>
      <charset val="134"/>
    </font>
    <font>
      <b/>
      <sz val="16"/>
      <color theme="0"/>
      <name val="Bahnschrift SemiBold"/>
      <charset val="134"/>
    </font>
    <font>
      <sz val="11"/>
      <color theme="0"/>
      <name val="Bahnschrift SemiBold"/>
      <charset val="134"/>
    </font>
    <font>
      <sz val="12"/>
      <color theme="1" tint="0.25"/>
      <name val="Bahnschrift SemiBold"/>
      <charset val="134"/>
    </font>
    <font>
      <sz val="11"/>
      <color theme="1" tint="0.25"/>
      <name val="Bahnschrift SemiBold"/>
      <charset val="134"/>
    </font>
    <font>
      <sz val="11"/>
      <name val="Bahnschrift SemiBold"/>
      <charset val="134"/>
    </font>
    <font>
      <b/>
      <sz val="11"/>
      <color rgb="FFFF0000"/>
      <name val="Bahnschrift SemiBold"/>
      <charset val="134"/>
    </font>
    <font>
      <b/>
      <sz val="11"/>
      <color theme="1" tint="0.25"/>
      <name val="Bahnschrift SemiBold"/>
      <charset val="134"/>
    </font>
    <font>
      <b/>
      <sz val="16"/>
      <name val="Bahnschrift SemiBold"/>
      <charset val="134"/>
    </font>
    <font>
      <sz val="10"/>
      <color theme="1"/>
      <name val="微软雅黑"/>
      <charset val="134"/>
    </font>
    <font>
      <b/>
      <sz val="10"/>
      <color theme="1"/>
      <name val="微软雅黑"/>
      <charset val="134"/>
    </font>
    <font>
      <b/>
      <sz val="12"/>
      <color theme="1"/>
      <name val="微软雅黑"/>
      <charset val="134"/>
    </font>
    <font>
      <b/>
      <sz val="11"/>
      <color rgb="FFFF0000"/>
      <name val="微软雅黑"/>
      <charset val="134"/>
    </font>
    <font>
      <b/>
      <sz val="14"/>
      <color theme="1"/>
      <name val="微软雅黑"/>
      <charset val="134"/>
    </font>
    <font>
      <b/>
      <sz val="10"/>
      <color rgb="FFFF0000"/>
      <name val="微软雅黑"/>
      <charset val="134"/>
    </font>
    <font>
      <sz val="10"/>
      <color rgb="FFFF0000"/>
      <name val="微软雅黑"/>
      <charset val="134"/>
    </font>
    <font>
      <sz val="11"/>
      <name val="微软雅黑"/>
      <charset val="134"/>
    </font>
    <font>
      <sz val="12"/>
      <name val="微软雅黑"/>
      <charset val="134"/>
    </font>
    <font>
      <sz val="10"/>
      <name val="微软雅黑"/>
      <charset val="134"/>
    </font>
    <font>
      <b/>
      <u/>
      <sz val="16"/>
      <name val="微软雅黑"/>
      <charset val="134"/>
    </font>
    <font>
      <b/>
      <sz val="16"/>
      <name val="微软雅黑"/>
      <charset val="134"/>
    </font>
    <font>
      <b/>
      <sz val="12"/>
      <name val="微软雅黑"/>
      <charset val="134"/>
    </font>
    <font>
      <u/>
      <sz val="11"/>
      <color rgb="FF0000FF"/>
      <name val="宋体"/>
      <charset val="134"/>
      <scheme val="minor"/>
    </font>
    <font>
      <b/>
      <sz val="10"/>
      <name val="微软雅黑"/>
      <charset val="134"/>
    </font>
    <font>
      <b/>
      <sz val="11"/>
      <color theme="1" tint="0.249977111117893"/>
      <name val="Calibri"/>
      <charset val="134"/>
    </font>
    <font>
      <b/>
      <sz val="11"/>
      <name val="微软雅黑"/>
      <charset val="134"/>
    </font>
    <font>
      <b/>
      <sz val="12"/>
      <color theme="0"/>
      <name val="微软雅黑"/>
      <charset val="134"/>
    </font>
    <font>
      <b/>
      <sz val="16"/>
      <color theme="1"/>
      <name val="微软雅黑"/>
      <charset val="134"/>
    </font>
    <font>
      <b/>
      <sz val="16"/>
      <color theme="0"/>
      <name val="微软雅黑"/>
      <charset val="134"/>
    </font>
    <font>
      <b/>
      <sz val="16"/>
      <color theme="1" tint="0.0499893185216834"/>
      <name val="微软雅黑"/>
      <charset val="134"/>
    </font>
    <font>
      <b/>
      <sz val="12"/>
      <color theme="1" tint="0.0499893185216834"/>
      <name val="微软雅黑"/>
      <charset val="134"/>
    </font>
    <font>
      <b/>
      <sz val="12"/>
      <name val="Calibri"/>
      <charset val="134"/>
    </font>
    <font>
      <b/>
      <sz val="12"/>
      <color rgb="FFFF0000"/>
      <name val="微软雅黑"/>
      <charset val="134"/>
    </font>
    <font>
      <sz val="12"/>
      <color rgb="FFFF0000"/>
      <name val="微软雅黑"/>
      <charset val="134"/>
    </font>
    <font>
      <b/>
      <sz val="10"/>
      <color theme="1" tint="0.249977111117893"/>
      <name val="Calibri"/>
      <charset val="134"/>
    </font>
    <font>
      <b/>
      <sz val="16"/>
      <color rgb="FFFF0000"/>
      <name val="微软雅黑"/>
      <charset val="134"/>
    </font>
    <font>
      <b/>
      <sz val="14"/>
      <color rgb="FFFF0000"/>
      <name val="微软雅黑"/>
      <charset val="134"/>
    </font>
    <font>
      <sz val="11"/>
      <color theme="1"/>
      <name val="微软雅黑"/>
      <charset val="134"/>
    </font>
    <font>
      <b/>
      <sz val="11"/>
      <color theme="1" tint="0.249977111117893"/>
      <name val="微软雅黑"/>
      <charset val="134"/>
    </font>
    <font>
      <b/>
      <sz val="10"/>
      <color theme="1" tint="0.249977111117893"/>
      <name val="微软雅黑"/>
      <charset val="134"/>
    </font>
    <font>
      <b/>
      <sz val="11"/>
      <color theme="1" tint="0.249977111117893"/>
      <name val="Arial"/>
      <charset val="134"/>
    </font>
    <font>
      <b/>
      <sz val="14"/>
      <name val="微软雅黑"/>
      <charset val="134"/>
    </font>
    <font>
      <sz val="26"/>
      <name val="Arial"/>
      <charset val="134"/>
    </font>
    <font>
      <b/>
      <sz val="14"/>
      <color theme="1" tint="0.249977111117893"/>
      <name val="微软雅黑"/>
      <charset val="134"/>
    </font>
    <font>
      <b/>
      <sz val="16"/>
      <name val="宋体"/>
      <charset val="134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55">
    <fill>
      <patternFill patternType="none"/>
    </fill>
    <fill>
      <patternFill patternType="gray125"/>
    </fill>
    <fill>
      <patternFill patternType="solid">
        <fgColor theme="5" tint="0.39988402966399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1" tint="0.1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1454817346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0" tint="-0.149937437055574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C0082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1454817346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theme="0" tint="-0.35"/>
        <bgColor indexed="64"/>
      </patternFill>
    </fill>
    <fill>
      <patternFill patternType="solid">
        <fgColor theme="0" tint="-0.5"/>
        <bgColor indexed="64"/>
      </patternFill>
    </fill>
    <fill>
      <patternFill patternType="solid">
        <fgColor theme="1" tint="0.3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3">
    <xf numFmtId="0" fontId="0" fillId="0" borderId="0">
      <alignment vertical="center"/>
    </xf>
    <xf numFmtId="42" fontId="13" fillId="0" borderId="0" applyFont="0" applyFill="0" applyBorder="0" applyAlignment="0" applyProtection="0">
      <alignment vertical="center"/>
    </xf>
    <xf numFmtId="0" fontId="0" fillId="0" borderId="0"/>
    <xf numFmtId="0" fontId="71" fillId="31" borderId="0" applyNumberFormat="0" applyBorder="0" applyAlignment="0" applyProtection="0">
      <alignment vertical="center"/>
    </xf>
    <xf numFmtId="0" fontId="67" fillId="28" borderId="21" applyNumberFormat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71" fillId="29" borderId="0" applyNumberFormat="0" applyBorder="0" applyAlignment="0" applyProtection="0">
      <alignment vertical="center"/>
    </xf>
    <xf numFmtId="0" fontId="72" fillId="32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13" fillId="35" borderId="25" applyNumberFormat="0" applyFont="0" applyAlignment="0" applyProtection="0">
      <alignment vertical="center"/>
    </xf>
    <xf numFmtId="0" fontId="74" fillId="36" borderId="0" applyNumberFormat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3" fillId="0" borderId="22" applyNumberFormat="0" applyFill="0" applyAlignment="0" applyProtection="0">
      <alignment vertical="center"/>
    </xf>
    <xf numFmtId="0" fontId="68" fillId="0" borderId="22" applyNumberFormat="0" applyFill="0" applyAlignment="0" applyProtection="0">
      <alignment vertical="center"/>
    </xf>
    <xf numFmtId="0" fontId="74" fillId="17" borderId="0" applyNumberFormat="0" applyBorder="0" applyAlignment="0" applyProtection="0">
      <alignment vertical="center"/>
    </xf>
    <xf numFmtId="0" fontId="70" fillId="0" borderId="24" applyNumberFormat="0" applyFill="0" applyAlignment="0" applyProtection="0">
      <alignment vertical="center"/>
    </xf>
    <xf numFmtId="0" fontId="74" fillId="38" borderId="0" applyNumberFormat="0" applyBorder="0" applyAlignment="0" applyProtection="0">
      <alignment vertical="center"/>
    </xf>
    <xf numFmtId="0" fontId="64" fillId="27" borderId="19" applyNumberFormat="0" applyAlignment="0" applyProtection="0">
      <alignment vertical="center"/>
    </xf>
    <xf numFmtId="0" fontId="77" fillId="27" borderId="21" applyNumberFormat="0" applyAlignment="0" applyProtection="0">
      <alignment vertical="center"/>
    </xf>
    <xf numFmtId="0" fontId="75" fillId="34" borderId="23" applyNumberFormat="0" applyAlignment="0" applyProtection="0">
      <alignment vertical="center"/>
    </xf>
    <xf numFmtId="0" fontId="71" fillId="40" borderId="0" applyNumberFormat="0" applyBorder="0" applyAlignment="0" applyProtection="0">
      <alignment vertical="center"/>
    </xf>
    <xf numFmtId="0" fontId="74" fillId="41" borderId="0" applyNumberFormat="0" applyBorder="0" applyAlignment="0" applyProtection="0">
      <alignment vertical="center"/>
    </xf>
    <xf numFmtId="0" fontId="66" fillId="0" borderId="20" applyNumberFormat="0" applyFill="0" applyAlignment="0" applyProtection="0">
      <alignment vertical="center"/>
    </xf>
    <xf numFmtId="0" fontId="79" fillId="0" borderId="26" applyNumberFormat="0" applyFill="0" applyAlignment="0" applyProtection="0">
      <alignment vertical="center"/>
    </xf>
    <xf numFmtId="0" fontId="80" fillId="42" borderId="0" applyNumberFormat="0" applyBorder="0" applyAlignment="0" applyProtection="0">
      <alignment vertical="center"/>
    </xf>
    <xf numFmtId="0" fontId="81" fillId="43" borderId="0" applyNumberFormat="0" applyBorder="0" applyAlignment="0" applyProtection="0">
      <alignment vertical="center"/>
    </xf>
    <xf numFmtId="0" fontId="71" fillId="44" borderId="0" applyNumberFormat="0" applyBorder="0" applyAlignment="0" applyProtection="0">
      <alignment vertical="center"/>
    </xf>
    <xf numFmtId="0" fontId="74" fillId="46" borderId="0" applyNumberFormat="0" applyBorder="0" applyAlignment="0" applyProtection="0">
      <alignment vertical="center"/>
    </xf>
    <xf numFmtId="0" fontId="71" fillId="30" borderId="0" applyNumberFormat="0" applyBorder="0" applyAlignment="0" applyProtection="0">
      <alignment vertical="center"/>
    </xf>
    <xf numFmtId="0" fontId="71" fillId="11" borderId="0" applyNumberFormat="0" applyBorder="0" applyAlignment="0" applyProtection="0">
      <alignment vertical="center"/>
    </xf>
    <xf numFmtId="0" fontId="71" fillId="47" borderId="0" applyNumberFormat="0" applyBorder="0" applyAlignment="0" applyProtection="0">
      <alignment vertical="center"/>
    </xf>
    <xf numFmtId="0" fontId="71" fillId="48" borderId="0" applyNumberFormat="0" applyBorder="0" applyAlignment="0" applyProtection="0">
      <alignment vertical="center"/>
    </xf>
    <xf numFmtId="0" fontId="74" fillId="45" borderId="0" applyNumberFormat="0" applyBorder="0" applyAlignment="0" applyProtection="0">
      <alignment vertical="center"/>
    </xf>
    <xf numFmtId="0" fontId="74" fillId="50" borderId="0" applyNumberFormat="0" applyBorder="0" applyAlignment="0" applyProtection="0">
      <alignment vertical="center"/>
    </xf>
    <xf numFmtId="0" fontId="71" fillId="39" borderId="0" applyNumberFormat="0" applyBorder="0" applyAlignment="0" applyProtection="0">
      <alignment vertical="center"/>
    </xf>
    <xf numFmtId="0" fontId="71" fillId="8" borderId="0" applyNumberFormat="0" applyBorder="0" applyAlignment="0" applyProtection="0">
      <alignment vertical="center"/>
    </xf>
    <xf numFmtId="0" fontId="74" fillId="52" borderId="0" applyNumberFormat="0" applyBorder="0" applyAlignment="0" applyProtection="0">
      <alignment vertical="center"/>
    </xf>
    <xf numFmtId="0" fontId="71" fillId="53" borderId="0" applyNumberFormat="0" applyBorder="0" applyAlignment="0" applyProtection="0">
      <alignment vertical="center"/>
    </xf>
    <xf numFmtId="0" fontId="74" fillId="54" borderId="0" applyNumberFormat="0" applyBorder="0" applyAlignment="0" applyProtection="0">
      <alignment vertical="center"/>
    </xf>
    <xf numFmtId="0" fontId="74" fillId="49" borderId="0" applyNumberFormat="0" applyBorder="0" applyAlignment="0" applyProtection="0">
      <alignment vertical="center"/>
    </xf>
    <xf numFmtId="0" fontId="71" fillId="51" borderId="0" applyNumberFormat="0" applyBorder="0" applyAlignment="0" applyProtection="0">
      <alignment vertical="center"/>
    </xf>
    <xf numFmtId="0" fontId="74" fillId="3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/>
  </cellStyleXfs>
  <cellXfs count="337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Fill="1">
      <alignment vertical="center"/>
    </xf>
    <xf numFmtId="0" fontId="2" fillId="0" borderId="0" xfId="0" applyFont="1">
      <alignment vertical="center"/>
    </xf>
    <xf numFmtId="0" fontId="1" fillId="0" borderId="0" xfId="0" applyFont="1" applyAlignment="1">
      <alignment horizontal="left" vertical="center"/>
    </xf>
    <xf numFmtId="0" fontId="3" fillId="2" borderId="1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177" fontId="1" fillId="0" borderId="0" xfId="0" applyNumberFormat="1" applyFont="1" applyAlignment="1">
      <alignment horizontal="center" vertical="center"/>
    </xf>
    <xf numFmtId="180" fontId="1" fillId="0" borderId="0" xfId="0" applyNumberFormat="1" applyFont="1">
      <alignment vertical="center"/>
    </xf>
    <xf numFmtId="179" fontId="1" fillId="0" borderId="0" xfId="12" applyNumberFormat="1" applyFont="1">
      <alignment vertical="center"/>
    </xf>
    <xf numFmtId="0" fontId="1" fillId="5" borderId="1" xfId="0" applyFont="1" applyFill="1" applyBorder="1" applyAlignment="1">
      <alignment horizontal="left" vertical="center"/>
    </xf>
    <xf numFmtId="0" fontId="0" fillId="6" borderId="0" xfId="0" applyFill="1">
      <alignment vertical="center"/>
    </xf>
    <xf numFmtId="0" fontId="1" fillId="0" borderId="0" xfId="0" applyFont="1" applyFill="1" applyAlignment="1">
      <alignment horizontal="center" vertical="center"/>
    </xf>
    <xf numFmtId="5" fontId="1" fillId="0" borderId="0" xfId="0" applyNumberFormat="1" applyFont="1" applyAlignment="1">
      <alignment horizontal="center" vertical="center"/>
    </xf>
    <xf numFmtId="181" fontId="1" fillId="0" borderId="0" xfId="0" applyNumberFormat="1" applyFont="1" applyAlignment="1">
      <alignment horizontal="center" vertical="center"/>
    </xf>
    <xf numFmtId="180" fontId="1" fillId="0" borderId="0" xfId="0" applyNumberFormat="1" applyFont="1" applyAlignment="1">
      <alignment horizontal="center" vertical="center"/>
    </xf>
    <xf numFmtId="179" fontId="1" fillId="0" borderId="0" xfId="12" applyNumberFormat="1" applyFont="1" applyAlignment="1">
      <alignment horizontal="center" vertical="center"/>
    </xf>
    <xf numFmtId="182" fontId="1" fillId="0" borderId="0" xfId="0" applyNumberFormat="1" applyFont="1">
      <alignment vertical="center"/>
    </xf>
    <xf numFmtId="5" fontId="3" fillId="2" borderId="1" xfId="0" applyNumberFormat="1" applyFont="1" applyFill="1" applyBorder="1" applyAlignment="1">
      <alignment horizontal="center" vertical="center" wrapText="1"/>
    </xf>
    <xf numFmtId="181" fontId="3" fillId="2" borderId="1" xfId="0" applyNumberFormat="1" applyFont="1" applyFill="1" applyBorder="1" applyAlignment="1">
      <alignment horizontal="center" vertical="center" wrapText="1"/>
    </xf>
    <xf numFmtId="180" fontId="3" fillId="7" borderId="1" xfId="0" applyNumberFormat="1" applyFont="1" applyFill="1" applyBorder="1" applyAlignment="1">
      <alignment horizontal="center" vertical="center"/>
    </xf>
    <xf numFmtId="179" fontId="3" fillId="7" borderId="1" xfId="12" applyNumberFormat="1" applyFont="1" applyFill="1" applyBorder="1" applyAlignment="1">
      <alignment horizontal="center" vertical="center"/>
    </xf>
    <xf numFmtId="177" fontId="6" fillId="8" borderId="3" xfId="12" applyNumberFormat="1" applyFont="1" applyFill="1" applyBorder="1" applyAlignment="1">
      <alignment horizontal="center" vertical="center"/>
    </xf>
    <xf numFmtId="183" fontId="6" fillId="8" borderId="0" xfId="0" applyNumberFormat="1" applyFont="1" applyFill="1" applyAlignment="1">
      <alignment horizontal="center" vertical="center" wrapText="1"/>
    </xf>
    <xf numFmtId="5" fontId="1" fillId="0" borderId="1" xfId="9" applyNumberFormat="1" applyFont="1" applyFill="1" applyBorder="1" applyAlignment="1">
      <alignment horizontal="center" vertical="center" wrapText="1"/>
    </xf>
    <xf numFmtId="181" fontId="1" fillId="0" borderId="1" xfId="0" applyNumberFormat="1" applyFont="1" applyFill="1" applyBorder="1" applyAlignment="1">
      <alignment horizontal="center" vertical="center" wrapText="1"/>
    </xf>
    <xf numFmtId="180" fontId="1" fillId="0" borderId="1" xfId="0" applyNumberFormat="1" applyFont="1" applyFill="1" applyBorder="1" applyAlignment="1">
      <alignment horizontal="center" vertical="center" wrapText="1"/>
    </xf>
    <xf numFmtId="179" fontId="1" fillId="0" borderId="1" xfId="12" applyNumberFormat="1" applyFont="1" applyFill="1" applyBorder="1" applyAlignment="1">
      <alignment horizontal="center" vertical="center" wrapText="1"/>
    </xf>
    <xf numFmtId="182" fontId="1" fillId="0" borderId="1" xfId="12" applyNumberFormat="1" applyFont="1" applyFill="1" applyBorder="1" applyAlignment="1">
      <alignment horizontal="center" vertical="center" wrapText="1"/>
    </xf>
    <xf numFmtId="177" fontId="1" fillId="0" borderId="0" xfId="0" applyNumberFormat="1" applyFont="1" applyFill="1" applyAlignment="1">
      <alignment horizontal="center" vertical="center"/>
    </xf>
    <xf numFmtId="5" fontId="1" fillId="4" borderId="1" xfId="0" applyNumberFormat="1" applyFont="1" applyFill="1" applyBorder="1" applyAlignment="1">
      <alignment horizontal="center" vertical="center" wrapText="1"/>
    </xf>
    <xf numFmtId="181" fontId="1" fillId="4" borderId="1" xfId="0" applyNumberFormat="1" applyFont="1" applyFill="1" applyBorder="1" applyAlignment="1">
      <alignment horizontal="center" vertical="center" wrapText="1"/>
    </xf>
    <xf numFmtId="180" fontId="1" fillId="4" borderId="1" xfId="0" applyNumberFormat="1" applyFont="1" applyFill="1" applyBorder="1" applyAlignment="1">
      <alignment horizontal="center" vertical="center" wrapText="1"/>
    </xf>
    <xf numFmtId="179" fontId="1" fillId="4" borderId="1" xfId="12" applyNumberFormat="1" applyFont="1" applyFill="1" applyBorder="1" applyAlignment="1">
      <alignment horizontal="center" vertical="center" wrapText="1"/>
    </xf>
    <xf numFmtId="182" fontId="1" fillId="4" borderId="1" xfId="12" applyNumberFormat="1" applyFont="1" applyFill="1" applyBorder="1" applyAlignment="1">
      <alignment horizontal="center" vertical="center" wrapText="1"/>
    </xf>
    <xf numFmtId="5" fontId="1" fillId="0" borderId="1" xfId="0" applyNumberFormat="1" applyFont="1" applyFill="1" applyBorder="1" applyAlignment="1">
      <alignment horizontal="center" vertical="center" wrapText="1"/>
    </xf>
    <xf numFmtId="177" fontId="3" fillId="0" borderId="0" xfId="0" applyNumberFormat="1" applyFont="1" applyAlignment="1">
      <alignment vertical="center" wrapText="1"/>
    </xf>
    <xf numFmtId="177" fontId="1" fillId="0" borderId="0" xfId="0" applyNumberFormat="1" applyFont="1" applyFill="1">
      <alignment vertical="center"/>
    </xf>
    <xf numFmtId="7" fontId="1" fillId="0" borderId="0" xfId="0" applyNumberFormat="1" applyFont="1" applyFill="1">
      <alignment vertical="center"/>
    </xf>
    <xf numFmtId="5" fontId="1" fillId="0" borderId="0" xfId="0" applyNumberFormat="1" applyFont="1" applyFill="1">
      <alignment vertical="center"/>
    </xf>
    <xf numFmtId="5" fontId="1" fillId="3" borderId="1" xfId="0" applyNumberFormat="1" applyFont="1" applyFill="1" applyBorder="1" applyAlignment="1">
      <alignment horizontal="center" vertical="center" wrapText="1"/>
    </xf>
    <xf numFmtId="181" fontId="1" fillId="3" borderId="1" xfId="0" applyNumberFormat="1" applyFont="1" applyFill="1" applyBorder="1" applyAlignment="1">
      <alignment horizontal="center" vertical="center" wrapText="1"/>
    </xf>
    <xf numFmtId="180" fontId="1" fillId="3" borderId="1" xfId="0" applyNumberFormat="1" applyFont="1" applyFill="1" applyBorder="1" applyAlignment="1">
      <alignment horizontal="center" vertical="center" wrapText="1"/>
    </xf>
    <xf numFmtId="179" fontId="1" fillId="3" borderId="1" xfId="12" applyNumberFormat="1" applyFont="1" applyFill="1" applyBorder="1" applyAlignment="1">
      <alignment horizontal="center" vertical="center" wrapText="1"/>
    </xf>
    <xf numFmtId="5" fontId="1" fillId="0" borderId="1" xfId="0" applyNumberFormat="1" applyFont="1" applyBorder="1" applyAlignment="1">
      <alignment horizontal="center" vertical="center"/>
    </xf>
    <xf numFmtId="181" fontId="1" fillId="0" borderId="1" xfId="0" applyNumberFormat="1" applyFont="1" applyBorder="1" applyAlignment="1">
      <alignment horizontal="center" vertical="center"/>
    </xf>
    <xf numFmtId="180" fontId="1" fillId="0" borderId="1" xfId="0" applyNumberFormat="1" applyFont="1" applyBorder="1" applyAlignment="1">
      <alignment horizontal="center" vertical="center"/>
    </xf>
    <xf numFmtId="179" fontId="1" fillId="0" borderId="1" xfId="12" applyNumberFormat="1" applyFont="1" applyBorder="1" applyAlignment="1">
      <alignment horizontal="center" vertical="center"/>
    </xf>
    <xf numFmtId="5" fontId="1" fillId="4" borderId="1" xfId="0" applyNumberFormat="1" applyFont="1" applyFill="1" applyBorder="1" applyAlignment="1">
      <alignment horizontal="center" vertical="center"/>
    </xf>
    <xf numFmtId="181" fontId="1" fillId="4" borderId="1" xfId="0" applyNumberFormat="1" applyFont="1" applyFill="1" applyBorder="1" applyAlignment="1">
      <alignment horizontal="center" vertical="center"/>
    </xf>
    <xf numFmtId="180" fontId="1" fillId="4" borderId="1" xfId="0" applyNumberFormat="1" applyFont="1" applyFill="1" applyBorder="1" applyAlignment="1">
      <alignment horizontal="center" vertical="center"/>
    </xf>
    <xf numFmtId="179" fontId="1" fillId="4" borderId="1" xfId="12" applyNumberFormat="1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left" vertical="center"/>
    </xf>
    <xf numFmtId="5" fontId="1" fillId="9" borderId="1" xfId="0" applyNumberFormat="1" applyFont="1" applyFill="1" applyBorder="1" applyAlignment="1">
      <alignment horizontal="center" vertical="center"/>
    </xf>
    <xf numFmtId="181" fontId="1" fillId="9" borderId="1" xfId="0" applyNumberFormat="1" applyFont="1" applyFill="1" applyBorder="1" applyAlignment="1">
      <alignment horizontal="center" vertical="center"/>
    </xf>
    <xf numFmtId="180" fontId="1" fillId="9" borderId="1" xfId="0" applyNumberFormat="1" applyFont="1" applyFill="1" applyBorder="1" applyAlignment="1">
      <alignment horizontal="center" vertical="center"/>
    </xf>
    <xf numFmtId="5" fontId="1" fillId="0" borderId="1" xfId="0" applyNumberFormat="1" applyFont="1" applyFill="1" applyBorder="1" applyAlignment="1">
      <alignment horizontal="center" vertical="center"/>
    </xf>
    <xf numFmtId="181" fontId="1" fillId="0" borderId="1" xfId="0" applyNumberFormat="1" applyFont="1" applyFill="1" applyBorder="1" applyAlignment="1">
      <alignment horizontal="center" vertical="center"/>
    </xf>
    <xf numFmtId="180" fontId="1" fillId="0" borderId="1" xfId="0" applyNumberFormat="1" applyFont="1" applyFill="1" applyBorder="1" applyAlignment="1">
      <alignment horizontal="center" vertical="center"/>
    </xf>
    <xf numFmtId="179" fontId="1" fillId="0" borderId="1" xfId="12" applyNumberFormat="1" applyFont="1" applyFill="1" applyBorder="1" applyAlignment="1">
      <alignment horizontal="center" vertical="center"/>
    </xf>
    <xf numFmtId="9" fontId="1" fillId="0" borderId="0" xfId="0" applyNumberFormat="1" applyFont="1">
      <alignment vertical="center"/>
    </xf>
    <xf numFmtId="184" fontId="1" fillId="0" borderId="0" xfId="0" applyNumberFormat="1" applyFont="1" applyFill="1">
      <alignment vertical="center"/>
    </xf>
    <xf numFmtId="178" fontId="1" fillId="0" borderId="0" xfId="0" applyNumberFormat="1" applyFont="1" applyFill="1">
      <alignment vertical="center"/>
    </xf>
    <xf numFmtId="180" fontId="1" fillId="0" borderId="0" xfId="0" applyNumberFormat="1" applyFont="1" applyFill="1">
      <alignment vertical="center"/>
    </xf>
    <xf numFmtId="179" fontId="1" fillId="0" borderId="0" xfId="12" applyNumberFormat="1" applyFont="1" applyFill="1">
      <alignment vertical="center"/>
    </xf>
    <xf numFmtId="5" fontId="1" fillId="0" borderId="0" xfId="0" applyNumberFormat="1" applyFont="1">
      <alignment vertical="center"/>
    </xf>
    <xf numFmtId="5" fontId="1" fillId="3" borderId="0" xfId="0" applyNumberFormat="1" applyFont="1" applyFill="1" applyAlignment="1">
      <alignment horizontal="center" vertical="center"/>
    </xf>
    <xf numFmtId="181" fontId="1" fillId="3" borderId="0" xfId="0" applyNumberFormat="1" applyFont="1" applyFill="1" applyAlignment="1">
      <alignment horizontal="center" vertical="center"/>
    </xf>
    <xf numFmtId="180" fontId="1" fillId="3" borderId="0" xfId="0" applyNumberFormat="1" applyFont="1" applyFill="1" applyAlignment="1">
      <alignment horizontal="center" vertical="center"/>
    </xf>
    <xf numFmtId="179" fontId="1" fillId="3" borderId="0" xfId="12" applyNumberFormat="1" applyFont="1" applyFill="1" applyAlignment="1">
      <alignment horizontal="center" vertical="center"/>
    </xf>
    <xf numFmtId="182" fontId="1" fillId="0" borderId="1" xfId="0" applyNumberFormat="1" applyFont="1" applyBorder="1" applyAlignment="1">
      <alignment horizontal="center" vertical="center"/>
    </xf>
    <xf numFmtId="179" fontId="1" fillId="9" borderId="1" xfId="12" applyNumberFormat="1" applyFont="1" applyFill="1" applyBorder="1" applyAlignment="1">
      <alignment horizontal="center" vertical="center"/>
    </xf>
    <xf numFmtId="182" fontId="1" fillId="9" borderId="1" xfId="0" applyNumberFormat="1" applyFont="1" applyFill="1" applyBorder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5" fontId="5" fillId="3" borderId="0" xfId="0" applyNumberFormat="1" applyFont="1" applyFill="1" applyAlignment="1">
      <alignment horizontal="center" vertical="center"/>
    </xf>
    <xf numFmtId="0" fontId="1" fillId="0" borderId="0" xfId="0" applyFont="1" applyBorder="1">
      <alignment vertical="center"/>
    </xf>
    <xf numFmtId="0" fontId="1" fillId="10" borderId="1" xfId="0" applyFont="1" applyFill="1" applyBorder="1" applyAlignment="1">
      <alignment horizontal="left" vertical="center"/>
    </xf>
    <xf numFmtId="5" fontId="1" fillId="10" borderId="1" xfId="0" applyNumberFormat="1" applyFont="1" applyFill="1" applyBorder="1" applyAlignment="1">
      <alignment horizontal="center" vertical="center"/>
    </xf>
    <xf numFmtId="181" fontId="1" fillId="10" borderId="1" xfId="0" applyNumberFormat="1" applyFont="1" applyFill="1" applyBorder="1" applyAlignment="1">
      <alignment horizontal="center" vertical="center"/>
    </xf>
    <xf numFmtId="180" fontId="1" fillId="10" borderId="1" xfId="0" applyNumberFormat="1" applyFont="1" applyFill="1" applyBorder="1" applyAlignment="1">
      <alignment horizontal="center" vertical="center"/>
    </xf>
    <xf numFmtId="179" fontId="1" fillId="10" borderId="1" xfId="12" applyNumberFormat="1" applyFont="1" applyFill="1" applyBorder="1" applyAlignment="1">
      <alignment horizontal="center" vertical="center"/>
    </xf>
    <xf numFmtId="182" fontId="1" fillId="10" borderId="1" xfId="0" applyNumberFormat="1" applyFont="1" applyFill="1" applyBorder="1" applyAlignment="1">
      <alignment horizontal="center" vertical="center"/>
    </xf>
    <xf numFmtId="182" fontId="1" fillId="0" borderId="1" xfId="0" applyNumberFormat="1" applyFont="1" applyFill="1" applyBorder="1" applyAlignment="1">
      <alignment horizontal="center" vertical="center"/>
    </xf>
    <xf numFmtId="5" fontId="1" fillId="3" borderId="0" xfId="0" applyNumberFormat="1" applyFont="1" applyFill="1">
      <alignment vertical="center"/>
    </xf>
    <xf numFmtId="0" fontId="1" fillId="3" borderId="0" xfId="0" applyFont="1" applyFill="1">
      <alignment vertical="center"/>
    </xf>
    <xf numFmtId="180" fontId="1" fillId="3" borderId="0" xfId="0" applyNumberFormat="1" applyFont="1" applyFill="1">
      <alignment vertical="center"/>
    </xf>
    <xf numFmtId="5" fontId="1" fillId="0" borderId="2" xfId="0" applyNumberFormat="1" applyFont="1" applyFill="1" applyBorder="1" applyAlignment="1">
      <alignment horizontal="center" vertical="center"/>
    </xf>
    <xf numFmtId="181" fontId="1" fillId="0" borderId="2" xfId="0" applyNumberFormat="1" applyFont="1" applyFill="1" applyBorder="1" applyAlignment="1">
      <alignment horizontal="center" vertical="center"/>
    </xf>
    <xf numFmtId="180" fontId="1" fillId="0" borderId="0" xfId="12" applyNumberFormat="1" applyFont="1" applyFill="1" applyAlignment="1">
      <alignment horizontal="center" vertical="center"/>
    </xf>
    <xf numFmtId="179" fontId="1" fillId="0" borderId="0" xfId="12" applyNumberFormat="1" applyFont="1" applyFill="1" applyAlignment="1">
      <alignment horizontal="center" vertical="center"/>
    </xf>
    <xf numFmtId="5" fontId="1" fillId="3" borderId="1" xfId="0" applyNumberFormat="1" applyFont="1" applyFill="1" applyBorder="1" applyAlignment="1">
      <alignment horizontal="center" vertical="center"/>
    </xf>
    <xf numFmtId="181" fontId="1" fillId="3" borderId="1" xfId="0" applyNumberFormat="1" applyFont="1" applyFill="1" applyBorder="1" applyAlignment="1">
      <alignment horizontal="center" vertical="center"/>
    </xf>
    <xf numFmtId="180" fontId="1" fillId="3" borderId="1" xfId="0" applyNumberFormat="1" applyFont="1" applyFill="1" applyBorder="1" applyAlignment="1">
      <alignment horizontal="center" vertical="center"/>
    </xf>
    <xf numFmtId="179" fontId="1" fillId="3" borderId="1" xfId="12" applyNumberFormat="1" applyFont="1" applyFill="1" applyBorder="1" applyAlignment="1">
      <alignment horizontal="center" vertical="center"/>
    </xf>
    <xf numFmtId="0" fontId="1" fillId="0" borderId="0" xfId="0" applyFont="1" applyFill="1" applyBorder="1">
      <alignment vertical="center"/>
    </xf>
    <xf numFmtId="0" fontId="7" fillId="0" borderId="0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/>
    </xf>
    <xf numFmtId="0" fontId="2" fillId="0" borderId="0" xfId="0" applyFont="1" applyFill="1" applyBorder="1">
      <alignment vertical="center"/>
    </xf>
    <xf numFmtId="177" fontId="2" fillId="0" borderId="0" xfId="0" applyNumberFormat="1" applyFont="1" applyAlignment="1">
      <alignment horizontal="center" vertical="center"/>
    </xf>
    <xf numFmtId="5" fontId="1" fillId="0" borderId="0" xfId="0" applyNumberFormat="1" applyFont="1" applyFill="1" applyAlignment="1">
      <alignment horizontal="center" vertical="center"/>
    </xf>
    <xf numFmtId="181" fontId="1" fillId="0" borderId="0" xfId="0" applyNumberFormat="1" applyFont="1" applyFill="1" applyAlignment="1">
      <alignment horizontal="center" vertical="center"/>
    </xf>
    <xf numFmtId="180" fontId="1" fillId="0" borderId="0" xfId="0" applyNumberFormat="1" applyFont="1" applyFill="1" applyAlignment="1">
      <alignment horizontal="center" vertical="center"/>
    </xf>
    <xf numFmtId="182" fontId="1" fillId="0" borderId="0" xfId="12" applyNumberFormat="1" applyFont="1" applyFill="1" applyAlignment="1">
      <alignment horizontal="center" vertical="center" wrapText="1"/>
    </xf>
    <xf numFmtId="184" fontId="1" fillId="3" borderId="0" xfId="0" applyNumberFormat="1" applyFont="1" applyFill="1" applyAlignment="1">
      <alignment horizontal="center" vertical="center"/>
    </xf>
    <xf numFmtId="177" fontId="8" fillId="0" borderId="0" xfId="0" applyNumberFormat="1" applyFont="1" applyFill="1" applyBorder="1" applyAlignment="1">
      <alignment horizontal="center" vertical="center"/>
    </xf>
    <xf numFmtId="5" fontId="2" fillId="0" borderId="0" xfId="0" applyNumberFormat="1" applyFont="1">
      <alignment vertical="center"/>
    </xf>
    <xf numFmtId="180" fontId="2" fillId="0" borderId="0" xfId="0" applyNumberFormat="1" applyFont="1">
      <alignment vertical="center"/>
    </xf>
    <xf numFmtId="182" fontId="2" fillId="0" borderId="0" xfId="0" applyNumberFormat="1" applyFont="1">
      <alignment vertical="center"/>
    </xf>
    <xf numFmtId="182" fontId="1" fillId="0" borderId="4" xfId="12" applyNumberFormat="1" applyFont="1" applyFill="1" applyBorder="1" applyAlignment="1">
      <alignment horizontal="center" vertical="center" wrapText="1"/>
    </xf>
    <xf numFmtId="177" fontId="9" fillId="0" borderId="0" xfId="0" applyNumberFormat="1" applyFont="1" applyFill="1" applyBorder="1" applyAlignment="1">
      <alignment horizontal="center" vertical="center"/>
    </xf>
    <xf numFmtId="177" fontId="1" fillId="0" borderId="0" xfId="0" applyNumberFormat="1" applyFont="1" applyBorder="1" applyAlignment="1">
      <alignment horizontal="center" vertical="center"/>
    </xf>
    <xf numFmtId="0" fontId="1" fillId="11" borderId="1" xfId="0" applyFont="1" applyFill="1" applyBorder="1" applyAlignment="1">
      <alignment horizontal="left" vertical="center"/>
    </xf>
    <xf numFmtId="5" fontId="1" fillId="11" borderId="1" xfId="0" applyNumberFormat="1" applyFont="1" applyFill="1" applyBorder="1" applyAlignment="1">
      <alignment horizontal="center" vertical="center"/>
    </xf>
    <xf numFmtId="181" fontId="1" fillId="11" borderId="1" xfId="0" applyNumberFormat="1" applyFont="1" applyFill="1" applyBorder="1" applyAlignment="1">
      <alignment horizontal="center" vertical="center"/>
    </xf>
    <xf numFmtId="180" fontId="1" fillId="11" borderId="1" xfId="0" applyNumberFormat="1" applyFont="1" applyFill="1" applyBorder="1" applyAlignment="1">
      <alignment horizontal="center" vertical="center"/>
    </xf>
    <xf numFmtId="179" fontId="1" fillId="11" borderId="1" xfId="12" applyNumberFormat="1" applyFont="1" applyFill="1" applyBorder="1" applyAlignment="1">
      <alignment horizontal="center" vertical="center"/>
    </xf>
    <xf numFmtId="182" fontId="1" fillId="11" borderId="1" xfId="0" applyNumberFormat="1" applyFont="1" applyFill="1" applyBorder="1" applyAlignment="1">
      <alignment horizontal="center" vertical="center"/>
    </xf>
    <xf numFmtId="7" fontId="1" fillId="0" borderId="0" xfId="0" applyNumberFormat="1" applyFont="1" applyBorder="1">
      <alignment vertical="center"/>
    </xf>
    <xf numFmtId="0" fontId="3" fillId="0" borderId="0" xfId="0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181" fontId="14" fillId="0" borderId="0" xfId="0" applyNumberFormat="1" applyFont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/>
    </xf>
    <xf numFmtId="182" fontId="1" fillId="4" borderId="4" xfId="12" applyNumberFormat="1" applyFont="1" applyFill="1" applyBorder="1" applyAlignment="1">
      <alignment horizontal="center" vertical="center" wrapText="1"/>
    </xf>
    <xf numFmtId="7" fontId="1" fillId="0" borderId="0" xfId="0" applyNumberFormat="1" applyFont="1">
      <alignment vertical="center"/>
    </xf>
    <xf numFmtId="0" fontId="13" fillId="0" borderId="0" xfId="0" applyFont="1" applyFill="1" applyAlignment="1">
      <alignment vertical="center"/>
    </xf>
    <xf numFmtId="0" fontId="0" fillId="0" borderId="1" xfId="0" applyFill="1" applyBorder="1" applyAlignment="1">
      <alignment horizontal="center" vertical="center"/>
    </xf>
    <xf numFmtId="7" fontId="1" fillId="0" borderId="0" xfId="0" applyNumberFormat="1" applyFont="1" applyBorder="1" applyAlignment="1">
      <alignment horizontal="center" vertical="center"/>
    </xf>
    <xf numFmtId="7" fontId="1" fillId="6" borderId="0" xfId="0" applyNumberFormat="1" applyFont="1" applyFill="1">
      <alignment vertical="center"/>
    </xf>
    <xf numFmtId="0" fontId="11" fillId="6" borderId="0" xfId="0" applyFont="1" applyFill="1" applyBorder="1" applyAlignment="1">
      <alignment horizontal="center" vertical="center"/>
    </xf>
    <xf numFmtId="181" fontId="14" fillId="6" borderId="0" xfId="0" applyNumberFormat="1" applyFont="1" applyFill="1" applyBorder="1" applyAlignment="1">
      <alignment horizontal="center" vertical="center"/>
    </xf>
    <xf numFmtId="7" fontId="1" fillId="6" borderId="0" xfId="0" applyNumberFormat="1" applyFont="1" applyFill="1" applyBorder="1">
      <alignment vertical="center"/>
    </xf>
    <xf numFmtId="5" fontId="1" fillId="5" borderId="1" xfId="0" applyNumberFormat="1" applyFont="1" applyFill="1" applyBorder="1" applyAlignment="1">
      <alignment horizontal="center" vertical="center"/>
    </xf>
    <xf numFmtId="181" fontId="1" fillId="5" borderId="1" xfId="0" applyNumberFormat="1" applyFont="1" applyFill="1" applyBorder="1" applyAlignment="1">
      <alignment horizontal="center" vertical="center"/>
    </xf>
    <xf numFmtId="180" fontId="1" fillId="5" borderId="1" xfId="0" applyNumberFormat="1" applyFont="1" applyFill="1" applyBorder="1" applyAlignment="1">
      <alignment horizontal="center" vertical="center"/>
    </xf>
    <xf numFmtId="179" fontId="1" fillId="5" borderId="1" xfId="12" applyNumberFormat="1" applyFont="1" applyFill="1" applyBorder="1" applyAlignment="1">
      <alignment horizontal="center" vertical="center"/>
    </xf>
    <xf numFmtId="182" fontId="1" fillId="5" borderId="1" xfId="12" applyNumberFormat="1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left" vertical="center"/>
    </xf>
    <xf numFmtId="177" fontId="15" fillId="0" borderId="0" xfId="0" applyNumberFormat="1" applyFont="1" applyFill="1" applyBorder="1" applyAlignment="1">
      <alignment horizontal="center" vertical="center"/>
    </xf>
    <xf numFmtId="0" fontId="1" fillId="0" borderId="5" xfId="0" applyFont="1" applyBorder="1" applyAlignment="1">
      <alignment horizontal="left" vertical="center"/>
    </xf>
    <xf numFmtId="7" fontId="6" fillId="0" borderId="0" xfId="0" applyNumberFormat="1" applyFont="1" applyBorder="1" applyAlignment="1">
      <alignment horizontal="center" vertical="center"/>
    </xf>
    <xf numFmtId="0" fontId="16" fillId="0" borderId="0" xfId="5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10" fillId="0" borderId="1" xfId="0" applyFont="1" applyFill="1" applyBorder="1" applyAlignment="1">
      <alignment horizontal="center"/>
    </xf>
    <xf numFmtId="181" fontId="2" fillId="0" borderId="1" xfId="0" applyNumberFormat="1" applyFont="1" applyBorder="1" applyAlignment="1">
      <alignment horizontal="center" vertical="center"/>
    </xf>
    <xf numFmtId="180" fontId="2" fillId="0" borderId="1" xfId="0" applyNumberFormat="1" applyFont="1" applyBorder="1" applyAlignment="1">
      <alignment horizontal="center" vertical="center"/>
    </xf>
    <xf numFmtId="179" fontId="2" fillId="0" borderId="1" xfId="12" applyNumberFormat="1" applyFont="1" applyBorder="1" applyAlignment="1">
      <alignment horizontal="center" vertical="center"/>
    </xf>
    <xf numFmtId="182" fontId="2" fillId="0" borderId="1" xfId="12" applyNumberFormat="1" applyFont="1" applyFill="1" applyBorder="1" applyAlignment="1">
      <alignment horizontal="center" vertical="center" wrapText="1"/>
    </xf>
    <xf numFmtId="0" fontId="18" fillId="0" borderId="1" xfId="0" applyFont="1" applyFill="1" applyBorder="1" applyAlignment="1">
      <alignment horizontal="center" vertical="center"/>
    </xf>
    <xf numFmtId="7" fontId="1" fillId="6" borderId="0" xfId="0" applyNumberFormat="1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9" fillId="6" borderId="0" xfId="0" applyFont="1" applyFill="1" applyAlignment="1">
      <alignment horizontal="center" vertical="center"/>
    </xf>
    <xf numFmtId="0" fontId="0" fillId="12" borderId="0" xfId="0" applyFill="1" applyAlignment="1">
      <alignment horizontal="left" vertical="center"/>
    </xf>
    <xf numFmtId="0" fontId="0" fillId="12" borderId="0" xfId="0" applyFill="1">
      <alignment vertical="center"/>
    </xf>
    <xf numFmtId="0" fontId="20" fillId="13" borderId="0" xfId="0" applyFont="1" applyFill="1" applyAlignment="1">
      <alignment horizontal="center" vertical="center"/>
    </xf>
    <xf numFmtId="0" fontId="21" fillId="13" borderId="0" xfId="0" applyFont="1" applyFill="1" applyBorder="1" applyAlignment="1">
      <alignment horizontal="center" vertical="center" wrapText="1"/>
    </xf>
    <xf numFmtId="0" fontId="22" fillId="12" borderId="0" xfId="0" applyFont="1" applyFill="1" applyBorder="1" applyAlignment="1">
      <alignment horizontal="center" vertical="center"/>
    </xf>
    <xf numFmtId="182" fontId="23" fillId="12" borderId="0" xfId="0" applyNumberFormat="1" applyFont="1" applyFill="1" applyBorder="1" applyAlignment="1">
      <alignment horizontal="center" vertical="center"/>
    </xf>
    <xf numFmtId="0" fontId="22" fillId="14" borderId="0" xfId="0" applyFont="1" applyFill="1" applyBorder="1" applyAlignment="1">
      <alignment horizontal="center" vertical="center"/>
    </xf>
    <xf numFmtId="182" fontId="23" fillId="14" borderId="0" xfId="0" applyNumberFormat="1" applyFont="1" applyFill="1" applyBorder="1" applyAlignment="1">
      <alignment horizontal="center" vertical="center"/>
    </xf>
    <xf numFmtId="0" fontId="24" fillId="15" borderId="0" xfId="0" applyFont="1" applyFill="1" applyAlignment="1">
      <alignment horizontal="left" vertical="center" wrapText="1"/>
    </xf>
    <xf numFmtId="0" fontId="25" fillId="15" borderId="0" xfId="0" applyFont="1" applyFill="1" applyAlignment="1">
      <alignment horizontal="left" vertical="center" wrapText="1"/>
    </xf>
    <xf numFmtId="0" fontId="26" fillId="15" borderId="0" xfId="0" applyFont="1" applyFill="1" applyAlignment="1">
      <alignment horizontal="left" vertical="center" wrapText="1"/>
    </xf>
    <xf numFmtId="0" fontId="0" fillId="12" borderId="0" xfId="0" applyFill="1" applyAlignment="1">
      <alignment vertical="center"/>
    </xf>
    <xf numFmtId="0" fontId="27" fillId="13" borderId="0" xfId="0" applyFont="1" applyFill="1" applyAlignment="1">
      <alignment horizontal="center" vertical="center"/>
    </xf>
    <xf numFmtId="0" fontId="24" fillId="13" borderId="0" xfId="0" applyFont="1" applyFill="1" applyBorder="1" applyAlignment="1">
      <alignment horizontal="center" vertical="center" wrapText="1"/>
    </xf>
    <xf numFmtId="0" fontId="24" fillId="15" borderId="0" xfId="0" applyFont="1" applyFill="1" applyAlignment="1">
      <alignment horizontal="left" vertical="top" wrapText="1"/>
    </xf>
    <xf numFmtId="182" fontId="24" fillId="12" borderId="0" xfId="0" applyNumberFormat="1" applyFont="1" applyFill="1" applyAlignment="1">
      <alignment horizontal="center" vertical="center"/>
    </xf>
    <xf numFmtId="182" fontId="23" fillId="14" borderId="0" xfId="0" applyNumberFormat="1" applyFont="1" applyFill="1" applyAlignment="1">
      <alignment horizontal="center" vertical="center"/>
    </xf>
    <xf numFmtId="182" fontId="24" fillId="14" borderId="0" xfId="0" applyNumberFormat="1" applyFont="1" applyFill="1" applyAlignment="1">
      <alignment horizontal="center" vertical="center"/>
    </xf>
    <xf numFmtId="182" fontId="23" fillId="12" borderId="0" xfId="0" applyNumberFormat="1" applyFont="1" applyFill="1" applyAlignment="1">
      <alignment horizontal="center" vertical="center"/>
    </xf>
    <xf numFmtId="0" fontId="28" fillId="12" borderId="0" xfId="0" applyFont="1" applyFill="1" applyAlignment="1">
      <alignment horizontal="center" vertical="center" wrapText="1"/>
    </xf>
    <xf numFmtId="0" fontId="29" fillId="12" borderId="0" xfId="0" applyFont="1" applyFill="1" applyAlignment="1">
      <alignment horizontal="center" vertical="center" wrapText="1"/>
    </xf>
    <xf numFmtId="0" fontId="30" fillId="12" borderId="1" xfId="0" applyFont="1" applyFill="1" applyBorder="1" applyAlignment="1">
      <alignment horizontal="center" vertical="center" wrapText="1"/>
    </xf>
    <xf numFmtId="0" fontId="31" fillId="10" borderId="0" xfId="0" applyFont="1" applyFill="1" applyAlignment="1">
      <alignment horizontal="center" vertical="center" wrapText="1"/>
    </xf>
    <xf numFmtId="0" fontId="32" fillId="12" borderId="0" xfId="0" applyFont="1" applyFill="1" applyAlignment="1">
      <alignment vertical="center" wrapText="1"/>
    </xf>
    <xf numFmtId="0" fontId="32" fillId="0" borderId="0" xfId="0" applyFont="1" applyFill="1" applyAlignment="1">
      <alignment vertical="center" wrapText="1"/>
    </xf>
    <xf numFmtId="0" fontId="32" fillId="12" borderId="0" xfId="0" applyFont="1" applyFill="1" applyAlignment="1">
      <alignment horizontal="left" vertical="center" wrapText="1"/>
    </xf>
    <xf numFmtId="0" fontId="28" fillId="16" borderId="0" xfId="0" applyFont="1" applyFill="1" applyAlignment="1">
      <alignment horizontal="center" vertical="center" wrapText="1"/>
    </xf>
    <xf numFmtId="0" fontId="30" fillId="16" borderId="0" xfId="0" applyFont="1" applyFill="1" applyAlignment="1">
      <alignment horizontal="center" vertical="center" wrapText="1"/>
    </xf>
    <xf numFmtId="0" fontId="29" fillId="7" borderId="1" xfId="0" applyFont="1" applyFill="1" applyBorder="1" applyAlignment="1">
      <alignment horizontal="center" vertical="center" wrapText="1"/>
    </xf>
    <xf numFmtId="0" fontId="33" fillId="7" borderId="1" xfId="0" applyFont="1" applyFill="1" applyBorder="1" applyAlignment="1">
      <alignment horizontal="center" vertical="center" wrapText="1"/>
    </xf>
    <xf numFmtId="0" fontId="28" fillId="12" borderId="1" xfId="0" applyFont="1" applyFill="1" applyBorder="1" applyAlignment="1">
      <alignment horizontal="center" vertical="center" wrapText="1"/>
    </xf>
    <xf numFmtId="0" fontId="34" fillId="12" borderId="1" xfId="0" applyFont="1" applyFill="1" applyBorder="1" applyAlignment="1">
      <alignment horizontal="center" vertical="center" wrapText="1"/>
    </xf>
    <xf numFmtId="0" fontId="28" fillId="12" borderId="6" xfId="0" applyFont="1" applyFill="1" applyBorder="1" applyAlignment="1">
      <alignment horizontal="center" vertical="center" wrapText="1"/>
    </xf>
    <xf numFmtId="0" fontId="34" fillId="12" borderId="6" xfId="0" applyFont="1" applyFill="1" applyBorder="1" applyAlignment="1">
      <alignment horizontal="center" vertical="center" wrapText="1"/>
    </xf>
    <xf numFmtId="0" fontId="28" fillId="12" borderId="2" xfId="0" applyFont="1" applyFill="1" applyBorder="1" applyAlignment="1">
      <alignment horizontal="center" vertical="center" wrapText="1"/>
    </xf>
    <xf numFmtId="0" fontId="28" fillId="12" borderId="7" xfId="0" applyFont="1" applyFill="1" applyBorder="1" applyAlignment="1">
      <alignment horizontal="center" vertical="center" wrapText="1"/>
    </xf>
    <xf numFmtId="0" fontId="34" fillId="12" borderId="7" xfId="0" applyFont="1" applyFill="1" applyBorder="1" applyAlignment="1">
      <alignment horizontal="center" vertical="center" wrapText="1"/>
    </xf>
    <xf numFmtId="0" fontId="28" fillId="12" borderId="1" xfId="0" applyFont="1" applyFill="1" applyBorder="1" applyAlignment="1">
      <alignment horizontal="left" vertical="center" wrapText="1"/>
    </xf>
    <xf numFmtId="14" fontId="28" fillId="12" borderId="1" xfId="0" applyNumberFormat="1" applyFont="1" applyFill="1" applyBorder="1" applyAlignment="1">
      <alignment horizontal="center" vertical="center" wrapText="1"/>
    </xf>
    <xf numFmtId="0" fontId="35" fillId="12" borderId="0" xfId="0" applyFont="1" applyFill="1" applyProtection="1">
      <alignment vertical="center"/>
      <protection locked="0"/>
    </xf>
    <xf numFmtId="0" fontId="36" fillId="12" borderId="0" xfId="0" applyFont="1" applyFill="1" applyProtection="1">
      <alignment vertical="center"/>
      <protection locked="0"/>
    </xf>
    <xf numFmtId="0" fontId="36" fillId="12" borderId="0" xfId="0" applyFont="1" applyFill="1" applyAlignment="1" applyProtection="1">
      <alignment horizontal="center" vertical="center"/>
      <protection locked="0"/>
    </xf>
    <xf numFmtId="177" fontId="36" fillId="12" borderId="0" xfId="0" applyNumberFormat="1" applyFont="1" applyFill="1" applyAlignment="1" applyProtection="1">
      <alignment horizontal="center" vertical="center"/>
      <protection locked="0"/>
    </xf>
    <xf numFmtId="181" fontId="36" fillId="12" borderId="0" xfId="0" applyNumberFormat="1" applyFont="1" applyFill="1" applyAlignment="1" applyProtection="1">
      <alignment horizontal="left" vertical="center"/>
      <protection locked="0"/>
    </xf>
    <xf numFmtId="7" fontId="37" fillId="12" borderId="0" xfId="0" applyNumberFormat="1" applyFont="1" applyFill="1" applyAlignment="1" applyProtection="1">
      <alignment horizontal="center" vertical="center"/>
      <protection locked="0"/>
    </xf>
    <xf numFmtId="9" fontId="37" fillId="12" borderId="0" xfId="12" applyFont="1" applyFill="1" applyAlignment="1" applyProtection="1">
      <alignment horizontal="center" vertical="center"/>
      <protection locked="0"/>
    </xf>
    <xf numFmtId="5" fontId="36" fillId="12" borderId="0" xfId="0" applyNumberFormat="1" applyFont="1" applyFill="1" applyProtection="1">
      <alignment vertical="center"/>
      <protection locked="0"/>
    </xf>
    <xf numFmtId="0" fontId="38" fillId="12" borderId="6" xfId="0" applyFont="1" applyFill="1" applyBorder="1" applyAlignment="1" applyProtection="1">
      <alignment horizontal="center" vertical="center"/>
      <protection locked="0"/>
    </xf>
    <xf numFmtId="0" fontId="39" fillId="12" borderId="6" xfId="0" applyFont="1" applyFill="1" applyBorder="1" applyAlignment="1" applyProtection="1">
      <alignment horizontal="center" vertical="center"/>
      <protection locked="0"/>
    </xf>
    <xf numFmtId="0" fontId="40" fillId="17" borderId="8" xfId="0" applyFont="1" applyFill="1" applyBorder="1" applyAlignment="1" applyProtection="1">
      <alignment horizontal="center" vertical="center"/>
      <protection locked="0"/>
    </xf>
    <xf numFmtId="0" fontId="40" fillId="18" borderId="9" xfId="0" applyFont="1" applyFill="1" applyBorder="1" applyAlignment="1" applyProtection="1">
      <alignment horizontal="left" vertical="center"/>
      <protection locked="0"/>
    </xf>
    <xf numFmtId="49" fontId="40" fillId="18" borderId="9" xfId="0" applyNumberFormat="1" applyFont="1" applyFill="1" applyBorder="1" applyAlignment="1" applyProtection="1">
      <alignment horizontal="left" vertical="center"/>
      <protection locked="0"/>
    </xf>
    <xf numFmtId="0" fontId="40" fillId="17" borderId="10" xfId="0" applyFont="1" applyFill="1" applyBorder="1" applyAlignment="1" applyProtection="1">
      <alignment horizontal="center" vertical="center"/>
      <protection locked="0"/>
    </xf>
    <xf numFmtId="49" fontId="41" fillId="18" borderId="9" xfId="11" applyNumberFormat="1" applyFill="1" applyBorder="1" applyAlignment="1" applyProtection="1">
      <alignment horizontal="left" vertical="center"/>
      <protection locked="0"/>
    </xf>
    <xf numFmtId="0" fontId="40" fillId="17" borderId="11" xfId="0" applyFont="1" applyFill="1" applyBorder="1" applyAlignment="1" applyProtection="1">
      <alignment horizontal="center" vertical="center"/>
      <protection locked="0"/>
    </xf>
    <xf numFmtId="49" fontId="40" fillId="18" borderId="12" xfId="0" applyNumberFormat="1" applyFont="1" applyFill="1" applyBorder="1" applyAlignment="1" applyProtection="1">
      <alignment horizontal="left" vertical="center" wrapText="1"/>
      <protection locked="0"/>
    </xf>
    <xf numFmtId="49" fontId="40" fillId="18" borderId="12" xfId="0" applyNumberFormat="1" applyFont="1" applyFill="1" applyBorder="1" applyAlignment="1" applyProtection="1">
      <alignment horizontal="left" vertical="center"/>
      <protection locked="0"/>
    </xf>
    <xf numFmtId="0" fontId="38" fillId="12" borderId="0" xfId="0" applyFont="1" applyFill="1" applyAlignment="1" applyProtection="1">
      <alignment horizontal="center" vertical="center"/>
      <protection locked="0"/>
    </xf>
    <xf numFmtId="177" fontId="42" fillId="12" borderId="0" xfId="0" applyNumberFormat="1" applyFont="1" applyFill="1" applyBorder="1" applyAlignment="1" applyProtection="1">
      <alignment horizontal="center" vertical="center"/>
      <protection locked="0"/>
    </xf>
    <xf numFmtId="0" fontId="42" fillId="12" borderId="0" xfId="0" applyFont="1" applyFill="1" applyBorder="1" applyAlignment="1" applyProtection="1">
      <alignment horizontal="center" vertical="center"/>
      <protection locked="0"/>
    </xf>
    <xf numFmtId="49" fontId="37" fillId="12" borderId="0" xfId="0" applyNumberFormat="1" applyFont="1" applyFill="1" applyBorder="1" applyAlignment="1" applyProtection="1">
      <alignment horizontal="center" vertical="center"/>
      <protection locked="0"/>
    </xf>
    <xf numFmtId="49" fontId="43" fillId="12" borderId="0" xfId="0" applyNumberFormat="1" applyFont="1" applyFill="1" applyBorder="1" applyAlignment="1" applyProtection="1">
      <alignment vertical="center"/>
      <protection locked="0"/>
    </xf>
    <xf numFmtId="49" fontId="43" fillId="12" borderId="0" xfId="0" applyNumberFormat="1" applyFont="1" applyFill="1" applyBorder="1" applyAlignment="1" applyProtection="1">
      <alignment horizontal="right" vertical="center"/>
      <protection locked="0"/>
    </xf>
    <xf numFmtId="0" fontId="44" fillId="12" borderId="0" xfId="0" applyFont="1" applyFill="1" applyAlignment="1" applyProtection="1">
      <alignment horizontal="left" vertical="center"/>
      <protection locked="0"/>
    </xf>
    <xf numFmtId="177" fontId="35" fillId="12" borderId="0" xfId="0" applyNumberFormat="1" applyFont="1" applyFill="1" applyAlignment="1" applyProtection="1">
      <alignment horizontal="center" vertical="center"/>
      <protection locked="0"/>
    </xf>
    <xf numFmtId="0" fontId="35" fillId="12" borderId="0" xfId="0" applyFont="1" applyFill="1" applyAlignment="1" applyProtection="1">
      <alignment horizontal="left" vertical="center"/>
      <protection locked="0"/>
    </xf>
    <xf numFmtId="0" fontId="44" fillId="12" borderId="0" xfId="0" applyFont="1" applyFill="1" applyAlignment="1" applyProtection="1">
      <alignment horizontal="right" vertical="center"/>
      <protection locked="0"/>
    </xf>
    <xf numFmtId="0" fontId="45" fillId="19" borderId="0" xfId="0" applyFont="1" applyFill="1" applyAlignment="1" applyProtection="1">
      <alignment horizontal="left" vertical="center"/>
      <protection locked="0"/>
    </xf>
    <xf numFmtId="0" fontId="45" fillId="19" borderId="0" xfId="0" applyFont="1" applyFill="1" applyBorder="1" applyAlignment="1" applyProtection="1">
      <alignment horizontal="center" vertical="center"/>
      <protection locked="0"/>
    </xf>
    <xf numFmtId="177" fontId="45" fillId="19" borderId="0" xfId="0" applyNumberFormat="1" applyFont="1" applyFill="1" applyBorder="1" applyAlignment="1" applyProtection="1">
      <alignment horizontal="center" vertical="center"/>
      <protection locked="0"/>
    </xf>
    <xf numFmtId="0" fontId="36" fillId="12" borderId="0" xfId="0" applyFont="1" applyFill="1" applyAlignment="1" applyProtection="1">
      <alignment horizontal="center" vertical="center" wrapText="1"/>
      <protection locked="0"/>
    </xf>
    <xf numFmtId="0" fontId="35" fillId="12" borderId="0" xfId="0" applyFont="1" applyFill="1" applyBorder="1" applyAlignment="1" applyProtection="1">
      <alignment horizontal="center" vertical="center"/>
      <protection locked="0"/>
    </xf>
    <xf numFmtId="182" fontId="35" fillId="12" borderId="0" xfId="0" applyNumberFormat="1" applyFont="1" applyFill="1" applyBorder="1" applyAlignment="1" applyProtection="1">
      <alignment horizontal="center" vertical="center"/>
    </xf>
    <xf numFmtId="0" fontId="32" fillId="20" borderId="0" xfId="0" applyFont="1" applyFill="1" applyBorder="1" applyAlignment="1" applyProtection="1">
      <alignment horizontal="left" vertical="center"/>
      <protection locked="0"/>
    </xf>
    <xf numFmtId="0" fontId="32" fillId="20" borderId="0" xfId="0" applyFont="1" applyFill="1" applyBorder="1" applyAlignment="1" applyProtection="1">
      <alignment horizontal="center" vertical="center"/>
      <protection locked="0"/>
    </xf>
    <xf numFmtId="177" fontId="32" fillId="20" borderId="0" xfId="0" applyNumberFormat="1" applyFont="1" applyFill="1" applyAlignment="1" applyProtection="1">
      <alignment horizontal="center" vertical="center"/>
    </xf>
    <xf numFmtId="181" fontId="32" fillId="20" borderId="0" xfId="0" applyNumberFormat="1" applyFont="1" applyFill="1" applyAlignment="1" applyProtection="1">
      <alignment horizontal="center" vertical="center"/>
    </xf>
    <xf numFmtId="180" fontId="32" fillId="20" borderId="0" xfId="0" applyNumberFormat="1" applyFont="1" applyFill="1" applyAlignment="1" applyProtection="1">
      <alignment horizontal="right" vertical="center"/>
    </xf>
    <xf numFmtId="0" fontId="32" fillId="21" borderId="0" xfId="0" applyFont="1" applyFill="1" applyBorder="1" applyAlignment="1" applyProtection="1">
      <alignment horizontal="left" vertical="center"/>
      <protection locked="0"/>
    </xf>
    <xf numFmtId="0" fontId="32" fillId="21" borderId="0" xfId="0" applyFont="1" applyFill="1" applyBorder="1" applyAlignment="1" applyProtection="1">
      <alignment horizontal="center" vertical="center"/>
      <protection locked="0"/>
    </xf>
    <xf numFmtId="180" fontId="32" fillId="21" borderId="0" xfId="0" applyNumberFormat="1" applyFont="1" applyFill="1" applyBorder="1" applyAlignment="1" applyProtection="1">
      <alignment horizontal="right" vertical="center"/>
      <protection locked="0"/>
    </xf>
    <xf numFmtId="0" fontId="46" fillId="22" borderId="0" xfId="0" applyFont="1" applyFill="1" applyBorder="1" applyAlignment="1" applyProtection="1">
      <alignment horizontal="left" vertical="center"/>
      <protection locked="0"/>
    </xf>
    <xf numFmtId="0" fontId="46" fillId="22" borderId="0" xfId="0" applyFont="1" applyFill="1" applyBorder="1" applyAlignment="1" applyProtection="1">
      <alignment horizontal="center" vertical="center"/>
      <protection locked="0"/>
    </xf>
    <xf numFmtId="180" fontId="46" fillId="22" borderId="0" xfId="0" applyNumberFormat="1" applyFont="1" applyFill="1" applyBorder="1" applyAlignment="1" applyProtection="1">
      <alignment horizontal="right" vertical="center"/>
    </xf>
    <xf numFmtId="0" fontId="47" fillId="23" borderId="0" xfId="0" applyFont="1" applyFill="1" applyAlignment="1" applyProtection="1">
      <alignment horizontal="left" vertical="center"/>
    </xf>
    <xf numFmtId="0" fontId="47" fillId="23" borderId="0" xfId="0" applyFont="1" applyFill="1" applyAlignment="1" applyProtection="1">
      <alignment horizontal="center" vertical="center"/>
    </xf>
    <xf numFmtId="180" fontId="47" fillId="23" borderId="0" xfId="0" applyNumberFormat="1" applyFont="1" applyFill="1" applyAlignment="1" applyProtection="1">
      <alignment horizontal="right" vertical="center"/>
      <protection locked="0"/>
    </xf>
    <xf numFmtId="0" fontId="47" fillId="24" borderId="0" xfId="0" applyFont="1" applyFill="1" applyAlignment="1" applyProtection="1">
      <alignment horizontal="left" vertical="center"/>
    </xf>
    <xf numFmtId="0" fontId="47" fillId="24" borderId="0" xfId="0" applyFont="1" applyFill="1" applyAlignment="1" applyProtection="1">
      <alignment horizontal="center" vertical="center"/>
    </xf>
    <xf numFmtId="180" fontId="47" fillId="24" borderId="0" xfId="0" applyNumberFormat="1" applyFont="1" applyFill="1" applyAlignment="1" applyProtection="1">
      <alignment horizontal="right" vertical="center"/>
    </xf>
    <xf numFmtId="0" fontId="48" fillId="12" borderId="0" xfId="0" applyFont="1" applyFill="1" applyAlignment="1" applyProtection="1">
      <alignment horizontal="left" vertical="center"/>
    </xf>
    <xf numFmtId="0" fontId="49" fillId="12" borderId="0" xfId="0" applyFont="1" applyFill="1" applyAlignment="1" applyProtection="1">
      <alignment horizontal="center" vertical="center"/>
    </xf>
    <xf numFmtId="177" fontId="49" fillId="12" borderId="0" xfId="0" applyNumberFormat="1" applyFont="1" applyFill="1" applyAlignment="1" applyProtection="1">
      <alignment horizontal="center" vertical="center"/>
    </xf>
    <xf numFmtId="181" fontId="49" fillId="12" borderId="0" xfId="0" applyNumberFormat="1" applyFont="1" applyFill="1" applyAlignment="1" applyProtection="1">
      <alignment horizontal="center" vertical="center"/>
    </xf>
    <xf numFmtId="0" fontId="39" fillId="12" borderId="0" xfId="0" applyFont="1" applyFill="1" applyAlignment="1" applyProtection="1">
      <alignment horizontal="center" vertical="center"/>
      <protection locked="0"/>
    </xf>
    <xf numFmtId="0" fontId="38" fillId="12" borderId="4" xfId="0" applyFont="1" applyFill="1" applyBorder="1" applyAlignment="1" applyProtection="1">
      <alignment horizontal="center" vertical="center"/>
      <protection locked="0"/>
    </xf>
    <xf numFmtId="0" fontId="38" fillId="12" borderId="13" xfId="0" applyFont="1" applyFill="1" applyBorder="1" applyAlignment="1" applyProtection="1">
      <alignment horizontal="center" vertical="center"/>
      <protection locked="0"/>
    </xf>
    <xf numFmtId="0" fontId="40" fillId="18" borderId="14" xfId="0" applyFont="1" applyFill="1" applyBorder="1" applyAlignment="1" applyProtection="1">
      <alignment horizontal="left" vertical="center"/>
      <protection locked="0"/>
    </xf>
    <xf numFmtId="0" fontId="40" fillId="12" borderId="0" xfId="0" applyFont="1" applyFill="1" applyAlignment="1" applyProtection="1">
      <alignment horizontal="left" vertical="center"/>
      <protection locked="0"/>
    </xf>
    <xf numFmtId="49" fontId="50" fillId="12" borderId="0" xfId="0" applyNumberFormat="1" applyFont="1" applyFill="1" applyAlignment="1" applyProtection="1">
      <alignment horizontal="left" vertical="center"/>
      <protection locked="0"/>
    </xf>
    <xf numFmtId="0" fontId="30" fillId="25" borderId="11" xfId="0" applyFont="1" applyFill="1" applyBorder="1" applyAlignment="1" applyProtection="1">
      <alignment vertical="center" wrapText="1"/>
      <protection locked="0"/>
    </xf>
    <xf numFmtId="176" fontId="30" fillId="25" borderId="12" xfId="0" applyNumberFormat="1" applyFont="1" applyFill="1" applyBorder="1" applyAlignment="1" applyProtection="1">
      <alignment horizontal="left" vertical="center" wrapText="1"/>
      <protection locked="0"/>
    </xf>
    <xf numFmtId="49" fontId="40" fillId="18" borderId="14" xfId="0" applyNumberFormat="1" applyFont="1" applyFill="1" applyBorder="1" applyAlignment="1" applyProtection="1">
      <alignment horizontal="left" vertical="center"/>
      <protection locked="0"/>
    </xf>
    <xf numFmtId="49" fontId="40" fillId="12" borderId="0" xfId="0" applyNumberFormat="1" applyFont="1" applyFill="1" applyAlignment="1" applyProtection="1">
      <alignment horizontal="left" vertical="center"/>
      <protection locked="0"/>
    </xf>
    <xf numFmtId="49" fontId="30" fillId="25" borderId="12" xfId="0" applyNumberFormat="1" applyFont="1" applyFill="1" applyBorder="1" applyAlignment="1" applyProtection="1">
      <alignment horizontal="left" vertical="center" wrapText="1"/>
      <protection locked="0"/>
    </xf>
    <xf numFmtId="0" fontId="30" fillId="25" borderId="8" xfId="0" applyFont="1" applyFill="1" applyBorder="1" applyAlignment="1" applyProtection="1">
      <alignment vertical="center" wrapText="1"/>
      <protection locked="0"/>
    </xf>
    <xf numFmtId="0" fontId="30" fillId="25" borderId="9" xfId="0" applyFont="1" applyFill="1" applyBorder="1" applyAlignment="1" applyProtection="1">
      <alignment horizontal="left" vertical="center" wrapText="1"/>
      <protection locked="0"/>
    </xf>
    <xf numFmtId="49" fontId="40" fillId="18" borderId="15" xfId="0" applyNumberFormat="1" applyFont="1" applyFill="1" applyBorder="1" applyAlignment="1" applyProtection="1">
      <alignment horizontal="left" vertical="center"/>
      <protection locked="0"/>
    </xf>
    <xf numFmtId="0" fontId="30" fillId="25" borderId="12" xfId="0" applyFont="1" applyFill="1" applyBorder="1" applyAlignment="1" applyProtection="1">
      <alignment horizontal="left" vertical="center" wrapText="1"/>
      <protection locked="0"/>
    </xf>
    <xf numFmtId="0" fontId="51" fillId="12" borderId="10" xfId="0" applyFont="1" applyFill="1" applyBorder="1" applyAlignment="1" applyProtection="1">
      <alignment horizontal="left" vertical="top" wrapText="1"/>
      <protection locked="0"/>
    </xf>
    <xf numFmtId="0" fontId="52" fillId="12" borderId="0" xfId="0" applyFont="1" applyFill="1" applyBorder="1" applyAlignment="1" applyProtection="1">
      <alignment horizontal="left" vertical="top" wrapText="1"/>
      <protection locked="0"/>
    </xf>
    <xf numFmtId="177" fontId="52" fillId="12" borderId="0" xfId="0" applyNumberFormat="1" applyFont="1" applyFill="1" applyBorder="1" applyAlignment="1" applyProtection="1">
      <alignment horizontal="center" vertical="top" wrapText="1"/>
      <protection locked="0"/>
    </xf>
    <xf numFmtId="0" fontId="52" fillId="12" borderId="10" xfId="0" applyFont="1" applyFill="1" applyBorder="1" applyAlignment="1" applyProtection="1">
      <alignment horizontal="left" vertical="top" wrapText="1"/>
      <protection locked="0"/>
    </xf>
    <xf numFmtId="0" fontId="52" fillId="12" borderId="0" xfId="0" applyFont="1" applyFill="1" applyAlignment="1" applyProtection="1">
      <alignment horizontal="left" vertical="top" wrapText="1"/>
      <protection locked="0"/>
    </xf>
    <xf numFmtId="177" fontId="52" fillId="12" borderId="0" xfId="0" applyNumberFormat="1" applyFont="1" applyFill="1" applyAlignment="1" applyProtection="1">
      <alignment horizontal="center" vertical="top" wrapText="1"/>
      <protection locked="0"/>
    </xf>
    <xf numFmtId="0" fontId="52" fillId="12" borderId="11" xfId="0" applyFont="1" applyFill="1" applyBorder="1" applyAlignment="1" applyProtection="1">
      <alignment horizontal="left" vertical="top" wrapText="1"/>
      <protection locked="0"/>
    </xf>
    <xf numFmtId="0" fontId="52" fillId="12" borderId="12" xfId="0" applyFont="1" applyFill="1" applyBorder="1" applyAlignment="1" applyProtection="1">
      <alignment horizontal="left" vertical="top" wrapText="1"/>
      <protection locked="0"/>
    </xf>
    <xf numFmtId="177" fontId="52" fillId="12" borderId="12" xfId="0" applyNumberFormat="1" applyFont="1" applyFill="1" applyBorder="1" applyAlignment="1" applyProtection="1">
      <alignment horizontal="center" vertical="top" wrapText="1"/>
      <protection locked="0"/>
    </xf>
    <xf numFmtId="49" fontId="37" fillId="12" borderId="0" xfId="0" applyNumberFormat="1" applyFont="1" applyFill="1" applyBorder="1" applyAlignment="1" applyProtection="1">
      <alignment horizontal="left" vertical="center"/>
      <protection locked="0"/>
    </xf>
    <xf numFmtId="49" fontId="37" fillId="12" borderId="0" xfId="0" applyNumberFormat="1" applyFont="1" applyFill="1" applyAlignment="1" applyProtection="1">
      <alignment horizontal="left" vertical="center"/>
      <protection locked="0"/>
    </xf>
    <xf numFmtId="49" fontId="53" fillId="12" borderId="0" xfId="0" applyNumberFormat="1" applyFont="1" applyFill="1" applyBorder="1" applyAlignment="1" applyProtection="1">
      <alignment horizontal="right" vertical="center"/>
      <protection locked="0"/>
    </xf>
    <xf numFmtId="0" fontId="29" fillId="8" borderId="0" xfId="0" applyFont="1" applyFill="1" applyAlignment="1" applyProtection="1">
      <alignment horizontal="center" vertical="center"/>
      <protection locked="0"/>
    </xf>
    <xf numFmtId="0" fontId="54" fillId="8" borderId="0" xfId="0" applyFont="1" applyFill="1" applyAlignment="1" applyProtection="1">
      <alignment horizontal="center" vertical="center"/>
      <protection locked="0"/>
    </xf>
    <xf numFmtId="0" fontId="55" fillId="12" borderId="0" xfId="0" applyFont="1" applyFill="1" applyAlignment="1" applyProtection="1">
      <alignment horizontal="left" vertical="center"/>
      <protection locked="0"/>
    </xf>
    <xf numFmtId="185" fontId="44" fillId="12" borderId="0" xfId="0" applyNumberFormat="1" applyFont="1" applyFill="1" applyAlignment="1" applyProtection="1">
      <alignment horizontal="center" vertical="center"/>
      <protection locked="0"/>
    </xf>
    <xf numFmtId="0" fontId="35" fillId="12" borderId="0" xfId="0" applyFont="1" applyFill="1" applyProtection="1">
      <alignment vertical="center"/>
    </xf>
    <xf numFmtId="181" fontId="45" fillId="19" borderId="0" xfId="0" applyNumberFormat="1" applyFont="1" applyFill="1" applyBorder="1" applyAlignment="1" applyProtection="1">
      <alignment horizontal="center" vertical="center"/>
      <protection locked="0"/>
    </xf>
    <xf numFmtId="181" fontId="45" fillId="12" borderId="0" xfId="0" applyNumberFormat="1" applyFont="1" applyFill="1" applyAlignment="1" applyProtection="1">
      <alignment horizontal="center" vertical="center"/>
      <protection locked="0"/>
    </xf>
    <xf numFmtId="0" fontId="42" fillId="25" borderId="0" xfId="0" applyFont="1" applyFill="1" applyAlignment="1" applyProtection="1">
      <alignment horizontal="center" vertical="center"/>
    </xf>
    <xf numFmtId="7" fontId="42" fillId="25" borderId="0" xfId="0" applyNumberFormat="1" applyFont="1" applyFill="1" applyAlignment="1" applyProtection="1">
      <alignment horizontal="center" vertical="center"/>
    </xf>
    <xf numFmtId="182" fontId="56" fillId="12" borderId="0" xfId="0" applyNumberFormat="1" applyFont="1" applyFill="1" applyAlignment="1" applyProtection="1">
      <alignment horizontal="center" vertical="center"/>
    </xf>
    <xf numFmtId="180" fontId="37" fillId="12" borderId="0" xfId="0" applyNumberFormat="1" applyFont="1" applyFill="1" applyAlignment="1" applyProtection="1">
      <alignment horizontal="center" vertical="center"/>
    </xf>
    <xf numFmtId="180" fontId="32" fillId="12" borderId="0" xfId="0" applyNumberFormat="1" applyFont="1" applyFill="1" applyAlignment="1" applyProtection="1">
      <alignment horizontal="right" vertical="center"/>
    </xf>
    <xf numFmtId="7" fontId="57" fillId="25" borderId="0" xfId="0" applyNumberFormat="1" applyFont="1" applyFill="1" applyAlignment="1" applyProtection="1">
      <alignment horizontal="center" vertical="center"/>
    </xf>
    <xf numFmtId="180" fontId="58" fillId="25" borderId="0" xfId="0" applyNumberFormat="1" applyFont="1" applyFill="1" applyAlignment="1" applyProtection="1">
      <alignment horizontal="center" vertical="center"/>
    </xf>
    <xf numFmtId="180" fontId="32" fillId="12" borderId="0" xfId="0" applyNumberFormat="1" applyFont="1" applyFill="1" applyAlignment="1" applyProtection="1">
      <alignment horizontal="right" vertical="center"/>
      <protection locked="0"/>
    </xf>
    <xf numFmtId="49" fontId="51" fillId="12" borderId="0" xfId="0" applyNumberFormat="1" applyFont="1" applyFill="1" applyAlignment="1" applyProtection="1">
      <alignment horizontal="left" vertical="center"/>
      <protection locked="0"/>
    </xf>
    <xf numFmtId="7" fontId="59" fillId="25" borderId="0" xfId="0" applyNumberFormat="1" applyFont="1" applyFill="1" applyAlignment="1" applyProtection="1">
      <alignment horizontal="center" vertical="center"/>
    </xf>
    <xf numFmtId="180" fontId="46" fillId="12" borderId="0" xfId="0" applyNumberFormat="1" applyFont="1" applyFill="1" applyAlignment="1" applyProtection="1">
      <alignment horizontal="right" vertical="center"/>
    </xf>
    <xf numFmtId="180" fontId="47" fillId="12" borderId="0" xfId="0" applyNumberFormat="1" applyFont="1" applyFill="1" applyAlignment="1" applyProtection="1">
      <alignment horizontal="right" vertical="center"/>
      <protection locked="0"/>
    </xf>
    <xf numFmtId="180" fontId="47" fillId="12" borderId="0" xfId="0" applyNumberFormat="1" applyFont="1" applyFill="1" applyAlignment="1" applyProtection="1">
      <alignment horizontal="right" vertical="center"/>
    </xf>
    <xf numFmtId="181" fontId="60" fillId="26" borderId="0" xfId="0" applyNumberFormat="1" applyFont="1" applyFill="1" applyAlignment="1" applyProtection="1">
      <alignment horizontal="center" vertical="center"/>
    </xf>
    <xf numFmtId="7" fontId="61" fillId="12" borderId="0" xfId="0" applyNumberFormat="1" applyFont="1" applyFill="1" applyAlignment="1" applyProtection="1">
      <alignment vertical="center"/>
      <protection locked="0"/>
    </xf>
    <xf numFmtId="180" fontId="58" fillId="26" borderId="0" xfId="0" applyNumberFormat="1" applyFont="1" applyFill="1" applyAlignment="1" applyProtection="1">
      <alignment horizontal="center" vertical="center"/>
    </xf>
    <xf numFmtId="181" fontId="49" fillId="12" borderId="0" xfId="0" applyNumberFormat="1" applyFont="1" applyFill="1" applyAlignment="1" applyProtection="1">
      <alignment horizontal="left" vertical="center"/>
    </xf>
    <xf numFmtId="7" fontId="59" fillId="26" borderId="0" xfId="0" applyNumberFormat="1" applyFont="1" applyFill="1" applyAlignment="1" applyProtection="1">
      <alignment horizontal="center" vertical="center"/>
    </xf>
    <xf numFmtId="186" fontId="59" fillId="26" borderId="0" xfId="0" applyNumberFormat="1" applyFont="1" applyFill="1" applyAlignment="1" applyProtection="1">
      <alignment horizontal="center" vertical="center"/>
    </xf>
    <xf numFmtId="0" fontId="44" fillId="26" borderId="0" xfId="0" applyFont="1" applyFill="1" applyAlignment="1" applyProtection="1">
      <alignment horizontal="center" vertical="center"/>
    </xf>
    <xf numFmtId="7" fontId="57" fillId="26" borderId="0" xfId="0" applyNumberFormat="1" applyFont="1" applyFill="1" applyAlignment="1" applyProtection="1">
      <alignment horizontal="center" vertical="center"/>
    </xf>
    <xf numFmtId="181" fontId="36" fillId="12" borderId="0" xfId="0" applyNumberFormat="1" applyFont="1" applyFill="1" applyAlignment="1" applyProtection="1">
      <alignment horizontal="center" vertical="center"/>
      <protection locked="0"/>
    </xf>
    <xf numFmtId="180" fontId="58" fillId="12" borderId="0" xfId="0" applyNumberFormat="1" applyFont="1" applyFill="1" applyAlignment="1" applyProtection="1">
      <alignment horizontal="center" vertical="center"/>
    </xf>
    <xf numFmtId="179" fontId="37" fillId="12" borderId="0" xfId="12" applyNumberFormat="1" applyFont="1" applyFill="1" applyAlignment="1" applyProtection="1">
      <alignment horizontal="center" vertical="center"/>
      <protection locked="0"/>
    </xf>
    <xf numFmtId="176" fontId="30" fillId="25" borderId="16" xfId="0" applyNumberFormat="1" applyFont="1" applyFill="1" applyBorder="1" applyAlignment="1" applyProtection="1">
      <alignment horizontal="left" vertical="center" wrapText="1"/>
      <protection locked="0"/>
    </xf>
    <xf numFmtId="49" fontId="30" fillId="25" borderId="16" xfId="0" applyNumberFormat="1" applyFont="1" applyFill="1" applyBorder="1" applyAlignment="1" applyProtection="1">
      <alignment horizontal="left" vertical="center" wrapText="1"/>
      <protection locked="0"/>
    </xf>
    <xf numFmtId="0" fontId="30" fillId="25" borderId="17" xfId="0" applyFont="1" applyFill="1" applyBorder="1" applyAlignment="1" applyProtection="1">
      <alignment horizontal="left" vertical="center" wrapText="1"/>
      <protection locked="0"/>
    </xf>
    <xf numFmtId="0" fontId="30" fillId="25" borderId="16" xfId="0" applyFont="1" applyFill="1" applyBorder="1" applyAlignment="1" applyProtection="1">
      <alignment horizontal="left" vertical="center" wrapText="1"/>
      <protection locked="0"/>
    </xf>
    <xf numFmtId="0" fontId="52" fillId="12" borderId="18" xfId="0" applyFont="1" applyFill="1" applyBorder="1" applyAlignment="1" applyProtection="1">
      <alignment horizontal="left" vertical="top" wrapText="1"/>
      <protection locked="0"/>
    </xf>
    <xf numFmtId="0" fontId="52" fillId="12" borderId="16" xfId="0" applyFont="1" applyFill="1" applyBorder="1" applyAlignment="1" applyProtection="1">
      <alignment horizontal="left" vertical="top" wrapText="1"/>
      <protection locked="0"/>
    </xf>
    <xf numFmtId="5" fontId="35" fillId="12" borderId="0" xfId="0" applyNumberFormat="1" applyFont="1" applyFill="1" applyProtection="1">
      <alignment vertical="center"/>
      <protection locked="0"/>
    </xf>
    <xf numFmtId="0" fontId="36" fillId="12" borderId="0" xfId="0" applyFont="1" applyFill="1" applyProtection="1">
      <alignment vertical="center"/>
    </xf>
    <xf numFmtId="5" fontId="35" fillId="12" borderId="0" xfId="0" applyNumberFormat="1" applyFont="1" applyFill="1" applyProtection="1">
      <alignment vertical="center"/>
    </xf>
    <xf numFmtId="5" fontId="42" fillId="12" borderId="0" xfId="12" applyNumberFormat="1" applyFont="1" applyFill="1" applyAlignment="1" applyProtection="1">
      <alignment horizontal="center" vertical="center" wrapText="1"/>
    </xf>
    <xf numFmtId="9" fontId="42" fillId="25" borderId="0" xfId="12" applyFont="1" applyFill="1" applyAlignment="1" applyProtection="1">
      <alignment horizontal="center" vertical="center"/>
    </xf>
    <xf numFmtId="179" fontId="37" fillId="12" borderId="0" xfId="12" applyNumberFormat="1" applyFont="1" applyFill="1" applyAlignment="1" applyProtection="1">
      <alignment horizontal="center" vertical="center"/>
    </xf>
    <xf numFmtId="5" fontId="36" fillId="12" borderId="0" xfId="0" applyNumberFormat="1" applyFont="1" applyFill="1" applyProtection="1">
      <alignment vertical="center"/>
    </xf>
    <xf numFmtId="179" fontId="32" fillId="25" borderId="0" xfId="12" applyNumberFormat="1" applyFont="1" applyFill="1" applyAlignment="1" applyProtection="1">
      <alignment horizontal="center" vertical="center"/>
    </xf>
    <xf numFmtId="9" fontId="59" fillId="25" borderId="0" xfId="12" applyFont="1" applyFill="1" applyAlignment="1" applyProtection="1">
      <alignment horizontal="center" vertical="center"/>
    </xf>
    <xf numFmtId="9" fontId="57" fillId="25" borderId="0" xfId="12" applyFont="1" applyFill="1" applyAlignment="1" applyProtection="1">
      <alignment horizontal="center" vertical="center"/>
    </xf>
    <xf numFmtId="179" fontId="62" fillId="26" borderId="0" xfId="12" applyNumberFormat="1" applyFont="1" applyFill="1" applyAlignment="1" applyProtection="1">
      <alignment horizontal="center" vertical="center"/>
    </xf>
    <xf numFmtId="9" fontId="57" fillId="26" borderId="0" xfId="12" applyFont="1" applyFill="1" applyAlignment="1" applyProtection="1">
      <alignment horizontal="center" vertical="center"/>
    </xf>
    <xf numFmtId="0" fontId="63" fillId="12" borderId="0" xfId="0" applyFont="1" applyFill="1" applyAlignment="1">
      <alignment horizontal="center" vertical="center"/>
    </xf>
    <xf numFmtId="0" fontId="36" fillId="12" borderId="0" xfId="0" applyFont="1" applyFill="1" applyAlignment="1">
      <alignment horizontal="left" vertical="center" wrapText="1"/>
    </xf>
  </cellXfs>
  <cellStyles count="53">
    <cellStyle name="常规" xfId="0" builtinId="0"/>
    <cellStyle name="货币[0]" xfId="1" builtinId="7"/>
    <cellStyle name="常规 44" xfId="2"/>
    <cellStyle name="20% - 强调文字颜色 3" xfId="3" builtinId="38"/>
    <cellStyle name="输入" xfId="4" builtinId="20"/>
    <cellStyle name="货币" xfId="5" builtinId="4"/>
    <cellStyle name="千位分隔[0]" xfId="6" builtin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 2" xfId="50"/>
    <cellStyle name="常规 3" xfId="51"/>
    <cellStyle name="常规_Sheet1" xfId="52"/>
  </cellStyles>
  <tableStyles count="0" defaultTableStyle="TableStyleMedium2" defaultPivotStyle="PivotStyleLight16"/>
  <colors>
    <mruColors>
      <color rgb="005A0074"/>
      <color rgb="00255981"/>
      <color rgb="00FF99CC"/>
      <color rgb="00FC0082"/>
      <color rgb="0000CC99"/>
      <color rgb="00FFFFFF"/>
      <color rgb="00E44A9A"/>
      <color rgb="00FF3399"/>
      <color rgb="00FF0000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1192530</xdr:colOff>
      <xdr:row>12</xdr:row>
      <xdr:rowOff>150495</xdr:rowOff>
    </xdr:from>
    <xdr:to>
      <xdr:col>5</xdr:col>
      <xdr:colOff>244475</xdr:colOff>
      <xdr:row>17</xdr:row>
      <xdr:rowOff>81915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4216400" y="2979420"/>
          <a:ext cx="1223645" cy="10496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47625</xdr:colOff>
      <xdr:row>12</xdr:row>
      <xdr:rowOff>86360</xdr:rowOff>
    </xdr:from>
    <xdr:to>
      <xdr:col>8</xdr:col>
      <xdr:colOff>321945</xdr:colOff>
      <xdr:row>17</xdr:row>
      <xdr:rowOff>10160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898515" y="2915285"/>
          <a:ext cx="1409700" cy="104203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4" Type="http://schemas.openxmlformats.org/officeDocument/2006/relationships/hyperlink" Target="mailto:jffson@jinyehair.com" TargetMode="External"/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2"/>
  <sheetViews>
    <sheetView workbookViewId="0">
      <selection activeCell="A2" sqref="A2:T2"/>
    </sheetView>
  </sheetViews>
  <sheetFormatPr defaultColWidth="8.8" defaultRowHeight="14.25" outlineLevelRow="1"/>
  <cols>
    <col min="1" max="16384" width="8.8" style="166"/>
  </cols>
  <sheetData>
    <row r="1" ht="20.25" spans="1:20">
      <c r="A1" s="335" t="s">
        <v>0</v>
      </c>
      <c r="B1" s="335"/>
      <c r="C1" s="335"/>
      <c r="D1" s="335"/>
      <c r="E1" s="335"/>
      <c r="F1" s="335"/>
      <c r="G1" s="335"/>
      <c r="H1" s="335"/>
      <c r="I1" s="335"/>
      <c r="J1" s="335"/>
      <c r="K1" s="335"/>
      <c r="L1" s="335"/>
      <c r="M1" s="335"/>
      <c r="N1" s="335"/>
      <c r="O1" s="335"/>
      <c r="P1" s="335"/>
      <c r="Q1" s="335"/>
      <c r="R1" s="335"/>
      <c r="S1" s="335"/>
      <c r="T1" s="335"/>
    </row>
    <row r="2" ht="179" customHeight="1" spans="1:20">
      <c r="A2" s="336" t="s">
        <v>1</v>
      </c>
      <c r="B2" s="336"/>
      <c r="C2" s="336"/>
      <c r="D2" s="336"/>
      <c r="E2" s="336"/>
      <c r="F2" s="336"/>
      <c r="G2" s="336"/>
      <c r="H2" s="336"/>
      <c r="I2" s="336"/>
      <c r="J2" s="336"/>
      <c r="K2" s="336"/>
      <c r="L2" s="336"/>
      <c r="M2" s="336"/>
      <c r="N2" s="336"/>
      <c r="O2" s="336"/>
      <c r="P2" s="336"/>
      <c r="Q2" s="336"/>
      <c r="R2" s="336"/>
      <c r="S2" s="336"/>
      <c r="T2" s="336"/>
    </row>
  </sheetData>
  <mergeCells count="2">
    <mergeCell ref="A1:T1"/>
    <mergeCell ref="A2:T2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autoPageBreaks="0"/>
  </sheetPr>
  <dimension ref="A1:S56"/>
  <sheetViews>
    <sheetView zoomScale="85" zoomScaleNormal="85" topLeftCell="A13" workbookViewId="0">
      <selection activeCell="A25" sqref="A25"/>
    </sheetView>
  </sheetViews>
  <sheetFormatPr defaultColWidth="9" defaultRowHeight="17.25"/>
  <cols>
    <col min="1" max="1" width="23.0833333333333" style="206" customWidth="1"/>
    <col min="2" max="2" width="8.4" style="205" customWidth="1"/>
    <col min="3" max="3" width="8.2" style="205" customWidth="1"/>
    <col min="4" max="4" width="19.4" style="205" customWidth="1"/>
    <col min="5" max="5" width="9.1" style="207" customWidth="1"/>
    <col min="6" max="6" width="8.6" style="205" customWidth="1"/>
    <col min="7" max="7" width="9.6" style="205" customWidth="1"/>
    <col min="8" max="8" width="5.3" style="205" customWidth="1"/>
    <col min="9" max="9" width="12" style="208" customWidth="1"/>
    <col min="10" max="10" width="3.875" style="208" customWidth="1"/>
    <col min="11" max="11" width="14.825" style="208" customWidth="1"/>
    <col min="12" max="12" width="14.1" style="206"/>
    <col min="13" max="13" width="18.5" style="206" customWidth="1"/>
    <col min="14" max="14" width="9.4" style="209" customWidth="1"/>
    <col min="15" max="15" width="11.1" style="209"/>
    <col min="16" max="16" width="13.2" style="209" customWidth="1"/>
    <col min="17" max="17" width="10.7" style="210" customWidth="1"/>
    <col min="18" max="18" width="14.4" style="211" customWidth="1"/>
    <col min="19" max="19" width="14.1" style="205"/>
    <col min="20" max="21" width="9" style="205"/>
    <col min="22" max="23" width="14.1" style="205"/>
    <col min="24" max="16384" width="9" style="205"/>
  </cols>
  <sheetData>
    <row r="1" ht="23.25" spans="2:18">
      <c r="B1" s="212" t="s">
        <v>2</v>
      </c>
      <c r="C1" s="213"/>
      <c r="D1" s="213"/>
      <c r="E1" s="213"/>
      <c r="F1" s="213"/>
      <c r="G1" s="213"/>
      <c r="H1" s="213"/>
      <c r="I1" s="213"/>
      <c r="J1" s="259"/>
      <c r="L1" s="260" t="s">
        <v>3</v>
      </c>
      <c r="M1" s="261"/>
      <c r="N1" s="261"/>
      <c r="O1" s="261"/>
      <c r="P1" s="261"/>
      <c r="Q1" s="261"/>
      <c r="R1" s="261"/>
    </row>
    <row r="2" ht="18.75" spans="2:18">
      <c r="B2" s="214" t="s">
        <v>4</v>
      </c>
      <c r="C2" s="215"/>
      <c r="D2" s="215"/>
      <c r="E2" s="215"/>
      <c r="F2" s="215"/>
      <c r="G2" s="215"/>
      <c r="H2" s="215"/>
      <c r="I2" s="262"/>
      <c r="J2" s="263"/>
      <c r="K2" s="264"/>
      <c r="L2" s="265" t="s">
        <v>5</v>
      </c>
      <c r="M2" s="266"/>
      <c r="N2" s="266"/>
      <c r="O2" s="266"/>
      <c r="P2" s="266"/>
      <c r="Q2" s="266"/>
      <c r="R2" s="317"/>
    </row>
    <row r="3" ht="18.75" spans="2:18">
      <c r="B3" s="214" t="s">
        <v>6</v>
      </c>
      <c r="C3" s="216"/>
      <c r="D3" s="216"/>
      <c r="E3" s="216"/>
      <c r="F3" s="216"/>
      <c r="G3" s="216"/>
      <c r="H3" s="216"/>
      <c r="I3" s="267"/>
      <c r="J3" s="268"/>
      <c r="L3" s="265" t="s">
        <v>7</v>
      </c>
      <c r="M3" s="269"/>
      <c r="N3" s="269"/>
      <c r="O3" s="269"/>
      <c r="P3" s="269"/>
      <c r="Q3" s="269"/>
      <c r="R3" s="318"/>
    </row>
    <row r="4" ht="18.75" spans="2:18">
      <c r="B4" s="217" t="s">
        <v>8</v>
      </c>
      <c r="C4" s="218"/>
      <c r="D4" s="216"/>
      <c r="E4" s="216"/>
      <c r="F4" s="216"/>
      <c r="G4" s="216"/>
      <c r="H4" s="216"/>
      <c r="I4" s="267"/>
      <c r="J4" s="268"/>
      <c r="K4" s="264"/>
      <c r="L4" s="270" t="s">
        <v>9</v>
      </c>
      <c r="M4" s="271"/>
      <c r="N4" s="271"/>
      <c r="O4" s="271"/>
      <c r="P4" s="271"/>
      <c r="Q4" s="271"/>
      <c r="R4" s="319"/>
    </row>
    <row r="5" ht="18.75" spans="2:18">
      <c r="B5" s="214" t="s">
        <v>10</v>
      </c>
      <c r="C5" s="216"/>
      <c r="D5" s="216"/>
      <c r="E5" s="216"/>
      <c r="F5" s="216"/>
      <c r="G5" s="216"/>
      <c r="H5" s="216"/>
      <c r="I5" s="267"/>
      <c r="J5" s="268"/>
      <c r="K5" s="264"/>
      <c r="L5" s="270" t="s">
        <v>11</v>
      </c>
      <c r="M5" s="271"/>
      <c r="N5" s="271"/>
      <c r="O5" s="271"/>
      <c r="P5" s="271"/>
      <c r="Q5" s="271"/>
      <c r="R5" s="319"/>
    </row>
    <row r="6" ht="18.75" spans="2:18">
      <c r="B6" s="219" t="s">
        <v>12</v>
      </c>
      <c r="C6" s="220"/>
      <c r="D6" s="221"/>
      <c r="E6" s="221"/>
      <c r="F6" s="221"/>
      <c r="G6" s="221"/>
      <c r="H6" s="221"/>
      <c r="I6" s="272"/>
      <c r="J6" s="268"/>
      <c r="K6" s="264"/>
      <c r="L6" s="265" t="s">
        <v>13</v>
      </c>
      <c r="M6" s="273"/>
      <c r="N6" s="273"/>
      <c r="O6" s="273"/>
      <c r="P6" s="273"/>
      <c r="Q6" s="273"/>
      <c r="R6" s="320"/>
    </row>
    <row r="7" ht="19.95" customHeight="1" spans="2:18">
      <c r="B7" s="219" t="s">
        <v>14</v>
      </c>
      <c r="C7" s="221"/>
      <c r="D7" s="221"/>
      <c r="E7" s="221"/>
      <c r="F7" s="221"/>
      <c r="G7" s="221"/>
      <c r="H7" s="221"/>
      <c r="I7" s="272"/>
      <c r="J7" s="268"/>
      <c r="K7" s="264"/>
      <c r="L7" s="270" t="s">
        <v>15</v>
      </c>
      <c r="M7" s="271"/>
      <c r="N7" s="271"/>
      <c r="O7" s="271"/>
      <c r="P7" s="271"/>
      <c r="Q7" s="271"/>
      <c r="R7" s="319"/>
    </row>
    <row r="8" ht="18" customHeight="1" spans="2:18">
      <c r="B8" s="206"/>
      <c r="C8" s="206"/>
      <c r="D8" s="206"/>
      <c r="E8" s="206"/>
      <c r="F8" s="206"/>
      <c r="G8" s="206"/>
      <c r="H8" s="206"/>
      <c r="I8" s="206"/>
      <c r="J8" s="206"/>
      <c r="K8" s="264"/>
      <c r="L8" s="274" t="s">
        <v>16</v>
      </c>
      <c r="M8" s="275"/>
      <c r="N8" s="275"/>
      <c r="O8" s="276"/>
      <c r="P8" s="275"/>
      <c r="Q8" s="275"/>
      <c r="R8" s="321"/>
    </row>
    <row r="9" ht="16.95" customHeight="1" spans="5:18">
      <c r="E9" s="205"/>
      <c r="I9" s="205"/>
      <c r="J9" s="205"/>
      <c r="K9" s="206"/>
      <c r="L9" s="277"/>
      <c r="M9" s="278"/>
      <c r="N9" s="278"/>
      <c r="O9" s="279"/>
      <c r="P9" s="278"/>
      <c r="Q9" s="278"/>
      <c r="R9" s="321"/>
    </row>
    <row r="10" ht="16.95" customHeight="1" spans="5:18">
      <c r="E10" s="205"/>
      <c r="I10" s="205"/>
      <c r="J10" s="205"/>
      <c r="K10" s="264"/>
      <c r="L10" s="277"/>
      <c r="M10" s="278"/>
      <c r="N10" s="278"/>
      <c r="O10" s="279"/>
      <c r="P10" s="278"/>
      <c r="Q10" s="278"/>
      <c r="R10" s="321"/>
    </row>
    <row r="11" ht="16.95" customHeight="1" spans="2:18">
      <c r="B11" s="206"/>
      <c r="C11" s="206"/>
      <c r="D11" s="206"/>
      <c r="E11" s="206"/>
      <c r="F11" s="206"/>
      <c r="G11" s="206"/>
      <c r="H11" s="206"/>
      <c r="I11" s="205"/>
      <c r="J11" s="206"/>
      <c r="K11" s="264"/>
      <c r="L11" s="277"/>
      <c r="M11" s="278"/>
      <c r="N11" s="278"/>
      <c r="O11" s="279"/>
      <c r="P11" s="278"/>
      <c r="Q11" s="278"/>
      <c r="R11" s="321"/>
    </row>
    <row r="12" ht="16.95" customHeight="1" spans="2:18">
      <c r="B12" s="222" t="s">
        <v>17</v>
      </c>
      <c r="C12" s="222"/>
      <c r="D12" s="222"/>
      <c r="E12" s="222"/>
      <c r="F12" s="222"/>
      <c r="G12" s="222"/>
      <c r="H12" s="222"/>
      <c r="I12" s="222"/>
      <c r="J12" s="206"/>
      <c r="L12" s="277"/>
      <c r="M12" s="278"/>
      <c r="N12" s="278"/>
      <c r="O12" s="279"/>
      <c r="P12" s="278"/>
      <c r="Q12" s="278"/>
      <c r="R12" s="321"/>
    </row>
    <row r="13" ht="19.05" customHeight="1" spans="3:18">
      <c r="C13" s="206"/>
      <c r="D13" s="206"/>
      <c r="E13" s="206"/>
      <c r="F13" s="206"/>
      <c r="G13" s="206"/>
      <c r="H13" s="206"/>
      <c r="I13" s="206"/>
      <c r="J13" s="206"/>
      <c r="L13" s="280"/>
      <c r="M13" s="281"/>
      <c r="N13" s="281"/>
      <c r="O13" s="282"/>
      <c r="P13" s="281"/>
      <c r="Q13" s="281"/>
      <c r="R13" s="322"/>
    </row>
    <row r="14" spans="5:18">
      <c r="E14" s="223"/>
      <c r="F14" s="224"/>
      <c r="G14" s="225"/>
      <c r="H14" s="225"/>
      <c r="I14" s="283"/>
      <c r="J14" s="284"/>
      <c r="K14" s="264"/>
      <c r="R14" s="323"/>
    </row>
    <row r="15" spans="5:19">
      <c r="E15" s="223"/>
      <c r="F15" s="224"/>
      <c r="G15" s="225"/>
      <c r="H15" s="225"/>
      <c r="I15" s="283"/>
      <c r="J15" s="284"/>
      <c r="K15" s="264"/>
      <c r="L15" s="284"/>
      <c r="M15" s="284"/>
      <c r="N15" s="284"/>
      <c r="O15" s="284"/>
      <c r="P15" s="204"/>
      <c r="Q15" s="204"/>
      <c r="R15" s="323"/>
      <c r="S15" s="324"/>
    </row>
    <row r="16" spans="5:19">
      <c r="E16" s="223"/>
      <c r="F16" s="224"/>
      <c r="G16" s="226"/>
      <c r="H16" s="227"/>
      <c r="I16" s="285"/>
      <c r="J16" s="284"/>
      <c r="K16" s="264"/>
      <c r="L16" s="286" t="s">
        <v>18</v>
      </c>
      <c r="M16" s="287" t="s">
        <v>19</v>
      </c>
      <c r="N16" s="288" t="s">
        <v>20</v>
      </c>
      <c r="O16" s="288"/>
      <c r="P16" s="204"/>
      <c r="Q16" s="204"/>
      <c r="R16" s="323"/>
      <c r="S16" s="324"/>
    </row>
    <row r="17" spans="5:19">
      <c r="E17" s="223"/>
      <c r="F17" s="224"/>
      <c r="K17" s="264"/>
      <c r="L17" s="286"/>
      <c r="M17" s="287"/>
      <c r="N17" s="288"/>
      <c r="O17" s="288"/>
      <c r="P17" s="204"/>
      <c r="Q17" s="204"/>
      <c r="R17" s="325"/>
      <c r="S17" s="324"/>
    </row>
    <row r="18" spans="2:18">
      <c r="B18" s="228"/>
      <c r="C18" s="228"/>
      <c r="D18" s="228"/>
      <c r="E18" s="229"/>
      <c r="F18" s="230"/>
      <c r="G18" s="231"/>
      <c r="H18" s="231"/>
      <c r="I18" s="289"/>
      <c r="J18" s="289"/>
      <c r="K18" s="264"/>
      <c r="L18" s="204"/>
      <c r="M18" s="204"/>
      <c r="N18" s="290"/>
      <c r="O18" s="290"/>
      <c r="P18" s="290"/>
      <c r="Q18" s="290"/>
      <c r="R18" s="326"/>
    </row>
    <row r="19" s="204" customFormat="1" ht="19" customHeight="1" spans="2:18">
      <c r="B19" s="232" t="s">
        <v>21</v>
      </c>
      <c r="C19" s="232"/>
      <c r="D19" s="233"/>
      <c r="E19" s="234" t="s">
        <v>22</v>
      </c>
      <c r="F19" s="233"/>
      <c r="G19" s="233" t="s">
        <v>23</v>
      </c>
      <c r="H19" s="233"/>
      <c r="I19" s="291" t="s">
        <v>24</v>
      </c>
      <c r="J19" s="292"/>
      <c r="K19" s="284"/>
      <c r="L19" s="293" t="s">
        <v>25</v>
      </c>
      <c r="M19" s="293" t="s">
        <v>26</v>
      </c>
      <c r="N19" s="294" t="s">
        <v>27</v>
      </c>
      <c r="O19" s="294" t="s">
        <v>28</v>
      </c>
      <c r="P19" s="294" t="s">
        <v>29</v>
      </c>
      <c r="Q19" s="327" t="s">
        <v>30</v>
      </c>
      <c r="R19" s="325"/>
    </row>
    <row r="20" s="205" customFormat="1" outlineLevel="1" spans="1:18">
      <c r="A20" s="235"/>
      <c r="B20" s="230" t="s">
        <v>31</v>
      </c>
      <c r="C20" s="230"/>
      <c r="D20" s="230"/>
      <c r="E20" s="236">
        <v>2</v>
      </c>
      <c r="F20" s="236"/>
      <c r="G20" s="237">
        <f>IF(B20=0," ",VLOOKUP(B20,'销售价-总表'!A:F,4,FALSE))</f>
        <v>25.5</v>
      </c>
      <c r="H20" s="237"/>
      <c r="I20" s="237">
        <f>IF(B20=0," ",E20*G20)</f>
        <v>51</v>
      </c>
      <c r="J20" s="295"/>
      <c r="K20" s="264"/>
      <c r="L20" s="296">
        <f>IF(E20=0,0,G20)</f>
        <v>25.5</v>
      </c>
      <c r="M20" s="296">
        <f>L20*E20</f>
        <v>51</v>
      </c>
      <c r="N20" s="296">
        <f>IF(E20=0,0,VLOOKUP(B20,'销售价-总表'!A:C,3,FALSE))</f>
        <v>18.2539682539683</v>
      </c>
      <c r="O20" s="296">
        <f>N20*E20</f>
        <v>36.5079365079366</v>
      </c>
      <c r="P20" s="296">
        <f>IF(E20=0,0,M20-O20-M20*8%)</f>
        <v>10.4120634920634</v>
      </c>
      <c r="Q20" s="328">
        <f>IF(E20=0,0,P20/(I20))</f>
        <v>0.204158107687518</v>
      </c>
      <c r="R20" s="329"/>
    </row>
    <row r="21" s="205" customFormat="1" outlineLevel="1" spans="1:18">
      <c r="A21" s="206"/>
      <c r="B21" s="230" t="s">
        <v>32</v>
      </c>
      <c r="C21" s="230"/>
      <c r="D21" s="230"/>
      <c r="E21" s="236">
        <v>1</v>
      </c>
      <c r="F21" s="236"/>
      <c r="G21" s="237">
        <f>IF(B21=0," ",VLOOKUP(B21,'销售价-总表'!A:F,4,FALSE))</f>
        <v>29.5</v>
      </c>
      <c r="H21" s="237"/>
      <c r="I21" s="237">
        <f>IF(B21=0," ",E21*G21)</f>
        <v>29.5</v>
      </c>
      <c r="J21" s="295"/>
      <c r="K21" s="264"/>
      <c r="L21" s="296">
        <f>IF(E21=0,0,G21)</f>
        <v>29.5</v>
      </c>
      <c r="M21" s="296">
        <f>L21*E21</f>
        <v>29.5</v>
      </c>
      <c r="N21" s="296">
        <f>IF(E21=0,0,VLOOKUP(B21,'销售价-总表'!A:C,3,FALSE))</f>
        <v>21.4285714285714</v>
      </c>
      <c r="O21" s="296">
        <f>N21*E21</f>
        <v>21.4285714285714</v>
      </c>
      <c r="P21" s="296">
        <f>IF(E21=0,0,M21-O21-M21*8%)</f>
        <v>5.7114285714286</v>
      </c>
      <c r="Q21" s="328">
        <f>IF(E21=0,0,P21/(I21))</f>
        <v>0.19360774818402</v>
      </c>
      <c r="R21" s="329"/>
    </row>
    <row r="22" s="205" customFormat="1" outlineLevel="1" spans="1:18">
      <c r="A22" s="206"/>
      <c r="B22" s="230" t="s">
        <v>33</v>
      </c>
      <c r="C22" s="230"/>
      <c r="D22" s="230"/>
      <c r="E22" s="236">
        <v>1</v>
      </c>
      <c r="F22" s="236"/>
      <c r="G22" s="237">
        <f>IF(B22=0," ",VLOOKUP(B22,'销售价-总表'!A:F,4,FALSE))</f>
        <v>88</v>
      </c>
      <c r="H22" s="237"/>
      <c r="I22" s="237">
        <f>IF(B22=0," ",E22*G22)</f>
        <v>88</v>
      </c>
      <c r="J22" s="295"/>
      <c r="K22" s="264"/>
      <c r="L22" s="296">
        <f>IF(E22=0,0,G22)</f>
        <v>88</v>
      </c>
      <c r="M22" s="296">
        <f>L22*E22</f>
        <v>88</v>
      </c>
      <c r="N22" s="296">
        <f>IF(E22=0,0,VLOOKUP(B22,'销售价-总表'!A:C,3,FALSE))</f>
        <v>63.4920634920635</v>
      </c>
      <c r="O22" s="296">
        <f>N22*E22</f>
        <v>63.4920634920635</v>
      </c>
      <c r="P22" s="296">
        <f>IF(E22=0,0,M22-O22-M22*8%)</f>
        <v>17.4679365079365</v>
      </c>
      <c r="Q22" s="328">
        <f>IF(E22=0,0,P22/(I22))</f>
        <v>0.198499278499278</v>
      </c>
      <c r="R22" s="329"/>
    </row>
    <row r="23" s="205" customFormat="1" outlineLevel="1" spans="1:18">
      <c r="A23" s="206"/>
      <c r="B23" s="230"/>
      <c r="C23" s="230"/>
      <c r="D23" s="230"/>
      <c r="E23" s="236"/>
      <c r="F23" s="236"/>
      <c r="G23" s="237" t="str">
        <f>IF(B23=0," ",VLOOKUP(B23,'销售价-总表'!A:F,4,FALSE))</f>
        <v> </v>
      </c>
      <c r="H23" s="237"/>
      <c r="I23" s="237" t="str">
        <f t="shared" ref="I23:I40" si="0">IF(B23=0," ",E23*G23)</f>
        <v> </v>
      </c>
      <c r="J23" s="295"/>
      <c r="K23" s="264"/>
      <c r="L23" s="296">
        <f t="shared" ref="L23:L40" si="1">IF(E23=0,0,G23)</f>
        <v>0</v>
      </c>
      <c r="M23" s="296">
        <f t="shared" ref="M23:M40" si="2">L23*E23</f>
        <v>0</v>
      </c>
      <c r="N23" s="296">
        <f>IF(E23=0,0,VLOOKUP(B23,'销售价-总表'!A:C,3,FALSE))</f>
        <v>0</v>
      </c>
      <c r="O23" s="296">
        <f t="shared" ref="O23:O40" si="3">N23*E23</f>
        <v>0</v>
      </c>
      <c r="P23" s="296">
        <f t="shared" ref="P23:P40" si="4">IF(E23=0,0,M23-O23-M23*8%)</f>
        <v>0</v>
      </c>
      <c r="Q23" s="328">
        <f t="shared" ref="Q23:Q40" si="5">IF(E23=0,0,P23/(I23))</f>
        <v>0</v>
      </c>
      <c r="R23" s="329"/>
    </row>
    <row r="24" s="205" customFormat="1" outlineLevel="1" spans="1:18">
      <c r="A24" s="206"/>
      <c r="B24" s="230"/>
      <c r="C24" s="230"/>
      <c r="D24" s="230"/>
      <c r="E24" s="236"/>
      <c r="F24" s="236"/>
      <c r="G24" s="237" t="str">
        <f>IF(B24=0," ",VLOOKUP(B24,'销售价-总表'!A:F,4,FALSE))</f>
        <v> </v>
      </c>
      <c r="H24" s="237"/>
      <c r="I24" s="237" t="str">
        <f t="shared" si="0"/>
        <v> </v>
      </c>
      <c r="J24" s="295"/>
      <c r="K24" s="264"/>
      <c r="L24" s="296">
        <f t="shared" si="1"/>
        <v>0</v>
      </c>
      <c r="M24" s="296">
        <f t="shared" si="2"/>
        <v>0</v>
      </c>
      <c r="N24" s="296">
        <f>IF(E24=0,0,VLOOKUP(B24,'销售价-总表'!A:C,3,FALSE))</f>
        <v>0</v>
      </c>
      <c r="O24" s="296">
        <f t="shared" si="3"/>
        <v>0</v>
      </c>
      <c r="P24" s="296">
        <f t="shared" si="4"/>
        <v>0</v>
      </c>
      <c r="Q24" s="328">
        <f t="shared" si="5"/>
        <v>0</v>
      </c>
      <c r="R24" s="329"/>
    </row>
    <row r="25" s="205" customFormat="1" outlineLevel="1" spans="1:18">
      <c r="A25" s="206"/>
      <c r="B25" s="230"/>
      <c r="C25" s="230"/>
      <c r="D25" s="230"/>
      <c r="E25" s="236"/>
      <c r="F25" s="236"/>
      <c r="G25" s="237" t="str">
        <f>IF(B25=0," ",VLOOKUP(B25,'销售价-总表'!A:F,4,FALSE))</f>
        <v> </v>
      </c>
      <c r="H25" s="237"/>
      <c r="I25" s="237" t="str">
        <f t="shared" si="0"/>
        <v> </v>
      </c>
      <c r="J25" s="295"/>
      <c r="K25" s="264"/>
      <c r="L25" s="296">
        <f t="shared" si="1"/>
        <v>0</v>
      </c>
      <c r="M25" s="296">
        <f t="shared" si="2"/>
        <v>0</v>
      </c>
      <c r="N25" s="296">
        <f>IF(E25=0,0,VLOOKUP(B25,'销售价-总表'!A:C,3,FALSE))</f>
        <v>0</v>
      </c>
      <c r="O25" s="296">
        <f t="shared" si="3"/>
        <v>0</v>
      </c>
      <c r="P25" s="296">
        <f t="shared" si="4"/>
        <v>0</v>
      </c>
      <c r="Q25" s="328">
        <f t="shared" si="5"/>
        <v>0</v>
      </c>
      <c r="R25" s="329"/>
    </row>
    <row r="26" s="205" customFormat="1" outlineLevel="1" spans="1:18">
      <c r="A26" s="206"/>
      <c r="B26" s="230"/>
      <c r="C26" s="230"/>
      <c r="D26" s="230"/>
      <c r="E26" s="236"/>
      <c r="F26" s="236"/>
      <c r="G26" s="237" t="str">
        <f>IF(B26=0," ",VLOOKUP(B26,'销售价-总表'!A:F,4,FALSE))</f>
        <v> </v>
      </c>
      <c r="H26" s="237"/>
      <c r="I26" s="237" t="str">
        <f t="shared" ref="I26:I68" si="6">IF(B26=0," ",E26*G26)</f>
        <v> </v>
      </c>
      <c r="J26" s="295"/>
      <c r="K26" s="264"/>
      <c r="L26" s="296">
        <f t="shared" ref="L26:L64" si="7">IF(E26=0,0,G26)</f>
        <v>0</v>
      </c>
      <c r="M26" s="296">
        <f t="shared" ref="M26:M64" si="8">L26*E26</f>
        <v>0</v>
      </c>
      <c r="N26" s="296">
        <f>IF(E26=0,0,VLOOKUP(B26,'销售价-总表'!A:C,3,FALSE))</f>
        <v>0</v>
      </c>
      <c r="O26" s="296">
        <f t="shared" ref="O26:O64" si="9">N26*E26</f>
        <v>0</v>
      </c>
      <c r="P26" s="296">
        <f t="shared" ref="P26:P64" si="10">IF(E26=0,0,M26-O26-M26*8%)</f>
        <v>0</v>
      </c>
      <c r="Q26" s="328">
        <f t="shared" ref="Q26:Q64" si="11">IF(E26=0,0,P26/(I26))</f>
        <v>0</v>
      </c>
      <c r="R26" s="329"/>
    </row>
    <row r="27" s="205" customFormat="1" ht="21" spans="1:18">
      <c r="A27" s="206"/>
      <c r="B27" s="238" t="s">
        <v>34</v>
      </c>
      <c r="C27" s="239"/>
      <c r="D27" s="239"/>
      <c r="E27" s="240">
        <f>SUM(E20:F26)</f>
        <v>4</v>
      </c>
      <c r="F27" s="241"/>
      <c r="G27" s="242">
        <f>SUM(I20:I26)</f>
        <v>168.5</v>
      </c>
      <c r="H27" s="242"/>
      <c r="I27" s="242"/>
      <c r="J27" s="297"/>
      <c r="K27" s="264"/>
      <c r="L27" s="298" t="s">
        <v>35</v>
      </c>
      <c r="M27" s="299">
        <f>SUM(M20:M26)</f>
        <v>168.5</v>
      </c>
      <c r="N27" s="299" t="s">
        <v>35</v>
      </c>
      <c r="O27" s="299">
        <f>SUM(O20:O26)</f>
        <v>121.428571428572</v>
      </c>
      <c r="P27" s="299">
        <f>SUM(P20:P26)</f>
        <v>33.5914285714285</v>
      </c>
      <c r="Q27" s="330">
        <f>P27/M27</f>
        <v>0.199355659177617</v>
      </c>
      <c r="R27" s="329"/>
    </row>
    <row r="28" ht="21" spans="2:18">
      <c r="B28" s="243" t="s">
        <v>36</v>
      </c>
      <c r="C28" s="244"/>
      <c r="D28" s="244"/>
      <c r="E28" s="245">
        <v>22</v>
      </c>
      <c r="F28" s="245"/>
      <c r="G28" s="245"/>
      <c r="H28" s="245"/>
      <c r="I28" s="245"/>
      <c r="J28" s="300"/>
      <c r="K28" s="301" t="s">
        <v>37</v>
      </c>
      <c r="L28" s="302" t="s">
        <v>35</v>
      </c>
      <c r="M28" s="302" t="s">
        <v>38</v>
      </c>
      <c r="N28" s="302" t="s">
        <v>35</v>
      </c>
      <c r="O28" s="302" t="s">
        <v>38</v>
      </c>
      <c r="P28" s="302" t="s">
        <v>38</v>
      </c>
      <c r="Q28" s="331" t="s">
        <v>38</v>
      </c>
      <c r="R28" s="329"/>
    </row>
    <row r="29" ht="22.5" spans="2:18">
      <c r="B29" s="246" t="s">
        <v>39</v>
      </c>
      <c r="C29" s="247"/>
      <c r="D29" s="247"/>
      <c r="E29" s="248">
        <f>G27+E28</f>
        <v>190.5</v>
      </c>
      <c r="F29" s="248"/>
      <c r="G29" s="248"/>
      <c r="H29" s="248"/>
      <c r="I29" s="248"/>
      <c r="J29" s="303"/>
      <c r="L29" s="298" t="s">
        <v>35</v>
      </c>
      <c r="M29" s="298" t="s">
        <v>26</v>
      </c>
      <c r="N29" s="298" t="s">
        <v>35</v>
      </c>
      <c r="O29" s="298" t="s">
        <v>28</v>
      </c>
      <c r="P29" s="298" t="s">
        <v>29</v>
      </c>
      <c r="Q29" s="332" t="s">
        <v>40</v>
      </c>
      <c r="R29" s="329"/>
    </row>
    <row r="30" ht="21" customHeight="1" spans="2:18">
      <c r="B30" s="249" t="s">
        <v>41</v>
      </c>
      <c r="C30" s="250"/>
      <c r="D30" s="250"/>
      <c r="E30" s="251"/>
      <c r="F30" s="251"/>
      <c r="G30" s="251"/>
      <c r="H30" s="251"/>
      <c r="I30" s="251"/>
      <c r="J30" s="304"/>
      <c r="K30" s="264"/>
      <c r="R30" s="329"/>
    </row>
    <row r="31" ht="21" customHeight="1" spans="2:18">
      <c r="B31" s="252" t="s">
        <v>42</v>
      </c>
      <c r="C31" s="253"/>
      <c r="D31" s="253"/>
      <c r="E31" s="254">
        <f>E29-E30</f>
        <v>190.5</v>
      </c>
      <c r="F31" s="254"/>
      <c r="G31" s="254"/>
      <c r="H31" s="254"/>
      <c r="I31" s="254"/>
      <c r="J31" s="305"/>
      <c r="K31" s="264"/>
      <c r="M31" s="306">
        <f>G27-E30</f>
        <v>168.5</v>
      </c>
      <c r="N31" s="307"/>
      <c r="P31" s="308">
        <f>M31-O27-M31*8%</f>
        <v>33.5914285714285</v>
      </c>
      <c r="Q31" s="333">
        <f>P31/M31</f>
        <v>0.199355659177617</v>
      </c>
      <c r="R31" s="329"/>
    </row>
    <row r="32" ht="21" customHeight="1" spans="2:18">
      <c r="B32" s="255"/>
      <c r="C32" s="256"/>
      <c r="D32" s="256"/>
      <c r="E32" s="257"/>
      <c r="F32" s="258"/>
      <c r="G32" s="258"/>
      <c r="H32" s="258"/>
      <c r="I32" s="309"/>
      <c r="J32" s="309"/>
      <c r="K32" s="264"/>
      <c r="M32" s="310" t="s">
        <v>38</v>
      </c>
      <c r="N32" s="307"/>
      <c r="P32" s="311" t="s">
        <v>38</v>
      </c>
      <c r="Q32" s="310" t="s">
        <v>38</v>
      </c>
      <c r="R32" s="329"/>
    </row>
    <row r="33" ht="33" spans="5:18">
      <c r="E33" s="257"/>
      <c r="I33" s="309"/>
      <c r="K33" s="264"/>
      <c r="M33" s="312" t="s">
        <v>43</v>
      </c>
      <c r="N33" s="307"/>
      <c r="P33" s="313" t="s">
        <v>44</v>
      </c>
      <c r="Q33" s="334" t="s">
        <v>45</v>
      </c>
      <c r="R33" s="329"/>
    </row>
    <row r="34" ht="21" customHeight="1" spans="11:18">
      <c r="K34" s="264"/>
      <c r="R34" s="329"/>
    </row>
    <row r="35" spans="11:18">
      <c r="K35" s="264"/>
      <c r="R35" s="329"/>
    </row>
    <row r="36" spans="11:16">
      <c r="K36" s="264"/>
      <c r="M36" s="314"/>
      <c r="N36" s="315"/>
      <c r="O36" s="315"/>
      <c r="P36" s="316"/>
    </row>
    <row r="37" spans="11:17">
      <c r="K37" s="264"/>
      <c r="Q37" s="316"/>
    </row>
    <row r="38" spans="11:11">
      <c r="K38" s="264"/>
    </row>
    <row r="39" ht="19.95" customHeight="1" spans="11:11">
      <c r="K39" s="264"/>
    </row>
    <row r="40" ht="18" customHeight="1" spans="11:11">
      <c r="K40" s="264"/>
    </row>
    <row r="41" ht="16.95" customHeight="1" spans="11:11">
      <c r="K41" s="264"/>
    </row>
    <row r="42" ht="16.95" customHeight="1" spans="11:11">
      <c r="K42" s="264"/>
    </row>
    <row r="43" ht="16.95" customHeight="1" spans="11:11">
      <c r="K43" s="264"/>
    </row>
    <row r="44" ht="16.95" customHeight="1" spans="11:11">
      <c r="K44" s="264"/>
    </row>
    <row r="45" ht="16.95" customHeight="1" spans="11:11">
      <c r="K45" s="264"/>
    </row>
    <row r="46" ht="16.95" customHeight="1" spans="11:11">
      <c r="K46" s="264"/>
    </row>
    <row r="47" ht="16.95" customHeight="1" spans="11:11">
      <c r="K47" s="264"/>
    </row>
    <row r="48" ht="16.95" customHeight="1" spans="11:11">
      <c r="K48" s="264"/>
    </row>
    <row r="49" spans="11:11">
      <c r="K49" s="264"/>
    </row>
    <row r="50" spans="11:11">
      <c r="K50" s="278"/>
    </row>
    <row r="51" spans="11:11">
      <c r="K51" s="278"/>
    </row>
    <row r="52" spans="11:11">
      <c r="K52" s="278"/>
    </row>
    <row r="53" spans="11:11">
      <c r="K53" s="278"/>
    </row>
    <row r="54" spans="11:11">
      <c r="K54" s="278"/>
    </row>
    <row r="55" spans="11:11">
      <c r="K55" s="278"/>
    </row>
    <row r="56" spans="11:11">
      <c r="K56" s="278"/>
    </row>
  </sheetData>
  <mergeCells count="34">
    <mergeCell ref="B1:I1"/>
    <mergeCell ref="L1:R1"/>
    <mergeCell ref="C2:I2"/>
    <mergeCell ref="M2:R2"/>
    <mergeCell ref="C3:I3"/>
    <mergeCell ref="M3:R3"/>
    <mergeCell ref="C4:I4"/>
    <mergeCell ref="M4:R4"/>
    <mergeCell ref="C5:I5"/>
    <mergeCell ref="M5:R5"/>
    <mergeCell ref="C6:I6"/>
    <mergeCell ref="M6:R6"/>
    <mergeCell ref="C7:I7"/>
    <mergeCell ref="M7:R7"/>
    <mergeCell ref="B12:I12"/>
    <mergeCell ref="G14:I14"/>
    <mergeCell ref="G18:H18"/>
    <mergeCell ref="B19:C19"/>
    <mergeCell ref="B20:D20"/>
    <mergeCell ref="B21:D21"/>
    <mergeCell ref="B22:D22"/>
    <mergeCell ref="B23:D23"/>
    <mergeCell ref="B24:D24"/>
    <mergeCell ref="B25:D25"/>
    <mergeCell ref="B26:D26"/>
    <mergeCell ref="G27:I27"/>
    <mergeCell ref="E28:I28"/>
    <mergeCell ref="E29:I29"/>
    <mergeCell ref="E30:I30"/>
    <mergeCell ref="E31:I31"/>
    <mergeCell ref="L16:L17"/>
    <mergeCell ref="M16:M17"/>
    <mergeCell ref="N16:O17"/>
    <mergeCell ref="L8:R13"/>
  </mergeCells>
  <dataValidations count="3">
    <dataValidation type="list" allowBlank="1" showInputMessage="1" showErrorMessage="1" sqref="M16:M17">
      <formula1>"PayPal,信保订单,Money Gram,微信,T/T,支付宝,WestUnion"</formula1>
    </dataValidation>
    <dataValidation type="list" allowBlank="1" showInputMessage="1" showErrorMessage="1" sqref="M5 O5:R5">
      <formula1>"新单,样品单,返单"</formula1>
    </dataValidation>
    <dataValidation type="list" allowBlank="1" showInputMessage="1" showErrorMessage="1" sqref="M6:R6">
      <formula1>"许昌DHL,Fedex,上海DHL,阿里仓UPS,阿里仓DPEX,阿里仓TNT,郑州联邦,顺丰,aramex,上海UPS"</formula1>
    </dataValidation>
  </dataValidations>
  <hyperlinks>
    <hyperlink ref="C53" r:id="rId4"/>
  </hyperlinks>
  <pageMargins left="0.75" right="0.75" top="1" bottom="1" header="0.511805555555556" footer="0.511805555555556"/>
  <pageSetup paperSize="9" orientation="portrait"/>
  <headerFooter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3"/>
  <sheetViews>
    <sheetView tabSelected="1" zoomScale="85" zoomScaleNormal="85" workbookViewId="0">
      <selection activeCell="J8" sqref="J8"/>
    </sheetView>
  </sheetViews>
  <sheetFormatPr defaultColWidth="9" defaultRowHeight="16.5" outlineLevelCol="6"/>
  <cols>
    <col min="1" max="1" width="14.5833333333333" style="184" customWidth="1"/>
    <col min="2" max="2" width="14.9" style="184" customWidth="1"/>
    <col min="3" max="3" width="25.5" style="184" customWidth="1"/>
    <col min="4" max="4" width="28.7" style="184" customWidth="1"/>
    <col min="5" max="5" width="9" style="184"/>
    <col min="6" max="6" width="15.4" style="184" customWidth="1"/>
    <col min="7" max="8" width="9" style="184"/>
    <col min="9" max="9" width="12.8" style="184"/>
    <col min="10" max="16384" width="9" style="184"/>
  </cols>
  <sheetData>
    <row r="1" s="184" customFormat="1" ht="18" spans="1:4">
      <c r="A1" s="186" t="s">
        <v>46</v>
      </c>
      <c r="B1" s="186"/>
      <c r="C1" s="187" t="s">
        <v>47</v>
      </c>
      <c r="D1" s="187"/>
    </row>
    <row r="2" s="184" customFormat="1" ht="18" spans="1:4">
      <c r="A2" s="186" t="s">
        <v>48</v>
      </c>
      <c r="B2" s="186" t="s">
        <v>49</v>
      </c>
      <c r="C2" s="187" t="s">
        <v>50</v>
      </c>
      <c r="D2" s="187" t="s">
        <v>51</v>
      </c>
    </row>
    <row r="3" s="184" customFormat="1" ht="18" spans="1:4">
      <c r="A3" s="186" t="s">
        <v>52</v>
      </c>
      <c r="B3" s="186">
        <v>120</v>
      </c>
      <c r="C3" s="187" t="s">
        <v>53</v>
      </c>
      <c r="D3" s="187" t="s">
        <v>54</v>
      </c>
    </row>
    <row r="4" s="184" customFormat="1" ht="18" spans="1:4">
      <c r="A4" s="186" t="s">
        <v>55</v>
      </c>
      <c r="B4" s="186">
        <v>50</v>
      </c>
      <c r="C4" s="187" t="s">
        <v>56</v>
      </c>
      <c r="D4" s="187" t="s">
        <v>57</v>
      </c>
    </row>
    <row r="5" s="184" customFormat="1" ht="18" spans="1:4">
      <c r="A5" s="186" t="s">
        <v>58</v>
      </c>
      <c r="B5" s="186">
        <v>80</v>
      </c>
      <c r="C5" s="187" t="s">
        <v>59</v>
      </c>
      <c r="D5" s="187"/>
    </row>
    <row r="6" s="184" customFormat="1" ht="21" spans="1:7">
      <c r="A6" s="186" t="s">
        <v>60</v>
      </c>
      <c r="B6" s="186">
        <v>120</v>
      </c>
      <c r="E6" s="188"/>
      <c r="F6" s="188"/>
      <c r="G6" s="189"/>
    </row>
    <row r="7" s="184" customFormat="1" ht="21" spans="1:7">
      <c r="A7" s="186" t="s">
        <v>61</v>
      </c>
      <c r="B7" s="186">
        <v>260</v>
      </c>
      <c r="E7" s="190"/>
      <c r="F7" s="190"/>
      <c r="G7" s="190"/>
    </row>
    <row r="8" s="184" customFormat="1" ht="21" spans="1:7">
      <c r="A8" s="186" t="s">
        <v>62</v>
      </c>
      <c r="B8" s="186">
        <v>2200</v>
      </c>
      <c r="E8" s="190"/>
      <c r="F8" s="190"/>
      <c r="G8" s="190"/>
    </row>
    <row r="9" s="184" customFormat="1" ht="21" spans="1:7">
      <c r="A9" s="186" t="s">
        <v>63</v>
      </c>
      <c r="B9" s="186">
        <v>40</v>
      </c>
      <c r="E9" s="190"/>
      <c r="F9" s="190"/>
      <c r="G9" s="190"/>
    </row>
    <row r="10" s="184" customFormat="1" ht="27" hidden="1" customHeight="1" spans="1:7">
      <c r="A10" s="191">
        <f>ROUNDUP(B11/500,0)</f>
        <v>4</v>
      </c>
      <c r="B10" s="185"/>
      <c r="E10" s="190"/>
      <c r="F10" s="190"/>
      <c r="G10" s="190"/>
    </row>
    <row r="11" s="184" customFormat="1" ht="36" spans="1:2">
      <c r="A11" s="192" t="s">
        <v>64</v>
      </c>
      <c r="B11" s="192">
        <v>1600</v>
      </c>
    </row>
    <row r="13" s="185" customFormat="1" ht="49.5" spans="1:7">
      <c r="A13" s="193" t="s">
        <v>65</v>
      </c>
      <c r="B13" s="193" t="s">
        <v>66</v>
      </c>
      <c r="C13" s="193" t="s">
        <v>67</v>
      </c>
      <c r="D13" s="193" t="s">
        <v>68</v>
      </c>
      <c r="E13" s="193" t="s">
        <v>69</v>
      </c>
      <c r="F13" s="194" t="s">
        <v>70</v>
      </c>
      <c r="G13" s="193" t="s">
        <v>71</v>
      </c>
    </row>
    <row r="14" s="185" customFormat="1" ht="33" spans="1:7">
      <c r="A14" s="195" t="s">
        <v>72</v>
      </c>
      <c r="B14" s="193" t="s">
        <v>73</v>
      </c>
      <c r="C14" s="195" t="s">
        <v>74</v>
      </c>
      <c r="D14" s="195" t="s">
        <v>75</v>
      </c>
      <c r="E14" s="195">
        <f>22+(A10-1)*7</f>
        <v>43</v>
      </c>
      <c r="F14" s="194"/>
      <c r="G14" s="193"/>
    </row>
    <row r="15" s="185" customFormat="1" ht="33" spans="1:7">
      <c r="A15" s="195" t="s">
        <v>72</v>
      </c>
      <c r="B15" s="193" t="s">
        <v>76</v>
      </c>
      <c r="C15" s="195" t="s">
        <v>77</v>
      </c>
      <c r="D15" s="195" t="s">
        <v>75</v>
      </c>
      <c r="E15" s="195">
        <f>20+(A10-1)*7</f>
        <v>41</v>
      </c>
      <c r="F15" s="194">
        <f>24+(A10-1)*7</f>
        <v>45</v>
      </c>
      <c r="G15" s="193"/>
    </row>
    <row r="16" s="184" customFormat="1" ht="70.05" customHeight="1" spans="1:7">
      <c r="A16" s="195" t="s">
        <v>72</v>
      </c>
      <c r="B16" s="195" t="s">
        <v>78</v>
      </c>
      <c r="C16" s="195" t="s">
        <v>77</v>
      </c>
      <c r="D16" s="195" t="s">
        <v>75</v>
      </c>
      <c r="E16" s="195">
        <f>20+(A10-1)*7</f>
        <v>41</v>
      </c>
      <c r="F16" s="196">
        <f>20+(A10-1)*7</f>
        <v>41</v>
      </c>
      <c r="G16" s="195"/>
    </row>
    <row r="17" s="184" customFormat="1" spans="1:7">
      <c r="A17" s="197" t="s">
        <v>79</v>
      </c>
      <c r="B17" s="197" t="s">
        <v>80</v>
      </c>
      <c r="C17" s="197" t="s">
        <v>81</v>
      </c>
      <c r="D17" s="197" t="s">
        <v>82</v>
      </c>
      <c r="E17" s="197">
        <f>20+($A$10-1)*7</f>
        <v>41</v>
      </c>
      <c r="F17" s="198">
        <f>25+($A$10-1)*7</f>
        <v>46</v>
      </c>
      <c r="G17" s="197"/>
    </row>
    <row r="18" s="184" customFormat="1" spans="1:7">
      <c r="A18" s="199"/>
      <c r="B18" s="200"/>
      <c r="C18" s="200"/>
      <c r="D18" s="200"/>
      <c r="E18" s="200"/>
      <c r="F18" s="201"/>
      <c r="G18" s="200"/>
    </row>
    <row r="19" s="184" customFormat="1" spans="1:7">
      <c r="A19" s="195" t="s">
        <v>83</v>
      </c>
      <c r="B19" s="195" t="s">
        <v>76</v>
      </c>
      <c r="C19" s="195" t="s">
        <v>84</v>
      </c>
      <c r="D19" s="195" t="s">
        <v>85</v>
      </c>
      <c r="E19" s="195">
        <f>25+($A$10-1)*7</f>
        <v>46</v>
      </c>
      <c r="F19" s="196"/>
      <c r="G19" s="195"/>
    </row>
    <row r="20" s="184" customFormat="1" spans="1:7">
      <c r="A20" s="195" t="s">
        <v>86</v>
      </c>
      <c r="B20" s="195" t="s">
        <v>87</v>
      </c>
      <c r="C20" s="195" t="s">
        <v>88</v>
      </c>
      <c r="D20" s="195" t="s">
        <v>89</v>
      </c>
      <c r="E20" s="195">
        <f>21+(A10-1)*7</f>
        <v>42</v>
      </c>
      <c r="F20" s="196"/>
      <c r="G20" s="195"/>
    </row>
    <row r="21" s="184" customFormat="1" ht="33" spans="1:7">
      <c r="A21" s="199" t="s">
        <v>90</v>
      </c>
      <c r="B21" s="195" t="s">
        <v>91</v>
      </c>
      <c r="C21" s="195" t="s">
        <v>92</v>
      </c>
      <c r="D21" s="195" t="s">
        <v>93</v>
      </c>
      <c r="E21" s="195">
        <f>25+($A$10-1)*10</f>
        <v>55</v>
      </c>
      <c r="F21" s="196"/>
      <c r="G21" s="195"/>
    </row>
    <row r="22" s="184" customFormat="1" spans="1:7">
      <c r="A22" s="199"/>
      <c r="B22" s="195" t="s">
        <v>80</v>
      </c>
      <c r="C22" s="184" t="s">
        <v>94</v>
      </c>
      <c r="D22" s="195" t="s">
        <v>95</v>
      </c>
      <c r="E22" s="195">
        <f>25+($A$10-1)*8</f>
        <v>49</v>
      </c>
      <c r="F22" s="196">
        <f>30+($A$10-1)*10</f>
        <v>60</v>
      </c>
      <c r="G22" s="195"/>
    </row>
    <row r="23" s="184" customFormat="1" ht="99" spans="1:7">
      <c r="A23" s="199"/>
      <c r="B23" s="195" t="s">
        <v>96</v>
      </c>
      <c r="C23" s="202" t="s">
        <v>97</v>
      </c>
      <c r="D23" s="195" t="s">
        <v>98</v>
      </c>
      <c r="E23" s="195" t="s">
        <v>99</v>
      </c>
      <c r="F23" s="196"/>
      <c r="G23" s="195" t="s">
        <v>100</v>
      </c>
    </row>
    <row r="24" s="184" customFormat="1" ht="82.5" spans="1:7">
      <c r="A24" s="200"/>
      <c r="B24" s="195" t="s">
        <v>101</v>
      </c>
      <c r="C24" s="195" t="s">
        <v>102</v>
      </c>
      <c r="D24" s="203" t="s">
        <v>103</v>
      </c>
      <c r="E24" s="195" t="s">
        <v>99</v>
      </c>
      <c r="F24" s="196"/>
      <c r="G24" s="195" t="s">
        <v>104</v>
      </c>
    </row>
    <row r="25" s="184" customFormat="1" spans="1:7">
      <c r="A25" s="195" t="s">
        <v>105</v>
      </c>
      <c r="B25" s="195" t="s">
        <v>91</v>
      </c>
      <c r="C25" s="195" t="s">
        <v>106</v>
      </c>
      <c r="D25" s="195" t="s">
        <v>107</v>
      </c>
      <c r="E25" s="195">
        <f>20+($A$10-1)*6</f>
        <v>38</v>
      </c>
      <c r="F25" s="196"/>
      <c r="G25" s="195"/>
    </row>
    <row r="26" s="184" customFormat="1" spans="1:7">
      <c r="A26" s="195" t="s">
        <v>108</v>
      </c>
      <c r="B26" s="195" t="s">
        <v>109</v>
      </c>
      <c r="C26" s="195" t="s">
        <v>110</v>
      </c>
      <c r="D26" s="195" t="s">
        <v>111</v>
      </c>
      <c r="E26" s="195">
        <f>13+($A$10-1)*4</f>
        <v>25</v>
      </c>
      <c r="F26" s="196"/>
      <c r="G26" s="195"/>
    </row>
    <row r="27" s="184" customFormat="1" spans="1:7">
      <c r="A27" s="195" t="s">
        <v>112</v>
      </c>
      <c r="B27" s="195" t="s">
        <v>91</v>
      </c>
      <c r="C27" s="195" t="s">
        <v>81</v>
      </c>
      <c r="D27" s="195" t="s">
        <v>107</v>
      </c>
      <c r="E27" s="195">
        <f>20+($A$10-1)*7</f>
        <v>41</v>
      </c>
      <c r="F27" s="196"/>
      <c r="G27" s="195"/>
    </row>
    <row r="28" s="184" customFormat="1" spans="1:7">
      <c r="A28" s="195" t="s">
        <v>113</v>
      </c>
      <c r="B28" s="195" t="s">
        <v>91</v>
      </c>
      <c r="C28" s="195" t="s">
        <v>106</v>
      </c>
      <c r="D28" s="195" t="s">
        <v>107</v>
      </c>
      <c r="E28" s="195">
        <f>20+($A$10-1)*6</f>
        <v>38</v>
      </c>
      <c r="F28" s="196"/>
      <c r="G28" s="195"/>
    </row>
    <row r="29" s="184" customFormat="1" spans="1:7">
      <c r="A29" s="195"/>
      <c r="B29" s="195"/>
      <c r="C29" s="195"/>
      <c r="D29" s="195"/>
      <c r="E29" s="195"/>
      <c r="F29" s="196"/>
      <c r="G29" s="195"/>
    </row>
    <row r="30" s="184" customFormat="1" spans="1:7">
      <c r="A30" s="195"/>
      <c r="B30" s="195"/>
      <c r="C30" s="195"/>
      <c r="D30" s="195"/>
      <c r="E30" s="195"/>
      <c r="F30" s="196"/>
      <c r="G30" s="195"/>
    </row>
    <row r="31" s="184" customFormat="1" spans="1:7">
      <c r="A31" s="195"/>
      <c r="B31" s="195"/>
      <c r="C31" s="195"/>
      <c r="D31" s="195"/>
      <c r="E31" s="195"/>
      <c r="F31" s="196"/>
      <c r="G31" s="195"/>
    </row>
    <row r="32" s="184" customFormat="1" spans="1:7">
      <c r="A32" s="195"/>
      <c r="B32" s="195"/>
      <c r="C32" s="195"/>
      <c r="D32" s="195"/>
      <c r="E32" s="195"/>
      <c r="F32" s="196"/>
      <c r="G32" s="195"/>
    </row>
    <row r="33" s="184" customFormat="1" spans="1:7">
      <c r="A33" s="195"/>
      <c r="B33" s="195"/>
      <c r="C33" s="195"/>
      <c r="D33" s="195"/>
      <c r="E33" s="195"/>
      <c r="F33" s="196"/>
      <c r="G33" s="195"/>
    </row>
  </sheetData>
  <mergeCells count="11">
    <mergeCell ref="A1:B1"/>
    <mergeCell ref="C1:D1"/>
    <mergeCell ref="C5:D5"/>
    <mergeCell ref="A17:A18"/>
    <mergeCell ref="A21:A24"/>
    <mergeCell ref="B17:B18"/>
    <mergeCell ref="C17:C18"/>
    <mergeCell ref="D17:D18"/>
    <mergeCell ref="E17:E18"/>
    <mergeCell ref="F17:F18"/>
    <mergeCell ref="G17:G18"/>
  </mergeCells>
  <pageMargins left="0.75" right="0.75" top="1" bottom="1" header="0.511805555555556" footer="0.511805555555556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U54"/>
  <sheetViews>
    <sheetView zoomScale="115" zoomScaleNormal="115" topLeftCell="A34" workbookViewId="0">
      <selection activeCell="G16" sqref="G16"/>
    </sheetView>
  </sheetViews>
  <sheetFormatPr defaultColWidth="9" defaultRowHeight="14.25"/>
  <cols>
    <col min="1" max="1" width="3.65" style="166" customWidth="1"/>
    <col min="2" max="6" width="13.6416666666667" style="166" customWidth="1"/>
    <col min="7" max="7" width="9" style="166"/>
    <col min="8" max="12" width="9.475" style="166" customWidth="1"/>
    <col min="13" max="13" width="11.8416666666667" style="166" customWidth="1"/>
    <col min="14" max="14" width="9.475" style="166" customWidth="1"/>
    <col min="15" max="15" width="9.675" style="166" customWidth="1"/>
    <col min="16" max="16" width="13.2583333333333" style="166" customWidth="1"/>
    <col min="17" max="17" width="12.3833333333333" style="166" customWidth="1"/>
    <col min="18" max="18" width="13.25" style="166" customWidth="1"/>
    <col min="19" max="19" width="11.95" style="166" customWidth="1"/>
    <col min="20" max="16384" width="9" style="166"/>
  </cols>
  <sheetData>
    <row r="2" ht="20.25" spans="2:19">
      <c r="B2" s="167" t="s">
        <v>114</v>
      </c>
      <c r="C2" s="167"/>
      <c r="D2" s="167"/>
      <c r="E2" s="167"/>
      <c r="F2" s="167"/>
      <c r="H2" s="167" t="s">
        <v>115</v>
      </c>
      <c r="I2" s="167"/>
      <c r="J2" s="167"/>
      <c r="K2" s="167"/>
      <c r="L2" s="167"/>
      <c r="P2" s="167" t="s">
        <v>116</v>
      </c>
      <c r="Q2" s="167"/>
      <c r="R2" s="167"/>
      <c r="S2" s="167"/>
    </row>
    <row r="3" ht="29" customHeight="1" spans="2:19">
      <c r="B3" s="168" t="s">
        <v>117</v>
      </c>
      <c r="C3" s="168" t="s">
        <v>118</v>
      </c>
      <c r="D3" s="168" t="s">
        <v>119</v>
      </c>
      <c r="E3" s="168" t="s">
        <v>120</v>
      </c>
      <c r="F3" s="168" t="s">
        <v>121</v>
      </c>
      <c r="H3" s="168" t="s">
        <v>117</v>
      </c>
      <c r="I3" s="168" t="s">
        <v>122</v>
      </c>
      <c r="J3" s="168" t="s">
        <v>123</v>
      </c>
      <c r="K3" s="168" t="s">
        <v>124</v>
      </c>
      <c r="L3" s="168">
        <v>360</v>
      </c>
      <c r="P3" s="168" t="s">
        <v>117</v>
      </c>
      <c r="Q3" s="168" t="s">
        <v>122</v>
      </c>
      <c r="R3" s="168" t="s">
        <v>123</v>
      </c>
      <c r="S3" s="168" t="s">
        <v>124</v>
      </c>
    </row>
    <row r="4" ht="15" spans="2:19">
      <c r="B4" s="169" t="s">
        <v>125</v>
      </c>
      <c r="C4" s="170">
        <f>'销售价-总表'!D2</f>
        <v>7</v>
      </c>
      <c r="D4" s="170" t="s">
        <v>35</v>
      </c>
      <c r="E4" s="170">
        <f>'销售价-总表'!D259</f>
        <v>16</v>
      </c>
      <c r="F4" s="170">
        <f>'销售价-总表'!D391</f>
        <v>29</v>
      </c>
      <c r="H4" s="169" t="s">
        <v>125</v>
      </c>
      <c r="I4" s="170">
        <f>'销售价-总表'!D513</f>
        <v>16</v>
      </c>
      <c r="J4" s="170" t="str">
        <f>'销售价-总表'!D817</f>
        <v>-</v>
      </c>
      <c r="K4" s="170" t="s">
        <v>35</v>
      </c>
      <c r="L4" s="170"/>
      <c r="P4" s="169" t="s">
        <v>125</v>
      </c>
      <c r="Q4" s="170" t="str">
        <f>'销售价-总表'!D918</f>
        <v>-</v>
      </c>
      <c r="R4" s="170" t="s">
        <v>35</v>
      </c>
      <c r="S4" s="170" t="str">
        <f>'销售价-总表'!D1030</f>
        <v>-</v>
      </c>
    </row>
    <row r="5" ht="15" spans="2:19">
      <c r="B5" s="171" t="s">
        <v>126</v>
      </c>
      <c r="C5" s="172">
        <f>'销售价-总表'!D3</f>
        <v>8</v>
      </c>
      <c r="D5" s="172">
        <f>'销售价-总表'!D136</f>
        <v>12</v>
      </c>
      <c r="E5" s="172">
        <f>'销售价-总表'!D260</f>
        <v>17</v>
      </c>
      <c r="F5" s="172">
        <f>'销售价-总表'!D392</f>
        <v>34</v>
      </c>
      <c r="H5" s="171" t="s">
        <v>126</v>
      </c>
      <c r="I5" s="172">
        <f>'销售价-总表'!D514</f>
        <v>21</v>
      </c>
      <c r="J5" s="172" t="str">
        <f>'销售价-总表'!D818</f>
        <v>-</v>
      </c>
      <c r="K5" s="172">
        <f>'销售价-总表'!D626</f>
        <v>55</v>
      </c>
      <c r="L5" s="172">
        <f>'销售价-总表'!D1557</f>
        <v>79</v>
      </c>
      <c r="P5" s="171" t="s">
        <v>126</v>
      </c>
      <c r="Q5" s="172" t="str">
        <f>'销售价-总表'!D919</f>
        <v>-</v>
      </c>
      <c r="R5" s="172" t="str">
        <f>'销售价-总表'!D1223</f>
        <v>-</v>
      </c>
      <c r="S5" s="172" t="str">
        <f>'销售价-总表'!D1031</f>
        <v>-</v>
      </c>
    </row>
    <row r="6" ht="15" spans="2:19">
      <c r="B6" s="169" t="s">
        <v>127</v>
      </c>
      <c r="C6" s="170">
        <f>'销售价-总表'!D4</f>
        <v>10.5</v>
      </c>
      <c r="D6" s="170">
        <f>'销售价-总表'!D137</f>
        <v>16.5</v>
      </c>
      <c r="E6" s="170">
        <f>'销售价-总表'!D261</f>
        <v>19.5</v>
      </c>
      <c r="F6" s="170">
        <f>'销售价-总表'!D393</f>
        <v>41</v>
      </c>
      <c r="H6" s="169" t="s">
        <v>127</v>
      </c>
      <c r="I6" s="170">
        <f>'销售价-总表'!D515</f>
        <v>28</v>
      </c>
      <c r="J6" s="170" t="str">
        <f>'销售价-总表'!D819</f>
        <v>-</v>
      </c>
      <c r="K6" s="170">
        <f>'销售价-总表'!D627</f>
        <v>63</v>
      </c>
      <c r="L6" s="170">
        <f>'销售价-总表'!D1558</f>
        <v>85</v>
      </c>
      <c r="P6" s="169" t="s">
        <v>127</v>
      </c>
      <c r="Q6" s="170" t="str">
        <f>'销售价-总表'!D920</f>
        <v>-</v>
      </c>
      <c r="R6" s="170" t="str">
        <f>'销售价-总表'!D1224</f>
        <v>-</v>
      </c>
      <c r="S6" s="170" t="str">
        <f>'销售价-总表'!D1032</f>
        <v>-</v>
      </c>
    </row>
    <row r="7" ht="15" spans="2:19">
      <c r="B7" s="171" t="s">
        <v>128</v>
      </c>
      <c r="C7" s="172">
        <f>'销售价-总表'!D5</f>
        <v>14</v>
      </c>
      <c r="D7" s="172">
        <f>'销售价-总表'!D138</f>
        <v>21</v>
      </c>
      <c r="E7" s="172">
        <f>'销售价-总表'!D262</f>
        <v>24</v>
      </c>
      <c r="F7" s="172">
        <f>'销售价-总表'!D394</f>
        <v>46</v>
      </c>
      <c r="H7" s="171" t="s">
        <v>128</v>
      </c>
      <c r="I7" s="172">
        <f>'销售价-总表'!D516</f>
        <v>35</v>
      </c>
      <c r="J7" s="172" t="str">
        <f>'销售价-总表'!D820</f>
        <v>-</v>
      </c>
      <c r="K7" s="172">
        <f>'销售价-总表'!D628</f>
        <v>70</v>
      </c>
      <c r="L7" s="172">
        <f>'销售价-总表'!D1559</f>
        <v>97</v>
      </c>
      <c r="P7" s="171" t="s">
        <v>128</v>
      </c>
      <c r="Q7" s="172">
        <f>'销售价-总表'!D921</f>
        <v>68</v>
      </c>
      <c r="R7" s="172">
        <f>'销售价-总表'!D1225</f>
        <v>91</v>
      </c>
      <c r="S7" s="172">
        <f>'销售价-总表'!D1033</f>
        <v>145</v>
      </c>
    </row>
    <row r="8" ht="15" spans="2:19">
      <c r="B8" s="169" t="s">
        <v>129</v>
      </c>
      <c r="C8" s="170">
        <f>'销售价-总表'!D6</f>
        <v>17.5</v>
      </c>
      <c r="D8" s="170">
        <f>'销售价-总表'!D139</f>
        <v>25.5</v>
      </c>
      <c r="E8" s="170">
        <f>'销售价-总表'!D263</f>
        <v>27</v>
      </c>
      <c r="F8" s="170">
        <f>'销售价-总表'!D395</f>
        <v>52</v>
      </c>
      <c r="H8" s="169" t="s">
        <v>129</v>
      </c>
      <c r="I8" s="170">
        <f>'销售价-总表'!D517</f>
        <v>54</v>
      </c>
      <c r="J8" s="170">
        <f>'销售价-总表'!D821</f>
        <v>88</v>
      </c>
      <c r="K8" s="170">
        <f>'销售价-总表'!D629</f>
        <v>110</v>
      </c>
      <c r="L8" s="170">
        <f>'销售价-总表'!D1560</f>
        <v>108</v>
      </c>
      <c r="P8" s="169" t="s">
        <v>129</v>
      </c>
      <c r="Q8" s="170">
        <f>'销售价-总表'!D922</f>
        <v>71</v>
      </c>
      <c r="R8" s="170">
        <f>'销售价-总表'!D1226</f>
        <v>95</v>
      </c>
      <c r="S8" s="170">
        <f>'销售价-总表'!D1034</f>
        <v>150</v>
      </c>
    </row>
    <row r="9" ht="15" spans="2:19">
      <c r="B9" s="171" t="s">
        <v>130</v>
      </c>
      <c r="C9" s="172">
        <f>'销售价-总表'!D7</f>
        <v>21.5</v>
      </c>
      <c r="D9" s="172">
        <f>'销售价-总表'!D140</f>
        <v>29.5</v>
      </c>
      <c r="E9" s="172">
        <f>'销售价-总表'!D264</f>
        <v>33</v>
      </c>
      <c r="F9" s="172">
        <f>'销售价-总表'!D396</f>
        <v>57</v>
      </c>
      <c r="H9" s="171" t="s">
        <v>130</v>
      </c>
      <c r="I9" s="172">
        <f>'销售价-总表'!D518</f>
        <v>60</v>
      </c>
      <c r="J9" s="172">
        <f>'销售价-总表'!D822</f>
        <v>93</v>
      </c>
      <c r="K9" s="172">
        <f>'销售价-总表'!D630</f>
        <v>120</v>
      </c>
      <c r="L9" s="172">
        <f>'销售价-总表'!D1561</f>
        <v>124</v>
      </c>
      <c r="P9" s="171" t="s">
        <v>130</v>
      </c>
      <c r="Q9" s="172">
        <f>'销售价-总表'!D923</f>
        <v>74</v>
      </c>
      <c r="R9" s="172">
        <f>'销售价-总表'!D1227</f>
        <v>100</v>
      </c>
      <c r="S9" s="172">
        <f>'销售价-总表'!D1035</f>
        <v>157</v>
      </c>
    </row>
    <row r="10" ht="15" spans="2:21">
      <c r="B10" s="169" t="s">
        <v>131</v>
      </c>
      <c r="C10" s="170">
        <f>'销售价-总表'!D8</f>
        <v>25.5</v>
      </c>
      <c r="D10" s="170">
        <f>'销售价-总表'!D141</f>
        <v>34</v>
      </c>
      <c r="E10" s="170">
        <f>'销售价-总表'!D265</f>
        <v>39</v>
      </c>
      <c r="F10" s="170">
        <f>'销售价-总表'!D397</f>
        <v>62</v>
      </c>
      <c r="H10" s="169" t="s">
        <v>131</v>
      </c>
      <c r="I10" s="170">
        <f>'销售价-总表'!D519</f>
        <v>64</v>
      </c>
      <c r="J10" s="170">
        <f>'销售价-总表'!D823</f>
        <v>98</v>
      </c>
      <c r="K10" s="170">
        <f>'销售价-总表'!D631</f>
        <v>130</v>
      </c>
      <c r="L10" s="170">
        <f>'销售价-总表'!D1562</f>
        <v>134</v>
      </c>
      <c r="P10" s="169" t="s">
        <v>131</v>
      </c>
      <c r="Q10" s="170">
        <f>'销售价-总表'!D924</f>
        <v>79</v>
      </c>
      <c r="R10" s="170">
        <f>'销售价-总表'!D1228</f>
        <v>105</v>
      </c>
      <c r="S10" s="170">
        <f>'销售价-总表'!D1036</f>
        <v>167</v>
      </c>
      <c r="U10" s="170"/>
    </row>
    <row r="11" ht="15" spans="2:21">
      <c r="B11" s="171" t="s">
        <v>132</v>
      </c>
      <c r="C11" s="172">
        <f>'销售价-总表'!D9</f>
        <v>29.5</v>
      </c>
      <c r="D11" s="172">
        <f>'销售价-总表'!D142</f>
        <v>38</v>
      </c>
      <c r="E11" s="172">
        <f>'销售价-总表'!D266</f>
        <v>48</v>
      </c>
      <c r="F11" s="172">
        <f>'销售价-总表'!D398</f>
        <v>70</v>
      </c>
      <c r="H11" s="171" t="s">
        <v>132</v>
      </c>
      <c r="I11" s="172">
        <f>'销售价-总表'!D520</f>
        <v>70</v>
      </c>
      <c r="J11" s="172">
        <f>'销售价-总表'!D824</f>
        <v>108</v>
      </c>
      <c r="K11" s="172">
        <f>'销售价-总表'!D632</f>
        <v>140</v>
      </c>
      <c r="L11" s="172" t="str">
        <f>'销售价-总表'!D1563</f>
        <v>-</v>
      </c>
      <c r="P11" s="171" t="s">
        <v>132</v>
      </c>
      <c r="Q11" s="172">
        <f>'销售价-总表'!D925</f>
        <v>83</v>
      </c>
      <c r="R11" s="172">
        <f>'销售价-总表'!D1229</f>
        <v>112</v>
      </c>
      <c r="S11" s="172">
        <f>'销售价-总表'!D1037</f>
        <v>176</v>
      </c>
      <c r="U11" s="172"/>
    </row>
    <row r="12" ht="15" spans="2:19">
      <c r="B12" s="169" t="s">
        <v>133</v>
      </c>
      <c r="C12" s="170">
        <f>'销售价-总表'!D10</f>
        <v>34.5</v>
      </c>
      <c r="D12" s="170">
        <f>'销售价-总表'!D143</f>
        <v>43</v>
      </c>
      <c r="E12" s="170">
        <f>'销售价-总表'!D267</f>
        <v>56</v>
      </c>
      <c r="F12" s="170">
        <f>'销售价-总表'!D399</f>
        <v>79</v>
      </c>
      <c r="H12" s="173" t="s">
        <v>134</v>
      </c>
      <c r="I12" s="173"/>
      <c r="J12" s="173"/>
      <c r="K12" s="173"/>
      <c r="L12" s="173"/>
      <c r="P12" s="179" t="s">
        <v>134</v>
      </c>
      <c r="Q12" s="179"/>
      <c r="R12" s="179"/>
      <c r="S12" s="179"/>
    </row>
    <row r="13" ht="15" spans="2:19">
      <c r="B13" s="171" t="s">
        <v>135</v>
      </c>
      <c r="C13" s="172">
        <f>'销售价-总表'!D11</f>
        <v>41.5</v>
      </c>
      <c r="D13" s="172">
        <f>'销售价-总表'!D144</f>
        <v>52</v>
      </c>
      <c r="E13" s="172" t="s">
        <v>35</v>
      </c>
      <c r="F13" s="172">
        <f>'销售价-总表'!D400</f>
        <v>84</v>
      </c>
      <c r="H13" s="173"/>
      <c r="I13" s="173"/>
      <c r="J13" s="173"/>
      <c r="K13" s="173"/>
      <c r="L13" s="173"/>
      <c r="P13" s="179"/>
      <c r="Q13" s="179"/>
      <c r="R13" s="179"/>
      <c r="S13" s="179"/>
    </row>
    <row r="14" ht="15" spans="2:19">
      <c r="B14" s="169" t="s">
        <v>136</v>
      </c>
      <c r="C14" s="170">
        <f>'销售价-总表'!D12</f>
        <v>50.5</v>
      </c>
      <c r="D14" s="170">
        <f>'销售价-总表'!D145</f>
        <v>58</v>
      </c>
      <c r="E14" s="170" t="s">
        <v>35</v>
      </c>
      <c r="F14" s="170">
        <f>'销售价-总表'!D401</f>
        <v>89</v>
      </c>
      <c r="H14" s="173"/>
      <c r="I14" s="173"/>
      <c r="J14" s="173"/>
      <c r="K14" s="173"/>
      <c r="L14" s="173"/>
      <c r="P14" s="179"/>
      <c r="Q14" s="179"/>
      <c r="R14" s="179"/>
      <c r="S14" s="179"/>
    </row>
    <row r="15" ht="15" spans="2:19">
      <c r="B15" s="171" t="s">
        <v>137</v>
      </c>
      <c r="C15" s="172">
        <f>'销售价-总表'!D13</f>
        <v>58</v>
      </c>
      <c r="D15" s="172">
        <f>'销售价-总表'!D146</f>
        <v>64</v>
      </c>
      <c r="E15" s="172" t="s">
        <v>35</v>
      </c>
      <c r="F15" s="172">
        <f>'销售价-总表'!D402</f>
        <v>98</v>
      </c>
      <c r="P15" s="179"/>
      <c r="Q15" s="179"/>
      <c r="R15" s="179"/>
      <c r="S15" s="179"/>
    </row>
    <row r="16" ht="79" customHeight="1" spans="2:7">
      <c r="B16" s="174" t="s">
        <v>138</v>
      </c>
      <c r="C16" s="175"/>
      <c r="D16" s="175"/>
      <c r="E16" s="175"/>
      <c r="F16" s="175"/>
      <c r="G16" s="176"/>
    </row>
    <row r="17" ht="20.25" spans="8:13">
      <c r="H17" s="177" t="s">
        <v>139</v>
      </c>
      <c r="I17" s="177"/>
      <c r="J17" s="177"/>
      <c r="K17" s="177"/>
      <c r="L17" s="177"/>
      <c r="M17" s="177"/>
    </row>
    <row r="18" ht="28.5" spans="8:13">
      <c r="H18" s="178" t="s">
        <v>117</v>
      </c>
      <c r="I18" s="178" t="s">
        <v>140</v>
      </c>
      <c r="J18" s="178" t="s">
        <v>141</v>
      </c>
      <c r="K18" s="178" t="s">
        <v>142</v>
      </c>
      <c r="L18" s="178" t="s">
        <v>143</v>
      </c>
      <c r="M18" s="178" t="s">
        <v>144</v>
      </c>
    </row>
    <row r="19" ht="30" customHeight="1" spans="8:13">
      <c r="H19" s="169" t="s">
        <v>125</v>
      </c>
      <c r="I19" s="170">
        <f>'销售价-总表'!D1667</f>
        <v>45</v>
      </c>
      <c r="J19" s="170" t="str">
        <f>'销售价-总表'!D1859</f>
        <v>-</v>
      </c>
      <c r="K19" s="170">
        <f>'销售价-总表'!D2075</f>
        <v>135</v>
      </c>
      <c r="L19" s="170">
        <f>'销售价-总表'!D2156</f>
        <v>60</v>
      </c>
      <c r="M19" s="170">
        <f>'销售价-总表'!D2149</f>
        <v>45</v>
      </c>
    </row>
    <row r="20" ht="15" spans="8:13">
      <c r="H20" s="171" t="s">
        <v>126</v>
      </c>
      <c r="I20" s="172">
        <f>'销售价-总表'!D1668</f>
        <v>50</v>
      </c>
      <c r="J20" s="172">
        <f>'销售价-总表'!D1860</f>
        <v>73</v>
      </c>
      <c r="K20" s="172">
        <f>'销售价-总表'!D2076</f>
        <v>143</v>
      </c>
      <c r="L20" s="172">
        <f>'销售价-总表'!D2157</f>
        <v>70</v>
      </c>
      <c r="M20" s="172">
        <f>'销售价-总表'!D2150</f>
        <v>50</v>
      </c>
    </row>
    <row r="21" ht="15" spans="8:13">
      <c r="H21" s="169" t="s">
        <v>127</v>
      </c>
      <c r="I21" s="170">
        <f>'销售价-总表'!D1669</f>
        <v>58</v>
      </c>
      <c r="J21" s="170">
        <f>'销售价-总表'!D1861</f>
        <v>87</v>
      </c>
      <c r="K21" s="170">
        <f>'销售价-总表'!D2077</f>
        <v>156</v>
      </c>
      <c r="L21" s="170">
        <f>'销售价-总表'!D2158</f>
        <v>85</v>
      </c>
      <c r="M21" s="170">
        <f>'销售价-总表'!D2151</f>
        <v>60</v>
      </c>
    </row>
    <row r="22" ht="15" spans="8:13">
      <c r="H22" s="171" t="s">
        <v>128</v>
      </c>
      <c r="I22" s="172">
        <f>'销售价-总表'!D1670</f>
        <v>75</v>
      </c>
      <c r="J22" s="172">
        <f>'销售价-总表'!D1862</f>
        <v>100</v>
      </c>
      <c r="K22" s="172">
        <f>'销售价-总表'!D2078</f>
        <v>166</v>
      </c>
      <c r="L22" s="172">
        <f>'销售价-总表'!D2159</f>
        <v>92</v>
      </c>
      <c r="M22" s="172">
        <f>'销售价-总表'!D2152</f>
        <v>70</v>
      </c>
    </row>
    <row r="23" ht="15" spans="8:13">
      <c r="H23" s="169" t="s">
        <v>129</v>
      </c>
      <c r="I23" s="170">
        <f>'销售价-总表'!D1671</f>
        <v>88</v>
      </c>
      <c r="J23" s="170">
        <f>'销售价-总表'!D1863</f>
        <v>115</v>
      </c>
      <c r="K23" s="170">
        <f>'销售价-总表'!D2079</f>
        <v>224</v>
      </c>
      <c r="L23" s="170">
        <f>'销售价-总表'!D2160</f>
        <v>0</v>
      </c>
      <c r="M23" s="170">
        <f>'销售价-总表'!D2153</f>
        <v>82</v>
      </c>
    </row>
    <row r="24" ht="15" spans="8:13">
      <c r="H24" s="171" t="s">
        <v>130</v>
      </c>
      <c r="I24" s="172">
        <f>'销售价-总表'!D1672</f>
        <v>110</v>
      </c>
      <c r="J24" s="172">
        <f>'销售价-总表'!D1864</f>
        <v>137</v>
      </c>
      <c r="K24" s="172">
        <f>'销售价-总表'!D2080</f>
        <v>236</v>
      </c>
      <c r="L24" s="172" t="s">
        <v>35</v>
      </c>
      <c r="M24" s="172" t="s">
        <v>35</v>
      </c>
    </row>
    <row r="25" ht="15" spans="8:13">
      <c r="H25" s="169" t="s">
        <v>131</v>
      </c>
      <c r="I25" s="170">
        <f>'销售价-总表'!D1673</f>
        <v>127</v>
      </c>
      <c r="J25" s="170">
        <f>'销售价-总表'!D1865</f>
        <v>150</v>
      </c>
      <c r="K25" s="170">
        <f>'销售价-总表'!D2081</f>
        <v>290</v>
      </c>
      <c r="L25" s="180" t="s">
        <v>35</v>
      </c>
      <c r="M25" s="180" t="s">
        <v>35</v>
      </c>
    </row>
    <row r="26" ht="15" spans="8:13">
      <c r="H26" s="171" t="s">
        <v>132</v>
      </c>
      <c r="I26" s="172">
        <f>'销售价-总表'!D1674</f>
        <v>145</v>
      </c>
      <c r="J26" s="172">
        <f>'销售价-总表'!D1866</f>
        <v>170</v>
      </c>
      <c r="K26" s="172">
        <f>'销售价-总表'!D2082</f>
        <v>311</v>
      </c>
      <c r="L26" s="172" t="s">
        <v>35</v>
      </c>
      <c r="M26" s="172" t="s">
        <v>35</v>
      </c>
    </row>
    <row r="27" ht="15" spans="8:13">
      <c r="H27" s="169" t="s">
        <v>133</v>
      </c>
      <c r="I27" s="170">
        <f>'销售价-总表'!D1675</f>
        <v>160</v>
      </c>
      <c r="J27" s="170">
        <f>'销售价-总表'!D1867</f>
        <v>200</v>
      </c>
      <c r="K27" s="170" t="str">
        <f>'销售价-总表'!D2083</f>
        <v>-</v>
      </c>
      <c r="L27" s="180" t="s">
        <v>35</v>
      </c>
      <c r="M27" s="180" t="s">
        <v>35</v>
      </c>
    </row>
    <row r="28" ht="15" spans="8:13">
      <c r="H28" s="171" t="s">
        <v>135</v>
      </c>
      <c r="I28" s="181">
        <f>'销售价-总表'!D1676</f>
        <v>195</v>
      </c>
      <c r="J28" s="181">
        <f>'销售价-总表'!D1868</f>
        <v>225</v>
      </c>
      <c r="K28" s="181" t="str">
        <f>'销售价-总表'!D2084</f>
        <v>-</v>
      </c>
      <c r="L28" s="182" t="s">
        <v>35</v>
      </c>
      <c r="M28" s="182" t="s">
        <v>35</v>
      </c>
    </row>
    <row r="29" ht="14" customHeight="1" spans="8:13">
      <c r="H29" s="169" t="s">
        <v>136</v>
      </c>
      <c r="I29" s="183" t="s">
        <v>35</v>
      </c>
      <c r="J29" s="183">
        <f>'销售价-总表'!D1869</f>
        <v>270</v>
      </c>
      <c r="K29" s="183" t="str">
        <f>'销售价-总表'!D2085</f>
        <v>-</v>
      </c>
      <c r="L29" s="180" t="s">
        <v>35</v>
      </c>
      <c r="M29" s="180" t="s">
        <v>35</v>
      </c>
    </row>
    <row r="30" ht="15" spans="8:13">
      <c r="H30" s="171" t="s">
        <v>137</v>
      </c>
      <c r="I30" s="181" t="s">
        <v>35</v>
      </c>
      <c r="J30" s="181">
        <f>'销售价-总表'!D1870</f>
        <v>300</v>
      </c>
      <c r="K30" s="181" t="str">
        <f>'销售价-总表'!D2086</f>
        <v>-</v>
      </c>
      <c r="L30" s="182" t="s">
        <v>35</v>
      </c>
      <c r="M30" s="182" t="s">
        <v>35</v>
      </c>
    </row>
    <row r="31" spans="8:13">
      <c r="H31" s="173" t="s">
        <v>145</v>
      </c>
      <c r="I31" s="173"/>
      <c r="J31" s="173"/>
      <c r="K31" s="173"/>
      <c r="L31" s="173"/>
      <c r="M31" s="173"/>
    </row>
    <row r="32" spans="8:13">
      <c r="H32" s="173"/>
      <c r="I32" s="173"/>
      <c r="J32" s="173"/>
      <c r="K32" s="173"/>
      <c r="L32" s="173"/>
      <c r="M32" s="173"/>
    </row>
    <row r="33" ht="30" customHeight="1" spans="8:13">
      <c r="H33" s="173"/>
      <c r="I33" s="173"/>
      <c r="J33" s="173"/>
      <c r="K33" s="173"/>
      <c r="L33" s="173"/>
      <c r="M33" s="173"/>
    </row>
    <row r="35" ht="20.25" spans="8:17">
      <c r="H35" s="167" t="s">
        <v>146</v>
      </c>
      <c r="I35" s="167"/>
      <c r="J35" s="167"/>
      <c r="K35" s="167"/>
      <c r="L35" s="167"/>
      <c r="N35" s="167" t="s">
        <v>147</v>
      </c>
      <c r="O35" s="167"/>
      <c r="P35" s="167"/>
      <c r="Q35" s="167"/>
    </row>
    <row r="36" ht="28.5" spans="8:17">
      <c r="H36" s="168" t="s">
        <v>117</v>
      </c>
      <c r="I36" s="168" t="s">
        <v>140</v>
      </c>
      <c r="J36" s="168" t="s">
        <v>141</v>
      </c>
      <c r="K36" s="168" t="s">
        <v>148</v>
      </c>
      <c r="L36" s="168" t="s">
        <v>149</v>
      </c>
      <c r="N36" s="168" t="s">
        <v>117</v>
      </c>
      <c r="O36" s="168" t="s">
        <v>150</v>
      </c>
      <c r="P36" s="168" t="s">
        <v>55</v>
      </c>
      <c r="Q36" s="168" t="s">
        <v>151</v>
      </c>
    </row>
    <row r="37" ht="15" spans="8:17">
      <c r="H37" s="169" t="s">
        <v>125</v>
      </c>
      <c r="I37" s="170" t="s">
        <v>35</v>
      </c>
      <c r="J37" s="170">
        <f>'销售价-总表'!D2205</f>
        <v>105</v>
      </c>
      <c r="K37" s="170">
        <f>'销售价-总表'!D2423</f>
        <v>105</v>
      </c>
      <c r="L37" s="170" t="str">
        <f>'销售价-总表'!D2429</f>
        <v>-</v>
      </c>
      <c r="N37" s="169" t="s">
        <v>126</v>
      </c>
      <c r="O37" s="170">
        <f>'销售价-总表'!D1594</f>
        <v>22</v>
      </c>
      <c r="P37" s="170" t="str">
        <f>'销售价-总表'!D1618</f>
        <v>-</v>
      </c>
      <c r="Q37" s="170" t="str">
        <f>'销售价-总表'!D1634</f>
        <v>-</v>
      </c>
    </row>
    <row r="38" ht="15" spans="8:17">
      <c r="H38" s="171" t="s">
        <v>126</v>
      </c>
      <c r="I38" s="172">
        <f>'销售价-总表'!D2170</f>
        <v>80</v>
      </c>
      <c r="J38" s="172">
        <f>'销售价-总表'!D2206</f>
        <v>115</v>
      </c>
      <c r="K38" s="172">
        <f>'销售价-总表'!D2424</f>
        <v>115</v>
      </c>
      <c r="L38" s="172">
        <f>'销售价-总表'!D2430</f>
        <v>95</v>
      </c>
      <c r="N38" s="169" t="s">
        <v>127</v>
      </c>
      <c r="O38" s="170">
        <f>'销售价-总表'!D1595</f>
        <v>26.5</v>
      </c>
      <c r="P38" s="170" t="str">
        <f>'销售价-总表'!D1619</f>
        <v>-</v>
      </c>
      <c r="Q38" s="170" t="str">
        <f>'销售价-总表'!D1635</f>
        <v>-</v>
      </c>
    </row>
    <row r="39" ht="15" spans="8:17">
      <c r="H39" s="169" t="s">
        <v>127</v>
      </c>
      <c r="I39" s="170">
        <f>'销售价-总表'!D2171</f>
        <v>90</v>
      </c>
      <c r="J39" s="170">
        <f>'销售价-总表'!D2207</f>
        <v>135</v>
      </c>
      <c r="K39" s="170">
        <f>'销售价-总表'!D2425</f>
        <v>135</v>
      </c>
      <c r="L39" s="170">
        <f>'销售价-总表'!D2431</f>
        <v>110</v>
      </c>
      <c r="N39" s="169" t="s">
        <v>128</v>
      </c>
      <c r="O39" s="170">
        <f>'销售价-总表'!D1596</f>
        <v>34.5</v>
      </c>
      <c r="P39" s="170">
        <f>'销售价-总表'!D1620</f>
        <v>66</v>
      </c>
      <c r="Q39" s="170" t="str">
        <f>'销售价-总表'!D1636</f>
        <v>-</v>
      </c>
    </row>
    <row r="40" ht="15" spans="8:17">
      <c r="H40" s="171" t="s">
        <v>128</v>
      </c>
      <c r="I40" s="172">
        <f>'销售价-总表'!D2172</f>
        <v>105</v>
      </c>
      <c r="J40" s="172">
        <f>'销售价-总表'!D2208</f>
        <v>158</v>
      </c>
      <c r="K40" s="172">
        <f>'销售价-总表'!D2426</f>
        <v>158</v>
      </c>
      <c r="L40" s="172">
        <f>'销售价-总表'!D2432</f>
        <v>130</v>
      </c>
      <c r="N40" s="169" t="s">
        <v>129</v>
      </c>
      <c r="O40" s="170">
        <f>'销售价-总表'!D1597</f>
        <v>40</v>
      </c>
      <c r="P40" s="170">
        <f>'销售价-总表'!D1621</f>
        <v>70</v>
      </c>
      <c r="Q40" s="170">
        <f>'销售价-总表'!D1637</f>
        <v>115</v>
      </c>
    </row>
    <row r="41" ht="15" spans="8:17">
      <c r="H41" s="169" t="s">
        <v>129</v>
      </c>
      <c r="I41" s="170">
        <f>'销售价-总表'!D2173</f>
        <v>130</v>
      </c>
      <c r="J41" s="170">
        <f>'销售价-总表'!D2209</f>
        <v>178</v>
      </c>
      <c r="K41" s="180" t="s">
        <v>35</v>
      </c>
      <c r="L41" s="180" t="s">
        <v>35</v>
      </c>
      <c r="N41" s="169" t="s">
        <v>130</v>
      </c>
      <c r="O41" s="170">
        <f>'销售价-总表'!D1598</f>
        <v>47</v>
      </c>
      <c r="P41" s="170">
        <f>'销售价-总表'!D1622</f>
        <v>76</v>
      </c>
      <c r="Q41" s="170">
        <f>'销售价-总表'!D1638</f>
        <v>125</v>
      </c>
    </row>
    <row r="42" ht="15" spans="8:17">
      <c r="H42" s="171" t="s">
        <v>130</v>
      </c>
      <c r="I42" s="172">
        <f>'销售价-总表'!D2174</f>
        <v>145</v>
      </c>
      <c r="J42" s="172">
        <f>'销售价-总表'!D2210</f>
        <v>225</v>
      </c>
      <c r="K42" s="172" t="s">
        <v>35</v>
      </c>
      <c r="L42" s="172" t="s">
        <v>35</v>
      </c>
      <c r="N42" s="169" t="s">
        <v>131</v>
      </c>
      <c r="O42" s="170">
        <f>'销售价-总表'!D1599</f>
        <v>59</v>
      </c>
      <c r="P42" s="170">
        <f>'销售价-总表'!D1624</f>
        <v>87</v>
      </c>
      <c r="Q42" s="170">
        <f>'销售价-总表'!D1639</f>
        <v>140</v>
      </c>
    </row>
    <row r="43" ht="15" spans="8:17">
      <c r="H43" s="169" t="s">
        <v>131</v>
      </c>
      <c r="I43" s="170">
        <f>'销售价-总表'!D2175</f>
        <v>170</v>
      </c>
      <c r="J43" s="170">
        <f>'销售价-总表'!D2211</f>
        <v>255</v>
      </c>
      <c r="K43" s="180" t="s">
        <v>35</v>
      </c>
      <c r="L43" s="180" t="s">
        <v>35</v>
      </c>
      <c r="N43" s="169" t="s">
        <v>132</v>
      </c>
      <c r="O43" s="170">
        <f>'销售价-总表'!D1600</f>
        <v>64</v>
      </c>
      <c r="P43" s="170" t="s">
        <v>35</v>
      </c>
      <c r="Q43" s="170" t="s">
        <v>35</v>
      </c>
    </row>
    <row r="44" ht="15" spans="8:17">
      <c r="H44" s="171" t="s">
        <v>132</v>
      </c>
      <c r="I44" s="172">
        <f>'销售价-总表'!D2176</f>
        <v>195</v>
      </c>
      <c r="J44" s="172">
        <f>'销售价-总表'!D2212</f>
        <v>270</v>
      </c>
      <c r="K44" s="172" t="s">
        <v>35</v>
      </c>
      <c r="L44" s="172" t="s">
        <v>35</v>
      </c>
      <c r="N44" s="169" t="s">
        <v>133</v>
      </c>
      <c r="O44" s="170">
        <f>'销售价-总表'!D1601</f>
        <v>70</v>
      </c>
      <c r="P44" s="170" t="s">
        <v>35</v>
      </c>
      <c r="Q44" s="170" t="s">
        <v>35</v>
      </c>
    </row>
    <row r="45" ht="15" spans="8:17">
      <c r="H45" s="169" t="s">
        <v>133</v>
      </c>
      <c r="I45" s="170">
        <f>'销售价-总表'!D2177</f>
        <v>230</v>
      </c>
      <c r="J45" s="170">
        <f>'销售价-总表'!D2213</f>
        <v>280</v>
      </c>
      <c r="K45" s="180" t="s">
        <v>35</v>
      </c>
      <c r="L45" s="180" t="s">
        <v>35</v>
      </c>
      <c r="N45" s="169" t="s">
        <v>135</v>
      </c>
      <c r="O45" s="170">
        <f>'销售价-总表'!D1602</f>
        <v>77</v>
      </c>
      <c r="P45" s="170" t="s">
        <v>35</v>
      </c>
      <c r="Q45" s="170" t="s">
        <v>35</v>
      </c>
    </row>
    <row r="46" ht="15" spans="8:17">
      <c r="H46" s="171" t="s">
        <v>135</v>
      </c>
      <c r="I46" s="181" t="s">
        <v>35</v>
      </c>
      <c r="J46" s="181">
        <f>'销售价-总表'!D2214</f>
        <v>320</v>
      </c>
      <c r="K46" s="182" t="s">
        <v>35</v>
      </c>
      <c r="L46" s="182" t="s">
        <v>35</v>
      </c>
      <c r="N46" s="169" t="s">
        <v>136</v>
      </c>
      <c r="O46" s="170">
        <f>'销售价-总表'!D1603</f>
        <v>84</v>
      </c>
      <c r="P46" s="170" t="s">
        <v>35</v>
      </c>
      <c r="Q46" s="170" t="s">
        <v>35</v>
      </c>
    </row>
    <row r="47" ht="15" spans="8:17">
      <c r="H47" s="169" t="s">
        <v>136</v>
      </c>
      <c r="I47" s="183" t="s">
        <v>35</v>
      </c>
      <c r="J47" s="183">
        <f>'销售价-总表'!D2215</f>
        <v>360</v>
      </c>
      <c r="K47" s="180" t="s">
        <v>35</v>
      </c>
      <c r="L47" s="180" t="s">
        <v>35</v>
      </c>
      <c r="N47" s="169" t="s">
        <v>137</v>
      </c>
      <c r="O47" s="170">
        <f>'销售价-总表'!D1604</f>
        <v>90</v>
      </c>
      <c r="P47" s="170" t="s">
        <v>35</v>
      </c>
      <c r="Q47" s="170" t="s">
        <v>35</v>
      </c>
    </row>
    <row r="48" ht="15" spans="8:17">
      <c r="H48" s="171" t="s">
        <v>137</v>
      </c>
      <c r="I48" s="181" t="s">
        <v>35</v>
      </c>
      <c r="J48" s="181">
        <f>'销售价-总表'!D2216</f>
        <v>420</v>
      </c>
      <c r="K48" s="182" t="s">
        <v>35</v>
      </c>
      <c r="L48" s="182" t="s">
        <v>35</v>
      </c>
      <c r="N48" s="165"/>
      <c r="O48" s="165"/>
      <c r="P48" s="165"/>
      <c r="Q48" s="165"/>
    </row>
    <row r="49" s="165" customFormat="1" ht="25" customHeight="1" spans="8:12">
      <c r="H49" s="173" t="s">
        <v>145</v>
      </c>
      <c r="I49" s="173"/>
      <c r="J49" s="173"/>
      <c r="K49" s="173"/>
      <c r="L49" s="173"/>
    </row>
    <row r="50" s="165" customFormat="1" ht="25" customHeight="1" spans="8:12">
      <c r="H50" s="173"/>
      <c r="I50" s="173"/>
      <c r="J50" s="173"/>
      <c r="K50" s="173"/>
      <c r="L50" s="173"/>
    </row>
    <row r="51" s="165" customFormat="1" ht="25" customHeight="1" spans="8:17">
      <c r="H51" s="173"/>
      <c r="I51" s="173"/>
      <c r="J51" s="173"/>
      <c r="K51" s="173"/>
      <c r="L51" s="173"/>
      <c r="N51" s="166"/>
      <c r="O51" s="166"/>
      <c r="P51" s="166"/>
      <c r="Q51" s="166"/>
    </row>
    <row r="53" spans="6:6">
      <c r="F53" s="170"/>
    </row>
    <row r="54" spans="6:6">
      <c r="F54" s="172"/>
    </row>
  </sheetData>
  <mergeCells count="11">
    <mergeCell ref="B2:F2"/>
    <mergeCell ref="H2:L2"/>
    <mergeCell ref="P2:S2"/>
    <mergeCell ref="B16:F16"/>
    <mergeCell ref="H17:M17"/>
    <mergeCell ref="H35:L35"/>
    <mergeCell ref="N35:Q35"/>
    <mergeCell ref="H31:M33"/>
    <mergeCell ref="P12:S15"/>
    <mergeCell ref="H12:L14"/>
    <mergeCell ref="H49:L51"/>
  </mergeCells>
  <pageMargins left="0.75" right="0.75" top="1" bottom="1" header="0.511805555555556" footer="0.511805555555556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B2432"/>
  <sheetViews>
    <sheetView zoomScale="190" zoomScaleNormal="190" workbookViewId="0">
      <pane ySplit="1" topLeftCell="A2" activePane="bottomLeft" state="frozen"/>
      <selection/>
      <selection pane="bottomLeft" activeCell="A3" sqref="A3:A5"/>
    </sheetView>
  </sheetViews>
  <sheetFormatPr defaultColWidth="9" defaultRowHeight="12.75"/>
  <cols>
    <col min="1" max="1" width="30.8416666666667" style="4" customWidth="1"/>
    <col min="2" max="2" width="9.2" style="22" customWidth="1"/>
    <col min="3" max="3" width="8.9" style="23" customWidth="1"/>
    <col min="4" max="4" width="8.7" style="24" customWidth="1"/>
    <col min="5" max="5" width="9" style="25" customWidth="1"/>
    <col min="6" max="6" width="9" style="26" customWidth="1"/>
    <col min="7" max="7" width="12" style="16" customWidth="1"/>
    <col min="8" max="8" width="12" style="1" customWidth="1"/>
    <col min="9" max="9" width="13.125" style="1"/>
    <col min="10" max="10" width="13.1" style="1"/>
    <col min="11" max="11" width="12.1" style="1"/>
    <col min="12" max="12" width="12" style="1"/>
    <col min="13" max="16384" width="9" style="1"/>
  </cols>
  <sheetData>
    <row r="1" ht="30" customHeight="1" spans="1:8">
      <c r="A1" s="5" t="s">
        <v>21</v>
      </c>
      <c r="B1" s="27" t="s">
        <v>152</v>
      </c>
      <c r="C1" s="28" t="s">
        <v>153</v>
      </c>
      <c r="D1" s="29" t="s">
        <v>154</v>
      </c>
      <c r="E1" s="30" t="s">
        <v>30</v>
      </c>
      <c r="F1" s="30" t="s">
        <v>155</v>
      </c>
      <c r="G1" s="31" t="s">
        <v>156</v>
      </c>
      <c r="H1" s="32">
        <v>6.3</v>
      </c>
    </row>
    <row r="2" s="2" customFormat="1" spans="1:9">
      <c r="A2" s="9" t="s">
        <v>157</v>
      </c>
      <c r="B2" s="33">
        <v>35</v>
      </c>
      <c r="C2" s="34">
        <f t="shared" ref="C2:C33" si="0">B2/$H$1</f>
        <v>5.55555555555556</v>
      </c>
      <c r="D2" s="35">
        <v>7</v>
      </c>
      <c r="E2" s="36">
        <f>F2/D2</f>
        <v>0.126349206349206</v>
      </c>
      <c r="F2" s="37">
        <f t="shared" ref="F2:F33" si="1">D2*0.92-C2</f>
        <v>0.884444444444445</v>
      </c>
      <c r="G2" s="38"/>
      <c r="I2" s="38"/>
    </row>
    <row r="3" s="21" customFormat="1" spans="1:7">
      <c r="A3" s="9" t="s">
        <v>158</v>
      </c>
      <c r="B3" s="33">
        <v>40</v>
      </c>
      <c r="C3" s="34">
        <f t="shared" si="0"/>
        <v>6.34920634920635</v>
      </c>
      <c r="D3" s="35">
        <v>8</v>
      </c>
      <c r="E3" s="36">
        <f>F3/D3</f>
        <v>0.126349206349206</v>
      </c>
      <c r="F3" s="37">
        <f t="shared" si="1"/>
        <v>1.01079365079365</v>
      </c>
      <c r="G3" s="38"/>
    </row>
    <row r="4" s="2" customFormat="1" spans="1:9">
      <c r="A4" s="9" t="s">
        <v>159</v>
      </c>
      <c r="B4" s="33">
        <v>50</v>
      </c>
      <c r="C4" s="34">
        <f t="shared" si="0"/>
        <v>7.93650793650794</v>
      </c>
      <c r="D4" s="35">
        <v>10.5</v>
      </c>
      <c r="E4" s="36">
        <f t="shared" ref="E4:E67" si="2">F4/D4</f>
        <v>0.164142101284958</v>
      </c>
      <c r="F4" s="37">
        <f t="shared" si="1"/>
        <v>1.72349206349206</v>
      </c>
      <c r="G4" s="38"/>
      <c r="I4" s="38"/>
    </row>
    <row r="5" s="2" customFormat="1" spans="1:9">
      <c r="A5" s="9" t="s">
        <v>160</v>
      </c>
      <c r="B5" s="33">
        <v>70</v>
      </c>
      <c r="C5" s="34">
        <f t="shared" si="0"/>
        <v>11.1111111111111</v>
      </c>
      <c r="D5" s="35">
        <v>14</v>
      </c>
      <c r="E5" s="36">
        <f t="shared" si="2"/>
        <v>0.126349206349206</v>
      </c>
      <c r="F5" s="37">
        <f t="shared" si="1"/>
        <v>1.76888888888889</v>
      </c>
      <c r="G5" s="38"/>
      <c r="H5" s="21"/>
      <c r="I5" s="38"/>
    </row>
    <row r="6" s="2" customFormat="1" spans="1:9">
      <c r="A6" s="9" t="s">
        <v>161</v>
      </c>
      <c r="B6" s="33">
        <v>80</v>
      </c>
      <c r="C6" s="34">
        <f t="shared" si="0"/>
        <v>12.6984126984127</v>
      </c>
      <c r="D6" s="35">
        <v>17.5</v>
      </c>
      <c r="E6" s="36">
        <f t="shared" si="2"/>
        <v>0.19437641723356</v>
      </c>
      <c r="F6" s="37">
        <f t="shared" si="1"/>
        <v>3.4015873015873</v>
      </c>
      <c r="G6" s="38"/>
      <c r="H6" s="21"/>
      <c r="I6" s="38"/>
    </row>
    <row r="7" s="2" customFormat="1" spans="1:9">
      <c r="A7" s="9" t="s">
        <v>162</v>
      </c>
      <c r="B7" s="33">
        <v>100</v>
      </c>
      <c r="C7" s="34">
        <f t="shared" si="0"/>
        <v>15.8730158730159</v>
      </c>
      <c r="D7" s="35">
        <v>21.5</v>
      </c>
      <c r="E7" s="36">
        <f t="shared" si="2"/>
        <v>0.18172019195275</v>
      </c>
      <c r="F7" s="37">
        <f t="shared" si="1"/>
        <v>3.90698412698413</v>
      </c>
      <c r="G7" s="38"/>
      <c r="H7" s="21"/>
      <c r="I7" s="38"/>
    </row>
    <row r="8" s="2" customFormat="1" spans="1:9">
      <c r="A8" s="9" t="s">
        <v>163</v>
      </c>
      <c r="B8" s="33">
        <v>120</v>
      </c>
      <c r="C8" s="34">
        <f t="shared" si="0"/>
        <v>19.047619047619</v>
      </c>
      <c r="D8" s="35">
        <v>25.5</v>
      </c>
      <c r="E8" s="36">
        <f t="shared" si="2"/>
        <v>0.173034547152194</v>
      </c>
      <c r="F8" s="37">
        <f t="shared" si="1"/>
        <v>4.41238095238095</v>
      </c>
      <c r="G8" s="38"/>
      <c r="H8" s="21"/>
      <c r="I8" s="38"/>
    </row>
    <row r="9" s="2" customFormat="1" spans="1:9">
      <c r="A9" s="9" t="s">
        <v>164</v>
      </c>
      <c r="B9" s="33">
        <v>140</v>
      </c>
      <c r="C9" s="34">
        <f t="shared" si="0"/>
        <v>22.2222222222222</v>
      </c>
      <c r="D9" s="35">
        <v>29.5</v>
      </c>
      <c r="E9" s="36">
        <f t="shared" si="2"/>
        <v>0.166704331450094</v>
      </c>
      <c r="F9" s="37">
        <f t="shared" si="1"/>
        <v>4.91777777777778</v>
      </c>
      <c r="G9" s="38"/>
      <c r="H9" s="21"/>
      <c r="I9" s="38"/>
    </row>
    <row r="10" s="2" customFormat="1" spans="1:9">
      <c r="A10" s="9" t="s">
        <v>165</v>
      </c>
      <c r="B10" s="33">
        <v>175</v>
      </c>
      <c r="C10" s="34">
        <f t="shared" si="0"/>
        <v>27.7777777777778</v>
      </c>
      <c r="D10" s="35">
        <v>34.5</v>
      </c>
      <c r="E10" s="36">
        <f t="shared" si="2"/>
        <v>0.114847020933977</v>
      </c>
      <c r="F10" s="37">
        <f t="shared" si="1"/>
        <v>3.96222222222222</v>
      </c>
      <c r="G10" s="38"/>
      <c r="H10" s="21"/>
      <c r="I10" s="38"/>
    </row>
    <row r="11" s="2" customFormat="1" spans="1:9">
      <c r="A11" s="9" t="s">
        <v>166</v>
      </c>
      <c r="B11" s="33">
        <v>205</v>
      </c>
      <c r="C11" s="34">
        <f t="shared" si="0"/>
        <v>32.5396825396825</v>
      </c>
      <c r="D11" s="35">
        <v>41.5</v>
      </c>
      <c r="E11" s="36">
        <f t="shared" si="2"/>
        <v>0.135911264104035</v>
      </c>
      <c r="F11" s="37">
        <f t="shared" si="1"/>
        <v>5.64031746031746</v>
      </c>
      <c r="G11" s="38"/>
      <c r="H11" s="21"/>
      <c r="I11" s="38"/>
    </row>
    <row r="12" s="2" customFormat="1" spans="1:9">
      <c r="A12" s="9" t="s">
        <v>167</v>
      </c>
      <c r="B12" s="33">
        <v>250</v>
      </c>
      <c r="C12" s="34">
        <f t="shared" si="0"/>
        <v>39.6825396825397</v>
      </c>
      <c r="D12" s="35">
        <v>50.5</v>
      </c>
      <c r="E12" s="36">
        <f t="shared" si="2"/>
        <v>0.134207134999214</v>
      </c>
      <c r="F12" s="37">
        <f t="shared" si="1"/>
        <v>6.77746031746032</v>
      </c>
      <c r="G12" s="38"/>
      <c r="H12" s="21"/>
      <c r="I12" s="45"/>
    </row>
    <row r="13" s="2" customFormat="1" spans="1:9">
      <c r="A13" s="9" t="s">
        <v>168</v>
      </c>
      <c r="B13" s="33">
        <v>290</v>
      </c>
      <c r="C13" s="34">
        <f t="shared" si="0"/>
        <v>46.031746031746</v>
      </c>
      <c r="D13" s="35">
        <v>58</v>
      </c>
      <c r="E13" s="36">
        <f t="shared" si="2"/>
        <v>0.126349206349206</v>
      </c>
      <c r="F13" s="37">
        <f t="shared" si="1"/>
        <v>7.32825396825397</v>
      </c>
      <c r="G13" s="38"/>
      <c r="I13" s="46"/>
    </row>
    <row r="14" s="2" customFormat="1" spans="1:7">
      <c r="A14" s="8" t="s">
        <v>169</v>
      </c>
      <c r="B14" s="39">
        <f>B2</f>
        <v>35</v>
      </c>
      <c r="C14" s="40">
        <f t="shared" si="0"/>
        <v>5.55555555555556</v>
      </c>
      <c r="D14" s="41">
        <f>D2</f>
        <v>7</v>
      </c>
      <c r="E14" s="42">
        <f t="shared" si="2"/>
        <v>0.126349206349206</v>
      </c>
      <c r="F14" s="43">
        <f t="shared" si="1"/>
        <v>0.884444444444445</v>
      </c>
      <c r="G14" s="38"/>
    </row>
    <row r="15" s="21" customFormat="1" spans="1:7">
      <c r="A15" s="8" t="s">
        <v>170</v>
      </c>
      <c r="B15" s="39">
        <f t="shared" ref="B15:B24" si="3">B3</f>
        <v>40</v>
      </c>
      <c r="C15" s="40">
        <f t="shared" si="0"/>
        <v>6.34920634920635</v>
      </c>
      <c r="D15" s="41">
        <f t="shared" ref="D15:D25" si="4">D3</f>
        <v>8</v>
      </c>
      <c r="E15" s="42">
        <f t="shared" si="2"/>
        <v>0.126349206349206</v>
      </c>
      <c r="F15" s="43">
        <f t="shared" si="1"/>
        <v>1.01079365079365</v>
      </c>
      <c r="G15" s="38"/>
    </row>
    <row r="16" s="2" customFormat="1" spans="1:7">
      <c r="A16" s="8" t="s">
        <v>171</v>
      </c>
      <c r="B16" s="39">
        <f t="shared" si="3"/>
        <v>50</v>
      </c>
      <c r="C16" s="40">
        <f t="shared" si="0"/>
        <v>7.93650793650794</v>
      </c>
      <c r="D16" s="41">
        <f t="shared" si="4"/>
        <v>10.5</v>
      </c>
      <c r="E16" s="42">
        <f t="shared" si="2"/>
        <v>0.164142101284958</v>
      </c>
      <c r="F16" s="43">
        <f t="shared" si="1"/>
        <v>1.72349206349206</v>
      </c>
      <c r="G16" s="38"/>
    </row>
    <row r="17" s="2" customFormat="1" spans="1:7">
      <c r="A17" s="8" t="s">
        <v>172</v>
      </c>
      <c r="B17" s="39">
        <f t="shared" si="3"/>
        <v>70</v>
      </c>
      <c r="C17" s="40">
        <f t="shared" si="0"/>
        <v>11.1111111111111</v>
      </c>
      <c r="D17" s="41">
        <f t="shared" si="4"/>
        <v>14</v>
      </c>
      <c r="E17" s="42">
        <f t="shared" si="2"/>
        <v>0.126349206349206</v>
      </c>
      <c r="F17" s="43">
        <f t="shared" si="1"/>
        <v>1.76888888888889</v>
      </c>
      <c r="G17" s="38"/>
    </row>
    <row r="18" s="2" customFormat="1" spans="1:7">
      <c r="A18" s="8" t="s">
        <v>173</v>
      </c>
      <c r="B18" s="39">
        <f t="shared" si="3"/>
        <v>80</v>
      </c>
      <c r="C18" s="40">
        <f t="shared" si="0"/>
        <v>12.6984126984127</v>
      </c>
      <c r="D18" s="41">
        <f t="shared" si="4"/>
        <v>17.5</v>
      </c>
      <c r="E18" s="42">
        <f t="shared" si="2"/>
        <v>0.19437641723356</v>
      </c>
      <c r="F18" s="43">
        <f t="shared" si="1"/>
        <v>3.4015873015873</v>
      </c>
      <c r="G18" s="38"/>
    </row>
    <row r="19" s="2" customFormat="1" spans="1:7">
      <c r="A19" s="8" t="s">
        <v>174</v>
      </c>
      <c r="B19" s="39">
        <f t="shared" si="3"/>
        <v>100</v>
      </c>
      <c r="C19" s="40">
        <f t="shared" si="0"/>
        <v>15.8730158730159</v>
      </c>
      <c r="D19" s="41">
        <f t="shared" si="4"/>
        <v>21.5</v>
      </c>
      <c r="E19" s="42">
        <f t="shared" si="2"/>
        <v>0.18172019195275</v>
      </c>
      <c r="F19" s="43">
        <f t="shared" si="1"/>
        <v>3.90698412698413</v>
      </c>
      <c r="G19" s="38"/>
    </row>
    <row r="20" s="2" customFormat="1" spans="1:7">
      <c r="A20" s="8" t="s">
        <v>175</v>
      </c>
      <c r="B20" s="39">
        <f t="shared" si="3"/>
        <v>120</v>
      </c>
      <c r="C20" s="40">
        <f t="shared" si="0"/>
        <v>19.047619047619</v>
      </c>
      <c r="D20" s="41">
        <f t="shared" si="4"/>
        <v>25.5</v>
      </c>
      <c r="E20" s="42">
        <f t="shared" si="2"/>
        <v>0.173034547152194</v>
      </c>
      <c r="F20" s="43">
        <f t="shared" si="1"/>
        <v>4.41238095238095</v>
      </c>
      <c r="G20" s="38"/>
    </row>
    <row r="21" s="2" customFormat="1" spans="1:7">
      <c r="A21" s="8" t="s">
        <v>176</v>
      </c>
      <c r="B21" s="39">
        <f t="shared" si="3"/>
        <v>140</v>
      </c>
      <c r="C21" s="40">
        <f t="shared" si="0"/>
        <v>22.2222222222222</v>
      </c>
      <c r="D21" s="41">
        <f t="shared" si="4"/>
        <v>29.5</v>
      </c>
      <c r="E21" s="42">
        <f t="shared" si="2"/>
        <v>0.166704331450094</v>
      </c>
      <c r="F21" s="43">
        <f t="shared" si="1"/>
        <v>4.91777777777778</v>
      </c>
      <c r="G21" s="38"/>
    </row>
    <row r="22" s="2" customFormat="1" spans="1:7">
      <c r="A22" s="8" t="s">
        <v>177</v>
      </c>
      <c r="B22" s="39">
        <f t="shared" si="3"/>
        <v>175</v>
      </c>
      <c r="C22" s="40">
        <f t="shared" si="0"/>
        <v>27.7777777777778</v>
      </c>
      <c r="D22" s="41">
        <f t="shared" si="4"/>
        <v>34.5</v>
      </c>
      <c r="E22" s="42">
        <f t="shared" si="2"/>
        <v>0.114847020933977</v>
      </c>
      <c r="F22" s="43">
        <f t="shared" si="1"/>
        <v>3.96222222222222</v>
      </c>
      <c r="G22" s="38"/>
    </row>
    <row r="23" s="2" customFormat="1" spans="1:7">
      <c r="A23" s="8" t="s">
        <v>178</v>
      </c>
      <c r="B23" s="39">
        <f t="shared" si="3"/>
        <v>205</v>
      </c>
      <c r="C23" s="40">
        <f t="shared" si="0"/>
        <v>32.5396825396825</v>
      </c>
      <c r="D23" s="41">
        <f t="shared" si="4"/>
        <v>41.5</v>
      </c>
      <c r="E23" s="42">
        <f t="shared" si="2"/>
        <v>0.135911264104035</v>
      </c>
      <c r="F23" s="43">
        <f t="shared" si="1"/>
        <v>5.64031746031746</v>
      </c>
      <c r="G23" s="38"/>
    </row>
    <row r="24" s="2" customFormat="1" spans="1:7">
      <c r="A24" s="8" t="s">
        <v>179</v>
      </c>
      <c r="B24" s="39">
        <f t="shared" si="3"/>
        <v>250</v>
      </c>
      <c r="C24" s="40">
        <f t="shared" si="0"/>
        <v>39.6825396825397</v>
      </c>
      <c r="D24" s="41">
        <f t="shared" si="4"/>
        <v>50.5</v>
      </c>
      <c r="E24" s="42">
        <f t="shared" si="2"/>
        <v>0.134207134999214</v>
      </c>
      <c r="F24" s="43">
        <f t="shared" si="1"/>
        <v>6.77746031746032</v>
      </c>
      <c r="G24" s="38"/>
    </row>
    <row r="25" s="2" customFormat="1" spans="1:7">
      <c r="A25" s="8" t="s">
        <v>180</v>
      </c>
      <c r="B25" s="39">
        <v>245</v>
      </c>
      <c r="C25" s="40">
        <f t="shared" si="0"/>
        <v>38.8888888888889</v>
      </c>
      <c r="D25" s="41">
        <f t="shared" si="4"/>
        <v>58</v>
      </c>
      <c r="E25" s="42">
        <f t="shared" si="2"/>
        <v>0.249501915708812</v>
      </c>
      <c r="F25" s="43">
        <f t="shared" si="1"/>
        <v>14.4711111111111</v>
      </c>
      <c r="G25" s="38"/>
    </row>
    <row r="26" s="2" customFormat="1" spans="1:7">
      <c r="A26" s="9" t="s">
        <v>181</v>
      </c>
      <c r="B26" s="44">
        <f>B14+6.5</f>
        <v>41.5</v>
      </c>
      <c r="C26" s="34">
        <f t="shared" si="0"/>
        <v>6.58730158730159</v>
      </c>
      <c r="D26" s="35">
        <f>D14+1</f>
        <v>8</v>
      </c>
      <c r="E26" s="36">
        <f t="shared" si="2"/>
        <v>0.0965873015873016</v>
      </c>
      <c r="F26" s="37">
        <f t="shared" si="1"/>
        <v>0.772698412698412</v>
      </c>
      <c r="G26" s="38"/>
    </row>
    <row r="27" s="21" customFormat="1" spans="1:7">
      <c r="A27" s="9" t="s">
        <v>182</v>
      </c>
      <c r="B27" s="44">
        <f t="shared" ref="B27:B37" si="5">B15+6.5</f>
        <v>46.5</v>
      </c>
      <c r="C27" s="34">
        <f t="shared" si="0"/>
        <v>7.38095238095238</v>
      </c>
      <c r="D27" s="35">
        <f t="shared" ref="D27:D37" si="6">D15+1</f>
        <v>9</v>
      </c>
      <c r="E27" s="36">
        <f t="shared" si="2"/>
        <v>0.09989417989418</v>
      </c>
      <c r="F27" s="37">
        <f t="shared" si="1"/>
        <v>0.89904761904762</v>
      </c>
      <c r="G27" s="38"/>
    </row>
    <row r="28" s="2" customFormat="1" spans="1:7">
      <c r="A28" s="9" t="s">
        <v>183</v>
      </c>
      <c r="B28" s="44">
        <f t="shared" si="5"/>
        <v>56.5</v>
      </c>
      <c r="C28" s="34">
        <f t="shared" si="0"/>
        <v>8.96825396825397</v>
      </c>
      <c r="D28" s="35">
        <f t="shared" si="6"/>
        <v>11.5</v>
      </c>
      <c r="E28" s="36">
        <f t="shared" si="2"/>
        <v>0.140151828847481</v>
      </c>
      <c r="F28" s="37">
        <f t="shared" si="1"/>
        <v>1.61174603174603</v>
      </c>
      <c r="G28" s="38"/>
    </row>
    <row r="29" s="2" customFormat="1" spans="1:7">
      <c r="A29" s="9" t="s">
        <v>184</v>
      </c>
      <c r="B29" s="44">
        <f t="shared" si="5"/>
        <v>76.5</v>
      </c>
      <c r="C29" s="34">
        <f t="shared" si="0"/>
        <v>12.1428571428571</v>
      </c>
      <c r="D29" s="35">
        <f t="shared" si="6"/>
        <v>15</v>
      </c>
      <c r="E29" s="36">
        <f t="shared" si="2"/>
        <v>0.110476190476191</v>
      </c>
      <c r="F29" s="37">
        <f t="shared" si="1"/>
        <v>1.65714285714286</v>
      </c>
      <c r="G29" s="38"/>
    </row>
    <row r="30" s="2" customFormat="1" spans="1:7">
      <c r="A30" s="9" t="s">
        <v>185</v>
      </c>
      <c r="B30" s="44">
        <f t="shared" si="5"/>
        <v>86.5</v>
      </c>
      <c r="C30" s="34">
        <f t="shared" si="0"/>
        <v>13.7301587301587</v>
      </c>
      <c r="D30" s="35">
        <f t="shared" si="6"/>
        <v>18.5</v>
      </c>
      <c r="E30" s="36">
        <f t="shared" si="2"/>
        <v>0.177829257829258</v>
      </c>
      <c r="F30" s="37">
        <f t="shared" si="1"/>
        <v>3.28984126984127</v>
      </c>
      <c r="G30" s="38"/>
    </row>
    <row r="31" s="2" customFormat="1" spans="1:7">
      <c r="A31" s="9" t="s">
        <v>186</v>
      </c>
      <c r="B31" s="44">
        <f t="shared" si="5"/>
        <v>106.5</v>
      </c>
      <c r="C31" s="34">
        <f t="shared" si="0"/>
        <v>16.9047619047619</v>
      </c>
      <c r="D31" s="35">
        <f t="shared" si="6"/>
        <v>22.5</v>
      </c>
      <c r="E31" s="36">
        <f t="shared" si="2"/>
        <v>0.168677248677249</v>
      </c>
      <c r="F31" s="37">
        <f t="shared" si="1"/>
        <v>3.79523809523809</v>
      </c>
      <c r="G31" s="38"/>
    </row>
    <row r="32" s="2" customFormat="1" spans="1:7">
      <c r="A32" s="9" t="s">
        <v>187</v>
      </c>
      <c r="B32" s="44">
        <f t="shared" si="5"/>
        <v>126.5</v>
      </c>
      <c r="C32" s="34">
        <f t="shared" si="0"/>
        <v>20.0793650793651</v>
      </c>
      <c r="D32" s="35">
        <f t="shared" si="6"/>
        <v>26.5</v>
      </c>
      <c r="E32" s="36">
        <f t="shared" si="2"/>
        <v>0.162288110212639</v>
      </c>
      <c r="F32" s="37">
        <f t="shared" si="1"/>
        <v>4.30063492063492</v>
      </c>
      <c r="G32" s="38"/>
    </row>
    <row r="33" s="2" customFormat="1" spans="1:7">
      <c r="A33" s="9" t="s">
        <v>188</v>
      </c>
      <c r="B33" s="44">
        <f t="shared" si="5"/>
        <v>146.5</v>
      </c>
      <c r="C33" s="34">
        <f t="shared" si="0"/>
        <v>23.2539682539683</v>
      </c>
      <c r="D33" s="35">
        <f t="shared" si="6"/>
        <v>30.5</v>
      </c>
      <c r="E33" s="36">
        <f t="shared" si="2"/>
        <v>0.157574811345303</v>
      </c>
      <c r="F33" s="37">
        <f t="shared" si="1"/>
        <v>4.80603174603175</v>
      </c>
      <c r="G33" s="38"/>
    </row>
    <row r="34" s="2" customFormat="1" spans="1:7">
      <c r="A34" s="9" t="s">
        <v>189</v>
      </c>
      <c r="B34" s="44">
        <f t="shared" si="5"/>
        <v>181.5</v>
      </c>
      <c r="C34" s="34">
        <f t="shared" ref="C34:C65" si="7">B34/$H$1</f>
        <v>28.8095238095238</v>
      </c>
      <c r="D34" s="35">
        <f t="shared" si="6"/>
        <v>35.5</v>
      </c>
      <c r="E34" s="36">
        <f t="shared" si="2"/>
        <v>0.108464118041583</v>
      </c>
      <c r="F34" s="37">
        <f t="shared" ref="F34:F65" si="8">D34*0.92-C34</f>
        <v>3.85047619047619</v>
      </c>
      <c r="G34" s="38"/>
    </row>
    <row r="35" s="2" customFormat="1" spans="1:7">
      <c r="A35" s="9" t="s">
        <v>190</v>
      </c>
      <c r="B35" s="44">
        <f t="shared" si="5"/>
        <v>211.5</v>
      </c>
      <c r="C35" s="34">
        <f t="shared" si="7"/>
        <v>33.5714285714286</v>
      </c>
      <c r="D35" s="35">
        <f t="shared" si="6"/>
        <v>42.5</v>
      </c>
      <c r="E35" s="36">
        <f t="shared" si="2"/>
        <v>0.130084033613445</v>
      </c>
      <c r="F35" s="37">
        <f t="shared" si="8"/>
        <v>5.52857142857143</v>
      </c>
      <c r="G35" s="38"/>
    </row>
    <row r="36" s="2" customFormat="1" spans="1:7">
      <c r="A36" s="9" t="s">
        <v>191</v>
      </c>
      <c r="B36" s="44">
        <f t="shared" si="5"/>
        <v>256.5</v>
      </c>
      <c r="C36" s="34">
        <f t="shared" si="7"/>
        <v>40.7142857142857</v>
      </c>
      <c r="D36" s="35">
        <f t="shared" si="6"/>
        <v>51.5</v>
      </c>
      <c r="E36" s="36">
        <f t="shared" si="2"/>
        <v>0.129431345353675</v>
      </c>
      <c r="F36" s="37">
        <f t="shared" si="8"/>
        <v>6.66571428571429</v>
      </c>
      <c r="G36" s="38"/>
    </row>
    <row r="37" s="2" customFormat="1" spans="1:7">
      <c r="A37" s="9" t="s">
        <v>192</v>
      </c>
      <c r="B37" s="44">
        <f t="shared" si="5"/>
        <v>251.5</v>
      </c>
      <c r="C37" s="34">
        <f t="shared" si="7"/>
        <v>39.9206349206349</v>
      </c>
      <c r="D37" s="35">
        <f t="shared" si="6"/>
        <v>59</v>
      </c>
      <c r="E37" s="36">
        <f t="shared" si="2"/>
        <v>0.243379069141781</v>
      </c>
      <c r="F37" s="37">
        <f t="shared" si="8"/>
        <v>14.3593650793651</v>
      </c>
      <c r="G37" s="38"/>
    </row>
    <row r="38" s="2" customFormat="1" spans="1:7">
      <c r="A38" s="8" t="s">
        <v>193</v>
      </c>
      <c r="B38" s="39">
        <f>B26</f>
        <v>41.5</v>
      </c>
      <c r="C38" s="40">
        <f t="shared" si="7"/>
        <v>6.58730158730159</v>
      </c>
      <c r="D38" s="41">
        <f>D26</f>
        <v>8</v>
      </c>
      <c r="E38" s="42">
        <f t="shared" si="2"/>
        <v>0.0965873015873016</v>
      </c>
      <c r="F38" s="43">
        <f t="shared" si="8"/>
        <v>0.772698412698412</v>
      </c>
      <c r="G38" s="38"/>
    </row>
    <row r="39" s="21" customFormat="1" spans="1:7">
      <c r="A39" s="8" t="s">
        <v>194</v>
      </c>
      <c r="B39" s="39">
        <f t="shared" ref="B39:B49" si="9">B27</f>
        <v>46.5</v>
      </c>
      <c r="C39" s="40">
        <f t="shared" si="7"/>
        <v>7.38095238095238</v>
      </c>
      <c r="D39" s="41">
        <f t="shared" ref="D39:D49" si="10">D27</f>
        <v>9</v>
      </c>
      <c r="E39" s="42">
        <f t="shared" si="2"/>
        <v>0.09989417989418</v>
      </c>
      <c r="F39" s="43">
        <f t="shared" si="8"/>
        <v>0.89904761904762</v>
      </c>
      <c r="G39" s="38"/>
    </row>
    <row r="40" s="2" customFormat="1" spans="1:7">
      <c r="A40" s="8" t="s">
        <v>195</v>
      </c>
      <c r="B40" s="39">
        <f t="shared" si="9"/>
        <v>56.5</v>
      </c>
      <c r="C40" s="40">
        <f t="shared" si="7"/>
        <v>8.96825396825397</v>
      </c>
      <c r="D40" s="41">
        <f t="shared" si="10"/>
        <v>11.5</v>
      </c>
      <c r="E40" s="42">
        <f t="shared" si="2"/>
        <v>0.140151828847481</v>
      </c>
      <c r="F40" s="43">
        <f t="shared" si="8"/>
        <v>1.61174603174603</v>
      </c>
      <c r="G40" s="38"/>
    </row>
    <row r="41" s="2" customFormat="1" spans="1:7">
      <c r="A41" s="8" t="s">
        <v>196</v>
      </c>
      <c r="B41" s="39">
        <f t="shared" si="9"/>
        <v>76.5</v>
      </c>
      <c r="C41" s="40">
        <f t="shared" si="7"/>
        <v>12.1428571428571</v>
      </c>
      <c r="D41" s="41">
        <f t="shared" si="10"/>
        <v>15</v>
      </c>
      <c r="E41" s="42">
        <f t="shared" si="2"/>
        <v>0.110476190476191</v>
      </c>
      <c r="F41" s="43">
        <f t="shared" si="8"/>
        <v>1.65714285714286</v>
      </c>
      <c r="G41" s="38"/>
    </row>
    <row r="42" s="2" customFormat="1" spans="1:7">
      <c r="A42" s="8" t="s">
        <v>197</v>
      </c>
      <c r="B42" s="39">
        <f t="shared" si="9"/>
        <v>86.5</v>
      </c>
      <c r="C42" s="40">
        <f t="shared" si="7"/>
        <v>13.7301587301587</v>
      </c>
      <c r="D42" s="41">
        <f t="shared" si="10"/>
        <v>18.5</v>
      </c>
      <c r="E42" s="42">
        <f t="shared" si="2"/>
        <v>0.177829257829258</v>
      </c>
      <c r="F42" s="43">
        <f t="shared" si="8"/>
        <v>3.28984126984127</v>
      </c>
      <c r="G42" s="38"/>
    </row>
    <row r="43" s="2" customFormat="1" spans="1:7">
      <c r="A43" s="8" t="s">
        <v>198</v>
      </c>
      <c r="B43" s="39">
        <f t="shared" si="9"/>
        <v>106.5</v>
      </c>
      <c r="C43" s="40">
        <f t="shared" si="7"/>
        <v>16.9047619047619</v>
      </c>
      <c r="D43" s="41">
        <f t="shared" si="10"/>
        <v>22.5</v>
      </c>
      <c r="E43" s="42">
        <f t="shared" si="2"/>
        <v>0.168677248677249</v>
      </c>
      <c r="F43" s="43">
        <f t="shared" si="8"/>
        <v>3.79523809523809</v>
      </c>
      <c r="G43" s="38"/>
    </row>
    <row r="44" s="2" customFormat="1" spans="1:7">
      <c r="A44" s="8" t="s">
        <v>199</v>
      </c>
      <c r="B44" s="39">
        <f t="shared" si="9"/>
        <v>126.5</v>
      </c>
      <c r="C44" s="40">
        <f t="shared" si="7"/>
        <v>20.0793650793651</v>
      </c>
      <c r="D44" s="41">
        <f t="shared" si="10"/>
        <v>26.5</v>
      </c>
      <c r="E44" s="42">
        <f t="shared" si="2"/>
        <v>0.162288110212639</v>
      </c>
      <c r="F44" s="43">
        <f t="shared" si="8"/>
        <v>4.30063492063492</v>
      </c>
      <c r="G44" s="38"/>
    </row>
    <row r="45" s="2" customFormat="1" spans="1:7">
      <c r="A45" s="8" t="s">
        <v>200</v>
      </c>
      <c r="B45" s="39">
        <f t="shared" si="9"/>
        <v>146.5</v>
      </c>
      <c r="C45" s="40">
        <f t="shared" si="7"/>
        <v>23.2539682539683</v>
      </c>
      <c r="D45" s="41">
        <f t="shared" si="10"/>
        <v>30.5</v>
      </c>
      <c r="E45" s="42">
        <f t="shared" si="2"/>
        <v>0.157574811345303</v>
      </c>
      <c r="F45" s="43">
        <f t="shared" si="8"/>
        <v>4.80603174603175</v>
      </c>
      <c r="G45" s="38"/>
    </row>
    <row r="46" s="2" customFormat="1" spans="1:7">
      <c r="A46" s="8" t="s">
        <v>201</v>
      </c>
      <c r="B46" s="39">
        <f t="shared" si="9"/>
        <v>181.5</v>
      </c>
      <c r="C46" s="40">
        <f t="shared" si="7"/>
        <v>28.8095238095238</v>
      </c>
      <c r="D46" s="41">
        <f t="shared" si="10"/>
        <v>35.5</v>
      </c>
      <c r="E46" s="42">
        <f t="shared" si="2"/>
        <v>0.108464118041583</v>
      </c>
      <c r="F46" s="43">
        <f t="shared" si="8"/>
        <v>3.85047619047619</v>
      </c>
      <c r="G46" s="38"/>
    </row>
    <row r="47" s="2" customFormat="1" spans="1:7">
      <c r="A47" s="8" t="s">
        <v>202</v>
      </c>
      <c r="B47" s="39">
        <f t="shared" si="9"/>
        <v>211.5</v>
      </c>
      <c r="C47" s="40">
        <f t="shared" si="7"/>
        <v>33.5714285714286</v>
      </c>
      <c r="D47" s="41">
        <f t="shared" si="10"/>
        <v>42.5</v>
      </c>
      <c r="E47" s="42">
        <f t="shared" si="2"/>
        <v>0.130084033613445</v>
      </c>
      <c r="F47" s="43">
        <f t="shared" si="8"/>
        <v>5.52857142857143</v>
      </c>
      <c r="G47" s="38"/>
    </row>
    <row r="48" s="2" customFormat="1" spans="1:7">
      <c r="A48" s="8" t="s">
        <v>203</v>
      </c>
      <c r="B48" s="39">
        <f t="shared" si="9"/>
        <v>256.5</v>
      </c>
      <c r="C48" s="40">
        <f t="shared" si="7"/>
        <v>40.7142857142857</v>
      </c>
      <c r="D48" s="41">
        <f t="shared" si="10"/>
        <v>51.5</v>
      </c>
      <c r="E48" s="42">
        <f t="shared" si="2"/>
        <v>0.129431345353675</v>
      </c>
      <c r="F48" s="43">
        <f t="shared" si="8"/>
        <v>6.66571428571429</v>
      </c>
      <c r="G48" s="38"/>
    </row>
    <row r="49" s="2" customFormat="1" spans="1:7">
      <c r="A49" s="8" t="s">
        <v>204</v>
      </c>
      <c r="B49" s="39">
        <f t="shared" si="9"/>
        <v>251.5</v>
      </c>
      <c r="C49" s="40">
        <f t="shared" si="7"/>
        <v>39.9206349206349</v>
      </c>
      <c r="D49" s="41">
        <f t="shared" si="10"/>
        <v>59</v>
      </c>
      <c r="E49" s="42">
        <f t="shared" si="2"/>
        <v>0.243379069141781</v>
      </c>
      <c r="F49" s="43">
        <f t="shared" si="8"/>
        <v>14.3593650793651</v>
      </c>
      <c r="G49" s="38"/>
    </row>
    <row r="50" s="2" customFormat="1" spans="1:7">
      <c r="A50" s="9" t="s">
        <v>205</v>
      </c>
      <c r="B50" s="44">
        <f>B2+10</f>
        <v>45</v>
      </c>
      <c r="C50" s="34">
        <f t="shared" si="7"/>
        <v>7.14285714285714</v>
      </c>
      <c r="D50" s="35">
        <f>D2+2</f>
        <v>9</v>
      </c>
      <c r="E50" s="36">
        <f t="shared" si="2"/>
        <v>0.126349206349206</v>
      </c>
      <c r="F50" s="37">
        <f t="shared" si="8"/>
        <v>1.13714285714286</v>
      </c>
      <c r="G50" s="38"/>
    </row>
    <row r="51" s="21" customFormat="1" spans="1:7">
      <c r="A51" s="9" t="s">
        <v>206</v>
      </c>
      <c r="B51" s="44">
        <f t="shared" ref="B51:B61" si="11">B3+10</f>
        <v>50</v>
      </c>
      <c r="C51" s="34">
        <f t="shared" si="7"/>
        <v>7.93650793650794</v>
      </c>
      <c r="D51" s="35">
        <f t="shared" ref="D51:D61" si="12">D3+2</f>
        <v>10</v>
      </c>
      <c r="E51" s="36">
        <f t="shared" si="2"/>
        <v>0.126349206349206</v>
      </c>
      <c r="F51" s="37">
        <f t="shared" si="8"/>
        <v>1.26349206349206</v>
      </c>
      <c r="G51" s="38"/>
    </row>
    <row r="52" s="2" customFormat="1" spans="1:7">
      <c r="A52" s="9" t="s">
        <v>207</v>
      </c>
      <c r="B52" s="44">
        <f t="shared" si="11"/>
        <v>60</v>
      </c>
      <c r="C52" s="34">
        <f t="shared" si="7"/>
        <v>9.52380952380952</v>
      </c>
      <c r="D52" s="35">
        <f t="shared" si="12"/>
        <v>12.5</v>
      </c>
      <c r="E52" s="36">
        <f t="shared" si="2"/>
        <v>0.158095238095238</v>
      </c>
      <c r="F52" s="37">
        <f t="shared" si="8"/>
        <v>1.97619047619048</v>
      </c>
      <c r="G52" s="38"/>
    </row>
    <row r="53" s="2" customFormat="1" spans="1:7">
      <c r="A53" s="9" t="s">
        <v>208</v>
      </c>
      <c r="B53" s="44">
        <f t="shared" si="11"/>
        <v>80</v>
      </c>
      <c r="C53" s="34">
        <f t="shared" si="7"/>
        <v>12.6984126984127</v>
      </c>
      <c r="D53" s="35">
        <f t="shared" si="12"/>
        <v>16</v>
      </c>
      <c r="E53" s="36">
        <f t="shared" si="2"/>
        <v>0.126349206349206</v>
      </c>
      <c r="F53" s="37">
        <f t="shared" si="8"/>
        <v>2.0215873015873</v>
      </c>
      <c r="G53" s="38"/>
    </row>
    <row r="54" s="2" customFormat="1" spans="1:7">
      <c r="A54" s="9" t="s">
        <v>209</v>
      </c>
      <c r="B54" s="44">
        <f t="shared" si="11"/>
        <v>90</v>
      </c>
      <c r="C54" s="34">
        <f t="shared" si="7"/>
        <v>14.2857142857143</v>
      </c>
      <c r="D54" s="35">
        <f t="shared" si="12"/>
        <v>19.5</v>
      </c>
      <c r="E54" s="36">
        <f t="shared" si="2"/>
        <v>0.187399267399267</v>
      </c>
      <c r="F54" s="37">
        <f t="shared" si="8"/>
        <v>3.65428571428571</v>
      </c>
      <c r="G54" s="38"/>
    </row>
    <row r="55" s="2" customFormat="1" spans="1:7">
      <c r="A55" s="9" t="s">
        <v>210</v>
      </c>
      <c r="B55" s="44">
        <f t="shared" si="11"/>
        <v>110</v>
      </c>
      <c r="C55" s="34">
        <f t="shared" si="7"/>
        <v>17.4603174603175</v>
      </c>
      <c r="D55" s="35">
        <f t="shared" si="12"/>
        <v>23.5</v>
      </c>
      <c r="E55" s="36">
        <f t="shared" si="2"/>
        <v>0.177007767646065</v>
      </c>
      <c r="F55" s="37">
        <f t="shared" si="8"/>
        <v>4.15968253968254</v>
      </c>
      <c r="G55" s="38"/>
    </row>
    <row r="56" s="2" customFormat="1" spans="1:7">
      <c r="A56" s="9" t="s">
        <v>211</v>
      </c>
      <c r="B56" s="44">
        <f t="shared" si="11"/>
        <v>130</v>
      </c>
      <c r="C56" s="34">
        <f t="shared" si="7"/>
        <v>20.6349206349206</v>
      </c>
      <c r="D56" s="35">
        <f t="shared" si="12"/>
        <v>27.5</v>
      </c>
      <c r="E56" s="36">
        <f t="shared" si="2"/>
        <v>0.16963924963925</v>
      </c>
      <c r="F56" s="37">
        <f t="shared" si="8"/>
        <v>4.66507936507936</v>
      </c>
      <c r="G56" s="38"/>
    </row>
    <row r="57" s="2" customFormat="1" spans="1:7">
      <c r="A57" s="9" t="s">
        <v>212</v>
      </c>
      <c r="B57" s="44">
        <f t="shared" si="11"/>
        <v>150</v>
      </c>
      <c r="C57" s="34">
        <f t="shared" si="7"/>
        <v>23.8095238095238</v>
      </c>
      <c r="D57" s="35">
        <f t="shared" si="12"/>
        <v>31.5</v>
      </c>
      <c r="E57" s="36">
        <f t="shared" si="2"/>
        <v>0.164142101284958</v>
      </c>
      <c r="F57" s="37">
        <f t="shared" si="8"/>
        <v>5.17047619047619</v>
      </c>
      <c r="G57" s="38"/>
    </row>
    <row r="58" s="2" customFormat="1" spans="1:7">
      <c r="A58" s="9" t="s">
        <v>213</v>
      </c>
      <c r="B58" s="44">
        <f t="shared" si="11"/>
        <v>185</v>
      </c>
      <c r="C58" s="34">
        <f t="shared" si="7"/>
        <v>29.3650793650794</v>
      </c>
      <c r="D58" s="35">
        <f t="shared" si="12"/>
        <v>36.5</v>
      </c>
      <c r="E58" s="36">
        <f t="shared" si="2"/>
        <v>0.115477277669058</v>
      </c>
      <c r="F58" s="37">
        <f t="shared" si="8"/>
        <v>4.21492063492063</v>
      </c>
      <c r="G58" s="38"/>
    </row>
    <row r="59" s="2" customFormat="1" spans="1:7">
      <c r="A59" s="9" t="s">
        <v>214</v>
      </c>
      <c r="B59" s="44">
        <f t="shared" si="11"/>
        <v>215</v>
      </c>
      <c r="C59" s="34">
        <f t="shared" si="7"/>
        <v>34.1269841269841</v>
      </c>
      <c r="D59" s="35">
        <f t="shared" si="12"/>
        <v>43.5</v>
      </c>
      <c r="E59" s="36">
        <f t="shared" si="2"/>
        <v>0.135471629264733</v>
      </c>
      <c r="F59" s="37">
        <f t="shared" si="8"/>
        <v>5.89301587301588</v>
      </c>
      <c r="G59" s="38"/>
    </row>
    <row r="60" s="2" customFormat="1" spans="1:7">
      <c r="A60" s="9" t="s">
        <v>215</v>
      </c>
      <c r="B60" s="44">
        <f t="shared" si="11"/>
        <v>260</v>
      </c>
      <c r="C60" s="34">
        <f t="shared" si="7"/>
        <v>41.2698412698413</v>
      </c>
      <c r="D60" s="35">
        <f t="shared" si="12"/>
        <v>52.5</v>
      </c>
      <c r="E60" s="36">
        <f t="shared" si="2"/>
        <v>0.133907785336357</v>
      </c>
      <c r="F60" s="37">
        <f t="shared" si="8"/>
        <v>7.03015873015873</v>
      </c>
      <c r="G60" s="38"/>
    </row>
    <row r="61" s="2" customFormat="1" spans="1:7">
      <c r="A61" s="9" t="s">
        <v>216</v>
      </c>
      <c r="B61" s="44">
        <f t="shared" si="11"/>
        <v>300</v>
      </c>
      <c r="C61" s="34">
        <f t="shared" si="7"/>
        <v>47.6190476190476</v>
      </c>
      <c r="D61" s="35">
        <f t="shared" si="12"/>
        <v>60</v>
      </c>
      <c r="E61" s="36">
        <f t="shared" si="2"/>
        <v>0.126349206349206</v>
      </c>
      <c r="F61" s="37">
        <f t="shared" si="8"/>
        <v>7.58095238095238</v>
      </c>
      <c r="G61" s="38"/>
    </row>
    <row r="62" s="2" customFormat="1" spans="1:7">
      <c r="A62" s="8" t="s">
        <v>217</v>
      </c>
      <c r="B62" s="39">
        <f>B38</f>
        <v>41.5</v>
      </c>
      <c r="C62" s="40">
        <f t="shared" si="7"/>
        <v>6.58730158730159</v>
      </c>
      <c r="D62" s="41">
        <f>D2+1</f>
        <v>8</v>
      </c>
      <c r="E62" s="42">
        <f t="shared" si="2"/>
        <v>0.0965873015873016</v>
      </c>
      <c r="F62" s="43">
        <f t="shared" si="8"/>
        <v>0.772698412698412</v>
      </c>
      <c r="G62" s="38"/>
    </row>
    <row r="63" s="21" customFormat="1" spans="1:7">
      <c r="A63" s="8" t="s">
        <v>218</v>
      </c>
      <c r="B63" s="39">
        <f t="shared" ref="B63:B73" si="13">B39</f>
        <v>46.5</v>
      </c>
      <c r="C63" s="40">
        <f t="shared" si="7"/>
        <v>7.38095238095238</v>
      </c>
      <c r="D63" s="41">
        <f t="shared" ref="D63:D73" si="14">D3+1</f>
        <v>9</v>
      </c>
      <c r="E63" s="42">
        <f t="shared" si="2"/>
        <v>0.09989417989418</v>
      </c>
      <c r="F63" s="43">
        <f t="shared" si="8"/>
        <v>0.89904761904762</v>
      </c>
      <c r="G63" s="38"/>
    </row>
    <row r="64" s="2" customFormat="1" spans="1:7">
      <c r="A64" s="8" t="s">
        <v>219</v>
      </c>
      <c r="B64" s="39">
        <f t="shared" si="13"/>
        <v>56.5</v>
      </c>
      <c r="C64" s="40">
        <f t="shared" si="7"/>
        <v>8.96825396825397</v>
      </c>
      <c r="D64" s="41">
        <f t="shared" si="14"/>
        <v>11.5</v>
      </c>
      <c r="E64" s="42">
        <f t="shared" si="2"/>
        <v>0.140151828847481</v>
      </c>
      <c r="F64" s="43">
        <f t="shared" si="8"/>
        <v>1.61174603174603</v>
      </c>
      <c r="G64" s="38"/>
    </row>
    <row r="65" s="2" customFormat="1" spans="1:7">
      <c r="A65" s="8" t="s">
        <v>220</v>
      </c>
      <c r="B65" s="39">
        <f t="shared" si="13"/>
        <v>76.5</v>
      </c>
      <c r="C65" s="40">
        <f t="shared" si="7"/>
        <v>12.1428571428571</v>
      </c>
      <c r="D65" s="41">
        <f t="shared" si="14"/>
        <v>15</v>
      </c>
      <c r="E65" s="42">
        <f t="shared" si="2"/>
        <v>0.110476190476191</v>
      </c>
      <c r="F65" s="43">
        <f t="shared" si="8"/>
        <v>1.65714285714286</v>
      </c>
      <c r="G65" s="38"/>
    </row>
    <row r="66" s="2" customFormat="1" spans="1:7">
      <c r="A66" s="8" t="s">
        <v>221</v>
      </c>
      <c r="B66" s="39">
        <f t="shared" si="13"/>
        <v>86.5</v>
      </c>
      <c r="C66" s="40">
        <f t="shared" ref="C66:C97" si="15">B66/$H$1</f>
        <v>13.7301587301587</v>
      </c>
      <c r="D66" s="41">
        <f t="shared" si="14"/>
        <v>18.5</v>
      </c>
      <c r="E66" s="42">
        <f t="shared" si="2"/>
        <v>0.177829257829258</v>
      </c>
      <c r="F66" s="43">
        <f t="shared" ref="F66:F97" si="16">D66*0.92-C66</f>
        <v>3.28984126984127</v>
      </c>
      <c r="G66" s="38"/>
    </row>
    <row r="67" s="2" customFormat="1" spans="1:7">
      <c r="A67" s="8" t="s">
        <v>222</v>
      </c>
      <c r="B67" s="39">
        <f t="shared" si="13"/>
        <v>106.5</v>
      </c>
      <c r="C67" s="40">
        <f t="shared" si="15"/>
        <v>16.9047619047619</v>
      </c>
      <c r="D67" s="41">
        <f t="shared" si="14"/>
        <v>22.5</v>
      </c>
      <c r="E67" s="42">
        <f t="shared" si="2"/>
        <v>0.168677248677249</v>
      </c>
      <c r="F67" s="43">
        <f t="shared" si="16"/>
        <v>3.79523809523809</v>
      </c>
      <c r="G67" s="38"/>
    </row>
    <row r="68" s="2" customFormat="1" spans="1:7">
      <c r="A68" s="8" t="s">
        <v>223</v>
      </c>
      <c r="B68" s="39">
        <f t="shared" si="13"/>
        <v>126.5</v>
      </c>
      <c r="C68" s="40">
        <f t="shared" si="15"/>
        <v>20.0793650793651</v>
      </c>
      <c r="D68" s="41">
        <f t="shared" si="14"/>
        <v>26.5</v>
      </c>
      <c r="E68" s="42">
        <f t="shared" ref="E68:E131" si="17">F68/D68</f>
        <v>0.162288110212639</v>
      </c>
      <c r="F68" s="43">
        <f t="shared" si="16"/>
        <v>4.30063492063492</v>
      </c>
      <c r="G68" s="38"/>
    </row>
    <row r="69" s="2" customFormat="1" spans="1:7">
      <c r="A69" s="8" t="s">
        <v>224</v>
      </c>
      <c r="B69" s="39">
        <f t="shared" si="13"/>
        <v>146.5</v>
      </c>
      <c r="C69" s="40">
        <f t="shared" si="15"/>
        <v>23.2539682539683</v>
      </c>
      <c r="D69" s="41">
        <f t="shared" si="14"/>
        <v>30.5</v>
      </c>
      <c r="E69" s="42">
        <f t="shared" si="17"/>
        <v>0.157574811345303</v>
      </c>
      <c r="F69" s="43">
        <f t="shared" si="16"/>
        <v>4.80603174603175</v>
      </c>
      <c r="G69" s="38"/>
    </row>
    <row r="70" s="2" customFormat="1" spans="1:7">
      <c r="A70" s="8" t="s">
        <v>225</v>
      </c>
      <c r="B70" s="39">
        <f t="shared" si="13"/>
        <v>181.5</v>
      </c>
      <c r="C70" s="40">
        <f t="shared" si="15"/>
        <v>28.8095238095238</v>
      </c>
      <c r="D70" s="41">
        <f t="shared" si="14"/>
        <v>35.5</v>
      </c>
      <c r="E70" s="42">
        <f t="shared" si="17"/>
        <v>0.108464118041583</v>
      </c>
      <c r="F70" s="43">
        <f t="shared" si="16"/>
        <v>3.85047619047619</v>
      </c>
      <c r="G70" s="38"/>
    </row>
    <row r="71" s="2" customFormat="1" spans="1:7">
      <c r="A71" s="8" t="s">
        <v>226</v>
      </c>
      <c r="B71" s="39">
        <f t="shared" si="13"/>
        <v>211.5</v>
      </c>
      <c r="C71" s="40">
        <f t="shared" si="15"/>
        <v>33.5714285714286</v>
      </c>
      <c r="D71" s="41">
        <f t="shared" si="14"/>
        <v>42.5</v>
      </c>
      <c r="E71" s="42">
        <f t="shared" si="17"/>
        <v>0.130084033613445</v>
      </c>
      <c r="F71" s="43">
        <f t="shared" si="16"/>
        <v>5.52857142857143</v>
      </c>
      <c r="G71" s="38"/>
    </row>
    <row r="72" s="2" customFormat="1" spans="1:7">
      <c r="A72" s="8" t="s">
        <v>227</v>
      </c>
      <c r="B72" s="39">
        <f t="shared" si="13"/>
        <v>256.5</v>
      </c>
      <c r="C72" s="40">
        <f t="shared" si="15"/>
        <v>40.7142857142857</v>
      </c>
      <c r="D72" s="41">
        <f t="shared" si="14"/>
        <v>51.5</v>
      </c>
      <c r="E72" s="42">
        <f t="shared" si="17"/>
        <v>0.129431345353675</v>
      </c>
      <c r="F72" s="43">
        <f t="shared" si="16"/>
        <v>6.66571428571429</v>
      </c>
      <c r="G72" s="38"/>
    </row>
    <row r="73" s="2" customFormat="1" spans="1:7">
      <c r="A73" s="8" t="s">
        <v>228</v>
      </c>
      <c r="B73" s="39">
        <f t="shared" si="13"/>
        <v>251.5</v>
      </c>
      <c r="C73" s="40">
        <f t="shared" si="15"/>
        <v>39.9206349206349</v>
      </c>
      <c r="D73" s="41">
        <f t="shared" si="14"/>
        <v>59</v>
      </c>
      <c r="E73" s="42">
        <f t="shared" si="17"/>
        <v>0.243379069141781</v>
      </c>
      <c r="F73" s="43">
        <f t="shared" si="16"/>
        <v>14.3593650793651</v>
      </c>
      <c r="G73" s="38"/>
    </row>
    <row r="74" s="2" customFormat="1" spans="1:7">
      <c r="A74" s="9" t="s">
        <v>229</v>
      </c>
      <c r="B74" s="44">
        <f>B2+10</f>
        <v>45</v>
      </c>
      <c r="C74" s="34">
        <f t="shared" si="15"/>
        <v>7.14285714285714</v>
      </c>
      <c r="D74" s="35">
        <f>D2+2</f>
        <v>9</v>
      </c>
      <c r="E74" s="36">
        <f t="shared" si="17"/>
        <v>0.126349206349206</v>
      </c>
      <c r="F74" s="37">
        <f t="shared" si="16"/>
        <v>1.13714285714286</v>
      </c>
      <c r="G74" s="38"/>
    </row>
    <row r="75" s="21" customFormat="1" spans="1:7">
      <c r="A75" s="9" t="s">
        <v>230</v>
      </c>
      <c r="B75" s="44">
        <f t="shared" ref="B75:B85" si="18">B3+10</f>
        <v>50</v>
      </c>
      <c r="C75" s="34">
        <f t="shared" si="15"/>
        <v>7.93650793650794</v>
      </c>
      <c r="D75" s="35">
        <f t="shared" ref="D75:D85" si="19">D3+2</f>
        <v>10</v>
      </c>
      <c r="E75" s="36">
        <f t="shared" si="17"/>
        <v>0.126349206349206</v>
      </c>
      <c r="F75" s="37">
        <f t="shared" si="16"/>
        <v>1.26349206349206</v>
      </c>
      <c r="G75" s="38"/>
    </row>
    <row r="76" s="2" customFormat="1" spans="1:7">
      <c r="A76" s="9" t="s">
        <v>231</v>
      </c>
      <c r="B76" s="44">
        <f t="shared" si="18"/>
        <v>60</v>
      </c>
      <c r="C76" s="34">
        <f t="shared" si="15"/>
        <v>9.52380952380952</v>
      </c>
      <c r="D76" s="35">
        <f t="shared" si="19"/>
        <v>12.5</v>
      </c>
      <c r="E76" s="36">
        <f t="shared" si="17"/>
        <v>0.158095238095238</v>
      </c>
      <c r="F76" s="37">
        <f t="shared" si="16"/>
        <v>1.97619047619048</v>
      </c>
      <c r="G76" s="38"/>
    </row>
    <row r="77" s="2" customFormat="1" spans="1:7">
      <c r="A77" s="9" t="s">
        <v>232</v>
      </c>
      <c r="B77" s="44">
        <f t="shared" si="18"/>
        <v>80</v>
      </c>
      <c r="C77" s="34">
        <f t="shared" si="15"/>
        <v>12.6984126984127</v>
      </c>
      <c r="D77" s="35">
        <f t="shared" si="19"/>
        <v>16</v>
      </c>
      <c r="E77" s="36">
        <f t="shared" si="17"/>
        <v>0.126349206349206</v>
      </c>
      <c r="F77" s="37">
        <f t="shared" si="16"/>
        <v>2.0215873015873</v>
      </c>
      <c r="G77" s="38"/>
    </row>
    <row r="78" s="2" customFormat="1" spans="1:7">
      <c r="A78" s="9" t="s">
        <v>233</v>
      </c>
      <c r="B78" s="44">
        <f t="shared" si="18"/>
        <v>90</v>
      </c>
      <c r="C78" s="34">
        <f t="shared" si="15"/>
        <v>14.2857142857143</v>
      </c>
      <c r="D78" s="35">
        <f t="shared" si="19"/>
        <v>19.5</v>
      </c>
      <c r="E78" s="36">
        <f t="shared" si="17"/>
        <v>0.187399267399267</v>
      </c>
      <c r="F78" s="37">
        <f t="shared" si="16"/>
        <v>3.65428571428571</v>
      </c>
      <c r="G78" s="38"/>
    </row>
    <row r="79" s="2" customFormat="1" spans="1:7">
      <c r="A79" s="9" t="s">
        <v>234</v>
      </c>
      <c r="B79" s="44">
        <f t="shared" si="18"/>
        <v>110</v>
      </c>
      <c r="C79" s="34">
        <f t="shared" si="15"/>
        <v>17.4603174603175</v>
      </c>
      <c r="D79" s="35">
        <f t="shared" si="19"/>
        <v>23.5</v>
      </c>
      <c r="E79" s="36">
        <f t="shared" si="17"/>
        <v>0.177007767646065</v>
      </c>
      <c r="F79" s="37">
        <f t="shared" si="16"/>
        <v>4.15968253968254</v>
      </c>
      <c r="G79" s="38"/>
    </row>
    <row r="80" s="2" customFormat="1" spans="1:7">
      <c r="A80" s="9" t="s">
        <v>235</v>
      </c>
      <c r="B80" s="44">
        <f t="shared" si="18"/>
        <v>130</v>
      </c>
      <c r="C80" s="34">
        <f t="shared" si="15"/>
        <v>20.6349206349206</v>
      </c>
      <c r="D80" s="35">
        <f t="shared" si="19"/>
        <v>27.5</v>
      </c>
      <c r="E80" s="36">
        <f t="shared" si="17"/>
        <v>0.16963924963925</v>
      </c>
      <c r="F80" s="37">
        <f t="shared" si="16"/>
        <v>4.66507936507936</v>
      </c>
      <c r="G80" s="38"/>
    </row>
    <row r="81" s="2" customFormat="1" spans="1:7">
      <c r="A81" s="9" t="s">
        <v>236</v>
      </c>
      <c r="B81" s="44">
        <f t="shared" si="18"/>
        <v>150</v>
      </c>
      <c r="C81" s="34">
        <f t="shared" si="15"/>
        <v>23.8095238095238</v>
      </c>
      <c r="D81" s="35">
        <f t="shared" si="19"/>
        <v>31.5</v>
      </c>
      <c r="E81" s="36">
        <f t="shared" si="17"/>
        <v>0.164142101284958</v>
      </c>
      <c r="F81" s="37">
        <f t="shared" si="16"/>
        <v>5.17047619047619</v>
      </c>
      <c r="G81" s="38"/>
    </row>
    <row r="82" s="2" customFormat="1" spans="1:7">
      <c r="A82" s="9" t="s">
        <v>237</v>
      </c>
      <c r="B82" s="44">
        <f t="shared" si="18"/>
        <v>185</v>
      </c>
      <c r="C82" s="34">
        <f t="shared" si="15"/>
        <v>29.3650793650794</v>
      </c>
      <c r="D82" s="35">
        <f t="shared" si="19"/>
        <v>36.5</v>
      </c>
      <c r="E82" s="36">
        <f t="shared" si="17"/>
        <v>0.115477277669058</v>
      </c>
      <c r="F82" s="37">
        <f t="shared" si="16"/>
        <v>4.21492063492063</v>
      </c>
      <c r="G82" s="38"/>
    </row>
    <row r="83" s="2" customFormat="1" spans="1:7">
      <c r="A83" s="9" t="s">
        <v>238</v>
      </c>
      <c r="B83" s="44">
        <f t="shared" si="18"/>
        <v>215</v>
      </c>
      <c r="C83" s="34">
        <f t="shared" si="15"/>
        <v>34.1269841269841</v>
      </c>
      <c r="D83" s="35">
        <f t="shared" si="19"/>
        <v>43.5</v>
      </c>
      <c r="E83" s="36">
        <f t="shared" si="17"/>
        <v>0.135471629264733</v>
      </c>
      <c r="F83" s="37">
        <f t="shared" si="16"/>
        <v>5.89301587301588</v>
      </c>
      <c r="G83" s="38"/>
    </row>
    <row r="84" s="2" customFormat="1" spans="1:7">
      <c r="A84" s="9" t="s">
        <v>239</v>
      </c>
      <c r="B84" s="44">
        <f t="shared" si="18"/>
        <v>260</v>
      </c>
      <c r="C84" s="34">
        <f t="shared" si="15"/>
        <v>41.2698412698413</v>
      </c>
      <c r="D84" s="35">
        <f t="shared" si="19"/>
        <v>52.5</v>
      </c>
      <c r="E84" s="36">
        <f t="shared" si="17"/>
        <v>0.133907785336357</v>
      </c>
      <c r="F84" s="37">
        <f t="shared" si="16"/>
        <v>7.03015873015873</v>
      </c>
      <c r="G84" s="38"/>
    </row>
    <row r="85" s="2" customFormat="1" spans="1:7">
      <c r="A85" s="9" t="s">
        <v>240</v>
      </c>
      <c r="B85" s="44">
        <f t="shared" si="18"/>
        <v>300</v>
      </c>
      <c r="C85" s="34">
        <f t="shared" si="15"/>
        <v>47.6190476190476</v>
      </c>
      <c r="D85" s="35">
        <f t="shared" si="19"/>
        <v>60</v>
      </c>
      <c r="E85" s="36">
        <f t="shared" si="17"/>
        <v>0.126349206349206</v>
      </c>
      <c r="F85" s="37">
        <f t="shared" si="16"/>
        <v>7.58095238095238</v>
      </c>
      <c r="G85" s="38"/>
    </row>
    <row r="86" s="2" customFormat="1" spans="1:7">
      <c r="A86" s="8" t="s">
        <v>241</v>
      </c>
      <c r="B86" s="39">
        <f>B50</f>
        <v>45</v>
      </c>
      <c r="C86" s="40">
        <f t="shared" si="15"/>
        <v>7.14285714285714</v>
      </c>
      <c r="D86" s="41">
        <f>D74</f>
        <v>9</v>
      </c>
      <c r="E86" s="42">
        <f t="shared" si="17"/>
        <v>0.126349206349206</v>
      </c>
      <c r="F86" s="43">
        <f t="shared" si="16"/>
        <v>1.13714285714286</v>
      </c>
      <c r="G86" s="38"/>
    </row>
    <row r="87" s="21" customFormat="1" spans="1:7">
      <c r="A87" s="8" t="s">
        <v>242</v>
      </c>
      <c r="B87" s="39">
        <f>B51</f>
        <v>50</v>
      </c>
      <c r="C87" s="40">
        <f t="shared" si="15"/>
        <v>7.93650793650794</v>
      </c>
      <c r="D87" s="41">
        <f t="shared" ref="D87:D98" si="20">D75</f>
        <v>10</v>
      </c>
      <c r="E87" s="42">
        <f t="shared" si="17"/>
        <v>0.126349206349206</v>
      </c>
      <c r="F87" s="43">
        <f t="shared" si="16"/>
        <v>1.26349206349206</v>
      </c>
      <c r="G87" s="38"/>
    </row>
    <row r="88" s="2" customFormat="1" spans="1:7">
      <c r="A88" s="8" t="s">
        <v>243</v>
      </c>
      <c r="B88" s="39">
        <f t="shared" ref="B88:B97" si="21">B52</f>
        <v>60</v>
      </c>
      <c r="C88" s="40">
        <f t="shared" si="15"/>
        <v>9.52380952380952</v>
      </c>
      <c r="D88" s="41">
        <f t="shared" si="20"/>
        <v>12.5</v>
      </c>
      <c r="E88" s="42">
        <f t="shared" si="17"/>
        <v>0.158095238095238</v>
      </c>
      <c r="F88" s="43">
        <f t="shared" si="16"/>
        <v>1.97619047619048</v>
      </c>
      <c r="G88" s="38"/>
    </row>
    <row r="89" s="2" customFormat="1" spans="1:7">
      <c r="A89" s="8" t="s">
        <v>244</v>
      </c>
      <c r="B89" s="39">
        <f t="shared" si="21"/>
        <v>80</v>
      </c>
      <c r="C89" s="40">
        <f t="shared" si="15"/>
        <v>12.6984126984127</v>
      </c>
      <c r="D89" s="41">
        <f t="shared" si="20"/>
        <v>16</v>
      </c>
      <c r="E89" s="42">
        <f t="shared" si="17"/>
        <v>0.126349206349206</v>
      </c>
      <c r="F89" s="43">
        <f t="shared" si="16"/>
        <v>2.0215873015873</v>
      </c>
      <c r="G89" s="38"/>
    </row>
    <row r="90" s="2" customFormat="1" spans="1:7">
      <c r="A90" s="8" t="s">
        <v>245</v>
      </c>
      <c r="B90" s="39">
        <f t="shared" si="21"/>
        <v>90</v>
      </c>
      <c r="C90" s="40">
        <f t="shared" si="15"/>
        <v>14.2857142857143</v>
      </c>
      <c r="D90" s="41">
        <f t="shared" si="20"/>
        <v>19.5</v>
      </c>
      <c r="E90" s="42">
        <f t="shared" si="17"/>
        <v>0.187399267399267</v>
      </c>
      <c r="F90" s="43">
        <f t="shared" si="16"/>
        <v>3.65428571428571</v>
      </c>
      <c r="G90" s="38"/>
    </row>
    <row r="91" s="2" customFormat="1" spans="1:7">
      <c r="A91" s="8" t="s">
        <v>246</v>
      </c>
      <c r="B91" s="39">
        <f t="shared" si="21"/>
        <v>110</v>
      </c>
      <c r="C91" s="40">
        <f t="shared" si="15"/>
        <v>17.4603174603175</v>
      </c>
      <c r="D91" s="41">
        <f t="shared" si="20"/>
        <v>23.5</v>
      </c>
      <c r="E91" s="42">
        <f t="shared" si="17"/>
        <v>0.177007767646065</v>
      </c>
      <c r="F91" s="43">
        <f t="shared" si="16"/>
        <v>4.15968253968254</v>
      </c>
      <c r="G91" s="38"/>
    </row>
    <row r="92" s="2" customFormat="1" spans="1:7">
      <c r="A92" s="8" t="s">
        <v>247</v>
      </c>
      <c r="B92" s="39">
        <f t="shared" si="21"/>
        <v>130</v>
      </c>
      <c r="C92" s="40">
        <f t="shared" si="15"/>
        <v>20.6349206349206</v>
      </c>
      <c r="D92" s="41">
        <f t="shared" si="20"/>
        <v>27.5</v>
      </c>
      <c r="E92" s="42">
        <f t="shared" si="17"/>
        <v>0.16963924963925</v>
      </c>
      <c r="F92" s="43">
        <f t="shared" si="16"/>
        <v>4.66507936507936</v>
      </c>
      <c r="G92" s="38"/>
    </row>
    <row r="93" s="2" customFormat="1" spans="1:7">
      <c r="A93" s="8" t="s">
        <v>248</v>
      </c>
      <c r="B93" s="39">
        <f t="shared" si="21"/>
        <v>150</v>
      </c>
      <c r="C93" s="40">
        <f t="shared" si="15"/>
        <v>23.8095238095238</v>
      </c>
      <c r="D93" s="41">
        <f t="shared" si="20"/>
        <v>31.5</v>
      </c>
      <c r="E93" s="42">
        <f t="shared" si="17"/>
        <v>0.164142101284958</v>
      </c>
      <c r="F93" s="43">
        <f t="shared" si="16"/>
        <v>5.17047619047619</v>
      </c>
      <c r="G93" s="38"/>
    </row>
    <row r="94" s="2" customFormat="1" spans="1:7">
      <c r="A94" s="8" t="s">
        <v>249</v>
      </c>
      <c r="B94" s="39">
        <f t="shared" si="21"/>
        <v>185</v>
      </c>
      <c r="C94" s="40">
        <f t="shared" si="15"/>
        <v>29.3650793650794</v>
      </c>
      <c r="D94" s="41">
        <f t="shared" si="20"/>
        <v>36.5</v>
      </c>
      <c r="E94" s="42">
        <f t="shared" si="17"/>
        <v>0.115477277669058</v>
      </c>
      <c r="F94" s="43">
        <f t="shared" si="16"/>
        <v>4.21492063492063</v>
      </c>
      <c r="G94" s="38"/>
    </row>
    <row r="95" s="2" customFormat="1" spans="1:7">
      <c r="A95" s="8" t="s">
        <v>250</v>
      </c>
      <c r="B95" s="39">
        <f t="shared" si="21"/>
        <v>215</v>
      </c>
      <c r="C95" s="40">
        <f t="shared" si="15"/>
        <v>34.1269841269841</v>
      </c>
      <c r="D95" s="41">
        <f t="shared" si="20"/>
        <v>43.5</v>
      </c>
      <c r="E95" s="42">
        <f t="shared" si="17"/>
        <v>0.135471629264733</v>
      </c>
      <c r="F95" s="43">
        <f t="shared" si="16"/>
        <v>5.89301587301588</v>
      </c>
      <c r="G95" s="38"/>
    </row>
    <row r="96" s="2" customFormat="1" spans="1:7">
      <c r="A96" s="8" t="s">
        <v>251</v>
      </c>
      <c r="B96" s="39">
        <f t="shared" si="21"/>
        <v>260</v>
      </c>
      <c r="C96" s="40">
        <f t="shared" si="15"/>
        <v>41.2698412698413</v>
      </c>
      <c r="D96" s="41">
        <f t="shared" si="20"/>
        <v>52.5</v>
      </c>
      <c r="E96" s="42">
        <f t="shared" si="17"/>
        <v>0.133907785336357</v>
      </c>
      <c r="F96" s="43">
        <f t="shared" si="16"/>
        <v>7.03015873015873</v>
      </c>
      <c r="G96" s="38"/>
    </row>
    <row r="97" s="2" customFormat="1" spans="1:7">
      <c r="A97" s="8" t="s">
        <v>252</v>
      </c>
      <c r="B97" s="39">
        <f t="shared" si="21"/>
        <v>300</v>
      </c>
      <c r="C97" s="40">
        <f t="shared" si="15"/>
        <v>47.6190476190476</v>
      </c>
      <c r="D97" s="41">
        <f t="shared" si="20"/>
        <v>60</v>
      </c>
      <c r="E97" s="42">
        <f t="shared" si="17"/>
        <v>0.126349206349206</v>
      </c>
      <c r="F97" s="43">
        <f t="shared" si="16"/>
        <v>7.58095238095238</v>
      </c>
      <c r="G97" s="38"/>
    </row>
    <row r="98" s="2" customFormat="1" spans="1:7">
      <c r="A98" s="9" t="s">
        <v>253</v>
      </c>
      <c r="B98" s="44">
        <f>B86</f>
        <v>45</v>
      </c>
      <c r="C98" s="34">
        <f t="shared" ref="C98:C129" si="22">B98/$H$1</f>
        <v>7.14285714285714</v>
      </c>
      <c r="D98" s="35">
        <f t="shared" si="20"/>
        <v>9</v>
      </c>
      <c r="E98" s="36">
        <f t="shared" si="17"/>
        <v>0.126349206349206</v>
      </c>
      <c r="F98" s="37">
        <f t="shared" ref="F98:F133" si="23">D98*0.92-C98</f>
        <v>1.13714285714286</v>
      </c>
      <c r="G98" s="38"/>
    </row>
    <row r="99" s="21" customFormat="1" spans="1:7">
      <c r="A99" s="9" t="s">
        <v>254</v>
      </c>
      <c r="B99" s="44">
        <f t="shared" ref="B99:B109" si="24">B87</f>
        <v>50</v>
      </c>
      <c r="C99" s="34">
        <f t="shared" si="22"/>
        <v>7.93650793650794</v>
      </c>
      <c r="D99" s="35">
        <f t="shared" ref="D99:D110" si="25">D87</f>
        <v>10</v>
      </c>
      <c r="E99" s="36">
        <f t="shared" si="17"/>
        <v>0.126349206349206</v>
      </c>
      <c r="F99" s="37">
        <f t="shared" si="23"/>
        <v>1.26349206349206</v>
      </c>
      <c r="G99" s="38"/>
    </row>
    <row r="100" s="2" customFormat="1" spans="1:7">
      <c r="A100" s="9" t="s">
        <v>255</v>
      </c>
      <c r="B100" s="44">
        <f t="shared" si="24"/>
        <v>60</v>
      </c>
      <c r="C100" s="34">
        <f t="shared" si="22"/>
        <v>9.52380952380952</v>
      </c>
      <c r="D100" s="35">
        <f t="shared" si="25"/>
        <v>12.5</v>
      </c>
      <c r="E100" s="36">
        <f t="shared" si="17"/>
        <v>0.158095238095238</v>
      </c>
      <c r="F100" s="37">
        <f t="shared" si="23"/>
        <v>1.97619047619048</v>
      </c>
      <c r="G100" s="38"/>
    </row>
    <row r="101" s="2" customFormat="1" spans="1:7">
      <c r="A101" s="9" t="s">
        <v>256</v>
      </c>
      <c r="B101" s="44">
        <f t="shared" si="24"/>
        <v>80</v>
      </c>
      <c r="C101" s="34">
        <f t="shared" si="22"/>
        <v>12.6984126984127</v>
      </c>
      <c r="D101" s="35">
        <f t="shared" si="25"/>
        <v>16</v>
      </c>
      <c r="E101" s="36">
        <f t="shared" si="17"/>
        <v>0.126349206349206</v>
      </c>
      <c r="F101" s="37">
        <f t="shared" si="23"/>
        <v>2.0215873015873</v>
      </c>
      <c r="G101" s="38"/>
    </row>
    <row r="102" s="2" customFormat="1" spans="1:7">
      <c r="A102" s="9" t="s">
        <v>257</v>
      </c>
      <c r="B102" s="44">
        <f t="shared" si="24"/>
        <v>90</v>
      </c>
      <c r="C102" s="34">
        <f t="shared" si="22"/>
        <v>14.2857142857143</v>
      </c>
      <c r="D102" s="35">
        <f t="shared" si="25"/>
        <v>19.5</v>
      </c>
      <c r="E102" s="36">
        <f t="shared" si="17"/>
        <v>0.187399267399267</v>
      </c>
      <c r="F102" s="37">
        <f t="shared" si="23"/>
        <v>3.65428571428571</v>
      </c>
      <c r="G102" s="38"/>
    </row>
    <row r="103" s="2" customFormat="1" spans="1:7">
      <c r="A103" s="9" t="s">
        <v>258</v>
      </c>
      <c r="B103" s="44">
        <f t="shared" si="24"/>
        <v>110</v>
      </c>
      <c r="C103" s="34">
        <f t="shared" si="22"/>
        <v>17.4603174603175</v>
      </c>
      <c r="D103" s="35">
        <f t="shared" si="25"/>
        <v>23.5</v>
      </c>
      <c r="E103" s="36">
        <f t="shared" si="17"/>
        <v>0.177007767646065</v>
      </c>
      <c r="F103" s="37">
        <f t="shared" si="23"/>
        <v>4.15968253968254</v>
      </c>
      <c r="G103" s="38"/>
    </row>
    <row r="104" s="2" customFormat="1" spans="1:7">
      <c r="A104" s="9" t="s">
        <v>259</v>
      </c>
      <c r="B104" s="44">
        <f t="shared" si="24"/>
        <v>130</v>
      </c>
      <c r="C104" s="34">
        <f t="shared" si="22"/>
        <v>20.6349206349206</v>
      </c>
      <c r="D104" s="35">
        <f t="shared" si="25"/>
        <v>27.5</v>
      </c>
      <c r="E104" s="36">
        <f t="shared" si="17"/>
        <v>0.16963924963925</v>
      </c>
      <c r="F104" s="37">
        <f t="shared" si="23"/>
        <v>4.66507936507936</v>
      </c>
      <c r="G104" s="38"/>
    </row>
    <row r="105" s="2" customFormat="1" spans="1:7">
      <c r="A105" s="9" t="s">
        <v>260</v>
      </c>
      <c r="B105" s="44">
        <f t="shared" si="24"/>
        <v>150</v>
      </c>
      <c r="C105" s="34">
        <f t="shared" si="22"/>
        <v>23.8095238095238</v>
      </c>
      <c r="D105" s="35">
        <f t="shared" si="25"/>
        <v>31.5</v>
      </c>
      <c r="E105" s="36">
        <f t="shared" si="17"/>
        <v>0.164142101284958</v>
      </c>
      <c r="F105" s="37">
        <f t="shared" si="23"/>
        <v>5.17047619047619</v>
      </c>
      <c r="G105" s="38"/>
    </row>
    <row r="106" s="2" customFormat="1" spans="1:7">
      <c r="A106" s="9" t="s">
        <v>261</v>
      </c>
      <c r="B106" s="44">
        <f t="shared" si="24"/>
        <v>185</v>
      </c>
      <c r="C106" s="34">
        <f t="shared" si="22"/>
        <v>29.3650793650794</v>
      </c>
      <c r="D106" s="35">
        <f t="shared" si="25"/>
        <v>36.5</v>
      </c>
      <c r="E106" s="36">
        <f t="shared" si="17"/>
        <v>0.115477277669058</v>
      </c>
      <c r="F106" s="37">
        <f t="shared" si="23"/>
        <v>4.21492063492063</v>
      </c>
      <c r="G106" s="38"/>
    </row>
    <row r="107" s="2" customFormat="1" spans="1:7">
      <c r="A107" s="9" t="s">
        <v>262</v>
      </c>
      <c r="B107" s="44">
        <f t="shared" si="24"/>
        <v>215</v>
      </c>
      <c r="C107" s="34">
        <f t="shared" si="22"/>
        <v>34.1269841269841</v>
      </c>
      <c r="D107" s="35">
        <f t="shared" si="25"/>
        <v>43.5</v>
      </c>
      <c r="E107" s="36">
        <f t="shared" si="17"/>
        <v>0.135471629264733</v>
      </c>
      <c r="F107" s="37">
        <f t="shared" si="23"/>
        <v>5.89301587301588</v>
      </c>
      <c r="G107" s="38"/>
    </row>
    <row r="108" s="2" customFormat="1" spans="1:7">
      <c r="A108" s="9" t="s">
        <v>263</v>
      </c>
      <c r="B108" s="44">
        <f t="shared" si="24"/>
        <v>260</v>
      </c>
      <c r="C108" s="34">
        <f t="shared" si="22"/>
        <v>41.2698412698413</v>
      </c>
      <c r="D108" s="35">
        <f t="shared" si="25"/>
        <v>52.5</v>
      </c>
      <c r="E108" s="36">
        <f t="shared" si="17"/>
        <v>0.133907785336357</v>
      </c>
      <c r="F108" s="37">
        <f t="shared" si="23"/>
        <v>7.03015873015873</v>
      </c>
      <c r="G108" s="38"/>
    </row>
    <row r="109" s="2" customFormat="1" spans="1:7">
      <c r="A109" s="9" t="s">
        <v>264</v>
      </c>
      <c r="B109" s="44">
        <f t="shared" si="24"/>
        <v>300</v>
      </c>
      <c r="C109" s="34">
        <f t="shared" si="22"/>
        <v>47.6190476190476</v>
      </c>
      <c r="D109" s="35">
        <f t="shared" si="25"/>
        <v>60</v>
      </c>
      <c r="E109" s="36">
        <f t="shared" si="17"/>
        <v>0.126349206349206</v>
      </c>
      <c r="F109" s="37">
        <f t="shared" si="23"/>
        <v>7.58095238095238</v>
      </c>
      <c r="G109" s="38"/>
    </row>
    <row r="110" s="2" customFormat="1" spans="1:7">
      <c r="A110" s="8" t="s">
        <v>265</v>
      </c>
      <c r="B110" s="39">
        <f>B2+6.5</f>
        <v>41.5</v>
      </c>
      <c r="C110" s="40">
        <f t="shared" si="22"/>
        <v>6.58730158730159</v>
      </c>
      <c r="D110" s="41">
        <f t="shared" si="25"/>
        <v>9</v>
      </c>
      <c r="E110" s="42">
        <f t="shared" si="17"/>
        <v>0.188077601410935</v>
      </c>
      <c r="F110" s="43">
        <f t="shared" si="23"/>
        <v>1.69269841269841</v>
      </c>
      <c r="G110" s="38"/>
    </row>
    <row r="111" s="21" customFormat="1" spans="1:7">
      <c r="A111" s="8" t="s">
        <v>266</v>
      </c>
      <c r="B111" s="39">
        <f t="shared" ref="B111:B121" si="26">B3+6.5</f>
        <v>46.5</v>
      </c>
      <c r="C111" s="40">
        <f t="shared" si="22"/>
        <v>7.38095238095238</v>
      </c>
      <c r="D111" s="41">
        <f t="shared" ref="D111:D133" si="27">D99</f>
        <v>10</v>
      </c>
      <c r="E111" s="42">
        <f t="shared" si="17"/>
        <v>0.181904761904762</v>
      </c>
      <c r="F111" s="43">
        <f t="shared" si="23"/>
        <v>1.81904761904762</v>
      </c>
      <c r="G111" s="38"/>
    </row>
    <row r="112" s="2" customFormat="1" spans="1:7">
      <c r="A112" s="8" t="s">
        <v>267</v>
      </c>
      <c r="B112" s="39">
        <f t="shared" si="26"/>
        <v>56.5</v>
      </c>
      <c r="C112" s="40">
        <f t="shared" si="22"/>
        <v>8.96825396825397</v>
      </c>
      <c r="D112" s="41">
        <f t="shared" si="27"/>
        <v>12.5</v>
      </c>
      <c r="E112" s="42">
        <f t="shared" si="17"/>
        <v>0.202539682539683</v>
      </c>
      <c r="F112" s="43">
        <f t="shared" si="23"/>
        <v>2.53174603174603</v>
      </c>
      <c r="G112" s="38"/>
    </row>
    <row r="113" s="2" customFormat="1" spans="1:7">
      <c r="A113" s="8" t="s">
        <v>268</v>
      </c>
      <c r="B113" s="39">
        <f t="shared" si="26"/>
        <v>76.5</v>
      </c>
      <c r="C113" s="40">
        <f t="shared" si="22"/>
        <v>12.1428571428571</v>
      </c>
      <c r="D113" s="41">
        <f t="shared" si="27"/>
        <v>16</v>
      </c>
      <c r="E113" s="42">
        <f t="shared" si="17"/>
        <v>0.161071428571429</v>
      </c>
      <c r="F113" s="43">
        <f t="shared" si="23"/>
        <v>2.57714285714286</v>
      </c>
      <c r="G113" s="38"/>
    </row>
    <row r="114" s="2" customFormat="1" spans="1:7">
      <c r="A114" s="8" t="s">
        <v>269</v>
      </c>
      <c r="B114" s="39">
        <f t="shared" si="26"/>
        <v>86.5</v>
      </c>
      <c r="C114" s="40">
        <f t="shared" si="22"/>
        <v>13.7301587301587</v>
      </c>
      <c r="D114" s="41">
        <f t="shared" si="27"/>
        <v>19.5</v>
      </c>
      <c r="E114" s="42">
        <f t="shared" si="17"/>
        <v>0.215889295889296</v>
      </c>
      <c r="F114" s="43">
        <f t="shared" si="23"/>
        <v>4.20984126984127</v>
      </c>
      <c r="G114" s="38"/>
    </row>
    <row r="115" s="2" customFormat="1" spans="1:7">
      <c r="A115" s="8" t="s">
        <v>270</v>
      </c>
      <c r="B115" s="39">
        <f t="shared" si="26"/>
        <v>106.5</v>
      </c>
      <c r="C115" s="40">
        <f t="shared" si="22"/>
        <v>16.9047619047619</v>
      </c>
      <c r="D115" s="41">
        <f t="shared" si="27"/>
        <v>23.5</v>
      </c>
      <c r="E115" s="42">
        <f t="shared" si="17"/>
        <v>0.2006484295846</v>
      </c>
      <c r="F115" s="43">
        <f t="shared" si="23"/>
        <v>4.7152380952381</v>
      </c>
      <c r="G115" s="38"/>
    </row>
    <row r="116" s="2" customFormat="1" spans="1:7">
      <c r="A116" s="8" t="s">
        <v>271</v>
      </c>
      <c r="B116" s="39">
        <f t="shared" si="26"/>
        <v>126.5</v>
      </c>
      <c r="C116" s="40">
        <f t="shared" si="22"/>
        <v>20.0793650793651</v>
      </c>
      <c r="D116" s="41">
        <f t="shared" si="27"/>
        <v>27.5</v>
      </c>
      <c r="E116" s="42">
        <f t="shared" si="17"/>
        <v>0.18984126984127</v>
      </c>
      <c r="F116" s="43">
        <f t="shared" si="23"/>
        <v>5.22063492063492</v>
      </c>
      <c r="G116" s="38"/>
    </row>
    <row r="117" s="2" customFormat="1" spans="1:7">
      <c r="A117" s="8" t="s">
        <v>272</v>
      </c>
      <c r="B117" s="39">
        <f t="shared" si="26"/>
        <v>146.5</v>
      </c>
      <c r="C117" s="40">
        <f t="shared" si="22"/>
        <v>23.2539682539683</v>
      </c>
      <c r="D117" s="41">
        <f t="shared" si="27"/>
        <v>31.5</v>
      </c>
      <c r="E117" s="42">
        <f t="shared" si="17"/>
        <v>0.181778785588309</v>
      </c>
      <c r="F117" s="43">
        <f t="shared" si="23"/>
        <v>5.72603174603175</v>
      </c>
      <c r="G117" s="38"/>
    </row>
    <row r="118" s="2" customFormat="1" spans="1:7">
      <c r="A118" s="8" t="s">
        <v>273</v>
      </c>
      <c r="B118" s="39">
        <f t="shared" si="26"/>
        <v>181.5</v>
      </c>
      <c r="C118" s="40">
        <f t="shared" si="22"/>
        <v>28.8095238095238</v>
      </c>
      <c r="D118" s="41">
        <f t="shared" si="27"/>
        <v>36.5</v>
      </c>
      <c r="E118" s="42">
        <f t="shared" si="17"/>
        <v>0.130697977821265</v>
      </c>
      <c r="F118" s="43">
        <f t="shared" si="23"/>
        <v>4.77047619047619</v>
      </c>
      <c r="G118" s="38"/>
    </row>
    <row r="119" s="2" customFormat="1" spans="1:7">
      <c r="A119" s="8" t="s">
        <v>274</v>
      </c>
      <c r="B119" s="39">
        <f t="shared" si="26"/>
        <v>211.5</v>
      </c>
      <c r="C119" s="40">
        <f t="shared" si="22"/>
        <v>33.5714285714286</v>
      </c>
      <c r="D119" s="41">
        <f t="shared" si="27"/>
        <v>43.5</v>
      </c>
      <c r="E119" s="42">
        <f t="shared" si="17"/>
        <v>0.14824302134647</v>
      </c>
      <c r="F119" s="43">
        <f t="shared" si="23"/>
        <v>6.44857142857143</v>
      </c>
      <c r="G119" s="38"/>
    </row>
    <row r="120" s="2" customFormat="1" spans="1:7">
      <c r="A120" s="8" t="s">
        <v>275</v>
      </c>
      <c r="B120" s="39">
        <f t="shared" si="26"/>
        <v>256.5</v>
      </c>
      <c r="C120" s="40">
        <f t="shared" si="22"/>
        <v>40.7142857142857</v>
      </c>
      <c r="D120" s="41">
        <f t="shared" si="27"/>
        <v>52.5</v>
      </c>
      <c r="E120" s="42">
        <f t="shared" si="17"/>
        <v>0.144489795918367</v>
      </c>
      <c r="F120" s="43">
        <f t="shared" si="23"/>
        <v>7.58571428571429</v>
      </c>
      <c r="G120" s="38"/>
    </row>
    <row r="121" s="2" customFormat="1" spans="1:7">
      <c r="A121" s="8" t="s">
        <v>276</v>
      </c>
      <c r="B121" s="39">
        <f t="shared" si="26"/>
        <v>296.5</v>
      </c>
      <c r="C121" s="40">
        <f t="shared" si="22"/>
        <v>47.0634920634921</v>
      </c>
      <c r="D121" s="41">
        <f t="shared" si="27"/>
        <v>60</v>
      </c>
      <c r="E121" s="42">
        <f t="shared" si="17"/>
        <v>0.135608465608466</v>
      </c>
      <c r="F121" s="43">
        <f t="shared" si="23"/>
        <v>8.13650793650794</v>
      </c>
      <c r="G121" s="38"/>
    </row>
    <row r="122" s="2" customFormat="1" spans="1:7">
      <c r="A122" s="9" t="s">
        <v>277</v>
      </c>
      <c r="B122" s="44">
        <f t="shared" ref="B122:B133" si="28">B110</f>
        <v>41.5</v>
      </c>
      <c r="C122" s="34">
        <f t="shared" si="22"/>
        <v>6.58730158730159</v>
      </c>
      <c r="D122" s="35">
        <f t="shared" si="27"/>
        <v>9</v>
      </c>
      <c r="E122" s="36">
        <f t="shared" si="17"/>
        <v>0.188077601410935</v>
      </c>
      <c r="F122" s="37">
        <f t="shared" si="23"/>
        <v>1.69269841269841</v>
      </c>
      <c r="G122" s="38"/>
    </row>
    <row r="123" s="21" customFormat="1" spans="1:7">
      <c r="A123" s="9" t="s">
        <v>278</v>
      </c>
      <c r="B123" s="44">
        <f t="shared" si="28"/>
        <v>46.5</v>
      </c>
      <c r="C123" s="34">
        <f t="shared" si="22"/>
        <v>7.38095238095238</v>
      </c>
      <c r="D123" s="35">
        <f t="shared" si="27"/>
        <v>10</v>
      </c>
      <c r="E123" s="36">
        <f t="shared" si="17"/>
        <v>0.181904761904762</v>
      </c>
      <c r="F123" s="37">
        <f t="shared" si="23"/>
        <v>1.81904761904762</v>
      </c>
      <c r="G123" s="38"/>
    </row>
    <row r="124" s="2" customFormat="1" spans="1:7">
      <c r="A124" s="9" t="s">
        <v>279</v>
      </c>
      <c r="B124" s="44">
        <f t="shared" si="28"/>
        <v>56.5</v>
      </c>
      <c r="C124" s="34">
        <f t="shared" si="22"/>
        <v>8.96825396825397</v>
      </c>
      <c r="D124" s="35">
        <f t="shared" si="27"/>
        <v>12.5</v>
      </c>
      <c r="E124" s="36">
        <f t="shared" si="17"/>
        <v>0.202539682539683</v>
      </c>
      <c r="F124" s="37">
        <f t="shared" si="23"/>
        <v>2.53174603174603</v>
      </c>
      <c r="G124" s="38"/>
    </row>
    <row r="125" s="2" customFormat="1" spans="1:7">
      <c r="A125" s="9" t="s">
        <v>280</v>
      </c>
      <c r="B125" s="44">
        <f t="shared" si="28"/>
        <v>76.5</v>
      </c>
      <c r="C125" s="34">
        <f t="shared" si="22"/>
        <v>12.1428571428571</v>
      </c>
      <c r="D125" s="35">
        <f t="shared" si="27"/>
        <v>16</v>
      </c>
      <c r="E125" s="36">
        <f t="shared" si="17"/>
        <v>0.161071428571429</v>
      </c>
      <c r="F125" s="37">
        <f t="shared" si="23"/>
        <v>2.57714285714286</v>
      </c>
      <c r="G125" s="38"/>
    </row>
    <row r="126" s="2" customFormat="1" spans="1:7">
      <c r="A126" s="9" t="s">
        <v>281</v>
      </c>
      <c r="B126" s="44">
        <f t="shared" si="28"/>
        <v>86.5</v>
      </c>
      <c r="C126" s="34">
        <f t="shared" si="22"/>
        <v>13.7301587301587</v>
      </c>
      <c r="D126" s="35">
        <f t="shared" si="27"/>
        <v>19.5</v>
      </c>
      <c r="E126" s="36">
        <f t="shared" si="17"/>
        <v>0.215889295889296</v>
      </c>
      <c r="F126" s="37">
        <f t="shared" si="23"/>
        <v>4.20984126984127</v>
      </c>
      <c r="G126" s="38"/>
    </row>
    <row r="127" s="2" customFormat="1" spans="1:7">
      <c r="A127" s="9" t="s">
        <v>282</v>
      </c>
      <c r="B127" s="44">
        <f t="shared" si="28"/>
        <v>106.5</v>
      </c>
      <c r="C127" s="34">
        <f t="shared" si="22"/>
        <v>16.9047619047619</v>
      </c>
      <c r="D127" s="35">
        <f t="shared" si="27"/>
        <v>23.5</v>
      </c>
      <c r="E127" s="36">
        <f t="shared" si="17"/>
        <v>0.2006484295846</v>
      </c>
      <c r="F127" s="37">
        <f t="shared" si="23"/>
        <v>4.7152380952381</v>
      </c>
      <c r="G127" s="38"/>
    </row>
    <row r="128" s="2" customFormat="1" spans="1:7">
      <c r="A128" s="9" t="s">
        <v>283</v>
      </c>
      <c r="B128" s="44">
        <f t="shared" si="28"/>
        <v>126.5</v>
      </c>
      <c r="C128" s="34">
        <f t="shared" si="22"/>
        <v>20.0793650793651</v>
      </c>
      <c r="D128" s="35">
        <f t="shared" si="27"/>
        <v>27.5</v>
      </c>
      <c r="E128" s="36">
        <f t="shared" si="17"/>
        <v>0.18984126984127</v>
      </c>
      <c r="F128" s="37">
        <f t="shared" si="23"/>
        <v>5.22063492063492</v>
      </c>
      <c r="G128" s="38"/>
    </row>
    <row r="129" s="2" customFormat="1" spans="1:7">
      <c r="A129" s="9" t="s">
        <v>284</v>
      </c>
      <c r="B129" s="44">
        <f t="shared" si="28"/>
        <v>146.5</v>
      </c>
      <c r="C129" s="34">
        <f t="shared" si="22"/>
        <v>23.2539682539683</v>
      </c>
      <c r="D129" s="35">
        <f t="shared" si="27"/>
        <v>31.5</v>
      </c>
      <c r="E129" s="36">
        <f t="shared" si="17"/>
        <v>0.181778785588309</v>
      </c>
      <c r="F129" s="37">
        <f t="shared" si="23"/>
        <v>5.72603174603175</v>
      </c>
      <c r="G129" s="38"/>
    </row>
    <row r="130" s="2" customFormat="1" spans="1:7">
      <c r="A130" s="9" t="s">
        <v>285</v>
      </c>
      <c r="B130" s="44">
        <f t="shared" si="28"/>
        <v>181.5</v>
      </c>
      <c r="C130" s="34">
        <f t="shared" ref="C130:C133" si="29">B130/$H$1</f>
        <v>28.8095238095238</v>
      </c>
      <c r="D130" s="35">
        <f t="shared" si="27"/>
        <v>36.5</v>
      </c>
      <c r="E130" s="36">
        <f t="shared" si="17"/>
        <v>0.130697977821265</v>
      </c>
      <c r="F130" s="37">
        <f t="shared" si="23"/>
        <v>4.77047619047619</v>
      </c>
      <c r="G130" s="38"/>
    </row>
    <row r="131" s="2" customFormat="1" spans="1:7">
      <c r="A131" s="9" t="s">
        <v>286</v>
      </c>
      <c r="B131" s="44">
        <f t="shared" si="28"/>
        <v>211.5</v>
      </c>
      <c r="C131" s="34">
        <f t="shared" si="29"/>
        <v>33.5714285714286</v>
      </c>
      <c r="D131" s="35">
        <f t="shared" si="27"/>
        <v>43.5</v>
      </c>
      <c r="E131" s="36">
        <f t="shared" si="17"/>
        <v>0.14824302134647</v>
      </c>
      <c r="F131" s="37">
        <f t="shared" si="23"/>
        <v>6.44857142857143</v>
      </c>
      <c r="G131" s="38"/>
    </row>
    <row r="132" s="2" customFormat="1" spans="1:7">
      <c r="A132" s="9" t="s">
        <v>287</v>
      </c>
      <c r="B132" s="44">
        <f t="shared" si="28"/>
        <v>256.5</v>
      </c>
      <c r="C132" s="34">
        <f t="shared" si="29"/>
        <v>40.7142857142857</v>
      </c>
      <c r="D132" s="35">
        <f t="shared" si="27"/>
        <v>52.5</v>
      </c>
      <c r="E132" s="36">
        <f>F132/D132</f>
        <v>0.144489795918367</v>
      </c>
      <c r="F132" s="37">
        <f t="shared" si="23"/>
        <v>7.58571428571429</v>
      </c>
      <c r="G132" s="38"/>
    </row>
    <row r="133" s="2" customFormat="1" spans="1:7">
      <c r="A133" s="9" t="s">
        <v>288</v>
      </c>
      <c r="B133" s="44">
        <f t="shared" si="28"/>
        <v>296.5</v>
      </c>
      <c r="C133" s="34">
        <f t="shared" si="29"/>
        <v>47.0634920634921</v>
      </c>
      <c r="D133" s="35">
        <f t="shared" si="27"/>
        <v>60</v>
      </c>
      <c r="E133" s="36">
        <f>F133/D133</f>
        <v>0.135608465608466</v>
      </c>
      <c r="F133" s="37">
        <f t="shared" si="23"/>
        <v>8.13650793650794</v>
      </c>
      <c r="G133" s="38"/>
    </row>
    <row r="134" s="2" customFormat="1" spans="1:7">
      <c r="A134" s="47"/>
      <c r="B134" s="48"/>
      <c r="C134" s="47"/>
      <c r="D134" s="47"/>
      <c r="E134" s="47"/>
      <c r="F134" s="47"/>
      <c r="G134" s="38"/>
    </row>
    <row r="135" s="2" customFormat="1" spans="1:7">
      <c r="A135" s="11"/>
      <c r="B135" s="49"/>
      <c r="C135" s="50"/>
      <c r="D135" s="51"/>
      <c r="E135" s="52"/>
      <c r="F135" s="52"/>
      <c r="G135" s="38"/>
    </row>
    <row r="136" spans="1:8">
      <c r="A136" s="7" t="s">
        <v>289</v>
      </c>
      <c r="B136" s="53">
        <v>55</v>
      </c>
      <c r="C136" s="54">
        <f>B136/$H$1</f>
        <v>8.73015873015873</v>
      </c>
      <c r="D136" s="55">
        <v>12</v>
      </c>
      <c r="E136" s="56">
        <f t="shared" ref="E136:E146" si="30">F136/D136</f>
        <v>0.192486772486772</v>
      </c>
      <c r="F136" s="37">
        <f>D136*0.92-C136</f>
        <v>2.30984126984127</v>
      </c>
      <c r="H136" s="2"/>
    </row>
    <row r="137" spans="1:8">
      <c r="A137" s="7" t="s">
        <v>290</v>
      </c>
      <c r="B137" s="53">
        <v>75</v>
      </c>
      <c r="C137" s="54">
        <f>B137/$H$1</f>
        <v>11.9047619047619</v>
      </c>
      <c r="D137" s="55">
        <v>16.5</v>
      </c>
      <c r="E137" s="56">
        <f t="shared" si="30"/>
        <v>0.198499278499279</v>
      </c>
      <c r="F137" s="37">
        <f t="shared" ref="F137:F148" si="31">D137*0.92-C137</f>
        <v>3.2752380952381</v>
      </c>
      <c r="H137" s="2"/>
    </row>
    <row r="138" spans="1:8">
      <c r="A138" s="7" t="s">
        <v>291</v>
      </c>
      <c r="B138" s="53">
        <v>95</v>
      </c>
      <c r="C138" s="54">
        <f>B138/$H$1</f>
        <v>15.0793650793651</v>
      </c>
      <c r="D138" s="55">
        <v>21</v>
      </c>
      <c r="E138" s="56">
        <f t="shared" si="30"/>
        <v>0.20193499622071</v>
      </c>
      <c r="F138" s="37">
        <f t="shared" si="31"/>
        <v>4.2406349206349</v>
      </c>
      <c r="H138" s="2"/>
    </row>
    <row r="139" spans="1:8">
      <c r="A139" s="7" t="s">
        <v>292</v>
      </c>
      <c r="B139" s="53">
        <v>115</v>
      </c>
      <c r="C139" s="54">
        <f>B139/$H$1</f>
        <v>18.2539682539683</v>
      </c>
      <c r="D139" s="55">
        <v>25.5</v>
      </c>
      <c r="E139" s="56">
        <f t="shared" si="30"/>
        <v>0.204158107687518</v>
      </c>
      <c r="F139" s="37">
        <f t="shared" si="31"/>
        <v>5.2060317460317</v>
      </c>
      <c r="H139" s="2"/>
    </row>
    <row r="140" spans="1:8">
      <c r="A140" s="7" t="s">
        <v>293</v>
      </c>
      <c r="B140" s="53">
        <v>135</v>
      </c>
      <c r="C140" s="54">
        <f>B140/$H$1</f>
        <v>21.4285714285714</v>
      </c>
      <c r="D140" s="55">
        <v>29.5</v>
      </c>
      <c r="E140" s="56">
        <f t="shared" si="30"/>
        <v>0.19360774818402</v>
      </c>
      <c r="F140" s="37">
        <f t="shared" si="31"/>
        <v>5.7114285714286</v>
      </c>
      <c r="H140" s="2"/>
    </row>
    <row r="141" spans="1:8">
      <c r="A141" s="7" t="s">
        <v>294</v>
      </c>
      <c r="B141" s="53">
        <v>155</v>
      </c>
      <c r="C141" s="54">
        <f>B141/$H$1</f>
        <v>24.6031746031746</v>
      </c>
      <c r="D141" s="55">
        <v>34</v>
      </c>
      <c r="E141" s="56">
        <f t="shared" si="30"/>
        <v>0.196377217553688</v>
      </c>
      <c r="F141" s="37">
        <f t="shared" si="31"/>
        <v>6.6768253968254</v>
      </c>
      <c r="H141" s="2"/>
    </row>
    <row r="142" spans="1:8">
      <c r="A142" s="7" t="s">
        <v>295</v>
      </c>
      <c r="B142" s="53">
        <v>180</v>
      </c>
      <c r="C142" s="54">
        <f>B142/$H$1</f>
        <v>28.5714285714286</v>
      </c>
      <c r="D142" s="55">
        <v>38</v>
      </c>
      <c r="E142" s="56">
        <f t="shared" si="30"/>
        <v>0.168120300751879</v>
      </c>
      <c r="F142" s="37">
        <f t="shared" si="31"/>
        <v>6.3885714285714</v>
      </c>
      <c r="H142" s="2"/>
    </row>
    <row r="143" spans="1:8">
      <c r="A143" s="7" t="s">
        <v>296</v>
      </c>
      <c r="B143" s="53">
        <v>205</v>
      </c>
      <c r="C143" s="54">
        <f>B143/$H$1</f>
        <v>32.5396825396825</v>
      </c>
      <c r="D143" s="55">
        <v>43</v>
      </c>
      <c r="E143" s="56">
        <f t="shared" si="30"/>
        <v>0.16326319675157</v>
      </c>
      <c r="F143" s="37">
        <f t="shared" si="31"/>
        <v>7.0203174603175</v>
      </c>
      <c r="H143" s="2"/>
    </row>
    <row r="144" spans="1:9">
      <c r="A144" s="7" t="s">
        <v>297</v>
      </c>
      <c r="B144" s="53">
        <v>230</v>
      </c>
      <c r="C144" s="54">
        <f>B144/$H$1</f>
        <v>36.5079365079365</v>
      </c>
      <c r="D144" s="55">
        <v>52</v>
      </c>
      <c r="E144" s="56">
        <f t="shared" si="30"/>
        <v>0.217924297924298</v>
      </c>
      <c r="F144" s="37">
        <f t="shared" si="31"/>
        <v>11.3320634920635</v>
      </c>
      <c r="H144" s="2"/>
      <c r="I144" s="69"/>
    </row>
    <row r="145" spans="1:8">
      <c r="A145" s="7" t="s">
        <v>298</v>
      </c>
      <c r="B145" s="53">
        <v>250</v>
      </c>
      <c r="C145" s="54">
        <f>B145/$H$1</f>
        <v>39.6825396825397</v>
      </c>
      <c r="D145" s="55">
        <v>58</v>
      </c>
      <c r="E145" s="56">
        <f t="shared" si="30"/>
        <v>0.235818281335522</v>
      </c>
      <c r="F145" s="37">
        <f t="shared" si="31"/>
        <v>13.6774603174603</v>
      </c>
      <c r="H145" s="2"/>
    </row>
    <row r="146" spans="1:8">
      <c r="A146" s="7" t="s">
        <v>299</v>
      </c>
      <c r="B146" s="53">
        <v>280</v>
      </c>
      <c r="C146" s="54">
        <f>B146/$H$1</f>
        <v>44.4444444444444</v>
      </c>
      <c r="D146" s="55">
        <v>64</v>
      </c>
      <c r="E146" s="56">
        <f t="shared" si="30"/>
        <v>0.225555555555556</v>
      </c>
      <c r="F146" s="37">
        <f t="shared" si="31"/>
        <v>14.4355555555556</v>
      </c>
      <c r="G146" s="38"/>
      <c r="H146" s="2"/>
    </row>
    <row r="147" s="2" customFormat="1" spans="1:12">
      <c r="A147" s="8" t="s">
        <v>300</v>
      </c>
      <c r="B147" s="57">
        <f t="shared" ref="B147:B158" si="32">B136</f>
        <v>55</v>
      </c>
      <c r="C147" s="58">
        <f t="shared" ref="C147:C166" si="33">B147/$H$1</f>
        <v>8.73015873015873</v>
      </c>
      <c r="D147" s="59">
        <f t="shared" ref="D147:D158" si="34">D136</f>
        <v>12</v>
      </c>
      <c r="E147" s="60">
        <f t="shared" ref="E147" si="35">F147/D147</f>
        <v>0.192486772486773</v>
      </c>
      <c r="F147" s="43">
        <f t="shared" si="31"/>
        <v>2.30984126984127</v>
      </c>
      <c r="G147" s="38"/>
      <c r="I147" s="70"/>
      <c r="J147" s="70"/>
      <c r="K147" s="70"/>
      <c r="L147" s="71"/>
    </row>
    <row r="148" s="2" customFormat="1" spans="1:12">
      <c r="A148" s="8" t="s">
        <v>301</v>
      </c>
      <c r="B148" s="57">
        <f t="shared" si="32"/>
        <v>75</v>
      </c>
      <c r="C148" s="58">
        <f t="shared" si="33"/>
        <v>11.9047619047619</v>
      </c>
      <c r="D148" s="59">
        <f t="shared" si="34"/>
        <v>16.5</v>
      </c>
      <c r="E148" s="60">
        <f t="shared" ref="E147:E199" si="36">F148/D148</f>
        <v>0.198499278499279</v>
      </c>
      <c r="F148" s="43">
        <f t="shared" ref="F148:F168" si="37">D148*0.92-C148</f>
        <v>3.2752380952381</v>
      </c>
      <c r="G148" s="38"/>
      <c r="I148" s="70"/>
      <c r="J148" s="70"/>
      <c r="K148" s="70"/>
      <c r="L148" s="71"/>
    </row>
    <row r="149" s="2" customFormat="1" spans="1:12">
      <c r="A149" s="8" t="s">
        <v>302</v>
      </c>
      <c r="B149" s="57">
        <f t="shared" si="32"/>
        <v>95</v>
      </c>
      <c r="C149" s="58">
        <f t="shared" si="33"/>
        <v>15.0793650793651</v>
      </c>
      <c r="D149" s="59">
        <f t="shared" si="34"/>
        <v>21</v>
      </c>
      <c r="E149" s="60">
        <f t="shared" si="36"/>
        <v>0.20193499622071</v>
      </c>
      <c r="F149" s="43">
        <f t="shared" si="37"/>
        <v>4.2406349206349</v>
      </c>
      <c r="G149" s="38"/>
      <c r="I149" s="70"/>
      <c r="J149" s="70"/>
      <c r="K149" s="70"/>
      <c r="L149" s="71"/>
    </row>
    <row r="150" s="2" customFormat="1" spans="1:12">
      <c r="A150" s="8" t="s">
        <v>31</v>
      </c>
      <c r="B150" s="57">
        <f t="shared" si="32"/>
        <v>115</v>
      </c>
      <c r="C150" s="58">
        <f t="shared" si="33"/>
        <v>18.2539682539683</v>
      </c>
      <c r="D150" s="59">
        <f t="shared" si="34"/>
        <v>25.5</v>
      </c>
      <c r="E150" s="60">
        <f t="shared" si="36"/>
        <v>0.204158107687518</v>
      </c>
      <c r="F150" s="43">
        <f t="shared" si="37"/>
        <v>5.2060317460317</v>
      </c>
      <c r="G150" s="38"/>
      <c r="I150" s="70"/>
      <c r="J150" s="70"/>
      <c r="K150" s="70"/>
      <c r="L150" s="71"/>
    </row>
    <row r="151" s="2" customFormat="1" spans="1:12">
      <c r="A151" s="8" t="s">
        <v>32</v>
      </c>
      <c r="B151" s="57">
        <f t="shared" si="32"/>
        <v>135</v>
      </c>
      <c r="C151" s="58">
        <f t="shared" si="33"/>
        <v>21.4285714285714</v>
      </c>
      <c r="D151" s="59">
        <f t="shared" si="34"/>
        <v>29.5</v>
      </c>
      <c r="E151" s="60">
        <f t="shared" si="36"/>
        <v>0.19360774818402</v>
      </c>
      <c r="F151" s="43">
        <f t="shared" si="37"/>
        <v>5.7114285714286</v>
      </c>
      <c r="G151" s="38"/>
      <c r="I151" s="70"/>
      <c r="J151" s="70"/>
      <c r="K151" s="70"/>
      <c r="L151" s="71"/>
    </row>
    <row r="152" s="2" customFormat="1" spans="1:12">
      <c r="A152" s="8" t="s">
        <v>303</v>
      </c>
      <c r="B152" s="57">
        <f t="shared" si="32"/>
        <v>155</v>
      </c>
      <c r="C152" s="58">
        <f t="shared" si="33"/>
        <v>24.6031746031746</v>
      </c>
      <c r="D152" s="59">
        <f t="shared" si="34"/>
        <v>34</v>
      </c>
      <c r="E152" s="60">
        <f t="shared" si="36"/>
        <v>0.196377217553688</v>
      </c>
      <c r="F152" s="43">
        <f t="shared" si="37"/>
        <v>6.6768253968254</v>
      </c>
      <c r="G152" s="38"/>
      <c r="I152" s="70"/>
      <c r="J152" s="70"/>
      <c r="K152" s="70"/>
      <c r="L152" s="71"/>
    </row>
    <row r="153" s="2" customFormat="1" spans="1:12">
      <c r="A153" s="8" t="s">
        <v>304</v>
      </c>
      <c r="B153" s="57">
        <f t="shared" si="32"/>
        <v>180</v>
      </c>
      <c r="C153" s="58">
        <f t="shared" si="33"/>
        <v>28.5714285714286</v>
      </c>
      <c r="D153" s="59">
        <f t="shared" si="34"/>
        <v>38</v>
      </c>
      <c r="E153" s="60">
        <f t="shared" si="36"/>
        <v>0.168120300751879</v>
      </c>
      <c r="F153" s="43">
        <f t="shared" si="37"/>
        <v>6.3885714285714</v>
      </c>
      <c r="G153" s="38"/>
      <c r="I153" s="70"/>
      <c r="J153" s="70"/>
      <c r="K153" s="70"/>
      <c r="L153" s="71"/>
    </row>
    <row r="154" s="2" customFormat="1" spans="1:12">
      <c r="A154" s="8" t="s">
        <v>305</v>
      </c>
      <c r="B154" s="57">
        <f t="shared" si="32"/>
        <v>205</v>
      </c>
      <c r="C154" s="58">
        <f t="shared" si="33"/>
        <v>32.5396825396825</v>
      </c>
      <c r="D154" s="59">
        <f t="shared" si="34"/>
        <v>43</v>
      </c>
      <c r="E154" s="60">
        <f t="shared" si="36"/>
        <v>0.16326319675157</v>
      </c>
      <c r="F154" s="43">
        <f t="shared" si="37"/>
        <v>7.0203174603175</v>
      </c>
      <c r="G154" s="38"/>
      <c r="I154" s="70"/>
      <c r="J154" s="70"/>
      <c r="K154" s="70"/>
      <c r="L154" s="71"/>
    </row>
    <row r="155" s="2" customFormat="1" spans="1:12">
      <c r="A155" s="8" t="s">
        <v>306</v>
      </c>
      <c r="B155" s="57">
        <f t="shared" si="32"/>
        <v>230</v>
      </c>
      <c r="C155" s="58">
        <f t="shared" si="33"/>
        <v>36.5079365079365</v>
      </c>
      <c r="D155" s="59">
        <f t="shared" si="34"/>
        <v>52</v>
      </c>
      <c r="E155" s="60">
        <f t="shared" si="36"/>
        <v>0.217924297924298</v>
      </c>
      <c r="F155" s="43">
        <f t="shared" si="37"/>
        <v>11.3320634920635</v>
      </c>
      <c r="G155" s="38"/>
      <c r="I155" s="70"/>
      <c r="J155" s="70"/>
      <c r="K155" s="70"/>
      <c r="L155" s="71"/>
    </row>
    <row r="156" s="2" customFormat="1" spans="1:12">
      <c r="A156" s="8" t="s">
        <v>307</v>
      </c>
      <c r="B156" s="57">
        <f t="shared" si="32"/>
        <v>250</v>
      </c>
      <c r="C156" s="58">
        <f t="shared" si="33"/>
        <v>39.6825396825397</v>
      </c>
      <c r="D156" s="59">
        <f t="shared" si="34"/>
        <v>58</v>
      </c>
      <c r="E156" s="60">
        <f t="shared" si="36"/>
        <v>0.235818281335522</v>
      </c>
      <c r="F156" s="43">
        <f t="shared" si="37"/>
        <v>13.6774603174603</v>
      </c>
      <c r="G156" s="38"/>
      <c r="I156" s="70"/>
      <c r="J156" s="70"/>
      <c r="K156" s="70"/>
      <c r="L156" s="71"/>
    </row>
    <row r="157" s="2" customFormat="1" spans="1:12">
      <c r="A157" s="8" t="s">
        <v>308</v>
      </c>
      <c r="B157" s="57">
        <f t="shared" si="32"/>
        <v>280</v>
      </c>
      <c r="C157" s="58">
        <f t="shared" si="33"/>
        <v>44.4444444444444</v>
      </c>
      <c r="D157" s="59">
        <f t="shared" si="34"/>
        <v>64</v>
      </c>
      <c r="E157" s="60">
        <f t="shared" si="36"/>
        <v>0.225555555555556</v>
      </c>
      <c r="F157" s="43">
        <f t="shared" si="37"/>
        <v>14.4355555555556</v>
      </c>
      <c r="G157" s="38"/>
      <c r="I157" s="70"/>
      <c r="J157" s="70"/>
      <c r="K157" s="70"/>
      <c r="L157" s="71"/>
    </row>
    <row r="158" spans="1:6">
      <c r="A158" s="7" t="s">
        <v>309</v>
      </c>
      <c r="B158" s="53">
        <f>B147+6.5</f>
        <v>61.5</v>
      </c>
      <c r="C158" s="54">
        <f>B158/$H$1</f>
        <v>9.76190476190476</v>
      </c>
      <c r="D158" s="55">
        <f t="shared" ref="D158:D168" si="38">D136+1</f>
        <v>13</v>
      </c>
      <c r="E158" s="56">
        <f t="shared" ref="E158:E168" si="39">F158/D158</f>
        <v>0.169084249084249</v>
      </c>
      <c r="F158" s="37">
        <f t="shared" si="37"/>
        <v>2.19809523809524</v>
      </c>
    </row>
    <row r="159" spans="1:6">
      <c r="A159" s="7" t="s">
        <v>310</v>
      </c>
      <c r="B159" s="53">
        <f>B148+6.5</f>
        <v>81.5</v>
      </c>
      <c r="C159" s="54">
        <f>B159/$H$1</f>
        <v>12.9365079365079</v>
      </c>
      <c r="D159" s="55">
        <f t="shared" si="38"/>
        <v>17.5</v>
      </c>
      <c r="E159" s="56">
        <f t="shared" si="39"/>
        <v>0.180770975056692</v>
      </c>
      <c r="F159" s="37">
        <f t="shared" si="37"/>
        <v>3.1634920634921</v>
      </c>
    </row>
    <row r="160" spans="1:6">
      <c r="A160" s="7" t="s">
        <v>311</v>
      </c>
      <c r="B160" s="53">
        <f t="shared" ref="B160:B168" si="40">B149+6.5</f>
        <v>101.5</v>
      </c>
      <c r="C160" s="54">
        <f>B160/$H$1</f>
        <v>16.1111111111111</v>
      </c>
      <c r="D160" s="55">
        <f t="shared" si="38"/>
        <v>22</v>
      </c>
      <c r="E160" s="56">
        <f t="shared" si="39"/>
        <v>0.187676767676768</v>
      </c>
      <c r="F160" s="37">
        <f t="shared" si="37"/>
        <v>4.1288888888889</v>
      </c>
    </row>
    <row r="161" spans="1:6">
      <c r="A161" s="7" t="s">
        <v>312</v>
      </c>
      <c r="B161" s="53">
        <f t="shared" si="40"/>
        <v>121.5</v>
      </c>
      <c r="C161" s="54">
        <f>B161/$H$1</f>
        <v>19.2857142857143</v>
      </c>
      <c r="D161" s="55">
        <f t="shared" si="38"/>
        <v>26.5</v>
      </c>
      <c r="E161" s="56">
        <f t="shared" si="39"/>
        <v>0.192237196765498</v>
      </c>
      <c r="F161" s="37">
        <f t="shared" si="37"/>
        <v>5.0942857142857</v>
      </c>
    </row>
    <row r="162" spans="1:6">
      <c r="A162" s="7" t="s">
        <v>313</v>
      </c>
      <c r="B162" s="53">
        <f t="shared" si="40"/>
        <v>141.5</v>
      </c>
      <c r="C162" s="54">
        <f>B162/$H$1</f>
        <v>22.4603174603175</v>
      </c>
      <c r="D162" s="55">
        <f t="shared" si="38"/>
        <v>30.5</v>
      </c>
      <c r="E162" s="56">
        <f t="shared" si="39"/>
        <v>0.183596148842049</v>
      </c>
      <c r="F162" s="37">
        <f t="shared" si="37"/>
        <v>5.5996825396825</v>
      </c>
    </row>
    <row r="163" spans="1:6">
      <c r="A163" s="7" t="s">
        <v>314</v>
      </c>
      <c r="B163" s="53">
        <f t="shared" si="40"/>
        <v>161.5</v>
      </c>
      <c r="C163" s="54">
        <f>B163/$H$1</f>
        <v>25.6349206349206</v>
      </c>
      <c r="D163" s="55">
        <f t="shared" si="38"/>
        <v>35</v>
      </c>
      <c r="E163" s="56">
        <f t="shared" si="39"/>
        <v>0.187573696145126</v>
      </c>
      <c r="F163" s="37">
        <f t="shared" si="37"/>
        <v>6.5650793650794</v>
      </c>
    </row>
    <row r="164" spans="1:6">
      <c r="A164" s="7" t="s">
        <v>315</v>
      </c>
      <c r="B164" s="53">
        <f t="shared" si="40"/>
        <v>186.5</v>
      </c>
      <c r="C164" s="54">
        <f>B164/$H$1</f>
        <v>29.6031746031746</v>
      </c>
      <c r="D164" s="55">
        <f t="shared" si="38"/>
        <v>39</v>
      </c>
      <c r="E164" s="56">
        <f t="shared" si="39"/>
        <v>0.160944240944241</v>
      </c>
      <c r="F164" s="37">
        <f t="shared" si="37"/>
        <v>6.2768253968254</v>
      </c>
    </row>
    <row r="165" spans="1:6">
      <c r="A165" s="7" t="s">
        <v>316</v>
      </c>
      <c r="B165" s="53">
        <f t="shared" si="40"/>
        <v>211.5</v>
      </c>
      <c r="C165" s="54">
        <f>B165/$H$1</f>
        <v>33.5714285714286</v>
      </c>
      <c r="D165" s="55">
        <f t="shared" si="38"/>
        <v>44</v>
      </c>
      <c r="E165" s="56">
        <f t="shared" si="39"/>
        <v>0.157012987012986</v>
      </c>
      <c r="F165" s="37">
        <f t="shared" si="37"/>
        <v>6.90857142857141</v>
      </c>
    </row>
    <row r="166" spans="1:6">
      <c r="A166" s="7" t="s">
        <v>317</v>
      </c>
      <c r="B166" s="53">
        <f t="shared" si="40"/>
        <v>236.5</v>
      </c>
      <c r="C166" s="54">
        <f>B166/$H$1</f>
        <v>37.5396825396825</v>
      </c>
      <c r="D166" s="55">
        <f t="shared" si="38"/>
        <v>53</v>
      </c>
      <c r="E166" s="56">
        <f t="shared" si="39"/>
        <v>0.211704103024859</v>
      </c>
      <c r="F166" s="37">
        <f t="shared" si="37"/>
        <v>11.2203174603175</v>
      </c>
    </row>
    <row r="167" spans="1:6">
      <c r="A167" s="7" t="s">
        <v>318</v>
      </c>
      <c r="B167" s="53">
        <f t="shared" si="40"/>
        <v>256.5</v>
      </c>
      <c r="C167" s="54">
        <f>B167/$H$1</f>
        <v>40.7142857142857</v>
      </c>
      <c r="D167" s="55">
        <f t="shared" si="38"/>
        <v>59</v>
      </c>
      <c r="E167" s="56">
        <f t="shared" si="39"/>
        <v>0.229927360774819</v>
      </c>
      <c r="F167" s="37">
        <f t="shared" si="37"/>
        <v>13.5657142857143</v>
      </c>
    </row>
    <row r="168" spans="1:6">
      <c r="A168" s="7" t="s">
        <v>319</v>
      </c>
      <c r="B168" s="53">
        <f t="shared" si="40"/>
        <v>286.5</v>
      </c>
      <c r="C168" s="54">
        <f>B168/$H$1</f>
        <v>45.4761904761905</v>
      </c>
      <c r="D168" s="55">
        <f t="shared" si="38"/>
        <v>65</v>
      </c>
      <c r="E168" s="56">
        <f t="shared" si="39"/>
        <v>0.2203663003663</v>
      </c>
      <c r="F168" s="37">
        <f t="shared" si="37"/>
        <v>14.3238095238095</v>
      </c>
    </row>
    <row r="169" spans="1:6">
      <c r="A169" s="61" t="s">
        <v>320</v>
      </c>
      <c r="B169" s="62">
        <f t="shared" ref="B169:B179" si="41">B158</f>
        <v>61.5</v>
      </c>
      <c r="C169" s="63">
        <f>B169/$H$1</f>
        <v>9.76190476190476</v>
      </c>
      <c r="D169" s="64">
        <f>D136+1</f>
        <v>13</v>
      </c>
      <c r="E169" s="60">
        <f t="shared" ref="E169:E179" si="42">F169/D169</f>
        <v>0.169084249084249</v>
      </c>
      <c r="F169" s="43">
        <f t="shared" ref="F169" si="43">D169*0.92-C169</f>
        <v>2.19809523809524</v>
      </c>
    </row>
    <row r="170" spans="1:6">
      <c r="A170" s="61" t="s">
        <v>321</v>
      </c>
      <c r="B170" s="62">
        <f t="shared" si="41"/>
        <v>81.5</v>
      </c>
      <c r="C170" s="63">
        <f>B170/$H$1</f>
        <v>12.9365079365079</v>
      </c>
      <c r="D170" s="64">
        <f>D137+1</f>
        <v>17.5</v>
      </c>
      <c r="E170" s="60">
        <f t="shared" si="42"/>
        <v>0.180770975056689</v>
      </c>
      <c r="F170" s="43">
        <f t="shared" ref="F169:F179" si="44">D170*0.92-C170</f>
        <v>3.16349206349206</v>
      </c>
    </row>
    <row r="171" spans="1:6">
      <c r="A171" s="61" t="s">
        <v>322</v>
      </c>
      <c r="B171" s="62">
        <f t="shared" si="41"/>
        <v>101.5</v>
      </c>
      <c r="C171" s="63">
        <f>B171/$H$1</f>
        <v>16.1111111111111</v>
      </c>
      <c r="D171" s="64">
        <f t="shared" ref="D171:D179" si="45">D138+1</f>
        <v>22</v>
      </c>
      <c r="E171" s="60">
        <f t="shared" si="42"/>
        <v>0.187676767676768</v>
      </c>
      <c r="F171" s="43">
        <f t="shared" si="44"/>
        <v>4.1288888888889</v>
      </c>
    </row>
    <row r="172" spans="1:6">
      <c r="A172" s="61" t="s">
        <v>323</v>
      </c>
      <c r="B172" s="62">
        <f t="shared" si="41"/>
        <v>121.5</v>
      </c>
      <c r="C172" s="63">
        <f>B172/$H$1</f>
        <v>19.2857142857143</v>
      </c>
      <c r="D172" s="64">
        <f t="shared" si="45"/>
        <v>26.5</v>
      </c>
      <c r="E172" s="60">
        <f t="shared" si="42"/>
        <v>0.192237196765498</v>
      </c>
      <c r="F172" s="43">
        <f t="shared" si="44"/>
        <v>5.0942857142857</v>
      </c>
    </row>
    <row r="173" spans="1:6">
      <c r="A173" s="61" t="s">
        <v>324</v>
      </c>
      <c r="B173" s="62">
        <f t="shared" si="41"/>
        <v>141.5</v>
      </c>
      <c r="C173" s="63">
        <f>B173/$H$1</f>
        <v>22.4603174603175</v>
      </c>
      <c r="D173" s="64">
        <f t="shared" si="45"/>
        <v>30.5</v>
      </c>
      <c r="E173" s="60">
        <f t="shared" si="42"/>
        <v>0.183596148842049</v>
      </c>
      <c r="F173" s="43">
        <f t="shared" si="44"/>
        <v>5.5996825396825</v>
      </c>
    </row>
    <row r="174" spans="1:6">
      <c r="A174" s="61" t="s">
        <v>325</v>
      </c>
      <c r="B174" s="62">
        <f t="shared" si="41"/>
        <v>161.5</v>
      </c>
      <c r="C174" s="63">
        <f>B174/$H$1</f>
        <v>25.6349206349206</v>
      </c>
      <c r="D174" s="64">
        <f t="shared" si="45"/>
        <v>35</v>
      </c>
      <c r="E174" s="60">
        <f t="shared" si="42"/>
        <v>0.187573696145126</v>
      </c>
      <c r="F174" s="43">
        <f t="shared" si="44"/>
        <v>6.5650793650794</v>
      </c>
    </row>
    <row r="175" spans="1:6">
      <c r="A175" s="61" t="s">
        <v>326</v>
      </c>
      <c r="B175" s="62">
        <f t="shared" si="41"/>
        <v>186.5</v>
      </c>
      <c r="C175" s="63">
        <f>B175/$H$1</f>
        <v>29.6031746031746</v>
      </c>
      <c r="D175" s="64">
        <f t="shared" si="45"/>
        <v>39</v>
      </c>
      <c r="E175" s="60">
        <f t="shared" si="42"/>
        <v>0.160944240944241</v>
      </c>
      <c r="F175" s="43">
        <f t="shared" si="44"/>
        <v>6.2768253968254</v>
      </c>
    </row>
    <row r="176" spans="1:6">
      <c r="A176" s="61" t="s">
        <v>327</v>
      </c>
      <c r="B176" s="62">
        <f t="shared" si="41"/>
        <v>211.5</v>
      </c>
      <c r="C176" s="63">
        <f>B176/$H$1</f>
        <v>33.5714285714286</v>
      </c>
      <c r="D176" s="64">
        <f t="shared" si="45"/>
        <v>44</v>
      </c>
      <c r="E176" s="60">
        <f t="shared" si="42"/>
        <v>0.157012987012986</v>
      </c>
      <c r="F176" s="43">
        <f t="shared" si="44"/>
        <v>6.90857142857141</v>
      </c>
    </row>
    <row r="177" spans="1:6">
      <c r="A177" s="61" t="s">
        <v>328</v>
      </c>
      <c r="B177" s="62">
        <f t="shared" si="41"/>
        <v>236.5</v>
      </c>
      <c r="C177" s="63">
        <f>B177/$H$1</f>
        <v>37.5396825396825</v>
      </c>
      <c r="D177" s="64">
        <f t="shared" si="45"/>
        <v>53</v>
      </c>
      <c r="E177" s="60">
        <f t="shared" si="42"/>
        <v>0.211704103024859</v>
      </c>
      <c r="F177" s="43">
        <f t="shared" si="44"/>
        <v>11.2203174603175</v>
      </c>
    </row>
    <row r="178" spans="1:6">
      <c r="A178" s="61" t="s">
        <v>329</v>
      </c>
      <c r="B178" s="62">
        <f t="shared" si="41"/>
        <v>256.5</v>
      </c>
      <c r="C178" s="63">
        <f>B178/$H$1</f>
        <v>40.7142857142857</v>
      </c>
      <c r="D178" s="64">
        <f t="shared" si="45"/>
        <v>59</v>
      </c>
      <c r="E178" s="60">
        <f t="shared" si="42"/>
        <v>0.229927360774819</v>
      </c>
      <c r="F178" s="43">
        <f t="shared" si="44"/>
        <v>13.5657142857143</v>
      </c>
    </row>
    <row r="179" spans="1:6">
      <c r="A179" s="61" t="s">
        <v>330</v>
      </c>
      <c r="B179" s="62">
        <f t="shared" si="41"/>
        <v>286.5</v>
      </c>
      <c r="C179" s="63">
        <f>B179/$H$1</f>
        <v>45.4761904761905</v>
      </c>
      <c r="D179" s="64">
        <f t="shared" si="45"/>
        <v>65</v>
      </c>
      <c r="E179" s="60">
        <f t="shared" si="42"/>
        <v>0.2203663003663</v>
      </c>
      <c r="F179" s="43">
        <f t="shared" si="44"/>
        <v>14.3238095238095</v>
      </c>
    </row>
    <row r="180" s="2" customFormat="1" spans="1:7">
      <c r="A180" s="9" t="s">
        <v>331</v>
      </c>
      <c r="B180" s="65">
        <f t="shared" ref="B180:B190" si="46">B169</f>
        <v>61.5</v>
      </c>
      <c r="C180" s="66">
        <f t="shared" ref="C180:C190" si="47">B180/$H$1</f>
        <v>9.76190476190476</v>
      </c>
      <c r="D180" s="67">
        <f t="shared" ref="D180:D190" si="48">D136+1</f>
        <v>13</v>
      </c>
      <c r="E180" s="68">
        <f t="shared" ref="E180:E190" si="49">F180/D180</f>
        <v>0.169084249084249</v>
      </c>
      <c r="F180" s="37">
        <f t="shared" ref="F180:F190" si="50">D180*0.92-C180</f>
        <v>2.19809523809524</v>
      </c>
      <c r="G180" s="38"/>
    </row>
    <row r="181" s="2" customFormat="1" spans="1:7">
      <c r="A181" s="9" t="s">
        <v>332</v>
      </c>
      <c r="B181" s="65">
        <f t="shared" si="46"/>
        <v>81.5</v>
      </c>
      <c r="C181" s="66">
        <f t="shared" si="47"/>
        <v>12.9365079365079</v>
      </c>
      <c r="D181" s="67">
        <f t="shared" si="48"/>
        <v>17.5</v>
      </c>
      <c r="E181" s="68">
        <f t="shared" si="49"/>
        <v>0.180770975056692</v>
      </c>
      <c r="F181" s="37">
        <f t="shared" si="50"/>
        <v>3.1634920634921</v>
      </c>
      <c r="G181" s="38"/>
    </row>
    <row r="182" s="2" customFormat="1" spans="1:7">
      <c r="A182" s="9" t="s">
        <v>333</v>
      </c>
      <c r="B182" s="65">
        <f t="shared" si="46"/>
        <v>101.5</v>
      </c>
      <c r="C182" s="66">
        <f t="shared" si="47"/>
        <v>16.1111111111111</v>
      </c>
      <c r="D182" s="67">
        <f t="shared" si="48"/>
        <v>22</v>
      </c>
      <c r="E182" s="68">
        <f t="shared" si="49"/>
        <v>0.187676767676768</v>
      </c>
      <c r="F182" s="37">
        <f t="shared" si="50"/>
        <v>4.1288888888889</v>
      </c>
      <c r="G182" s="38"/>
    </row>
    <row r="183" s="2" customFormat="1" spans="1:7">
      <c r="A183" s="9" t="s">
        <v>334</v>
      </c>
      <c r="B183" s="65">
        <f t="shared" si="46"/>
        <v>121.5</v>
      </c>
      <c r="C183" s="66">
        <f t="shared" si="47"/>
        <v>19.2857142857143</v>
      </c>
      <c r="D183" s="67">
        <f t="shared" si="48"/>
        <v>26.5</v>
      </c>
      <c r="E183" s="68">
        <f t="shared" si="49"/>
        <v>0.192237196765498</v>
      </c>
      <c r="F183" s="37">
        <f t="shared" si="50"/>
        <v>5.0942857142857</v>
      </c>
      <c r="G183" s="38"/>
    </row>
    <row r="184" s="2" customFormat="1" spans="1:7">
      <c r="A184" s="9" t="s">
        <v>335</v>
      </c>
      <c r="B184" s="65">
        <f t="shared" si="46"/>
        <v>141.5</v>
      </c>
      <c r="C184" s="66">
        <f t="shared" si="47"/>
        <v>22.4603174603175</v>
      </c>
      <c r="D184" s="67">
        <f t="shared" si="48"/>
        <v>30.5</v>
      </c>
      <c r="E184" s="68">
        <f t="shared" si="49"/>
        <v>0.183596148842049</v>
      </c>
      <c r="F184" s="37">
        <f t="shared" si="50"/>
        <v>5.5996825396825</v>
      </c>
      <c r="G184" s="38"/>
    </row>
    <row r="185" s="2" customFormat="1" spans="1:7">
      <c r="A185" s="9" t="s">
        <v>336</v>
      </c>
      <c r="B185" s="65">
        <f t="shared" si="46"/>
        <v>161.5</v>
      </c>
      <c r="C185" s="66">
        <f t="shared" si="47"/>
        <v>25.6349206349206</v>
      </c>
      <c r="D185" s="67">
        <f t="shared" si="48"/>
        <v>35</v>
      </c>
      <c r="E185" s="68">
        <f t="shared" si="49"/>
        <v>0.187573696145126</v>
      </c>
      <c r="F185" s="37">
        <f t="shared" si="50"/>
        <v>6.5650793650794</v>
      </c>
      <c r="G185" s="38"/>
    </row>
    <row r="186" s="2" customFormat="1" spans="1:7">
      <c r="A186" s="9" t="s">
        <v>337</v>
      </c>
      <c r="B186" s="65">
        <f t="shared" si="46"/>
        <v>186.5</v>
      </c>
      <c r="C186" s="66">
        <f t="shared" si="47"/>
        <v>29.6031746031746</v>
      </c>
      <c r="D186" s="67">
        <f t="shared" si="48"/>
        <v>39</v>
      </c>
      <c r="E186" s="68">
        <f t="shared" si="49"/>
        <v>0.160944240944241</v>
      </c>
      <c r="F186" s="37">
        <f t="shared" si="50"/>
        <v>6.2768253968254</v>
      </c>
      <c r="G186" s="38"/>
    </row>
    <row r="187" s="2" customFormat="1" spans="1:7">
      <c r="A187" s="9" t="s">
        <v>338</v>
      </c>
      <c r="B187" s="65">
        <f t="shared" si="46"/>
        <v>211.5</v>
      </c>
      <c r="C187" s="66">
        <f t="shared" si="47"/>
        <v>33.5714285714286</v>
      </c>
      <c r="D187" s="67">
        <f t="shared" si="48"/>
        <v>44</v>
      </c>
      <c r="E187" s="68">
        <f t="shared" si="49"/>
        <v>0.157012987012986</v>
      </c>
      <c r="F187" s="37">
        <f t="shared" si="50"/>
        <v>6.90857142857141</v>
      </c>
      <c r="G187" s="38"/>
    </row>
    <row r="188" s="2" customFormat="1" spans="1:7">
      <c r="A188" s="9" t="s">
        <v>339</v>
      </c>
      <c r="B188" s="65">
        <f t="shared" si="46"/>
        <v>236.5</v>
      </c>
      <c r="C188" s="66">
        <f t="shared" si="47"/>
        <v>37.5396825396825</v>
      </c>
      <c r="D188" s="67">
        <f t="shared" si="48"/>
        <v>53</v>
      </c>
      <c r="E188" s="68">
        <f t="shared" si="49"/>
        <v>0.211704103024859</v>
      </c>
      <c r="F188" s="37">
        <f t="shared" si="50"/>
        <v>11.2203174603175</v>
      </c>
      <c r="G188" s="38"/>
    </row>
    <row r="189" s="2" customFormat="1" spans="1:7">
      <c r="A189" s="9" t="s">
        <v>340</v>
      </c>
      <c r="B189" s="65">
        <f t="shared" si="46"/>
        <v>256.5</v>
      </c>
      <c r="C189" s="66">
        <f t="shared" si="47"/>
        <v>40.7142857142857</v>
      </c>
      <c r="D189" s="67">
        <f t="shared" si="48"/>
        <v>59</v>
      </c>
      <c r="E189" s="68">
        <f t="shared" si="49"/>
        <v>0.229927360774819</v>
      </c>
      <c r="F189" s="37">
        <f t="shared" si="50"/>
        <v>13.5657142857143</v>
      </c>
      <c r="G189" s="38"/>
    </row>
    <row r="190" s="2" customFormat="1" spans="1:7">
      <c r="A190" s="9" t="s">
        <v>341</v>
      </c>
      <c r="B190" s="65">
        <f t="shared" si="46"/>
        <v>286.5</v>
      </c>
      <c r="C190" s="66">
        <f t="shared" si="47"/>
        <v>45.4761904761905</v>
      </c>
      <c r="D190" s="67">
        <f t="shared" si="48"/>
        <v>65</v>
      </c>
      <c r="E190" s="68">
        <f t="shared" si="49"/>
        <v>0.2203663003663</v>
      </c>
      <c r="F190" s="37">
        <f t="shared" si="50"/>
        <v>14.3238095238095</v>
      </c>
      <c r="G190" s="38"/>
    </row>
    <row r="191" spans="1:6">
      <c r="A191" s="8" t="s">
        <v>342</v>
      </c>
      <c r="B191" s="57">
        <f>B136+10</f>
        <v>65</v>
      </c>
      <c r="C191" s="58">
        <f>B191/$H$1</f>
        <v>10.3174603174603</v>
      </c>
      <c r="D191" s="59">
        <f>D136+2</f>
        <v>14</v>
      </c>
      <c r="E191" s="60">
        <f t="shared" ref="E191:E201" si="51">F191/D191</f>
        <v>0.183038548752834</v>
      </c>
      <c r="F191" s="43">
        <f t="shared" ref="F191:F201" si="52">D191*0.92-C191</f>
        <v>2.56253968253968</v>
      </c>
    </row>
    <row r="192" spans="1:6">
      <c r="A192" s="8" t="s">
        <v>343</v>
      </c>
      <c r="B192" s="57">
        <f>B137+10</f>
        <v>85</v>
      </c>
      <c r="C192" s="58">
        <f>B192/$H$1</f>
        <v>13.4920634920635</v>
      </c>
      <c r="D192" s="59">
        <f>D137+2</f>
        <v>18.5</v>
      </c>
      <c r="E192" s="60">
        <f t="shared" si="51"/>
        <v>0.190699270699271</v>
      </c>
      <c r="F192" s="43">
        <f t="shared" si="52"/>
        <v>3.52793650793651</v>
      </c>
    </row>
    <row r="193" spans="1:6">
      <c r="A193" s="8" t="s">
        <v>344</v>
      </c>
      <c r="B193" s="57">
        <f t="shared" ref="B193:B201" si="53">B138+10</f>
        <v>105</v>
      </c>
      <c r="C193" s="58">
        <f>B193/$H$1</f>
        <v>16.6666666666667</v>
      </c>
      <c r="D193" s="59">
        <f t="shared" ref="D193:D201" si="54">D138+2</f>
        <v>23</v>
      </c>
      <c r="E193" s="60">
        <f t="shared" si="51"/>
        <v>0.195362318840578</v>
      </c>
      <c r="F193" s="43">
        <f t="shared" si="52"/>
        <v>4.4933333333333</v>
      </c>
    </row>
    <row r="194" spans="1:6">
      <c r="A194" s="8" t="s">
        <v>345</v>
      </c>
      <c r="B194" s="57">
        <f t="shared" si="53"/>
        <v>125</v>
      </c>
      <c r="C194" s="58">
        <f>B194/$H$1</f>
        <v>19.8412698412698</v>
      </c>
      <c r="D194" s="59">
        <f t="shared" si="54"/>
        <v>27.5</v>
      </c>
      <c r="E194" s="60">
        <f t="shared" si="51"/>
        <v>0.19849927849928</v>
      </c>
      <c r="F194" s="43">
        <f t="shared" si="52"/>
        <v>5.4587301587302</v>
      </c>
    </row>
    <row r="195" spans="1:6">
      <c r="A195" s="8" t="s">
        <v>346</v>
      </c>
      <c r="B195" s="57">
        <f t="shared" si="53"/>
        <v>145</v>
      </c>
      <c r="C195" s="58">
        <f>B195/$H$1</f>
        <v>23.015873015873</v>
      </c>
      <c r="D195" s="59">
        <f t="shared" si="54"/>
        <v>31.5</v>
      </c>
      <c r="E195" s="60">
        <f t="shared" si="51"/>
        <v>0.18933736457546</v>
      </c>
      <c r="F195" s="43">
        <f t="shared" si="52"/>
        <v>5.964126984127</v>
      </c>
    </row>
    <row r="196" spans="1:6">
      <c r="A196" s="8" t="s">
        <v>347</v>
      </c>
      <c r="B196" s="57">
        <f t="shared" si="53"/>
        <v>165</v>
      </c>
      <c r="C196" s="58">
        <f>B196/$H$1</f>
        <v>26.1904761904762</v>
      </c>
      <c r="D196" s="59">
        <f t="shared" si="54"/>
        <v>36</v>
      </c>
      <c r="E196" s="60">
        <f t="shared" si="51"/>
        <v>0.192486772486772</v>
      </c>
      <c r="F196" s="43">
        <f t="shared" si="52"/>
        <v>6.9295238095238</v>
      </c>
    </row>
    <row r="197" spans="1:6">
      <c r="A197" s="8" t="s">
        <v>348</v>
      </c>
      <c r="B197" s="57">
        <f t="shared" si="53"/>
        <v>190</v>
      </c>
      <c r="C197" s="58">
        <f>B197/$H$1</f>
        <v>30.1587301587302</v>
      </c>
      <c r="D197" s="59">
        <f t="shared" si="54"/>
        <v>40</v>
      </c>
      <c r="E197" s="60">
        <f t="shared" si="51"/>
        <v>0.166031746031745</v>
      </c>
      <c r="F197" s="43">
        <f t="shared" si="52"/>
        <v>6.6412698412698</v>
      </c>
    </row>
    <row r="198" spans="1:6">
      <c r="A198" s="8" t="s">
        <v>349</v>
      </c>
      <c r="B198" s="57">
        <f t="shared" si="53"/>
        <v>215</v>
      </c>
      <c r="C198" s="58">
        <f>B198/$H$1</f>
        <v>34.1269841269841</v>
      </c>
      <c r="D198" s="59">
        <f t="shared" si="54"/>
        <v>45</v>
      </c>
      <c r="E198" s="60">
        <f t="shared" si="51"/>
        <v>0.161622574955909</v>
      </c>
      <c r="F198" s="43">
        <f t="shared" si="52"/>
        <v>7.2730158730159</v>
      </c>
    </row>
    <row r="199" spans="1:6">
      <c r="A199" s="8" t="s">
        <v>350</v>
      </c>
      <c r="B199" s="57">
        <f t="shared" si="53"/>
        <v>240</v>
      </c>
      <c r="C199" s="58">
        <f>B199/$H$1</f>
        <v>38.0952380952381</v>
      </c>
      <c r="D199" s="59">
        <f t="shared" si="54"/>
        <v>54</v>
      </c>
      <c r="E199" s="60">
        <f t="shared" si="51"/>
        <v>0.214532627865961</v>
      </c>
      <c r="F199" s="43">
        <f t="shared" si="52"/>
        <v>11.5847619047619</v>
      </c>
    </row>
    <row r="200" spans="1:6">
      <c r="A200" s="8" t="s">
        <v>351</v>
      </c>
      <c r="B200" s="57">
        <f t="shared" si="53"/>
        <v>260</v>
      </c>
      <c r="C200" s="58">
        <f>B200/$H$1</f>
        <v>41.2698412698413</v>
      </c>
      <c r="D200" s="59">
        <f t="shared" si="54"/>
        <v>60</v>
      </c>
      <c r="E200" s="60">
        <f t="shared" si="51"/>
        <v>0.232169312169312</v>
      </c>
      <c r="F200" s="43">
        <f t="shared" si="52"/>
        <v>13.9301587301587</v>
      </c>
    </row>
    <row r="201" spans="1:6">
      <c r="A201" s="8" t="s">
        <v>352</v>
      </c>
      <c r="B201" s="57">
        <f t="shared" si="53"/>
        <v>290</v>
      </c>
      <c r="C201" s="58">
        <f>B201/$H$1</f>
        <v>46.031746031746</v>
      </c>
      <c r="D201" s="59">
        <f t="shared" si="54"/>
        <v>66</v>
      </c>
      <c r="E201" s="60">
        <f t="shared" si="51"/>
        <v>0.222549302549303</v>
      </c>
      <c r="F201" s="43">
        <f t="shared" si="52"/>
        <v>14.688253968254</v>
      </c>
    </row>
    <row r="202" s="2" customFormat="1" spans="1:9">
      <c r="A202" s="9" t="s">
        <v>353</v>
      </c>
      <c r="B202" s="65">
        <f t="shared" ref="B202:B214" si="55">B191</f>
        <v>65</v>
      </c>
      <c r="C202" s="66">
        <f>B202/$H$1</f>
        <v>10.3174603174603</v>
      </c>
      <c r="D202" s="67">
        <f>D136+2</f>
        <v>14</v>
      </c>
      <c r="E202" s="68">
        <f t="shared" ref="E202:E212" si="56">F202/D202</f>
        <v>0.183038548752834</v>
      </c>
      <c r="F202" s="37">
        <f t="shared" ref="F202" si="57">D202*0.92-C202</f>
        <v>2.56253968253968</v>
      </c>
      <c r="G202" s="38"/>
      <c r="H202" s="72"/>
      <c r="I202" s="73"/>
    </row>
    <row r="203" s="2" customFormat="1" spans="1:9">
      <c r="A203" s="9" t="s">
        <v>354</v>
      </c>
      <c r="B203" s="65">
        <f t="shared" si="55"/>
        <v>85</v>
      </c>
      <c r="C203" s="66">
        <f>B203/$H$1</f>
        <v>13.4920634920635</v>
      </c>
      <c r="D203" s="67">
        <f>D137+2</f>
        <v>18.5</v>
      </c>
      <c r="E203" s="68">
        <f t="shared" si="56"/>
        <v>0.190699270699271</v>
      </c>
      <c r="F203" s="37">
        <f t="shared" ref="F202:F212" si="58">D203*0.92-C203</f>
        <v>3.52793650793651</v>
      </c>
      <c r="G203" s="38"/>
      <c r="H203" s="72"/>
      <c r="I203" s="73"/>
    </row>
    <row r="204" s="2" customFormat="1" spans="1:9">
      <c r="A204" s="9" t="s">
        <v>355</v>
      </c>
      <c r="B204" s="65">
        <f t="shared" si="55"/>
        <v>105</v>
      </c>
      <c r="C204" s="66">
        <f>B204/$H$1</f>
        <v>16.6666666666667</v>
      </c>
      <c r="D204" s="67">
        <f t="shared" ref="D204:D212" si="59">D138+2</f>
        <v>23</v>
      </c>
      <c r="E204" s="68">
        <f t="shared" si="56"/>
        <v>0.195362318840578</v>
      </c>
      <c r="F204" s="37">
        <f t="shared" si="58"/>
        <v>4.4933333333333</v>
      </c>
      <c r="G204" s="38"/>
      <c r="H204" s="72"/>
      <c r="I204" s="73"/>
    </row>
    <row r="205" s="2" customFormat="1" spans="1:9">
      <c r="A205" s="9" t="s">
        <v>356</v>
      </c>
      <c r="B205" s="65">
        <f t="shared" si="55"/>
        <v>125</v>
      </c>
      <c r="C205" s="66">
        <f>B205/$H$1</f>
        <v>19.8412698412698</v>
      </c>
      <c r="D205" s="67">
        <f t="shared" si="59"/>
        <v>27.5</v>
      </c>
      <c r="E205" s="68">
        <f t="shared" si="56"/>
        <v>0.19849927849928</v>
      </c>
      <c r="F205" s="37">
        <f t="shared" si="58"/>
        <v>5.4587301587302</v>
      </c>
      <c r="G205" s="38"/>
      <c r="H205" s="72"/>
      <c r="I205" s="73"/>
    </row>
    <row r="206" s="2" customFormat="1" spans="1:9">
      <c r="A206" s="9" t="s">
        <v>357</v>
      </c>
      <c r="B206" s="65">
        <f t="shared" si="55"/>
        <v>145</v>
      </c>
      <c r="C206" s="66">
        <f>B206/$H$1</f>
        <v>23.015873015873</v>
      </c>
      <c r="D206" s="67">
        <f t="shared" si="59"/>
        <v>31.5</v>
      </c>
      <c r="E206" s="68">
        <f t="shared" si="56"/>
        <v>0.18933736457546</v>
      </c>
      <c r="F206" s="37">
        <f t="shared" si="58"/>
        <v>5.964126984127</v>
      </c>
      <c r="G206" s="38"/>
      <c r="H206" s="72"/>
      <c r="I206" s="73"/>
    </row>
    <row r="207" s="2" customFormat="1" spans="1:9">
      <c r="A207" s="9" t="s">
        <v>358</v>
      </c>
      <c r="B207" s="65">
        <f t="shared" si="55"/>
        <v>165</v>
      </c>
      <c r="C207" s="66">
        <f>B207/$H$1</f>
        <v>26.1904761904762</v>
      </c>
      <c r="D207" s="67">
        <f t="shared" si="59"/>
        <v>36</v>
      </c>
      <c r="E207" s="68">
        <f t="shared" si="56"/>
        <v>0.192486772486772</v>
      </c>
      <c r="F207" s="37">
        <f t="shared" si="58"/>
        <v>6.9295238095238</v>
      </c>
      <c r="G207" s="38"/>
      <c r="H207" s="72"/>
      <c r="I207" s="73"/>
    </row>
    <row r="208" s="2" customFormat="1" spans="1:9">
      <c r="A208" s="9" t="s">
        <v>359</v>
      </c>
      <c r="B208" s="65">
        <f t="shared" si="55"/>
        <v>190</v>
      </c>
      <c r="C208" s="66">
        <f>B208/$H$1</f>
        <v>30.1587301587302</v>
      </c>
      <c r="D208" s="67">
        <f t="shared" si="59"/>
        <v>40</v>
      </c>
      <c r="E208" s="68">
        <f t="shared" si="56"/>
        <v>0.166031746031745</v>
      </c>
      <c r="F208" s="37">
        <f t="shared" si="58"/>
        <v>6.6412698412698</v>
      </c>
      <c r="G208" s="38"/>
      <c r="H208" s="72"/>
      <c r="I208" s="73"/>
    </row>
    <row r="209" s="2" customFormat="1" spans="1:9">
      <c r="A209" s="9" t="s">
        <v>360</v>
      </c>
      <c r="B209" s="65">
        <f t="shared" si="55"/>
        <v>215</v>
      </c>
      <c r="C209" s="66">
        <f>B209/$H$1</f>
        <v>34.1269841269841</v>
      </c>
      <c r="D209" s="67">
        <f t="shared" si="59"/>
        <v>45</v>
      </c>
      <c r="E209" s="68">
        <f t="shared" si="56"/>
        <v>0.161622574955909</v>
      </c>
      <c r="F209" s="37">
        <f t="shared" si="58"/>
        <v>7.2730158730159</v>
      </c>
      <c r="G209" s="38"/>
      <c r="H209" s="72"/>
      <c r="I209" s="73"/>
    </row>
    <row r="210" s="2" customFormat="1" spans="1:9">
      <c r="A210" s="9" t="s">
        <v>361</v>
      </c>
      <c r="B210" s="65">
        <f t="shared" si="55"/>
        <v>240</v>
      </c>
      <c r="C210" s="66">
        <f>B210/$H$1</f>
        <v>38.0952380952381</v>
      </c>
      <c r="D210" s="67">
        <f t="shared" si="59"/>
        <v>54</v>
      </c>
      <c r="E210" s="68">
        <f t="shared" si="56"/>
        <v>0.214532627865961</v>
      </c>
      <c r="F210" s="37">
        <f t="shared" si="58"/>
        <v>11.5847619047619</v>
      </c>
      <c r="G210" s="38"/>
      <c r="H210" s="72"/>
      <c r="I210" s="73"/>
    </row>
    <row r="211" s="2" customFormat="1" spans="1:9">
      <c r="A211" s="9" t="s">
        <v>362</v>
      </c>
      <c r="B211" s="65">
        <f t="shared" si="55"/>
        <v>260</v>
      </c>
      <c r="C211" s="66">
        <f>B211/$H$1</f>
        <v>41.2698412698413</v>
      </c>
      <c r="D211" s="67">
        <f t="shared" si="59"/>
        <v>60</v>
      </c>
      <c r="E211" s="68">
        <f t="shared" si="56"/>
        <v>0.232169312169312</v>
      </c>
      <c r="F211" s="37">
        <f t="shared" si="58"/>
        <v>13.9301587301587</v>
      </c>
      <c r="G211" s="38"/>
      <c r="H211" s="72"/>
      <c r="I211" s="73"/>
    </row>
    <row r="212" s="2" customFormat="1" spans="1:9">
      <c r="A212" s="9" t="s">
        <v>363</v>
      </c>
      <c r="B212" s="65">
        <f t="shared" si="55"/>
        <v>290</v>
      </c>
      <c r="C212" s="66">
        <f>B212/$H$1</f>
        <v>46.031746031746</v>
      </c>
      <c r="D212" s="67">
        <f t="shared" si="59"/>
        <v>66</v>
      </c>
      <c r="E212" s="68">
        <f t="shared" si="56"/>
        <v>0.222549302549303</v>
      </c>
      <c r="F212" s="37">
        <f t="shared" si="58"/>
        <v>14.688253968254</v>
      </c>
      <c r="G212" s="38"/>
      <c r="H212" s="72"/>
      <c r="I212" s="73"/>
    </row>
    <row r="213" s="2" customFormat="1" spans="1:7">
      <c r="A213" s="8" t="s">
        <v>364</v>
      </c>
      <c r="B213" s="57">
        <f t="shared" si="55"/>
        <v>65</v>
      </c>
      <c r="C213" s="58">
        <f t="shared" ref="C213:C223" si="60">B213/$H$1</f>
        <v>10.3174603174603</v>
      </c>
      <c r="D213" s="59">
        <f t="shared" ref="D213:D223" si="61">D136+2</f>
        <v>14</v>
      </c>
      <c r="E213" s="60">
        <f t="shared" ref="E213:E223" si="62">F213/D213</f>
        <v>0.183038548752836</v>
      </c>
      <c r="F213" s="43">
        <f t="shared" ref="F213:F223" si="63">D213*0.92-C213</f>
        <v>2.5625396825397</v>
      </c>
      <c r="G213" s="38"/>
    </row>
    <row r="214" spans="1:6">
      <c r="A214" s="8" t="s">
        <v>365</v>
      </c>
      <c r="B214" s="57">
        <f t="shared" si="55"/>
        <v>85</v>
      </c>
      <c r="C214" s="58">
        <f t="shared" si="60"/>
        <v>13.4920634920635</v>
      </c>
      <c r="D214" s="59">
        <f t="shared" si="61"/>
        <v>18.5</v>
      </c>
      <c r="E214" s="60">
        <f t="shared" si="62"/>
        <v>0.19069927069927</v>
      </c>
      <c r="F214" s="43">
        <f t="shared" si="63"/>
        <v>3.5279365079365</v>
      </c>
    </row>
    <row r="215" spans="1:6">
      <c r="A215" s="8" t="s">
        <v>366</v>
      </c>
      <c r="B215" s="57">
        <f t="shared" ref="B215:B223" si="64">B204</f>
        <v>105</v>
      </c>
      <c r="C215" s="58">
        <f t="shared" si="60"/>
        <v>16.6666666666667</v>
      </c>
      <c r="D215" s="59">
        <f t="shared" si="61"/>
        <v>23</v>
      </c>
      <c r="E215" s="60">
        <f t="shared" si="62"/>
        <v>0.195362318840578</v>
      </c>
      <c r="F215" s="43">
        <f t="shared" si="63"/>
        <v>4.4933333333333</v>
      </c>
    </row>
    <row r="216" spans="1:6">
      <c r="A216" s="8" t="s">
        <v>367</v>
      </c>
      <c r="B216" s="57">
        <f t="shared" si="64"/>
        <v>125</v>
      </c>
      <c r="C216" s="58">
        <f t="shared" si="60"/>
        <v>19.8412698412698</v>
      </c>
      <c r="D216" s="59">
        <f t="shared" si="61"/>
        <v>27.5</v>
      </c>
      <c r="E216" s="60">
        <f t="shared" si="62"/>
        <v>0.19849927849928</v>
      </c>
      <c r="F216" s="43">
        <f t="shared" si="63"/>
        <v>5.4587301587302</v>
      </c>
    </row>
    <row r="217" spans="1:6">
      <c r="A217" s="8" t="s">
        <v>368</v>
      </c>
      <c r="B217" s="57">
        <f t="shared" si="64"/>
        <v>145</v>
      </c>
      <c r="C217" s="58">
        <f t="shared" si="60"/>
        <v>23.015873015873</v>
      </c>
      <c r="D217" s="59">
        <f t="shared" si="61"/>
        <v>31.5</v>
      </c>
      <c r="E217" s="60">
        <f t="shared" si="62"/>
        <v>0.18933736457546</v>
      </c>
      <c r="F217" s="43">
        <f t="shared" si="63"/>
        <v>5.964126984127</v>
      </c>
    </row>
    <row r="218" spans="1:6">
      <c r="A218" s="8" t="s">
        <v>369</v>
      </c>
      <c r="B218" s="57">
        <f t="shared" si="64"/>
        <v>165</v>
      </c>
      <c r="C218" s="58">
        <f t="shared" si="60"/>
        <v>26.1904761904762</v>
      </c>
      <c r="D218" s="59">
        <f t="shared" si="61"/>
        <v>36</v>
      </c>
      <c r="E218" s="60">
        <f t="shared" si="62"/>
        <v>0.192486772486772</v>
      </c>
      <c r="F218" s="43">
        <f t="shared" si="63"/>
        <v>6.9295238095238</v>
      </c>
    </row>
    <row r="219" spans="1:6">
      <c r="A219" s="8" t="s">
        <v>370</v>
      </c>
      <c r="B219" s="57">
        <f t="shared" si="64"/>
        <v>190</v>
      </c>
      <c r="C219" s="58">
        <f t="shared" si="60"/>
        <v>30.1587301587302</v>
      </c>
      <c r="D219" s="59">
        <f t="shared" si="61"/>
        <v>40</v>
      </c>
      <c r="E219" s="60">
        <f t="shared" si="62"/>
        <v>0.166031746031745</v>
      </c>
      <c r="F219" s="43">
        <f t="shared" si="63"/>
        <v>6.6412698412698</v>
      </c>
    </row>
    <row r="220" spans="1:6">
      <c r="A220" s="8" t="s">
        <v>371</v>
      </c>
      <c r="B220" s="57">
        <f t="shared" si="64"/>
        <v>215</v>
      </c>
      <c r="C220" s="58">
        <f t="shared" si="60"/>
        <v>34.1269841269841</v>
      </c>
      <c r="D220" s="59">
        <f t="shared" si="61"/>
        <v>45</v>
      </c>
      <c r="E220" s="60">
        <f t="shared" si="62"/>
        <v>0.161622574955909</v>
      </c>
      <c r="F220" s="43">
        <f t="shared" si="63"/>
        <v>7.2730158730159</v>
      </c>
    </row>
    <row r="221" spans="1:6">
      <c r="A221" s="8" t="s">
        <v>372</v>
      </c>
      <c r="B221" s="57">
        <f t="shared" si="64"/>
        <v>240</v>
      </c>
      <c r="C221" s="58">
        <f t="shared" si="60"/>
        <v>38.0952380952381</v>
      </c>
      <c r="D221" s="59">
        <f t="shared" si="61"/>
        <v>54</v>
      </c>
      <c r="E221" s="60">
        <f t="shared" si="62"/>
        <v>0.214532627865961</v>
      </c>
      <c r="F221" s="43">
        <f t="shared" si="63"/>
        <v>11.5847619047619</v>
      </c>
    </row>
    <row r="222" spans="1:6">
      <c r="A222" s="8" t="s">
        <v>373</v>
      </c>
      <c r="B222" s="57">
        <f t="shared" si="64"/>
        <v>260</v>
      </c>
      <c r="C222" s="58">
        <f t="shared" si="60"/>
        <v>41.2698412698413</v>
      </c>
      <c r="D222" s="59">
        <f t="shared" si="61"/>
        <v>60</v>
      </c>
      <c r="E222" s="60">
        <f t="shared" si="62"/>
        <v>0.232169312169312</v>
      </c>
      <c r="F222" s="43">
        <f t="shared" si="63"/>
        <v>13.9301587301587</v>
      </c>
    </row>
    <row r="223" spans="1:6">
      <c r="A223" s="8" t="s">
        <v>374</v>
      </c>
      <c r="B223" s="57">
        <f t="shared" si="64"/>
        <v>290</v>
      </c>
      <c r="C223" s="58">
        <f t="shared" si="60"/>
        <v>46.031746031746</v>
      </c>
      <c r="D223" s="59">
        <f t="shared" si="61"/>
        <v>66</v>
      </c>
      <c r="E223" s="60">
        <f t="shared" si="62"/>
        <v>0.222549302549303</v>
      </c>
      <c r="F223" s="43">
        <f t="shared" si="63"/>
        <v>14.688253968254</v>
      </c>
    </row>
    <row r="224" s="2" customFormat="1" spans="1:7">
      <c r="A224" s="9" t="s">
        <v>375</v>
      </c>
      <c r="B224" s="65">
        <f t="shared" ref="B224:B234" si="65">B213</f>
        <v>65</v>
      </c>
      <c r="C224" s="66">
        <f>B224/$H$1</f>
        <v>10.3174603174603</v>
      </c>
      <c r="D224" s="67">
        <f t="shared" ref="D224:D234" si="66">D136+2</f>
        <v>14</v>
      </c>
      <c r="E224" s="68">
        <f t="shared" ref="E224:E234" si="67">F224/D224</f>
        <v>0.183038548752836</v>
      </c>
      <c r="F224" s="37">
        <f t="shared" ref="F224:F234" si="68">D224*0.92-C224</f>
        <v>2.5625396825397</v>
      </c>
      <c r="G224" s="38"/>
    </row>
    <row r="225" s="2" customFormat="1" spans="1:7">
      <c r="A225" s="9" t="s">
        <v>376</v>
      </c>
      <c r="B225" s="65">
        <f t="shared" si="65"/>
        <v>85</v>
      </c>
      <c r="C225" s="66">
        <f>B225/$H$1</f>
        <v>13.4920634920635</v>
      </c>
      <c r="D225" s="67">
        <f t="shared" si="66"/>
        <v>18.5</v>
      </c>
      <c r="E225" s="68">
        <f t="shared" si="67"/>
        <v>0.19069927069927</v>
      </c>
      <c r="F225" s="37">
        <f t="shared" si="68"/>
        <v>3.5279365079365</v>
      </c>
      <c r="G225" s="38"/>
    </row>
    <row r="226" s="2" customFormat="1" spans="1:7">
      <c r="A226" s="9" t="s">
        <v>377</v>
      </c>
      <c r="B226" s="65">
        <f t="shared" si="65"/>
        <v>105</v>
      </c>
      <c r="C226" s="66">
        <f>B226/$H$1</f>
        <v>16.6666666666667</v>
      </c>
      <c r="D226" s="67">
        <f t="shared" si="66"/>
        <v>23</v>
      </c>
      <c r="E226" s="68">
        <f t="shared" si="67"/>
        <v>0.195362318840578</v>
      </c>
      <c r="F226" s="37">
        <f t="shared" si="68"/>
        <v>4.4933333333333</v>
      </c>
      <c r="G226" s="38"/>
    </row>
    <row r="227" s="2" customFormat="1" spans="1:7">
      <c r="A227" s="9" t="s">
        <v>378</v>
      </c>
      <c r="B227" s="65">
        <f t="shared" si="65"/>
        <v>125</v>
      </c>
      <c r="C227" s="66">
        <f>B227/$H$1</f>
        <v>19.8412698412698</v>
      </c>
      <c r="D227" s="67">
        <f t="shared" si="66"/>
        <v>27.5</v>
      </c>
      <c r="E227" s="68">
        <f t="shared" si="67"/>
        <v>0.19849927849928</v>
      </c>
      <c r="F227" s="37">
        <f t="shared" si="68"/>
        <v>5.4587301587302</v>
      </c>
      <c r="G227" s="38"/>
    </row>
    <row r="228" s="2" customFormat="1" spans="1:7">
      <c r="A228" s="9" t="s">
        <v>379</v>
      </c>
      <c r="B228" s="65">
        <f t="shared" si="65"/>
        <v>145</v>
      </c>
      <c r="C228" s="66">
        <f>B228/$H$1</f>
        <v>23.015873015873</v>
      </c>
      <c r="D228" s="67">
        <f t="shared" si="66"/>
        <v>31.5</v>
      </c>
      <c r="E228" s="68">
        <f t="shared" si="67"/>
        <v>0.18933736457546</v>
      </c>
      <c r="F228" s="37">
        <f t="shared" si="68"/>
        <v>5.964126984127</v>
      </c>
      <c r="G228" s="38"/>
    </row>
    <row r="229" s="2" customFormat="1" spans="1:7">
      <c r="A229" s="9" t="s">
        <v>380</v>
      </c>
      <c r="B229" s="65">
        <f t="shared" si="65"/>
        <v>165</v>
      </c>
      <c r="C229" s="66">
        <f>B229/$H$1</f>
        <v>26.1904761904762</v>
      </c>
      <c r="D229" s="67">
        <f t="shared" si="66"/>
        <v>36</v>
      </c>
      <c r="E229" s="68">
        <f t="shared" si="67"/>
        <v>0.192486772486772</v>
      </c>
      <c r="F229" s="37">
        <f t="shared" si="68"/>
        <v>6.9295238095238</v>
      </c>
      <c r="G229" s="38"/>
    </row>
    <row r="230" s="2" customFormat="1" spans="1:7">
      <c r="A230" s="9" t="s">
        <v>381</v>
      </c>
      <c r="B230" s="65">
        <f t="shared" si="65"/>
        <v>190</v>
      </c>
      <c r="C230" s="66">
        <f>B230/$H$1</f>
        <v>30.1587301587302</v>
      </c>
      <c r="D230" s="67">
        <f t="shared" si="66"/>
        <v>40</v>
      </c>
      <c r="E230" s="68">
        <f t="shared" si="67"/>
        <v>0.166031746031745</v>
      </c>
      <c r="F230" s="37">
        <f t="shared" si="68"/>
        <v>6.6412698412698</v>
      </c>
      <c r="G230" s="38"/>
    </row>
    <row r="231" s="2" customFormat="1" spans="1:7">
      <c r="A231" s="9" t="s">
        <v>382</v>
      </c>
      <c r="B231" s="65">
        <f t="shared" si="65"/>
        <v>215</v>
      </c>
      <c r="C231" s="66">
        <f>B231/$H$1</f>
        <v>34.1269841269841</v>
      </c>
      <c r="D231" s="67">
        <f t="shared" si="66"/>
        <v>45</v>
      </c>
      <c r="E231" s="68">
        <f t="shared" si="67"/>
        <v>0.161622574955909</v>
      </c>
      <c r="F231" s="37">
        <f t="shared" si="68"/>
        <v>7.2730158730159</v>
      </c>
      <c r="G231" s="38"/>
    </row>
    <row r="232" s="2" customFormat="1" spans="1:7">
      <c r="A232" s="9" t="s">
        <v>383</v>
      </c>
      <c r="B232" s="65">
        <f t="shared" si="65"/>
        <v>240</v>
      </c>
      <c r="C232" s="66">
        <f>B232/$H$1</f>
        <v>38.0952380952381</v>
      </c>
      <c r="D232" s="67">
        <f t="shared" si="66"/>
        <v>54</v>
      </c>
      <c r="E232" s="68">
        <f t="shared" si="67"/>
        <v>0.214532627865961</v>
      </c>
      <c r="F232" s="37">
        <f t="shared" si="68"/>
        <v>11.5847619047619</v>
      </c>
      <c r="G232" s="38"/>
    </row>
    <row r="233" s="2" customFormat="1" spans="1:7">
      <c r="A233" s="9" t="s">
        <v>384</v>
      </c>
      <c r="B233" s="65">
        <f t="shared" si="65"/>
        <v>260</v>
      </c>
      <c r="C233" s="66">
        <f>B233/$H$1</f>
        <v>41.2698412698413</v>
      </c>
      <c r="D233" s="67">
        <f t="shared" si="66"/>
        <v>60</v>
      </c>
      <c r="E233" s="68">
        <f t="shared" si="67"/>
        <v>0.232169312169312</v>
      </c>
      <c r="F233" s="37">
        <f t="shared" si="68"/>
        <v>13.9301587301587</v>
      </c>
      <c r="G233" s="38"/>
    </row>
    <row r="234" s="2" customFormat="1" spans="1:7">
      <c r="A234" s="9" t="s">
        <v>385</v>
      </c>
      <c r="B234" s="65">
        <f t="shared" si="65"/>
        <v>290</v>
      </c>
      <c r="C234" s="66">
        <f>B234/$H$1</f>
        <v>46.031746031746</v>
      </c>
      <c r="D234" s="67">
        <f t="shared" si="66"/>
        <v>66</v>
      </c>
      <c r="E234" s="68">
        <f t="shared" si="67"/>
        <v>0.222549302549303</v>
      </c>
      <c r="F234" s="37">
        <f t="shared" si="68"/>
        <v>14.688253968254</v>
      </c>
      <c r="G234" s="38"/>
    </row>
    <row r="235" spans="1:8">
      <c r="A235" s="8" t="s">
        <v>386</v>
      </c>
      <c r="B235" s="57">
        <f t="shared" ref="B235:B247" si="69">B224</f>
        <v>65</v>
      </c>
      <c r="C235" s="58">
        <f t="shared" ref="C235:C245" si="70">B235/$H$1</f>
        <v>10.3174603174603</v>
      </c>
      <c r="D235" s="59">
        <f t="shared" ref="D235:D245" si="71">D136+2</f>
        <v>14</v>
      </c>
      <c r="E235" s="60">
        <f t="shared" ref="E235" si="72">F235/D235</f>
        <v>0.183038548752836</v>
      </c>
      <c r="F235" s="43">
        <f t="shared" ref="F235" si="73">D235*0.92-C235</f>
        <v>2.5625396825397</v>
      </c>
      <c r="H235" s="17"/>
    </row>
    <row r="236" spans="1:8">
      <c r="A236" s="8" t="s">
        <v>387</v>
      </c>
      <c r="B236" s="57">
        <f t="shared" si="69"/>
        <v>85</v>
      </c>
      <c r="C236" s="58">
        <f t="shared" si="70"/>
        <v>13.4920634920635</v>
      </c>
      <c r="D236" s="59">
        <f t="shared" si="71"/>
        <v>18.5</v>
      </c>
      <c r="E236" s="60">
        <f t="shared" ref="E235:E246" si="74">F236/D236</f>
        <v>0.19069927069927</v>
      </c>
      <c r="F236" s="43">
        <f t="shared" ref="F235:F246" si="75">D236*0.92-C236</f>
        <v>3.5279365079365</v>
      </c>
      <c r="H236" s="17"/>
    </row>
    <row r="237" spans="1:8">
      <c r="A237" s="8" t="s">
        <v>388</v>
      </c>
      <c r="B237" s="57">
        <f t="shared" si="69"/>
        <v>105</v>
      </c>
      <c r="C237" s="58">
        <f t="shared" si="70"/>
        <v>16.6666666666667</v>
      </c>
      <c r="D237" s="59">
        <f t="shared" si="71"/>
        <v>23</v>
      </c>
      <c r="E237" s="60">
        <f t="shared" si="74"/>
        <v>0.195362318840578</v>
      </c>
      <c r="F237" s="43">
        <f t="shared" si="75"/>
        <v>4.4933333333333</v>
      </c>
      <c r="H237" s="17"/>
    </row>
    <row r="238" spans="1:8">
      <c r="A238" s="8" t="s">
        <v>389</v>
      </c>
      <c r="B238" s="57">
        <f t="shared" si="69"/>
        <v>125</v>
      </c>
      <c r="C238" s="58">
        <f t="shared" si="70"/>
        <v>19.8412698412698</v>
      </c>
      <c r="D238" s="59">
        <f t="shared" si="71"/>
        <v>27.5</v>
      </c>
      <c r="E238" s="60">
        <f t="shared" si="74"/>
        <v>0.19849927849928</v>
      </c>
      <c r="F238" s="43">
        <f t="shared" si="75"/>
        <v>5.4587301587302</v>
      </c>
      <c r="H238" s="17"/>
    </row>
    <row r="239" spans="1:8">
      <c r="A239" s="8" t="s">
        <v>390</v>
      </c>
      <c r="B239" s="57">
        <f t="shared" si="69"/>
        <v>145</v>
      </c>
      <c r="C239" s="58">
        <f t="shared" si="70"/>
        <v>23.015873015873</v>
      </c>
      <c r="D239" s="59">
        <f t="shared" si="71"/>
        <v>31.5</v>
      </c>
      <c r="E239" s="60">
        <f t="shared" si="74"/>
        <v>0.18933736457546</v>
      </c>
      <c r="F239" s="43">
        <f t="shared" si="75"/>
        <v>5.964126984127</v>
      </c>
      <c r="H239" s="17"/>
    </row>
    <row r="240" spans="1:8">
      <c r="A240" s="8" t="s">
        <v>391</v>
      </c>
      <c r="B240" s="57">
        <f t="shared" si="69"/>
        <v>165</v>
      </c>
      <c r="C240" s="58">
        <f t="shared" si="70"/>
        <v>26.1904761904762</v>
      </c>
      <c r="D240" s="59">
        <f t="shared" si="71"/>
        <v>36</v>
      </c>
      <c r="E240" s="60">
        <f t="shared" si="74"/>
        <v>0.192486772486772</v>
      </c>
      <c r="F240" s="43">
        <f t="shared" si="75"/>
        <v>6.9295238095238</v>
      </c>
      <c r="H240" s="17"/>
    </row>
    <row r="241" spans="1:8">
      <c r="A241" s="8" t="s">
        <v>392</v>
      </c>
      <c r="B241" s="57">
        <f t="shared" si="69"/>
        <v>190</v>
      </c>
      <c r="C241" s="58">
        <f t="shared" si="70"/>
        <v>30.1587301587302</v>
      </c>
      <c r="D241" s="59">
        <f t="shared" si="71"/>
        <v>40</v>
      </c>
      <c r="E241" s="60">
        <f t="shared" si="74"/>
        <v>0.166031746031745</v>
      </c>
      <c r="F241" s="43">
        <f t="shared" si="75"/>
        <v>6.6412698412698</v>
      </c>
      <c r="H241" s="17"/>
    </row>
    <row r="242" spans="1:8">
      <c r="A242" s="8" t="s">
        <v>393</v>
      </c>
      <c r="B242" s="57">
        <f t="shared" si="69"/>
        <v>215</v>
      </c>
      <c r="C242" s="58">
        <f t="shared" si="70"/>
        <v>34.1269841269841</v>
      </c>
      <c r="D242" s="59">
        <f t="shared" si="71"/>
        <v>45</v>
      </c>
      <c r="E242" s="60">
        <f t="shared" si="74"/>
        <v>0.161622574955909</v>
      </c>
      <c r="F242" s="43">
        <f t="shared" si="75"/>
        <v>7.2730158730159</v>
      </c>
      <c r="H242" s="17"/>
    </row>
    <row r="243" spans="1:6">
      <c r="A243" s="8" t="s">
        <v>394</v>
      </c>
      <c r="B243" s="57">
        <f t="shared" si="69"/>
        <v>240</v>
      </c>
      <c r="C243" s="58">
        <f t="shared" si="70"/>
        <v>38.0952380952381</v>
      </c>
      <c r="D243" s="59">
        <f t="shared" si="71"/>
        <v>54</v>
      </c>
      <c r="E243" s="60">
        <f t="shared" si="74"/>
        <v>0.214532627865961</v>
      </c>
      <c r="F243" s="43">
        <f t="shared" si="75"/>
        <v>11.5847619047619</v>
      </c>
    </row>
    <row r="244" spans="1:6">
      <c r="A244" s="8" t="s">
        <v>395</v>
      </c>
      <c r="B244" s="57">
        <f t="shared" si="69"/>
        <v>260</v>
      </c>
      <c r="C244" s="58">
        <f t="shared" si="70"/>
        <v>41.2698412698413</v>
      </c>
      <c r="D244" s="59">
        <f t="shared" si="71"/>
        <v>60</v>
      </c>
      <c r="E244" s="60">
        <f t="shared" si="74"/>
        <v>0.232169312169312</v>
      </c>
      <c r="F244" s="43">
        <f t="shared" si="75"/>
        <v>13.9301587301587</v>
      </c>
    </row>
    <row r="245" spans="1:6">
      <c r="A245" s="8" t="s">
        <v>396</v>
      </c>
      <c r="B245" s="57">
        <f t="shared" si="69"/>
        <v>290</v>
      </c>
      <c r="C245" s="58">
        <f t="shared" si="70"/>
        <v>46.031746031746</v>
      </c>
      <c r="D245" s="59">
        <f t="shared" si="71"/>
        <v>66</v>
      </c>
      <c r="E245" s="60">
        <f t="shared" si="74"/>
        <v>0.222549302549303</v>
      </c>
      <c r="F245" s="43">
        <f t="shared" si="75"/>
        <v>14.688253968254</v>
      </c>
    </row>
    <row r="246" spans="1:8">
      <c r="A246" s="9" t="s">
        <v>397</v>
      </c>
      <c r="B246" s="65">
        <f t="shared" si="69"/>
        <v>65</v>
      </c>
      <c r="C246" s="66">
        <f>B246/$H$1</f>
        <v>10.3174603174603</v>
      </c>
      <c r="D246" s="67">
        <f t="shared" ref="D246:D256" si="76">D147+2</f>
        <v>14</v>
      </c>
      <c r="E246" s="68">
        <f t="shared" si="74"/>
        <v>0.183038548752836</v>
      </c>
      <c r="F246" s="37">
        <f t="shared" si="75"/>
        <v>2.5625396825397</v>
      </c>
      <c r="H246" s="17"/>
    </row>
    <row r="247" spans="1:8">
      <c r="A247" s="9" t="s">
        <v>398</v>
      </c>
      <c r="B247" s="65">
        <f t="shared" si="69"/>
        <v>85</v>
      </c>
      <c r="C247" s="66">
        <f>B247/$H$1</f>
        <v>13.4920634920635</v>
      </c>
      <c r="D247" s="67">
        <f t="shared" si="76"/>
        <v>18.5</v>
      </c>
      <c r="E247" s="68">
        <f t="shared" ref="E247:E256" si="77">F247/D247</f>
        <v>0.19069927069927</v>
      </c>
      <c r="F247" s="37">
        <f t="shared" ref="F247:F256" si="78">D247*0.92-C247</f>
        <v>3.5279365079365</v>
      </c>
      <c r="H247" s="17"/>
    </row>
    <row r="248" spans="1:8">
      <c r="A248" s="9" t="s">
        <v>399</v>
      </c>
      <c r="B248" s="65">
        <f t="shared" ref="B248:B256" si="79">B237</f>
        <v>105</v>
      </c>
      <c r="C248" s="66">
        <f>B248/$H$1</f>
        <v>16.6666666666667</v>
      </c>
      <c r="D248" s="67">
        <f t="shared" si="76"/>
        <v>23</v>
      </c>
      <c r="E248" s="68">
        <f t="shared" si="77"/>
        <v>0.195362318840578</v>
      </c>
      <c r="F248" s="37">
        <f t="shared" si="78"/>
        <v>4.4933333333333</v>
      </c>
      <c r="H248" s="17"/>
    </row>
    <row r="249" spans="1:8">
      <c r="A249" s="9" t="s">
        <v>400</v>
      </c>
      <c r="B249" s="65">
        <f t="shared" si="79"/>
        <v>125</v>
      </c>
      <c r="C249" s="66">
        <f>B249/$H$1</f>
        <v>19.8412698412698</v>
      </c>
      <c r="D249" s="67">
        <f t="shared" si="76"/>
        <v>27.5</v>
      </c>
      <c r="E249" s="68">
        <f t="shared" si="77"/>
        <v>0.19849927849928</v>
      </c>
      <c r="F249" s="37">
        <f t="shared" si="78"/>
        <v>5.4587301587302</v>
      </c>
      <c r="H249" s="17"/>
    </row>
    <row r="250" spans="1:8">
      <c r="A250" s="9" t="s">
        <v>401</v>
      </c>
      <c r="B250" s="65">
        <f t="shared" si="79"/>
        <v>145</v>
      </c>
      <c r="C250" s="66">
        <f>B250/$H$1</f>
        <v>23.015873015873</v>
      </c>
      <c r="D250" s="67">
        <f t="shared" si="76"/>
        <v>31.5</v>
      </c>
      <c r="E250" s="68">
        <f t="shared" si="77"/>
        <v>0.18933736457546</v>
      </c>
      <c r="F250" s="37">
        <f t="shared" si="78"/>
        <v>5.964126984127</v>
      </c>
      <c r="H250" s="17"/>
    </row>
    <row r="251" spans="1:8">
      <c r="A251" s="9" t="s">
        <v>402</v>
      </c>
      <c r="B251" s="65">
        <f t="shared" si="79"/>
        <v>165</v>
      </c>
      <c r="C251" s="66">
        <f>B251/$H$1</f>
        <v>26.1904761904762</v>
      </c>
      <c r="D251" s="67">
        <f t="shared" si="76"/>
        <v>36</v>
      </c>
      <c r="E251" s="68">
        <f t="shared" si="77"/>
        <v>0.192486772486772</v>
      </c>
      <c r="F251" s="37">
        <f t="shared" si="78"/>
        <v>6.9295238095238</v>
      </c>
      <c r="H251" s="17"/>
    </row>
    <row r="252" spans="1:8">
      <c r="A252" s="9" t="s">
        <v>403</v>
      </c>
      <c r="B252" s="65">
        <f t="shared" si="79"/>
        <v>190</v>
      </c>
      <c r="C252" s="66">
        <f>B252/$H$1</f>
        <v>30.1587301587302</v>
      </c>
      <c r="D252" s="67">
        <f t="shared" si="76"/>
        <v>40</v>
      </c>
      <c r="E252" s="68">
        <f t="shared" si="77"/>
        <v>0.166031746031745</v>
      </c>
      <c r="F252" s="37">
        <f t="shared" si="78"/>
        <v>6.6412698412698</v>
      </c>
      <c r="H252" s="17"/>
    </row>
    <row r="253" spans="1:8">
      <c r="A253" s="9" t="s">
        <v>404</v>
      </c>
      <c r="B253" s="65">
        <f t="shared" si="79"/>
        <v>215</v>
      </c>
      <c r="C253" s="66">
        <f>B253/$H$1</f>
        <v>34.1269841269841</v>
      </c>
      <c r="D253" s="67">
        <f t="shared" si="76"/>
        <v>45</v>
      </c>
      <c r="E253" s="68">
        <f t="shared" si="77"/>
        <v>0.161622574955909</v>
      </c>
      <c r="F253" s="37">
        <f t="shared" si="78"/>
        <v>7.2730158730159</v>
      </c>
      <c r="H253" s="17"/>
    </row>
    <row r="254" spans="1:6">
      <c r="A254" s="9" t="s">
        <v>405</v>
      </c>
      <c r="B254" s="65">
        <f t="shared" si="79"/>
        <v>240</v>
      </c>
      <c r="C254" s="66">
        <f>B254/$H$1</f>
        <v>38.0952380952381</v>
      </c>
      <c r="D254" s="67">
        <f t="shared" si="76"/>
        <v>54</v>
      </c>
      <c r="E254" s="68">
        <f t="shared" si="77"/>
        <v>0.214532627865961</v>
      </c>
      <c r="F254" s="37">
        <f t="shared" si="78"/>
        <v>11.5847619047619</v>
      </c>
    </row>
    <row r="255" spans="1:6">
      <c r="A255" s="9" t="s">
        <v>406</v>
      </c>
      <c r="B255" s="65">
        <f t="shared" si="79"/>
        <v>260</v>
      </c>
      <c r="C255" s="66">
        <f>B255/$H$1</f>
        <v>41.2698412698413</v>
      </c>
      <c r="D255" s="67">
        <f t="shared" si="76"/>
        <v>60</v>
      </c>
      <c r="E255" s="68">
        <f t="shared" si="77"/>
        <v>0.232169312169312</v>
      </c>
      <c r="F255" s="37">
        <f t="shared" si="78"/>
        <v>13.9301587301587</v>
      </c>
    </row>
    <row r="256" spans="1:6">
      <c r="A256" s="9" t="s">
        <v>407</v>
      </c>
      <c r="B256" s="65">
        <f t="shared" si="79"/>
        <v>290</v>
      </c>
      <c r="C256" s="66">
        <f>B256/$H$1</f>
        <v>46.031746031746</v>
      </c>
      <c r="D256" s="67">
        <f t="shared" si="76"/>
        <v>66</v>
      </c>
      <c r="E256" s="68">
        <f t="shared" si="77"/>
        <v>0.222549302549303</v>
      </c>
      <c r="F256" s="37">
        <f t="shared" si="78"/>
        <v>14.688253968254</v>
      </c>
    </row>
    <row r="257" spans="1:7">
      <c r="A257" s="1"/>
      <c r="B257" s="74"/>
      <c r="C257" s="1"/>
      <c r="D257" s="1"/>
      <c r="E257" s="1"/>
      <c r="F257" s="1"/>
      <c r="G257" s="38"/>
    </row>
    <row r="258" spans="1:6">
      <c r="A258" s="6"/>
      <c r="B258" s="75"/>
      <c r="C258" s="76"/>
      <c r="D258" s="77"/>
      <c r="E258" s="78"/>
      <c r="F258" s="78"/>
    </row>
    <row r="259" spans="1:6">
      <c r="A259" s="7" t="s">
        <v>408</v>
      </c>
      <c r="B259" s="53">
        <v>75</v>
      </c>
      <c r="C259" s="34">
        <f>B259/$H$1</f>
        <v>11.9047619047619</v>
      </c>
      <c r="D259" s="35">
        <v>16</v>
      </c>
      <c r="E259" s="56">
        <f>F259/D259</f>
        <v>0.175952380952381</v>
      </c>
      <c r="F259" s="37">
        <f>D259*0.92-C259</f>
        <v>2.8152380952381</v>
      </c>
    </row>
    <row r="260" spans="1:6">
      <c r="A260" s="7" t="s">
        <v>409</v>
      </c>
      <c r="B260" s="53">
        <v>79</v>
      </c>
      <c r="C260" s="54">
        <f>B260/$H$1</f>
        <v>12.5396825396825</v>
      </c>
      <c r="D260" s="55">
        <v>17</v>
      </c>
      <c r="E260" s="56">
        <f>F260/D260</f>
        <v>0.182371615312792</v>
      </c>
      <c r="F260" s="79">
        <f>D260*0.92-C260</f>
        <v>3.10031746031746</v>
      </c>
    </row>
    <row r="261" spans="1:6">
      <c r="A261" s="7" t="s">
        <v>410</v>
      </c>
      <c r="B261" s="53">
        <v>91</v>
      </c>
      <c r="C261" s="54">
        <f t="shared" ref="C260:C267" si="80">B261/$H$1</f>
        <v>14.4444444444444</v>
      </c>
      <c r="D261" s="55">
        <v>19.5</v>
      </c>
      <c r="E261" s="56">
        <f t="shared" ref="E260:E319" si="81">F261/D261</f>
        <v>0.179259259259259</v>
      </c>
      <c r="F261" s="79">
        <f t="shared" ref="F260:F319" si="82">D261*0.92-C261</f>
        <v>3.49555555555556</v>
      </c>
    </row>
    <row r="262" spans="1:6">
      <c r="A262" s="7" t="s">
        <v>411</v>
      </c>
      <c r="B262" s="53">
        <v>111</v>
      </c>
      <c r="C262" s="54">
        <f t="shared" si="80"/>
        <v>17.6190476190476</v>
      </c>
      <c r="D262" s="55">
        <v>24</v>
      </c>
      <c r="E262" s="56">
        <f t="shared" si="81"/>
        <v>0.185873015873016</v>
      </c>
      <c r="F262" s="79">
        <f t="shared" si="82"/>
        <v>4.46095238095238</v>
      </c>
    </row>
    <row r="263" spans="1:6">
      <c r="A263" s="7" t="s">
        <v>412</v>
      </c>
      <c r="B263" s="53">
        <v>125</v>
      </c>
      <c r="C263" s="54">
        <f t="shared" si="80"/>
        <v>19.8412698412698</v>
      </c>
      <c r="D263" s="55">
        <v>27</v>
      </c>
      <c r="E263" s="56">
        <f t="shared" si="81"/>
        <v>0.185138154027043</v>
      </c>
      <c r="F263" s="79">
        <f t="shared" si="82"/>
        <v>4.99873015873016</v>
      </c>
    </row>
    <row r="264" spans="1:6">
      <c r="A264" s="7" t="s">
        <v>413</v>
      </c>
      <c r="B264" s="53">
        <v>155</v>
      </c>
      <c r="C264" s="54">
        <f t="shared" si="80"/>
        <v>24.6031746031746</v>
      </c>
      <c r="D264" s="55">
        <v>33</v>
      </c>
      <c r="E264" s="56">
        <f t="shared" si="81"/>
        <v>0.174449254449254</v>
      </c>
      <c r="F264" s="79">
        <f t="shared" si="82"/>
        <v>5.7568253968254</v>
      </c>
    </row>
    <row r="265" spans="1:6">
      <c r="A265" s="7" t="s">
        <v>414</v>
      </c>
      <c r="B265" s="53">
        <v>186</v>
      </c>
      <c r="C265" s="54">
        <f t="shared" si="80"/>
        <v>29.5238095238095</v>
      </c>
      <c r="D265" s="55">
        <v>39</v>
      </c>
      <c r="E265" s="56">
        <f t="shared" si="81"/>
        <v>0.162979242979243</v>
      </c>
      <c r="F265" s="79">
        <f t="shared" si="82"/>
        <v>6.35619047619048</v>
      </c>
    </row>
    <row r="266" spans="1:6">
      <c r="A266" s="7" t="s">
        <v>415</v>
      </c>
      <c r="B266" s="53">
        <v>228</v>
      </c>
      <c r="C266" s="54">
        <f t="shared" si="80"/>
        <v>36.1904761904762</v>
      </c>
      <c r="D266" s="55">
        <v>48</v>
      </c>
      <c r="E266" s="56">
        <f t="shared" si="81"/>
        <v>0.166031746031746</v>
      </c>
      <c r="F266" s="79">
        <f t="shared" si="82"/>
        <v>7.96952380952381</v>
      </c>
    </row>
    <row r="267" spans="1:6">
      <c r="A267" s="7" t="s">
        <v>416</v>
      </c>
      <c r="B267" s="53">
        <v>268</v>
      </c>
      <c r="C267" s="54">
        <f>B267/$H$1</f>
        <v>42.5396825396825</v>
      </c>
      <c r="D267" s="55">
        <v>56</v>
      </c>
      <c r="E267" s="56">
        <f t="shared" si="81"/>
        <v>0.160362811791383</v>
      </c>
      <c r="F267" s="79">
        <f t="shared" si="82"/>
        <v>8.98031746031747</v>
      </c>
    </row>
    <row r="268" spans="1:6">
      <c r="A268" s="7" t="s">
        <v>417</v>
      </c>
      <c r="B268" s="53"/>
      <c r="C268" s="54"/>
      <c r="D268" s="55"/>
      <c r="E268" s="56"/>
      <c r="F268" s="79"/>
    </row>
    <row r="269" spans="1:6">
      <c r="A269" s="7" t="s">
        <v>418</v>
      </c>
      <c r="B269" s="53"/>
      <c r="C269" s="54"/>
      <c r="D269" s="55"/>
      <c r="E269" s="56"/>
      <c r="F269" s="79"/>
    </row>
    <row r="270" spans="1:6">
      <c r="A270" s="7" t="s">
        <v>419</v>
      </c>
      <c r="B270" s="53"/>
      <c r="C270" s="54"/>
      <c r="D270" s="55"/>
      <c r="E270" s="56"/>
      <c r="F270" s="79"/>
    </row>
    <row r="271" spans="1:6">
      <c r="A271" s="7" t="s">
        <v>420</v>
      </c>
      <c r="B271" s="53"/>
      <c r="C271" s="54"/>
      <c r="D271" s="55"/>
      <c r="E271" s="56"/>
      <c r="F271" s="79"/>
    </row>
    <row r="272" spans="1:6">
      <c r="A272" s="61" t="s">
        <v>421</v>
      </c>
      <c r="B272" s="62">
        <f>B259</f>
        <v>75</v>
      </c>
      <c r="C272" s="63">
        <f>B272/$H$1</f>
        <v>11.9047619047619</v>
      </c>
      <c r="D272" s="64">
        <f>D259</f>
        <v>16</v>
      </c>
      <c r="E272" s="80">
        <f>F272/D272</f>
        <v>0.175952380952381</v>
      </c>
      <c r="F272" s="81">
        <f>D272*0.92-C272</f>
        <v>2.8152380952381</v>
      </c>
    </row>
    <row r="273" spans="1:6">
      <c r="A273" s="61" t="s">
        <v>422</v>
      </c>
      <c r="B273" s="62">
        <f t="shared" ref="B273:B280" si="83">B260</f>
        <v>79</v>
      </c>
      <c r="C273" s="63">
        <f t="shared" ref="C273:C280" si="84">B273/$H$1</f>
        <v>12.5396825396825</v>
      </c>
      <c r="D273" s="64">
        <f t="shared" ref="D273:D280" si="85">D260</f>
        <v>17</v>
      </c>
      <c r="E273" s="80">
        <f t="shared" si="81"/>
        <v>0.182371615312792</v>
      </c>
      <c r="F273" s="81">
        <f t="shared" si="82"/>
        <v>3.10031746031746</v>
      </c>
    </row>
    <row r="274" spans="1:6">
      <c r="A274" s="61" t="s">
        <v>423</v>
      </c>
      <c r="B274" s="62">
        <f t="shared" si="83"/>
        <v>91</v>
      </c>
      <c r="C274" s="63">
        <f t="shared" si="84"/>
        <v>14.4444444444444</v>
      </c>
      <c r="D274" s="64">
        <f t="shared" si="85"/>
        <v>19.5</v>
      </c>
      <c r="E274" s="80">
        <f t="shared" si="81"/>
        <v>0.179259259259259</v>
      </c>
      <c r="F274" s="81">
        <f t="shared" si="82"/>
        <v>3.49555555555556</v>
      </c>
    </row>
    <row r="275" spans="1:6">
      <c r="A275" s="61" t="s">
        <v>424</v>
      </c>
      <c r="B275" s="62">
        <f t="shared" si="83"/>
        <v>111</v>
      </c>
      <c r="C275" s="63">
        <f t="shared" si="84"/>
        <v>17.6190476190476</v>
      </c>
      <c r="D275" s="64">
        <f t="shared" si="85"/>
        <v>24</v>
      </c>
      <c r="E275" s="80">
        <f t="shared" si="81"/>
        <v>0.185873015873016</v>
      </c>
      <c r="F275" s="81">
        <f t="shared" si="82"/>
        <v>4.46095238095238</v>
      </c>
    </row>
    <row r="276" spans="1:6">
      <c r="A276" s="61" t="s">
        <v>425</v>
      </c>
      <c r="B276" s="62">
        <f t="shared" si="83"/>
        <v>125</v>
      </c>
      <c r="C276" s="63">
        <f t="shared" si="84"/>
        <v>19.8412698412698</v>
      </c>
      <c r="D276" s="64">
        <f t="shared" si="85"/>
        <v>27</v>
      </c>
      <c r="E276" s="80">
        <f t="shared" si="81"/>
        <v>0.185138154027043</v>
      </c>
      <c r="F276" s="81">
        <f t="shared" si="82"/>
        <v>4.99873015873016</v>
      </c>
    </row>
    <row r="277" spans="1:6">
      <c r="A277" s="61" t="s">
        <v>426</v>
      </c>
      <c r="B277" s="62">
        <f t="shared" si="83"/>
        <v>155</v>
      </c>
      <c r="C277" s="63">
        <f t="shared" si="84"/>
        <v>24.6031746031746</v>
      </c>
      <c r="D277" s="64">
        <f t="shared" si="85"/>
        <v>33</v>
      </c>
      <c r="E277" s="80">
        <f t="shared" si="81"/>
        <v>0.174449254449254</v>
      </c>
      <c r="F277" s="81">
        <f t="shared" si="82"/>
        <v>5.7568253968254</v>
      </c>
    </row>
    <row r="278" spans="1:6">
      <c r="A278" s="61" t="s">
        <v>427</v>
      </c>
      <c r="B278" s="62">
        <f t="shared" si="83"/>
        <v>186</v>
      </c>
      <c r="C278" s="63">
        <f t="shared" si="84"/>
        <v>29.5238095238095</v>
      </c>
      <c r="D278" s="64">
        <f t="shared" si="85"/>
        <v>39</v>
      </c>
      <c r="E278" s="80">
        <f t="shared" si="81"/>
        <v>0.162979242979243</v>
      </c>
      <c r="F278" s="81">
        <f t="shared" si="82"/>
        <v>6.35619047619048</v>
      </c>
    </row>
    <row r="279" spans="1:6">
      <c r="A279" s="61" t="s">
        <v>428</v>
      </c>
      <c r="B279" s="62">
        <f t="shared" si="83"/>
        <v>228</v>
      </c>
      <c r="C279" s="63">
        <f t="shared" si="84"/>
        <v>36.1904761904762</v>
      </c>
      <c r="D279" s="64">
        <f t="shared" si="85"/>
        <v>48</v>
      </c>
      <c r="E279" s="80">
        <f t="shared" si="81"/>
        <v>0.166031746031746</v>
      </c>
      <c r="F279" s="81">
        <f t="shared" si="82"/>
        <v>7.96952380952381</v>
      </c>
    </row>
    <row r="280" spans="1:6">
      <c r="A280" s="61" t="s">
        <v>429</v>
      </c>
      <c r="B280" s="62">
        <f t="shared" si="83"/>
        <v>268</v>
      </c>
      <c r="C280" s="63">
        <f>B280/$H$1</f>
        <v>42.5396825396825</v>
      </c>
      <c r="D280" s="64">
        <f t="shared" si="85"/>
        <v>56</v>
      </c>
      <c r="E280" s="80">
        <f t="shared" si="81"/>
        <v>0.160362811791383</v>
      </c>
      <c r="F280" s="81">
        <f t="shared" si="82"/>
        <v>8.98031746031747</v>
      </c>
    </row>
    <row r="281" spans="1:6">
      <c r="A281" s="61" t="s">
        <v>430</v>
      </c>
      <c r="B281" s="62"/>
      <c r="C281" s="63"/>
      <c r="D281" s="64"/>
      <c r="E281" s="80"/>
      <c r="F281" s="81"/>
    </row>
    <row r="282" spans="1:6">
      <c r="A282" s="61" t="s">
        <v>431</v>
      </c>
      <c r="B282" s="62"/>
      <c r="C282" s="63"/>
      <c r="D282" s="64"/>
      <c r="E282" s="80"/>
      <c r="F282" s="81"/>
    </row>
    <row r="283" spans="1:6">
      <c r="A283" s="61" t="s">
        <v>432</v>
      </c>
      <c r="B283" s="62"/>
      <c r="C283" s="63"/>
      <c r="D283" s="64"/>
      <c r="E283" s="80"/>
      <c r="F283" s="81"/>
    </row>
    <row r="284" spans="1:6">
      <c r="A284" s="61" t="s">
        <v>433</v>
      </c>
      <c r="B284" s="62"/>
      <c r="C284" s="63"/>
      <c r="D284" s="64"/>
      <c r="E284" s="80"/>
      <c r="F284" s="81"/>
    </row>
    <row r="285" spans="1:6">
      <c r="A285" s="7" t="s">
        <v>434</v>
      </c>
      <c r="B285" s="53">
        <f>B259+6.5</f>
        <v>81.5</v>
      </c>
      <c r="C285" s="54">
        <f>B285/$H$1</f>
        <v>12.9365079365079</v>
      </c>
      <c r="D285" s="55">
        <f>D259+1</f>
        <v>17</v>
      </c>
      <c r="E285" s="56">
        <f>F285/D285</f>
        <v>0.159028944911298</v>
      </c>
      <c r="F285" s="79">
        <f>D285*0.92-C285</f>
        <v>2.70349206349206</v>
      </c>
    </row>
    <row r="286" spans="1:6">
      <c r="A286" s="7" t="s">
        <v>435</v>
      </c>
      <c r="B286" s="53">
        <f>B260+6.5</f>
        <v>85.5</v>
      </c>
      <c r="C286" s="54">
        <f t="shared" ref="C286:C293" si="86">B286/$H$1</f>
        <v>13.5714285714286</v>
      </c>
      <c r="D286" s="55">
        <f>D260+1</f>
        <v>18</v>
      </c>
      <c r="E286" s="56">
        <f t="shared" si="81"/>
        <v>0.166031746031746</v>
      </c>
      <c r="F286" s="79">
        <f t="shared" si="82"/>
        <v>2.98857142857143</v>
      </c>
    </row>
    <row r="287" spans="1:6">
      <c r="A287" s="7" t="s">
        <v>436</v>
      </c>
      <c r="B287" s="53">
        <f t="shared" ref="B287:B293" si="87">B261+6.5</f>
        <v>97.5</v>
      </c>
      <c r="C287" s="54">
        <f t="shared" si="86"/>
        <v>15.4761904761905</v>
      </c>
      <c r="D287" s="55">
        <f t="shared" ref="D287:D293" si="88">D261+1</f>
        <v>20.5</v>
      </c>
      <c r="E287" s="56">
        <f t="shared" si="81"/>
        <v>0.165063879210221</v>
      </c>
      <c r="F287" s="79">
        <f t="shared" si="82"/>
        <v>3.38380952380952</v>
      </c>
    </row>
    <row r="288" spans="1:6">
      <c r="A288" s="7" t="s">
        <v>437</v>
      </c>
      <c r="B288" s="53">
        <f t="shared" si="87"/>
        <v>117.5</v>
      </c>
      <c r="C288" s="54">
        <f t="shared" si="86"/>
        <v>18.6507936507937</v>
      </c>
      <c r="D288" s="55">
        <f t="shared" si="88"/>
        <v>25</v>
      </c>
      <c r="E288" s="56">
        <f t="shared" si="81"/>
        <v>0.173968253968254</v>
      </c>
      <c r="F288" s="79">
        <f t="shared" si="82"/>
        <v>4.34920634920635</v>
      </c>
    </row>
    <row r="289" spans="1:6">
      <c r="A289" s="7" t="s">
        <v>438</v>
      </c>
      <c r="B289" s="53">
        <f t="shared" si="87"/>
        <v>131.5</v>
      </c>
      <c r="C289" s="54">
        <f t="shared" si="86"/>
        <v>20.8730158730159</v>
      </c>
      <c r="D289" s="55">
        <f t="shared" si="88"/>
        <v>28</v>
      </c>
      <c r="E289" s="56">
        <f t="shared" si="81"/>
        <v>0.17453514739229</v>
      </c>
      <c r="F289" s="79">
        <f t="shared" si="82"/>
        <v>4.88698412698413</v>
      </c>
    </row>
    <row r="290" spans="1:6">
      <c r="A290" s="7" t="s">
        <v>439</v>
      </c>
      <c r="B290" s="53">
        <f t="shared" si="87"/>
        <v>161.5</v>
      </c>
      <c r="C290" s="54">
        <f t="shared" si="86"/>
        <v>25.6349206349206</v>
      </c>
      <c r="D290" s="55">
        <f t="shared" si="88"/>
        <v>34</v>
      </c>
      <c r="E290" s="56">
        <f t="shared" si="81"/>
        <v>0.166031746031746</v>
      </c>
      <c r="F290" s="79">
        <f t="shared" si="82"/>
        <v>5.64507936507936</v>
      </c>
    </row>
    <row r="291" spans="1:6">
      <c r="A291" s="7" t="s">
        <v>440</v>
      </c>
      <c r="B291" s="53">
        <f t="shared" si="87"/>
        <v>192.5</v>
      </c>
      <c r="C291" s="54">
        <f t="shared" si="86"/>
        <v>30.5555555555556</v>
      </c>
      <c r="D291" s="55">
        <f t="shared" si="88"/>
        <v>40</v>
      </c>
      <c r="E291" s="56">
        <f t="shared" si="81"/>
        <v>0.156111111111111</v>
      </c>
      <c r="F291" s="79">
        <f t="shared" si="82"/>
        <v>6.24444444444445</v>
      </c>
    </row>
    <row r="292" spans="1:6">
      <c r="A292" s="7" t="s">
        <v>441</v>
      </c>
      <c r="B292" s="53">
        <f t="shared" si="87"/>
        <v>234.5</v>
      </c>
      <c r="C292" s="54">
        <f t="shared" si="86"/>
        <v>37.2222222222222</v>
      </c>
      <c r="D292" s="55">
        <f t="shared" si="88"/>
        <v>49</v>
      </c>
      <c r="E292" s="56">
        <f t="shared" si="81"/>
        <v>0.160362811791383</v>
      </c>
      <c r="F292" s="79">
        <f t="shared" si="82"/>
        <v>7.85777777777778</v>
      </c>
    </row>
    <row r="293" spans="1:6">
      <c r="A293" s="7" t="s">
        <v>442</v>
      </c>
      <c r="B293" s="53">
        <f t="shared" si="87"/>
        <v>274.5</v>
      </c>
      <c r="C293" s="54">
        <f>B293/$H$1</f>
        <v>43.5714285714286</v>
      </c>
      <c r="D293" s="55">
        <f t="shared" si="88"/>
        <v>57</v>
      </c>
      <c r="E293" s="56">
        <f t="shared" si="81"/>
        <v>0.155588972431078</v>
      </c>
      <c r="F293" s="79">
        <f t="shared" si="82"/>
        <v>8.86857142857144</v>
      </c>
    </row>
    <row r="294" spans="1:6">
      <c r="A294" s="7" t="s">
        <v>443</v>
      </c>
      <c r="B294" s="53"/>
      <c r="C294" s="54"/>
      <c r="D294" s="55"/>
      <c r="E294" s="56"/>
      <c r="F294" s="79"/>
    </row>
    <row r="295" spans="1:6">
      <c r="A295" s="7" t="s">
        <v>444</v>
      </c>
      <c r="B295" s="53"/>
      <c r="C295" s="54"/>
      <c r="D295" s="55"/>
      <c r="E295" s="56"/>
      <c r="F295" s="79"/>
    </row>
    <row r="296" spans="1:6">
      <c r="A296" s="7" t="s">
        <v>445</v>
      </c>
      <c r="B296" s="53"/>
      <c r="C296" s="54"/>
      <c r="D296" s="55"/>
      <c r="E296" s="56"/>
      <c r="F296" s="79"/>
    </row>
    <row r="297" spans="1:6">
      <c r="A297" s="7" t="s">
        <v>446</v>
      </c>
      <c r="B297" s="53"/>
      <c r="C297" s="54"/>
      <c r="D297" s="55"/>
      <c r="E297" s="56"/>
      <c r="F297" s="79"/>
    </row>
    <row r="298" spans="1:6">
      <c r="A298" s="61" t="s">
        <v>447</v>
      </c>
      <c r="B298" s="62">
        <f>B285</f>
        <v>81.5</v>
      </c>
      <c r="C298" s="63">
        <f>B298/$H$1</f>
        <v>12.9365079365079</v>
      </c>
      <c r="D298" s="64">
        <f>D285</f>
        <v>17</v>
      </c>
      <c r="E298" s="80">
        <f>F298/D298</f>
        <v>0.159028944911298</v>
      </c>
      <c r="F298" s="81">
        <f>D298*0.92-C298</f>
        <v>2.70349206349206</v>
      </c>
    </row>
    <row r="299" spans="1:6">
      <c r="A299" s="61" t="s">
        <v>448</v>
      </c>
      <c r="B299" s="62">
        <f t="shared" ref="B299:B307" si="89">B286</f>
        <v>85.5</v>
      </c>
      <c r="C299" s="63">
        <f t="shared" ref="C299:C306" si="90">B299/$H$1</f>
        <v>13.5714285714286</v>
      </c>
      <c r="D299" s="64">
        <f t="shared" ref="D299:D307" si="91">D286</f>
        <v>18</v>
      </c>
      <c r="E299" s="80">
        <f t="shared" si="81"/>
        <v>0.166031746031746</v>
      </c>
      <c r="F299" s="81">
        <f t="shared" si="82"/>
        <v>2.98857142857143</v>
      </c>
    </row>
    <row r="300" spans="1:6">
      <c r="A300" s="61" t="s">
        <v>449</v>
      </c>
      <c r="B300" s="62">
        <f t="shared" si="89"/>
        <v>97.5</v>
      </c>
      <c r="C300" s="63">
        <f t="shared" si="90"/>
        <v>15.4761904761905</v>
      </c>
      <c r="D300" s="64">
        <f t="shared" si="91"/>
        <v>20.5</v>
      </c>
      <c r="E300" s="80">
        <f t="shared" si="81"/>
        <v>0.165063879210221</v>
      </c>
      <c r="F300" s="81">
        <f t="shared" si="82"/>
        <v>3.38380952380952</v>
      </c>
    </row>
    <row r="301" spans="1:6">
      <c r="A301" s="61" t="s">
        <v>450</v>
      </c>
      <c r="B301" s="62">
        <f t="shared" si="89"/>
        <v>117.5</v>
      </c>
      <c r="C301" s="63">
        <f t="shared" si="90"/>
        <v>18.6507936507937</v>
      </c>
      <c r="D301" s="64">
        <f t="shared" si="91"/>
        <v>25</v>
      </c>
      <c r="E301" s="80">
        <f t="shared" si="81"/>
        <v>0.173968253968254</v>
      </c>
      <c r="F301" s="81">
        <f t="shared" si="82"/>
        <v>4.34920634920635</v>
      </c>
    </row>
    <row r="302" spans="1:6">
      <c r="A302" s="61" t="s">
        <v>451</v>
      </c>
      <c r="B302" s="62">
        <f t="shared" si="89"/>
        <v>131.5</v>
      </c>
      <c r="C302" s="63">
        <f t="shared" si="90"/>
        <v>20.8730158730159</v>
      </c>
      <c r="D302" s="64">
        <f t="shared" si="91"/>
        <v>28</v>
      </c>
      <c r="E302" s="80">
        <f t="shared" si="81"/>
        <v>0.17453514739229</v>
      </c>
      <c r="F302" s="81">
        <f t="shared" si="82"/>
        <v>4.88698412698413</v>
      </c>
    </row>
    <row r="303" spans="1:6">
      <c r="A303" s="61" t="s">
        <v>452</v>
      </c>
      <c r="B303" s="62">
        <f t="shared" si="89"/>
        <v>161.5</v>
      </c>
      <c r="C303" s="63">
        <f t="shared" si="90"/>
        <v>25.6349206349206</v>
      </c>
      <c r="D303" s="64">
        <f t="shared" si="91"/>
        <v>34</v>
      </c>
      <c r="E303" s="80">
        <f t="shared" si="81"/>
        <v>0.166031746031746</v>
      </c>
      <c r="F303" s="81">
        <f t="shared" si="82"/>
        <v>5.64507936507936</v>
      </c>
    </row>
    <row r="304" spans="1:6">
      <c r="A304" s="61" t="s">
        <v>453</v>
      </c>
      <c r="B304" s="62">
        <f t="shared" si="89"/>
        <v>192.5</v>
      </c>
      <c r="C304" s="63">
        <f t="shared" si="90"/>
        <v>30.5555555555556</v>
      </c>
      <c r="D304" s="64">
        <f t="shared" si="91"/>
        <v>40</v>
      </c>
      <c r="E304" s="80">
        <f t="shared" si="81"/>
        <v>0.156111111111111</v>
      </c>
      <c r="F304" s="81">
        <f t="shared" si="82"/>
        <v>6.24444444444445</v>
      </c>
    </row>
    <row r="305" spans="1:6">
      <c r="A305" s="61" t="s">
        <v>454</v>
      </c>
      <c r="B305" s="62">
        <f t="shared" si="89"/>
        <v>234.5</v>
      </c>
      <c r="C305" s="63">
        <f t="shared" si="90"/>
        <v>37.2222222222222</v>
      </c>
      <c r="D305" s="64">
        <f t="shared" si="91"/>
        <v>49</v>
      </c>
      <c r="E305" s="80">
        <f t="shared" si="81"/>
        <v>0.160362811791383</v>
      </c>
      <c r="F305" s="81">
        <f t="shared" si="82"/>
        <v>7.85777777777778</v>
      </c>
    </row>
    <row r="306" spans="1:6">
      <c r="A306" s="61" t="s">
        <v>455</v>
      </c>
      <c r="B306" s="62">
        <f t="shared" si="89"/>
        <v>274.5</v>
      </c>
      <c r="C306" s="63">
        <f>B306/$H$1</f>
        <v>43.5714285714286</v>
      </c>
      <c r="D306" s="64">
        <f t="shared" si="91"/>
        <v>57</v>
      </c>
      <c r="E306" s="80">
        <f t="shared" si="81"/>
        <v>0.155588972431078</v>
      </c>
      <c r="F306" s="81">
        <f t="shared" si="82"/>
        <v>8.86857142857144</v>
      </c>
    </row>
    <row r="307" spans="1:6">
      <c r="A307" s="61" t="s">
        <v>456</v>
      </c>
      <c r="B307" s="62">
        <f t="shared" si="89"/>
        <v>0</v>
      </c>
      <c r="C307" s="63">
        <f>B307/$H$1</f>
        <v>0</v>
      </c>
      <c r="D307" s="64">
        <f t="shared" si="91"/>
        <v>0</v>
      </c>
      <c r="E307" s="80" t="e">
        <f t="shared" si="81"/>
        <v>#DIV/0!</v>
      </c>
      <c r="F307" s="81">
        <f t="shared" si="82"/>
        <v>0</v>
      </c>
    </row>
    <row r="308" spans="1:6">
      <c r="A308" s="61" t="s">
        <v>457</v>
      </c>
      <c r="B308" s="62"/>
      <c r="C308" s="63"/>
      <c r="D308" s="64"/>
      <c r="E308" s="80"/>
      <c r="F308" s="81"/>
    </row>
    <row r="309" spans="1:6">
      <c r="A309" s="61" t="s">
        <v>458</v>
      </c>
      <c r="B309" s="62"/>
      <c r="C309" s="63"/>
      <c r="D309" s="64"/>
      <c r="E309" s="80"/>
      <c r="F309" s="81"/>
    </row>
    <row r="310" spans="1:6">
      <c r="A310" s="61" t="s">
        <v>459</v>
      </c>
      <c r="B310" s="62"/>
      <c r="C310" s="63"/>
      <c r="D310" s="64"/>
      <c r="E310" s="80"/>
      <c r="F310" s="81"/>
    </row>
    <row r="311" spans="1:6">
      <c r="A311" s="7" t="s">
        <v>460</v>
      </c>
      <c r="B311" s="53">
        <f>B259+15</f>
        <v>90</v>
      </c>
      <c r="C311" s="54">
        <f>B311/$H$1</f>
        <v>14.2857142857143</v>
      </c>
      <c r="D311" s="55">
        <f>D259+2</f>
        <v>18</v>
      </c>
      <c r="E311" s="56">
        <f>F311/D311</f>
        <v>0.126349206349206</v>
      </c>
      <c r="F311" s="79">
        <f>D311*0.92-C311</f>
        <v>2.27428571428572</v>
      </c>
    </row>
    <row r="312" spans="1:6">
      <c r="A312" s="7" t="s">
        <v>461</v>
      </c>
      <c r="B312" s="53">
        <f>B260+15</f>
        <v>94</v>
      </c>
      <c r="C312" s="54">
        <f t="shared" ref="C312:C319" si="92">B312/$H$1</f>
        <v>14.9206349206349</v>
      </c>
      <c r="D312" s="55">
        <f>D260+2</f>
        <v>19</v>
      </c>
      <c r="E312" s="56">
        <f t="shared" si="81"/>
        <v>0.134703425229741</v>
      </c>
      <c r="F312" s="79">
        <f t="shared" si="82"/>
        <v>2.55936507936508</v>
      </c>
    </row>
    <row r="313" spans="1:6">
      <c r="A313" s="7" t="s">
        <v>462</v>
      </c>
      <c r="B313" s="53">
        <f t="shared" ref="B313:B319" si="93">B261+15</f>
        <v>106</v>
      </c>
      <c r="C313" s="54">
        <f t="shared" si="92"/>
        <v>16.8253968253968</v>
      </c>
      <c r="D313" s="55">
        <f t="shared" ref="D313:D319" si="94">D261+2</f>
        <v>21.5</v>
      </c>
      <c r="E313" s="56">
        <f t="shared" si="81"/>
        <v>0.137423403469915</v>
      </c>
      <c r="F313" s="79">
        <f t="shared" si="82"/>
        <v>2.95460317460317</v>
      </c>
    </row>
    <row r="314" spans="1:6">
      <c r="A314" s="7" t="s">
        <v>463</v>
      </c>
      <c r="B314" s="53">
        <f t="shared" si="93"/>
        <v>126</v>
      </c>
      <c r="C314" s="54">
        <f t="shared" si="92"/>
        <v>20</v>
      </c>
      <c r="D314" s="55">
        <f t="shared" si="94"/>
        <v>26</v>
      </c>
      <c r="E314" s="56">
        <f t="shared" si="81"/>
        <v>0.150769230769231</v>
      </c>
      <c r="F314" s="79">
        <f t="shared" si="82"/>
        <v>3.92</v>
      </c>
    </row>
    <row r="315" spans="1:6">
      <c r="A315" s="7" t="s">
        <v>464</v>
      </c>
      <c r="B315" s="53">
        <f t="shared" si="93"/>
        <v>140</v>
      </c>
      <c r="C315" s="54">
        <f t="shared" si="92"/>
        <v>22.2222222222222</v>
      </c>
      <c r="D315" s="55">
        <f t="shared" si="94"/>
        <v>29</v>
      </c>
      <c r="E315" s="56">
        <f t="shared" si="81"/>
        <v>0.153716475095785</v>
      </c>
      <c r="F315" s="79">
        <f t="shared" si="82"/>
        <v>4.45777777777778</v>
      </c>
    </row>
    <row r="316" spans="1:6">
      <c r="A316" s="7" t="s">
        <v>465</v>
      </c>
      <c r="B316" s="53">
        <f t="shared" si="93"/>
        <v>170</v>
      </c>
      <c r="C316" s="54">
        <f t="shared" si="92"/>
        <v>26.984126984127</v>
      </c>
      <c r="D316" s="55">
        <f t="shared" si="94"/>
        <v>35</v>
      </c>
      <c r="E316" s="56">
        <f t="shared" si="81"/>
        <v>0.149024943310658</v>
      </c>
      <c r="F316" s="79">
        <f t="shared" si="82"/>
        <v>5.21587301587302</v>
      </c>
    </row>
    <row r="317" spans="1:6">
      <c r="A317" s="7" t="s">
        <v>466</v>
      </c>
      <c r="B317" s="53">
        <f t="shared" si="93"/>
        <v>201</v>
      </c>
      <c r="C317" s="54">
        <f t="shared" si="92"/>
        <v>31.9047619047619</v>
      </c>
      <c r="D317" s="55">
        <f t="shared" si="94"/>
        <v>41</v>
      </c>
      <c r="E317" s="56">
        <f t="shared" si="81"/>
        <v>0.141835075493612</v>
      </c>
      <c r="F317" s="79">
        <f t="shared" si="82"/>
        <v>5.81523809523809</v>
      </c>
    </row>
    <row r="318" spans="1:6">
      <c r="A318" s="7" t="s">
        <v>467</v>
      </c>
      <c r="B318" s="53">
        <f t="shared" si="93"/>
        <v>243</v>
      </c>
      <c r="C318" s="54">
        <f t="shared" si="92"/>
        <v>38.5714285714286</v>
      </c>
      <c r="D318" s="55">
        <f t="shared" si="94"/>
        <v>50</v>
      </c>
      <c r="E318" s="56">
        <f t="shared" si="81"/>
        <v>0.148571428571429</v>
      </c>
      <c r="F318" s="79">
        <f t="shared" si="82"/>
        <v>7.42857142857143</v>
      </c>
    </row>
    <row r="319" spans="1:6">
      <c r="A319" s="7" t="s">
        <v>468</v>
      </c>
      <c r="B319" s="53">
        <f t="shared" si="93"/>
        <v>283</v>
      </c>
      <c r="C319" s="54">
        <f>B319/$H$1</f>
        <v>44.9206349206349</v>
      </c>
      <c r="D319" s="55">
        <f t="shared" si="94"/>
        <v>58</v>
      </c>
      <c r="E319" s="56">
        <f t="shared" si="81"/>
        <v>0.145506294471812</v>
      </c>
      <c r="F319" s="79">
        <f t="shared" si="82"/>
        <v>8.43936507936507</v>
      </c>
    </row>
    <row r="320" spans="1:6">
      <c r="A320" s="7" t="s">
        <v>469</v>
      </c>
      <c r="B320" s="53"/>
      <c r="C320" s="54"/>
      <c r="D320" s="55"/>
      <c r="E320" s="56"/>
      <c r="F320" s="79"/>
    </row>
    <row r="321" spans="1:6">
      <c r="A321" s="7" t="s">
        <v>470</v>
      </c>
      <c r="B321" s="53"/>
      <c r="C321" s="54"/>
      <c r="D321" s="55"/>
      <c r="E321" s="56"/>
      <c r="F321" s="79"/>
    </row>
    <row r="322" spans="1:6">
      <c r="A322" s="7" t="s">
        <v>471</v>
      </c>
      <c r="B322" s="53"/>
      <c r="C322" s="54"/>
      <c r="D322" s="55"/>
      <c r="E322" s="56"/>
      <c r="F322" s="79"/>
    </row>
    <row r="323" spans="1:6">
      <c r="A323" s="7" t="s">
        <v>472</v>
      </c>
      <c r="B323" s="53"/>
      <c r="C323" s="54"/>
      <c r="D323" s="55"/>
      <c r="E323" s="56"/>
      <c r="F323" s="79"/>
    </row>
    <row r="324" spans="1:6">
      <c r="A324" s="61" t="s">
        <v>473</v>
      </c>
      <c r="B324" s="62">
        <f>B298</f>
        <v>81.5</v>
      </c>
      <c r="C324" s="63">
        <f>B324/$H$1</f>
        <v>12.9365079365079</v>
      </c>
      <c r="D324" s="64">
        <f>D298</f>
        <v>17</v>
      </c>
      <c r="E324" s="80">
        <f>F324/D324</f>
        <v>0.159028944911298</v>
      </c>
      <c r="F324" s="81">
        <f>D324*0.92-C324</f>
        <v>2.70349206349206</v>
      </c>
    </row>
    <row r="325" spans="1:6">
      <c r="A325" s="61" t="s">
        <v>474</v>
      </c>
      <c r="B325" s="62">
        <f>B299</f>
        <v>85.5</v>
      </c>
      <c r="C325" s="63">
        <f t="shared" ref="C325:C332" si="95">B325/$H$1</f>
        <v>13.5714285714286</v>
      </c>
      <c r="D325" s="64">
        <f>D299</f>
        <v>18</v>
      </c>
      <c r="E325" s="80">
        <f t="shared" ref="E325:E385" si="96">F325/D325</f>
        <v>0.166031746031746</v>
      </c>
      <c r="F325" s="81">
        <f t="shared" ref="F325:F385" si="97">D325*0.92-C325</f>
        <v>2.98857142857143</v>
      </c>
    </row>
    <row r="326" spans="1:6">
      <c r="A326" s="61" t="s">
        <v>475</v>
      </c>
      <c r="B326" s="62">
        <f t="shared" ref="B326:B333" si="98">B300</f>
        <v>97.5</v>
      </c>
      <c r="C326" s="63">
        <f t="shared" si="95"/>
        <v>15.4761904761905</v>
      </c>
      <c r="D326" s="64">
        <f t="shared" ref="D326:D333" si="99">D300</f>
        <v>20.5</v>
      </c>
      <c r="E326" s="80">
        <f t="shared" si="96"/>
        <v>0.165063879210221</v>
      </c>
      <c r="F326" s="81">
        <f t="shared" si="97"/>
        <v>3.38380952380952</v>
      </c>
    </row>
    <row r="327" spans="1:6">
      <c r="A327" s="61" t="s">
        <v>476</v>
      </c>
      <c r="B327" s="62">
        <f t="shared" si="98"/>
        <v>117.5</v>
      </c>
      <c r="C327" s="63">
        <f t="shared" si="95"/>
        <v>18.6507936507937</v>
      </c>
      <c r="D327" s="64">
        <f t="shared" si="99"/>
        <v>25</v>
      </c>
      <c r="E327" s="80">
        <f t="shared" si="96"/>
        <v>0.173968253968254</v>
      </c>
      <c r="F327" s="81">
        <f t="shared" si="97"/>
        <v>4.34920634920635</v>
      </c>
    </row>
    <row r="328" spans="1:6">
      <c r="A328" s="61" t="s">
        <v>477</v>
      </c>
      <c r="B328" s="62">
        <f t="shared" si="98"/>
        <v>131.5</v>
      </c>
      <c r="C328" s="63">
        <f t="shared" si="95"/>
        <v>20.8730158730159</v>
      </c>
      <c r="D328" s="64">
        <f t="shared" si="99"/>
        <v>28</v>
      </c>
      <c r="E328" s="80">
        <f t="shared" si="96"/>
        <v>0.17453514739229</v>
      </c>
      <c r="F328" s="81">
        <f t="shared" si="97"/>
        <v>4.88698412698413</v>
      </c>
    </row>
    <row r="329" spans="1:6">
      <c r="A329" s="61" t="s">
        <v>478</v>
      </c>
      <c r="B329" s="62">
        <f t="shared" si="98"/>
        <v>161.5</v>
      </c>
      <c r="C329" s="63">
        <f t="shared" si="95"/>
        <v>25.6349206349206</v>
      </c>
      <c r="D329" s="64">
        <f t="shared" si="99"/>
        <v>34</v>
      </c>
      <c r="E329" s="80">
        <f t="shared" si="96"/>
        <v>0.166031746031746</v>
      </c>
      <c r="F329" s="81">
        <f t="shared" si="97"/>
        <v>5.64507936507936</v>
      </c>
    </row>
    <row r="330" spans="1:6">
      <c r="A330" s="61" t="s">
        <v>479</v>
      </c>
      <c r="B330" s="62">
        <f t="shared" si="98"/>
        <v>192.5</v>
      </c>
      <c r="C330" s="63">
        <f t="shared" si="95"/>
        <v>30.5555555555556</v>
      </c>
      <c r="D330" s="64">
        <f t="shared" si="99"/>
        <v>40</v>
      </c>
      <c r="E330" s="80">
        <f t="shared" si="96"/>
        <v>0.156111111111111</v>
      </c>
      <c r="F330" s="81">
        <f t="shared" si="97"/>
        <v>6.24444444444445</v>
      </c>
    </row>
    <row r="331" spans="1:6">
      <c r="A331" s="61" t="s">
        <v>480</v>
      </c>
      <c r="B331" s="62">
        <f t="shared" si="98"/>
        <v>234.5</v>
      </c>
      <c r="C331" s="63">
        <f t="shared" si="95"/>
        <v>37.2222222222222</v>
      </c>
      <c r="D331" s="64">
        <f t="shared" si="99"/>
        <v>49</v>
      </c>
      <c r="E331" s="80">
        <f t="shared" si="96"/>
        <v>0.160362811791383</v>
      </c>
      <c r="F331" s="81">
        <f t="shared" si="97"/>
        <v>7.85777777777778</v>
      </c>
    </row>
    <row r="332" spans="1:6">
      <c r="A332" s="61" t="s">
        <v>481</v>
      </c>
      <c r="B332" s="62">
        <f t="shared" si="98"/>
        <v>274.5</v>
      </c>
      <c r="C332" s="63">
        <f>B332/$H$1</f>
        <v>43.5714285714286</v>
      </c>
      <c r="D332" s="64">
        <f t="shared" si="99"/>
        <v>57</v>
      </c>
      <c r="E332" s="80">
        <f t="shared" si="96"/>
        <v>0.155588972431078</v>
      </c>
      <c r="F332" s="81">
        <f t="shared" si="97"/>
        <v>8.86857142857144</v>
      </c>
    </row>
    <row r="333" spans="1:6">
      <c r="A333" s="61" t="s">
        <v>482</v>
      </c>
      <c r="B333" s="62">
        <f t="shared" si="98"/>
        <v>0</v>
      </c>
      <c r="C333" s="63">
        <f>B333/$H$1</f>
        <v>0</v>
      </c>
      <c r="D333" s="64">
        <f t="shared" si="99"/>
        <v>0</v>
      </c>
      <c r="E333" s="80" t="e">
        <f t="shared" si="96"/>
        <v>#DIV/0!</v>
      </c>
      <c r="F333" s="81">
        <f t="shared" si="97"/>
        <v>0</v>
      </c>
    </row>
    <row r="334" spans="1:6">
      <c r="A334" s="61" t="s">
        <v>483</v>
      </c>
      <c r="B334" s="62"/>
      <c r="C334" s="63"/>
      <c r="D334" s="64"/>
      <c r="E334" s="80"/>
      <c r="F334" s="81"/>
    </row>
    <row r="335" spans="1:6">
      <c r="A335" s="61" t="s">
        <v>484</v>
      </c>
      <c r="B335" s="62"/>
      <c r="C335" s="63"/>
      <c r="D335" s="64"/>
      <c r="E335" s="80"/>
      <c r="F335" s="81"/>
    </row>
    <row r="336" spans="1:6">
      <c r="A336" s="61" t="s">
        <v>485</v>
      </c>
      <c r="B336" s="62"/>
      <c r="C336" s="63"/>
      <c r="D336" s="64"/>
      <c r="E336" s="80"/>
      <c r="F336" s="81"/>
    </row>
    <row r="337" spans="1:6">
      <c r="A337" s="9" t="s">
        <v>486</v>
      </c>
      <c r="B337" s="65">
        <f>B311</f>
        <v>90</v>
      </c>
      <c r="C337" s="54">
        <f>B337/$H$1</f>
        <v>14.2857142857143</v>
      </c>
      <c r="D337" s="67">
        <f>D324+1</f>
        <v>18</v>
      </c>
      <c r="E337" s="56">
        <f>F337/D337</f>
        <v>0.126349206349206</v>
      </c>
      <c r="F337" s="79">
        <f>D337*0.92-C337</f>
        <v>2.27428571428572</v>
      </c>
    </row>
    <row r="338" spans="1:6">
      <c r="A338" s="7" t="s">
        <v>487</v>
      </c>
      <c r="B338" s="65">
        <f>B312</f>
        <v>94</v>
      </c>
      <c r="C338" s="54">
        <f t="shared" ref="C338:C345" si="100">B338/$H$1</f>
        <v>14.9206349206349</v>
      </c>
      <c r="D338" s="67">
        <f>D325+1</f>
        <v>19</v>
      </c>
      <c r="E338" s="56">
        <f t="shared" si="96"/>
        <v>0.134703425229741</v>
      </c>
      <c r="F338" s="79">
        <f t="shared" si="97"/>
        <v>2.55936507936508</v>
      </c>
    </row>
    <row r="339" spans="1:6">
      <c r="A339" s="7" t="s">
        <v>488</v>
      </c>
      <c r="B339" s="65">
        <f t="shared" ref="B339:B346" si="101">B313</f>
        <v>106</v>
      </c>
      <c r="C339" s="54">
        <f t="shared" si="100"/>
        <v>16.8253968253968</v>
      </c>
      <c r="D339" s="67">
        <f t="shared" ref="D339:D346" si="102">D326+1</f>
        <v>21.5</v>
      </c>
      <c r="E339" s="56">
        <f t="shared" si="96"/>
        <v>0.137423403469915</v>
      </c>
      <c r="F339" s="79">
        <f t="shared" si="97"/>
        <v>2.95460317460317</v>
      </c>
    </row>
    <row r="340" spans="1:6">
      <c r="A340" s="7" t="s">
        <v>489</v>
      </c>
      <c r="B340" s="65">
        <f t="shared" si="101"/>
        <v>126</v>
      </c>
      <c r="C340" s="54">
        <f t="shared" si="100"/>
        <v>20</v>
      </c>
      <c r="D340" s="67">
        <f t="shared" si="102"/>
        <v>26</v>
      </c>
      <c r="E340" s="56">
        <f t="shared" si="96"/>
        <v>0.150769230769231</v>
      </c>
      <c r="F340" s="79">
        <f t="shared" si="97"/>
        <v>3.92</v>
      </c>
    </row>
    <row r="341" spans="1:6">
      <c r="A341" s="7" t="s">
        <v>490</v>
      </c>
      <c r="B341" s="65">
        <f t="shared" si="101"/>
        <v>140</v>
      </c>
      <c r="C341" s="54">
        <f t="shared" si="100"/>
        <v>22.2222222222222</v>
      </c>
      <c r="D341" s="67">
        <f t="shared" si="102"/>
        <v>29</v>
      </c>
      <c r="E341" s="56">
        <f t="shared" si="96"/>
        <v>0.153716475095785</v>
      </c>
      <c r="F341" s="79">
        <f t="shared" si="97"/>
        <v>4.45777777777778</v>
      </c>
    </row>
    <row r="342" spans="1:6">
      <c r="A342" s="7" t="s">
        <v>491</v>
      </c>
      <c r="B342" s="65">
        <f t="shared" si="101"/>
        <v>170</v>
      </c>
      <c r="C342" s="54">
        <f t="shared" si="100"/>
        <v>26.984126984127</v>
      </c>
      <c r="D342" s="67">
        <f t="shared" si="102"/>
        <v>35</v>
      </c>
      <c r="E342" s="56">
        <f t="shared" si="96"/>
        <v>0.149024943310658</v>
      </c>
      <c r="F342" s="79">
        <f t="shared" si="97"/>
        <v>5.21587301587302</v>
      </c>
    </row>
    <row r="343" spans="1:6">
      <c r="A343" s="7" t="s">
        <v>492</v>
      </c>
      <c r="B343" s="65">
        <f t="shared" si="101"/>
        <v>201</v>
      </c>
      <c r="C343" s="54">
        <f t="shared" si="100"/>
        <v>31.9047619047619</v>
      </c>
      <c r="D343" s="67">
        <f t="shared" si="102"/>
        <v>41</v>
      </c>
      <c r="E343" s="56">
        <f t="shared" si="96"/>
        <v>0.141835075493612</v>
      </c>
      <c r="F343" s="79">
        <f t="shared" si="97"/>
        <v>5.81523809523809</v>
      </c>
    </row>
    <row r="344" spans="1:6">
      <c r="A344" s="7" t="s">
        <v>493</v>
      </c>
      <c r="B344" s="65">
        <f t="shared" si="101"/>
        <v>243</v>
      </c>
      <c r="C344" s="54">
        <f t="shared" si="100"/>
        <v>38.5714285714286</v>
      </c>
      <c r="D344" s="67">
        <f t="shared" si="102"/>
        <v>50</v>
      </c>
      <c r="E344" s="56">
        <f t="shared" si="96"/>
        <v>0.148571428571429</v>
      </c>
      <c r="F344" s="79">
        <f t="shared" si="97"/>
        <v>7.42857142857143</v>
      </c>
    </row>
    <row r="345" spans="1:6">
      <c r="A345" s="7" t="s">
        <v>494</v>
      </c>
      <c r="B345" s="65">
        <f t="shared" si="101"/>
        <v>283</v>
      </c>
      <c r="C345" s="54">
        <f>B345/$H$1</f>
        <v>44.9206349206349</v>
      </c>
      <c r="D345" s="67">
        <f t="shared" si="102"/>
        <v>58</v>
      </c>
      <c r="E345" s="56">
        <f t="shared" si="96"/>
        <v>0.145506294471812</v>
      </c>
      <c r="F345" s="79">
        <f t="shared" si="97"/>
        <v>8.43936507936507</v>
      </c>
    </row>
    <row r="346" spans="1:6">
      <c r="A346" s="7" t="s">
        <v>495</v>
      </c>
      <c r="B346" s="65">
        <f t="shared" si="101"/>
        <v>0</v>
      </c>
      <c r="C346" s="54">
        <f>B346/$H$1</f>
        <v>0</v>
      </c>
      <c r="D346" s="67">
        <f t="shared" si="102"/>
        <v>1</v>
      </c>
      <c r="E346" s="56">
        <f t="shared" si="96"/>
        <v>0.92</v>
      </c>
      <c r="F346" s="79">
        <f t="shared" si="97"/>
        <v>0.92</v>
      </c>
    </row>
    <row r="347" spans="1:6">
      <c r="A347" s="7" t="s">
        <v>496</v>
      </c>
      <c r="B347" s="65"/>
      <c r="C347" s="54"/>
      <c r="D347" s="67"/>
      <c r="E347" s="56"/>
      <c r="F347" s="79"/>
    </row>
    <row r="348" spans="1:6">
      <c r="A348" s="7" t="s">
        <v>497</v>
      </c>
      <c r="B348" s="65"/>
      <c r="C348" s="54"/>
      <c r="D348" s="67"/>
      <c r="E348" s="56"/>
      <c r="F348" s="79"/>
    </row>
    <row r="349" spans="1:6">
      <c r="A349" s="7" t="s">
        <v>498</v>
      </c>
      <c r="B349" s="65"/>
      <c r="C349" s="54"/>
      <c r="D349" s="67"/>
      <c r="E349" s="56"/>
      <c r="F349" s="79"/>
    </row>
    <row r="350" spans="1:6">
      <c r="A350" s="61" t="s">
        <v>499</v>
      </c>
      <c r="B350" s="62">
        <f>B337</f>
        <v>90</v>
      </c>
      <c r="C350" s="63">
        <f>B350/$H$1</f>
        <v>14.2857142857143</v>
      </c>
      <c r="D350" s="64">
        <f>D337</f>
        <v>18</v>
      </c>
      <c r="E350" s="80">
        <f>F350/D350</f>
        <v>0.126349206349206</v>
      </c>
      <c r="F350" s="81">
        <f>D350*0.92-C350</f>
        <v>2.27428571428572</v>
      </c>
    </row>
    <row r="351" spans="1:6">
      <c r="A351" s="61" t="s">
        <v>500</v>
      </c>
      <c r="B351" s="62">
        <f t="shared" ref="B351:B359" si="103">B338</f>
        <v>94</v>
      </c>
      <c r="C351" s="63">
        <f t="shared" ref="C351:C358" si="104">B351/$H$1</f>
        <v>14.9206349206349</v>
      </c>
      <c r="D351" s="64">
        <f t="shared" ref="D351:D359" si="105">D338</f>
        <v>19</v>
      </c>
      <c r="E351" s="80">
        <f t="shared" si="96"/>
        <v>0.134703425229741</v>
      </c>
      <c r="F351" s="81">
        <f t="shared" si="97"/>
        <v>2.55936507936508</v>
      </c>
    </row>
    <row r="352" spans="1:6">
      <c r="A352" s="61" t="s">
        <v>501</v>
      </c>
      <c r="B352" s="62">
        <f t="shared" si="103"/>
        <v>106</v>
      </c>
      <c r="C352" s="63">
        <f t="shared" si="104"/>
        <v>16.8253968253968</v>
      </c>
      <c r="D352" s="64">
        <f t="shared" si="105"/>
        <v>21.5</v>
      </c>
      <c r="E352" s="80">
        <f t="shared" si="96"/>
        <v>0.137423403469915</v>
      </c>
      <c r="F352" s="81">
        <f t="shared" si="97"/>
        <v>2.95460317460317</v>
      </c>
    </row>
    <row r="353" spans="1:6">
      <c r="A353" s="61" t="s">
        <v>502</v>
      </c>
      <c r="B353" s="62">
        <f t="shared" si="103"/>
        <v>126</v>
      </c>
      <c r="C353" s="63">
        <f t="shared" si="104"/>
        <v>20</v>
      </c>
      <c r="D353" s="64">
        <f t="shared" si="105"/>
        <v>26</v>
      </c>
      <c r="E353" s="80">
        <f t="shared" si="96"/>
        <v>0.150769230769231</v>
      </c>
      <c r="F353" s="81">
        <f t="shared" si="97"/>
        <v>3.92</v>
      </c>
    </row>
    <row r="354" spans="1:6">
      <c r="A354" s="61" t="s">
        <v>503</v>
      </c>
      <c r="B354" s="62">
        <f t="shared" si="103"/>
        <v>140</v>
      </c>
      <c r="C354" s="63">
        <f t="shared" si="104"/>
        <v>22.2222222222222</v>
      </c>
      <c r="D354" s="64">
        <f t="shared" si="105"/>
        <v>29</v>
      </c>
      <c r="E354" s="80">
        <f t="shared" si="96"/>
        <v>0.153716475095785</v>
      </c>
      <c r="F354" s="81">
        <f t="shared" si="97"/>
        <v>4.45777777777778</v>
      </c>
    </row>
    <row r="355" spans="1:6">
      <c r="A355" s="61" t="s">
        <v>504</v>
      </c>
      <c r="B355" s="62">
        <f t="shared" si="103"/>
        <v>170</v>
      </c>
      <c r="C355" s="63">
        <f t="shared" si="104"/>
        <v>26.984126984127</v>
      </c>
      <c r="D355" s="64">
        <f t="shared" si="105"/>
        <v>35</v>
      </c>
      <c r="E355" s="80">
        <f t="shared" si="96"/>
        <v>0.149024943310658</v>
      </c>
      <c r="F355" s="81">
        <f t="shared" si="97"/>
        <v>5.21587301587302</v>
      </c>
    </row>
    <row r="356" spans="1:6">
      <c r="A356" s="61" t="s">
        <v>505</v>
      </c>
      <c r="B356" s="62">
        <f t="shared" si="103"/>
        <v>201</v>
      </c>
      <c r="C356" s="63">
        <f t="shared" si="104"/>
        <v>31.9047619047619</v>
      </c>
      <c r="D356" s="64">
        <f t="shared" si="105"/>
        <v>41</v>
      </c>
      <c r="E356" s="80">
        <f t="shared" si="96"/>
        <v>0.141835075493612</v>
      </c>
      <c r="F356" s="81">
        <f t="shared" si="97"/>
        <v>5.81523809523809</v>
      </c>
    </row>
    <row r="357" spans="1:6">
      <c r="A357" s="61" t="s">
        <v>506</v>
      </c>
      <c r="B357" s="62">
        <f t="shared" si="103"/>
        <v>243</v>
      </c>
      <c r="C357" s="63">
        <f t="shared" si="104"/>
        <v>38.5714285714286</v>
      </c>
      <c r="D357" s="64">
        <f t="shared" si="105"/>
        <v>50</v>
      </c>
      <c r="E357" s="80">
        <f t="shared" si="96"/>
        <v>0.148571428571429</v>
      </c>
      <c r="F357" s="81">
        <f t="shared" si="97"/>
        <v>7.42857142857143</v>
      </c>
    </row>
    <row r="358" spans="1:6">
      <c r="A358" s="61" t="s">
        <v>507</v>
      </c>
      <c r="B358" s="62">
        <f t="shared" si="103"/>
        <v>283</v>
      </c>
      <c r="C358" s="63">
        <f>B358/$H$1</f>
        <v>44.9206349206349</v>
      </c>
      <c r="D358" s="64">
        <f t="shared" si="105"/>
        <v>58</v>
      </c>
      <c r="E358" s="80">
        <f t="shared" si="96"/>
        <v>0.145506294471812</v>
      </c>
      <c r="F358" s="81">
        <f t="shared" si="97"/>
        <v>8.43936507936507</v>
      </c>
    </row>
    <row r="359" spans="1:6">
      <c r="A359" s="61" t="s">
        <v>508</v>
      </c>
      <c r="B359" s="62">
        <f t="shared" si="103"/>
        <v>0</v>
      </c>
      <c r="C359" s="63">
        <f>B359/$H$1</f>
        <v>0</v>
      </c>
      <c r="D359" s="64">
        <f t="shared" si="105"/>
        <v>1</v>
      </c>
      <c r="E359" s="80">
        <f t="shared" si="96"/>
        <v>0.92</v>
      </c>
      <c r="F359" s="81">
        <f t="shared" si="97"/>
        <v>0.92</v>
      </c>
    </row>
    <row r="360" spans="1:6">
      <c r="A360" s="61" t="s">
        <v>509</v>
      </c>
      <c r="B360" s="62"/>
      <c r="C360" s="63"/>
      <c r="D360" s="64"/>
      <c r="E360" s="80"/>
      <c r="F360" s="81"/>
    </row>
    <row r="361" spans="1:6">
      <c r="A361" s="61" t="s">
        <v>510</v>
      </c>
      <c r="B361" s="62"/>
      <c r="C361" s="63"/>
      <c r="D361" s="64"/>
      <c r="E361" s="80"/>
      <c r="F361" s="81"/>
    </row>
    <row r="362" spans="1:6">
      <c r="A362" s="61" t="s">
        <v>511</v>
      </c>
      <c r="B362" s="62"/>
      <c r="C362" s="63"/>
      <c r="D362" s="64"/>
      <c r="E362" s="80"/>
      <c r="F362" s="81"/>
    </row>
    <row r="363" spans="1:6">
      <c r="A363" s="7" t="s">
        <v>512</v>
      </c>
      <c r="B363" s="53">
        <f>B350</f>
        <v>90</v>
      </c>
      <c r="C363" s="54">
        <f>B363/$H$1</f>
        <v>14.2857142857143</v>
      </c>
      <c r="D363" s="55">
        <f>D350</f>
        <v>18</v>
      </c>
      <c r="E363" s="56">
        <f>F363/D363</f>
        <v>0.126349206349206</v>
      </c>
      <c r="F363" s="79">
        <f>D363*0.92-C363</f>
        <v>2.27428571428572</v>
      </c>
    </row>
    <row r="364" spans="1:6">
      <c r="A364" s="7" t="s">
        <v>513</v>
      </c>
      <c r="B364" s="53">
        <f t="shared" ref="B364:B385" si="106">B351</f>
        <v>94</v>
      </c>
      <c r="C364" s="54">
        <f t="shared" ref="C364:C371" si="107">B364/$H$1</f>
        <v>14.9206349206349</v>
      </c>
      <c r="D364" s="55">
        <f t="shared" ref="D364:D385" si="108">D351</f>
        <v>19</v>
      </c>
      <c r="E364" s="56">
        <f t="shared" si="96"/>
        <v>0.134703425229741</v>
      </c>
      <c r="F364" s="79">
        <f t="shared" si="97"/>
        <v>2.55936507936508</v>
      </c>
    </row>
    <row r="365" spans="1:6">
      <c r="A365" s="7" t="s">
        <v>514</v>
      </c>
      <c r="B365" s="53">
        <f t="shared" si="106"/>
        <v>106</v>
      </c>
      <c r="C365" s="54">
        <f t="shared" si="107"/>
        <v>16.8253968253968</v>
      </c>
      <c r="D365" s="55">
        <f t="shared" si="108"/>
        <v>21.5</v>
      </c>
      <c r="E365" s="56">
        <f t="shared" si="96"/>
        <v>0.137423403469915</v>
      </c>
      <c r="F365" s="79">
        <f t="shared" si="97"/>
        <v>2.95460317460317</v>
      </c>
    </row>
    <row r="366" spans="1:6">
      <c r="A366" s="7" t="s">
        <v>515</v>
      </c>
      <c r="B366" s="53">
        <f t="shared" si="106"/>
        <v>126</v>
      </c>
      <c r="C366" s="54">
        <f t="shared" si="107"/>
        <v>20</v>
      </c>
      <c r="D366" s="55">
        <f t="shared" si="108"/>
        <v>26</v>
      </c>
      <c r="E366" s="56">
        <f t="shared" si="96"/>
        <v>0.150769230769231</v>
      </c>
      <c r="F366" s="79">
        <f t="shared" si="97"/>
        <v>3.92</v>
      </c>
    </row>
    <row r="367" spans="1:6">
      <c r="A367" s="7" t="s">
        <v>516</v>
      </c>
      <c r="B367" s="53">
        <f t="shared" si="106"/>
        <v>140</v>
      </c>
      <c r="C367" s="54">
        <f t="shared" si="107"/>
        <v>22.2222222222222</v>
      </c>
      <c r="D367" s="55">
        <f t="shared" si="108"/>
        <v>29</v>
      </c>
      <c r="E367" s="56">
        <f t="shared" si="96"/>
        <v>0.153716475095785</v>
      </c>
      <c r="F367" s="79">
        <f t="shared" si="97"/>
        <v>4.45777777777778</v>
      </c>
    </row>
    <row r="368" spans="1:6">
      <c r="A368" s="7" t="s">
        <v>517</v>
      </c>
      <c r="B368" s="53">
        <f t="shared" si="106"/>
        <v>170</v>
      </c>
      <c r="C368" s="54">
        <f t="shared" si="107"/>
        <v>26.984126984127</v>
      </c>
      <c r="D368" s="55">
        <f t="shared" si="108"/>
        <v>35</v>
      </c>
      <c r="E368" s="56">
        <f t="shared" si="96"/>
        <v>0.149024943310658</v>
      </c>
      <c r="F368" s="79">
        <f t="shared" si="97"/>
        <v>5.21587301587302</v>
      </c>
    </row>
    <row r="369" spans="1:6">
      <c r="A369" s="7" t="s">
        <v>518</v>
      </c>
      <c r="B369" s="53">
        <f t="shared" si="106"/>
        <v>201</v>
      </c>
      <c r="C369" s="54">
        <f t="shared" si="107"/>
        <v>31.9047619047619</v>
      </c>
      <c r="D369" s="55">
        <f t="shared" si="108"/>
        <v>41</v>
      </c>
      <c r="E369" s="56">
        <f t="shared" si="96"/>
        <v>0.141835075493612</v>
      </c>
      <c r="F369" s="79">
        <f t="shared" si="97"/>
        <v>5.81523809523809</v>
      </c>
    </row>
    <row r="370" spans="1:6">
      <c r="A370" s="7" t="s">
        <v>519</v>
      </c>
      <c r="B370" s="53">
        <f t="shared" si="106"/>
        <v>243</v>
      </c>
      <c r="C370" s="54">
        <f t="shared" si="107"/>
        <v>38.5714285714286</v>
      </c>
      <c r="D370" s="55">
        <f t="shared" si="108"/>
        <v>50</v>
      </c>
      <c r="E370" s="56">
        <f t="shared" si="96"/>
        <v>0.148571428571429</v>
      </c>
      <c r="F370" s="79">
        <f t="shared" si="97"/>
        <v>7.42857142857143</v>
      </c>
    </row>
    <row r="371" spans="1:6">
      <c r="A371" s="7" t="s">
        <v>520</v>
      </c>
      <c r="B371" s="53">
        <f t="shared" si="106"/>
        <v>283</v>
      </c>
      <c r="C371" s="54">
        <f>B371/$H$1</f>
        <v>44.9206349206349</v>
      </c>
      <c r="D371" s="55">
        <f t="shared" si="108"/>
        <v>58</v>
      </c>
      <c r="E371" s="56">
        <f t="shared" si="96"/>
        <v>0.145506294471812</v>
      </c>
      <c r="F371" s="79">
        <f t="shared" si="97"/>
        <v>8.43936507936507</v>
      </c>
    </row>
    <row r="372" spans="1:6">
      <c r="A372" s="7" t="s">
        <v>521</v>
      </c>
      <c r="B372" s="53">
        <f t="shared" si="106"/>
        <v>0</v>
      </c>
      <c r="C372" s="54">
        <f>B372/$H$1</f>
        <v>0</v>
      </c>
      <c r="D372" s="55">
        <f t="shared" si="108"/>
        <v>1</v>
      </c>
      <c r="E372" s="56">
        <f t="shared" si="96"/>
        <v>0.92</v>
      </c>
      <c r="F372" s="79">
        <f t="shared" si="97"/>
        <v>0.92</v>
      </c>
    </row>
    <row r="373" spans="1:6">
      <c r="A373" s="7" t="s">
        <v>522</v>
      </c>
      <c r="B373" s="53"/>
      <c r="C373" s="54"/>
      <c r="D373" s="55"/>
      <c r="E373" s="56"/>
      <c r="F373" s="79"/>
    </row>
    <row r="374" spans="1:6">
      <c r="A374" s="7" t="s">
        <v>523</v>
      </c>
      <c r="B374" s="53"/>
      <c r="C374" s="54"/>
      <c r="D374" s="55"/>
      <c r="E374" s="56"/>
      <c r="F374" s="79"/>
    </row>
    <row r="375" spans="1:6">
      <c r="A375" s="7" t="s">
        <v>524</v>
      </c>
      <c r="B375" s="53"/>
      <c r="C375" s="54"/>
      <c r="D375" s="55"/>
      <c r="E375" s="56"/>
      <c r="F375" s="79"/>
    </row>
    <row r="376" spans="1:6">
      <c r="A376" s="61" t="s">
        <v>525</v>
      </c>
      <c r="B376" s="62">
        <f>B363</f>
        <v>90</v>
      </c>
      <c r="C376" s="63">
        <f>B376/$H$1</f>
        <v>14.2857142857143</v>
      </c>
      <c r="D376" s="64">
        <f>D363</f>
        <v>18</v>
      </c>
      <c r="E376" s="80">
        <f>F376/D376</f>
        <v>0.126349206349206</v>
      </c>
      <c r="F376" s="81">
        <f>D376*0.92-C376</f>
        <v>2.27428571428572</v>
      </c>
    </row>
    <row r="377" spans="1:6">
      <c r="A377" s="61" t="s">
        <v>526</v>
      </c>
      <c r="B377" s="62">
        <f t="shared" si="106"/>
        <v>94</v>
      </c>
      <c r="C377" s="63">
        <f t="shared" ref="C377:C384" si="109">B377/$H$1</f>
        <v>14.9206349206349</v>
      </c>
      <c r="D377" s="64">
        <f t="shared" si="108"/>
        <v>19</v>
      </c>
      <c r="E377" s="80">
        <f t="shared" si="96"/>
        <v>0.134703425229741</v>
      </c>
      <c r="F377" s="81">
        <f t="shared" si="97"/>
        <v>2.55936507936508</v>
      </c>
    </row>
    <row r="378" spans="1:6">
      <c r="A378" s="61" t="s">
        <v>527</v>
      </c>
      <c r="B378" s="62">
        <f t="shared" si="106"/>
        <v>106</v>
      </c>
      <c r="C378" s="63">
        <f t="shared" si="109"/>
        <v>16.8253968253968</v>
      </c>
      <c r="D378" s="64">
        <f t="shared" si="108"/>
        <v>21.5</v>
      </c>
      <c r="E378" s="80">
        <f t="shared" si="96"/>
        <v>0.137423403469915</v>
      </c>
      <c r="F378" s="81">
        <f t="shared" si="97"/>
        <v>2.95460317460317</v>
      </c>
    </row>
    <row r="379" spans="1:6">
      <c r="A379" s="61" t="s">
        <v>528</v>
      </c>
      <c r="B379" s="62">
        <f t="shared" si="106"/>
        <v>126</v>
      </c>
      <c r="C379" s="63">
        <f t="shared" si="109"/>
        <v>20</v>
      </c>
      <c r="D379" s="64">
        <f t="shared" si="108"/>
        <v>26</v>
      </c>
      <c r="E379" s="80">
        <f t="shared" si="96"/>
        <v>0.150769230769231</v>
      </c>
      <c r="F379" s="81">
        <f t="shared" si="97"/>
        <v>3.92</v>
      </c>
    </row>
    <row r="380" spans="1:6">
      <c r="A380" s="61" t="s">
        <v>529</v>
      </c>
      <c r="B380" s="62">
        <f t="shared" si="106"/>
        <v>140</v>
      </c>
      <c r="C380" s="63">
        <f t="shared" si="109"/>
        <v>22.2222222222222</v>
      </c>
      <c r="D380" s="64">
        <f t="shared" si="108"/>
        <v>29</v>
      </c>
      <c r="E380" s="80">
        <f t="shared" si="96"/>
        <v>0.153716475095785</v>
      </c>
      <c r="F380" s="81">
        <f t="shared" si="97"/>
        <v>4.45777777777778</v>
      </c>
    </row>
    <row r="381" spans="1:6">
      <c r="A381" s="61" t="s">
        <v>530</v>
      </c>
      <c r="B381" s="62">
        <f t="shared" si="106"/>
        <v>170</v>
      </c>
      <c r="C381" s="63">
        <f t="shared" si="109"/>
        <v>26.984126984127</v>
      </c>
      <c r="D381" s="64">
        <f t="shared" si="108"/>
        <v>35</v>
      </c>
      <c r="E381" s="80">
        <f t="shared" si="96"/>
        <v>0.149024943310658</v>
      </c>
      <c r="F381" s="81">
        <f t="shared" si="97"/>
        <v>5.21587301587302</v>
      </c>
    </row>
    <row r="382" spans="1:6">
      <c r="A382" s="61" t="s">
        <v>531</v>
      </c>
      <c r="B382" s="62">
        <f t="shared" si="106"/>
        <v>201</v>
      </c>
      <c r="C382" s="63">
        <f t="shared" si="109"/>
        <v>31.9047619047619</v>
      </c>
      <c r="D382" s="64">
        <f t="shared" si="108"/>
        <v>41</v>
      </c>
      <c r="E382" s="80">
        <f t="shared" si="96"/>
        <v>0.141835075493612</v>
      </c>
      <c r="F382" s="81">
        <f t="shared" si="97"/>
        <v>5.81523809523809</v>
      </c>
    </row>
    <row r="383" spans="1:6">
      <c r="A383" s="61" t="s">
        <v>532</v>
      </c>
      <c r="B383" s="62">
        <f t="shared" si="106"/>
        <v>243</v>
      </c>
      <c r="C383" s="63">
        <f t="shared" si="109"/>
        <v>38.5714285714286</v>
      </c>
      <c r="D383" s="64">
        <f t="shared" si="108"/>
        <v>50</v>
      </c>
      <c r="E383" s="80">
        <f t="shared" si="96"/>
        <v>0.148571428571429</v>
      </c>
      <c r="F383" s="81">
        <f t="shared" si="97"/>
        <v>7.42857142857143</v>
      </c>
    </row>
    <row r="384" spans="1:6">
      <c r="A384" s="61" t="s">
        <v>533</v>
      </c>
      <c r="B384" s="62">
        <f t="shared" si="106"/>
        <v>283</v>
      </c>
      <c r="C384" s="63">
        <f>B384/$H$1</f>
        <v>44.9206349206349</v>
      </c>
      <c r="D384" s="64">
        <f t="shared" si="108"/>
        <v>58</v>
      </c>
      <c r="E384" s="80">
        <f t="shared" si="96"/>
        <v>0.145506294471812</v>
      </c>
      <c r="F384" s="81">
        <f t="shared" si="97"/>
        <v>8.43936507936507</v>
      </c>
    </row>
    <row r="385" spans="1:6">
      <c r="A385" s="61" t="s">
        <v>534</v>
      </c>
      <c r="B385" s="62">
        <f t="shared" si="106"/>
        <v>0</v>
      </c>
      <c r="C385" s="63">
        <f>B385/$H$1</f>
        <v>0</v>
      </c>
      <c r="D385" s="64">
        <f t="shared" si="108"/>
        <v>1</v>
      </c>
      <c r="E385" s="80">
        <f t="shared" si="96"/>
        <v>0.92</v>
      </c>
      <c r="F385" s="81">
        <f t="shared" si="97"/>
        <v>0.92</v>
      </c>
    </row>
    <row r="386" spans="1:6">
      <c r="A386" s="61" t="s">
        <v>535</v>
      </c>
      <c r="B386" s="62"/>
      <c r="C386" s="63"/>
      <c r="D386" s="64"/>
      <c r="E386" s="80"/>
      <c r="F386" s="81"/>
    </row>
    <row r="387" spans="1:6">
      <c r="A387" s="61" t="s">
        <v>536</v>
      </c>
      <c r="B387" s="62"/>
      <c r="C387" s="63"/>
      <c r="D387" s="64"/>
      <c r="E387" s="80"/>
      <c r="F387" s="81"/>
    </row>
    <row r="388" spans="1:6">
      <c r="A388" s="61" t="s">
        <v>537</v>
      </c>
      <c r="B388" s="62"/>
      <c r="C388" s="63"/>
      <c r="D388" s="64"/>
      <c r="E388" s="80"/>
      <c r="F388" s="81"/>
    </row>
    <row r="389" spans="2:6">
      <c r="B389" s="74"/>
      <c r="C389" s="1"/>
      <c r="D389" s="17"/>
      <c r="E389" s="1"/>
      <c r="F389" s="1"/>
    </row>
    <row r="390" spans="1:9">
      <c r="A390" s="82" t="s">
        <v>538</v>
      </c>
      <c r="B390" s="83"/>
      <c r="C390" s="82"/>
      <c r="D390" s="82"/>
      <c r="E390" s="82"/>
      <c r="F390" s="82"/>
      <c r="H390" s="84"/>
      <c r="I390" s="84"/>
    </row>
    <row r="391" spans="1:9">
      <c r="A391" s="7" t="s">
        <v>539</v>
      </c>
      <c r="B391" s="53">
        <v>131</v>
      </c>
      <c r="C391" s="34">
        <f>B391/$H$1</f>
        <v>20.7936507936508</v>
      </c>
      <c r="D391" s="35">
        <v>29</v>
      </c>
      <c r="E391" s="36">
        <f t="shared" ref="E391:E414" si="110">F391/D391</f>
        <v>0.202977558839628</v>
      </c>
      <c r="F391" s="37">
        <f t="shared" ref="F391:F402" si="111">D391*0.92-C391</f>
        <v>5.88634920634921</v>
      </c>
      <c r="H391" s="84"/>
      <c r="I391" s="84"/>
    </row>
    <row r="392" spans="1:9">
      <c r="A392" s="7" t="s">
        <v>540</v>
      </c>
      <c r="B392" s="53">
        <v>152</v>
      </c>
      <c r="C392" s="54">
        <f>B392/$H$1</f>
        <v>24.1269841269841</v>
      </c>
      <c r="D392" s="55">
        <v>34</v>
      </c>
      <c r="E392" s="56">
        <f t="shared" si="110"/>
        <v>0.210382819794585</v>
      </c>
      <c r="F392" s="79">
        <f t="shared" si="111"/>
        <v>7.15301587301587</v>
      </c>
      <c r="H392" s="84"/>
      <c r="I392" s="84"/>
    </row>
    <row r="393" spans="1:9">
      <c r="A393" s="7" t="s">
        <v>541</v>
      </c>
      <c r="B393" s="53">
        <v>184</v>
      </c>
      <c r="C393" s="54">
        <f>B393/$H$1</f>
        <v>29.2063492063492</v>
      </c>
      <c r="D393" s="55">
        <v>41</v>
      </c>
      <c r="E393" s="56">
        <f t="shared" si="110"/>
        <v>0.207650019357336</v>
      </c>
      <c r="F393" s="79">
        <f t="shared" si="111"/>
        <v>8.51365079365079</v>
      </c>
      <c r="H393" s="84"/>
      <c r="I393" s="84"/>
    </row>
    <row r="394" spans="1:9">
      <c r="A394" s="7" t="s">
        <v>542</v>
      </c>
      <c r="B394" s="53">
        <v>205</v>
      </c>
      <c r="C394" s="54">
        <f>B394/$H$1</f>
        <v>32.5396825396825</v>
      </c>
      <c r="D394" s="55">
        <v>46</v>
      </c>
      <c r="E394" s="56">
        <f t="shared" si="110"/>
        <v>0.212615596963423</v>
      </c>
      <c r="F394" s="79">
        <f t="shared" si="111"/>
        <v>9.78031746031746</v>
      </c>
      <c r="H394" s="84"/>
      <c r="I394" s="84"/>
    </row>
    <row r="395" spans="1:9">
      <c r="A395" s="7" t="s">
        <v>543</v>
      </c>
      <c r="B395" s="53">
        <v>240</v>
      </c>
      <c r="C395" s="54">
        <f>B395/$H$1</f>
        <v>38.0952380952381</v>
      </c>
      <c r="D395" s="55">
        <v>52</v>
      </c>
      <c r="E395" s="56">
        <f t="shared" si="110"/>
        <v>0.187399267399267</v>
      </c>
      <c r="F395" s="79">
        <f t="shared" si="111"/>
        <v>9.74476190476191</v>
      </c>
      <c r="H395" s="84"/>
      <c r="I395" s="84"/>
    </row>
    <row r="396" spans="1:9">
      <c r="A396" s="7" t="s">
        <v>544</v>
      </c>
      <c r="B396" s="53">
        <v>258</v>
      </c>
      <c r="C396" s="54">
        <f>B396/$H$1</f>
        <v>40.952380952381</v>
      </c>
      <c r="D396" s="55">
        <v>57</v>
      </c>
      <c r="E396" s="56">
        <f t="shared" si="110"/>
        <v>0.201537176274018</v>
      </c>
      <c r="F396" s="79">
        <f t="shared" si="111"/>
        <v>11.487619047619</v>
      </c>
      <c r="H396" s="84"/>
      <c r="I396" s="84"/>
    </row>
    <row r="397" spans="1:9">
      <c r="A397" s="7" t="s">
        <v>545</v>
      </c>
      <c r="B397" s="53">
        <v>300</v>
      </c>
      <c r="C397" s="54">
        <f>B397/$H$1</f>
        <v>47.6190476190476</v>
      </c>
      <c r="D397" s="55">
        <v>62</v>
      </c>
      <c r="E397" s="56">
        <f t="shared" si="110"/>
        <v>0.151950844854071</v>
      </c>
      <c r="F397" s="79">
        <f t="shared" si="111"/>
        <v>9.42095238095238</v>
      </c>
      <c r="H397" s="84"/>
      <c r="I397" s="84"/>
    </row>
    <row r="398" spans="1:9">
      <c r="A398" s="7" t="s">
        <v>546</v>
      </c>
      <c r="B398" s="53">
        <v>330</v>
      </c>
      <c r="C398" s="54">
        <f>B398/$H$1</f>
        <v>52.3809523809524</v>
      </c>
      <c r="D398" s="55">
        <v>70</v>
      </c>
      <c r="E398" s="56">
        <f t="shared" si="110"/>
        <v>0.171700680272109</v>
      </c>
      <c r="F398" s="79">
        <f t="shared" si="111"/>
        <v>12.0190476190476</v>
      </c>
      <c r="H398" s="84"/>
      <c r="I398" s="84"/>
    </row>
    <row r="399" spans="1:9">
      <c r="A399" s="7" t="s">
        <v>547</v>
      </c>
      <c r="B399" s="53">
        <v>370</v>
      </c>
      <c r="C399" s="54">
        <f>B399/$H$1</f>
        <v>58.7301587301587</v>
      </c>
      <c r="D399" s="55">
        <v>79</v>
      </c>
      <c r="E399" s="56">
        <f t="shared" si="110"/>
        <v>0.176580269238497</v>
      </c>
      <c r="F399" s="79">
        <f t="shared" si="111"/>
        <v>13.9498412698413</v>
      </c>
      <c r="H399" s="84"/>
      <c r="I399" s="84"/>
    </row>
    <row r="400" spans="1:9">
      <c r="A400" s="7" t="s">
        <v>548</v>
      </c>
      <c r="B400" s="53">
        <v>390</v>
      </c>
      <c r="C400" s="54">
        <f>B400/$H$1</f>
        <v>61.9047619047619</v>
      </c>
      <c r="D400" s="55">
        <v>84</v>
      </c>
      <c r="E400" s="56">
        <f t="shared" si="110"/>
        <v>0.183038548752834</v>
      </c>
      <c r="F400" s="79">
        <f t="shared" si="111"/>
        <v>15.3752380952381</v>
      </c>
      <c r="H400" s="84"/>
      <c r="I400" s="84"/>
    </row>
    <row r="401" spans="1:9">
      <c r="A401" s="7" t="s">
        <v>549</v>
      </c>
      <c r="B401" s="53">
        <v>415</v>
      </c>
      <c r="C401" s="54">
        <f>B401/$H$1</f>
        <v>65.8730158730159</v>
      </c>
      <c r="D401" s="55">
        <v>89</v>
      </c>
      <c r="E401" s="56">
        <f t="shared" si="110"/>
        <v>0.179853754235777</v>
      </c>
      <c r="F401" s="79">
        <f t="shared" si="111"/>
        <v>16.0069841269841</v>
      </c>
      <c r="H401" s="84"/>
      <c r="I401" s="84"/>
    </row>
    <row r="402" spans="1:9">
      <c r="A402" s="7" t="s">
        <v>550</v>
      </c>
      <c r="B402" s="53">
        <v>475</v>
      </c>
      <c r="C402" s="54">
        <f>B402/$H$1</f>
        <v>75.3968253968254</v>
      </c>
      <c r="D402" s="55">
        <v>98</v>
      </c>
      <c r="E402" s="56">
        <f t="shared" si="110"/>
        <v>0.150644638807904</v>
      </c>
      <c r="F402" s="79">
        <f t="shared" si="111"/>
        <v>14.7631746031746</v>
      </c>
      <c r="H402" s="84"/>
      <c r="I402" s="84"/>
    </row>
    <row r="403" spans="1:9">
      <c r="A403" s="85" t="s">
        <v>551</v>
      </c>
      <c r="B403" s="86">
        <v>131</v>
      </c>
      <c r="C403" s="87">
        <f t="shared" ref="C403:C421" si="112">B403/$H$1</f>
        <v>20.7936507936508</v>
      </c>
      <c r="D403" s="88">
        <f>D391</f>
        <v>29</v>
      </c>
      <c r="E403" s="89">
        <f t="shared" si="110"/>
        <v>0.202977558839628</v>
      </c>
      <c r="F403" s="90">
        <f t="shared" ref="F403:F438" si="113">D403*0.92-C403</f>
        <v>5.88634920634921</v>
      </c>
      <c r="H403" s="84"/>
      <c r="I403" s="84"/>
    </row>
    <row r="404" spans="1:9">
      <c r="A404" s="85" t="s">
        <v>552</v>
      </c>
      <c r="B404" s="86">
        <v>152</v>
      </c>
      <c r="C404" s="87">
        <f t="shared" si="112"/>
        <v>24.1269841269841</v>
      </c>
      <c r="D404" s="88">
        <f t="shared" ref="D404:D415" si="114">D392</f>
        <v>34</v>
      </c>
      <c r="E404" s="89">
        <f t="shared" si="110"/>
        <v>0.210382819794585</v>
      </c>
      <c r="F404" s="90">
        <f t="shared" si="113"/>
        <v>7.15301587301587</v>
      </c>
      <c r="H404" s="84"/>
      <c r="I404" s="84"/>
    </row>
    <row r="405" spans="1:9">
      <c r="A405" s="85" t="s">
        <v>553</v>
      </c>
      <c r="B405" s="86">
        <v>184</v>
      </c>
      <c r="C405" s="87">
        <f t="shared" si="112"/>
        <v>29.2063492063492</v>
      </c>
      <c r="D405" s="88">
        <f t="shared" si="114"/>
        <v>41</v>
      </c>
      <c r="E405" s="89">
        <f t="shared" si="110"/>
        <v>0.207650019357336</v>
      </c>
      <c r="F405" s="90">
        <f t="shared" si="113"/>
        <v>8.51365079365079</v>
      </c>
      <c r="H405" s="84"/>
      <c r="I405" s="84"/>
    </row>
    <row r="406" spans="1:9">
      <c r="A406" s="85" t="s">
        <v>554</v>
      </c>
      <c r="B406" s="86">
        <v>205</v>
      </c>
      <c r="C406" s="87">
        <f t="shared" si="112"/>
        <v>32.5396825396825</v>
      </c>
      <c r="D406" s="88">
        <f t="shared" si="114"/>
        <v>46</v>
      </c>
      <c r="E406" s="89">
        <f t="shared" si="110"/>
        <v>0.212615596963423</v>
      </c>
      <c r="F406" s="90">
        <f t="shared" si="113"/>
        <v>9.78031746031746</v>
      </c>
      <c r="H406" s="84"/>
      <c r="I406" s="84"/>
    </row>
    <row r="407" spans="1:6">
      <c r="A407" s="85" t="s">
        <v>555</v>
      </c>
      <c r="B407" s="86">
        <v>237</v>
      </c>
      <c r="C407" s="87">
        <f t="shared" si="112"/>
        <v>37.6190476190476</v>
      </c>
      <c r="D407" s="88">
        <f t="shared" si="114"/>
        <v>52</v>
      </c>
      <c r="E407" s="89">
        <f t="shared" si="110"/>
        <v>0.196556776556777</v>
      </c>
      <c r="F407" s="90">
        <f t="shared" si="113"/>
        <v>10.2209523809524</v>
      </c>
    </row>
    <row r="408" spans="1:6">
      <c r="A408" s="85" t="s">
        <v>556</v>
      </c>
      <c r="B408" s="86">
        <v>258</v>
      </c>
      <c r="C408" s="87">
        <f t="shared" si="112"/>
        <v>40.952380952381</v>
      </c>
      <c r="D408" s="88">
        <f t="shared" si="114"/>
        <v>57</v>
      </c>
      <c r="E408" s="89">
        <f t="shared" si="110"/>
        <v>0.201537176274018</v>
      </c>
      <c r="F408" s="90">
        <f t="shared" si="113"/>
        <v>11.487619047619</v>
      </c>
    </row>
    <row r="409" spans="1:6">
      <c r="A409" s="85" t="s">
        <v>557</v>
      </c>
      <c r="B409" s="86">
        <v>280</v>
      </c>
      <c r="C409" s="87">
        <f t="shared" si="112"/>
        <v>44.4444444444444</v>
      </c>
      <c r="D409" s="88">
        <f t="shared" si="114"/>
        <v>62</v>
      </c>
      <c r="E409" s="89">
        <f t="shared" si="110"/>
        <v>0.203154121863799</v>
      </c>
      <c r="F409" s="90">
        <f t="shared" si="113"/>
        <v>12.5955555555556</v>
      </c>
    </row>
    <row r="410" spans="1:6">
      <c r="A410" s="85" t="s">
        <v>558</v>
      </c>
      <c r="B410" s="86">
        <v>315</v>
      </c>
      <c r="C410" s="87">
        <f t="shared" si="112"/>
        <v>50</v>
      </c>
      <c r="D410" s="88">
        <f t="shared" si="114"/>
        <v>70</v>
      </c>
      <c r="E410" s="89">
        <f t="shared" si="110"/>
        <v>0.205714285714286</v>
      </c>
      <c r="F410" s="90">
        <f t="shared" si="113"/>
        <v>14.4</v>
      </c>
    </row>
    <row r="411" spans="1:6">
      <c r="A411" s="85" t="s">
        <v>559</v>
      </c>
      <c r="B411" s="86">
        <v>365</v>
      </c>
      <c r="C411" s="87">
        <f t="shared" si="112"/>
        <v>57.9365079365079</v>
      </c>
      <c r="D411" s="88">
        <f t="shared" si="114"/>
        <v>79</v>
      </c>
      <c r="E411" s="89">
        <f t="shared" si="110"/>
        <v>0.186626481816355</v>
      </c>
      <c r="F411" s="90">
        <f t="shared" si="113"/>
        <v>14.7434920634921</v>
      </c>
    </row>
    <row r="412" spans="1:6">
      <c r="A412" s="85" t="s">
        <v>560</v>
      </c>
      <c r="B412" s="86">
        <v>385</v>
      </c>
      <c r="C412" s="87">
        <f t="shared" si="112"/>
        <v>61.1111111111111</v>
      </c>
      <c r="D412" s="88">
        <f t="shared" si="114"/>
        <v>84</v>
      </c>
      <c r="E412" s="89">
        <f t="shared" si="110"/>
        <v>0.192486772486772</v>
      </c>
      <c r="F412" s="90">
        <f t="shared" si="113"/>
        <v>16.1688888888889</v>
      </c>
    </row>
    <row r="413" spans="1:6">
      <c r="A413" s="85" t="s">
        <v>561</v>
      </c>
      <c r="B413" s="86">
        <v>415</v>
      </c>
      <c r="C413" s="87">
        <f t="shared" si="112"/>
        <v>65.8730158730159</v>
      </c>
      <c r="D413" s="88">
        <f t="shared" si="114"/>
        <v>89</v>
      </c>
      <c r="E413" s="89">
        <f t="shared" si="110"/>
        <v>0.179853754235777</v>
      </c>
      <c r="F413" s="90">
        <f t="shared" si="113"/>
        <v>16.0069841269841</v>
      </c>
    </row>
    <row r="414" spans="1:6">
      <c r="A414" s="85" t="s">
        <v>562</v>
      </c>
      <c r="B414" s="86">
        <v>470</v>
      </c>
      <c r="C414" s="87">
        <f t="shared" si="112"/>
        <v>74.6031746031746</v>
      </c>
      <c r="D414" s="88">
        <f t="shared" si="114"/>
        <v>98</v>
      </c>
      <c r="E414" s="89">
        <f t="shared" si="110"/>
        <v>0.158743116294137</v>
      </c>
      <c r="F414" s="90">
        <f t="shared" si="113"/>
        <v>15.5568253968254</v>
      </c>
    </row>
    <row r="415" spans="1:6">
      <c r="A415" s="7" t="s">
        <v>563</v>
      </c>
      <c r="B415" s="53">
        <f>B403+7</f>
        <v>138</v>
      </c>
      <c r="C415" s="54">
        <f>B415/$H$1</f>
        <v>21.9047619047619</v>
      </c>
      <c r="D415" s="55">
        <f>D403+1</f>
        <v>30</v>
      </c>
      <c r="E415" s="56">
        <f t="shared" ref="E415:E478" si="115">F415/D415</f>
        <v>0.18984126984127</v>
      </c>
      <c r="F415" s="79">
        <f t="shared" si="113"/>
        <v>5.6952380952381</v>
      </c>
    </row>
    <row r="416" spans="1:6">
      <c r="A416" s="7" t="s">
        <v>564</v>
      </c>
      <c r="B416" s="53">
        <f t="shared" ref="B416:B427" si="116">B404+7</f>
        <v>159</v>
      </c>
      <c r="C416" s="54">
        <f>B416/$H$1</f>
        <v>25.2380952380952</v>
      </c>
      <c r="D416" s="55">
        <f t="shared" ref="D416:D427" si="117">D404+1</f>
        <v>35</v>
      </c>
      <c r="E416" s="56">
        <f t="shared" si="115"/>
        <v>0.19891156462585</v>
      </c>
      <c r="F416" s="79">
        <f t="shared" si="113"/>
        <v>6.96190476190477</v>
      </c>
    </row>
    <row r="417" spans="1:6">
      <c r="A417" s="7" t="s">
        <v>565</v>
      </c>
      <c r="B417" s="53">
        <f t="shared" si="116"/>
        <v>191</v>
      </c>
      <c r="C417" s="54">
        <f>B417/$H$1</f>
        <v>30.3174603174603</v>
      </c>
      <c r="D417" s="55">
        <f t="shared" si="117"/>
        <v>42</v>
      </c>
      <c r="E417" s="56">
        <f t="shared" si="115"/>
        <v>0.198155706727135</v>
      </c>
      <c r="F417" s="79">
        <f t="shared" si="113"/>
        <v>8.32253968253968</v>
      </c>
    </row>
    <row r="418" spans="1:6">
      <c r="A418" s="7" t="s">
        <v>566</v>
      </c>
      <c r="B418" s="53">
        <f t="shared" si="116"/>
        <v>212</v>
      </c>
      <c r="C418" s="54">
        <f>B418/$H$1</f>
        <v>33.6507936507937</v>
      </c>
      <c r="D418" s="55">
        <f t="shared" si="117"/>
        <v>47</v>
      </c>
      <c r="E418" s="56">
        <f t="shared" si="115"/>
        <v>0.20402566700439</v>
      </c>
      <c r="F418" s="79">
        <f t="shared" si="113"/>
        <v>9.58920634920635</v>
      </c>
    </row>
    <row r="419" spans="1:6">
      <c r="A419" s="7" t="s">
        <v>567</v>
      </c>
      <c r="B419" s="53">
        <f t="shared" si="116"/>
        <v>244</v>
      </c>
      <c r="C419" s="54">
        <f>B419/$H$1</f>
        <v>38.7301587301587</v>
      </c>
      <c r="D419" s="55">
        <f t="shared" si="117"/>
        <v>53</v>
      </c>
      <c r="E419" s="56">
        <f t="shared" si="115"/>
        <v>0.189242288110213</v>
      </c>
      <c r="F419" s="79">
        <f t="shared" si="113"/>
        <v>10.0298412698413</v>
      </c>
    </row>
    <row r="420" spans="1:6">
      <c r="A420" s="7" t="s">
        <v>568</v>
      </c>
      <c r="B420" s="53">
        <f t="shared" si="116"/>
        <v>265</v>
      </c>
      <c r="C420" s="54">
        <f>B420/$H$1</f>
        <v>42.0634920634921</v>
      </c>
      <c r="D420" s="55">
        <f t="shared" si="117"/>
        <v>58</v>
      </c>
      <c r="E420" s="56">
        <f t="shared" si="115"/>
        <v>0.194767378215654</v>
      </c>
      <c r="F420" s="79">
        <f t="shared" si="113"/>
        <v>11.2965079365079</v>
      </c>
    </row>
    <row r="421" spans="1:6">
      <c r="A421" s="7" t="s">
        <v>569</v>
      </c>
      <c r="B421" s="53">
        <f t="shared" si="116"/>
        <v>287</v>
      </c>
      <c r="C421" s="54">
        <f>B421/$H$1</f>
        <v>45.5555555555556</v>
      </c>
      <c r="D421" s="55">
        <f t="shared" si="117"/>
        <v>63</v>
      </c>
      <c r="E421" s="56">
        <f t="shared" si="115"/>
        <v>0.19689594356261</v>
      </c>
      <c r="F421" s="79">
        <f t="shared" si="113"/>
        <v>12.4044444444444</v>
      </c>
    </row>
    <row r="422" spans="1:6">
      <c r="A422" s="7" t="s">
        <v>570</v>
      </c>
      <c r="B422" s="53">
        <f t="shared" si="116"/>
        <v>322</v>
      </c>
      <c r="C422" s="54">
        <f>B422/$H$1</f>
        <v>51.1111111111111</v>
      </c>
      <c r="D422" s="55">
        <f t="shared" si="117"/>
        <v>71</v>
      </c>
      <c r="E422" s="56">
        <f t="shared" si="115"/>
        <v>0.200125195618153</v>
      </c>
      <c r="F422" s="79">
        <f t="shared" si="113"/>
        <v>14.2088888888889</v>
      </c>
    </row>
    <row r="423" spans="1:6">
      <c r="A423" s="7" t="s">
        <v>571</v>
      </c>
      <c r="B423" s="53">
        <f t="shared" si="116"/>
        <v>372</v>
      </c>
      <c r="C423" s="54">
        <f>B423/$H$1</f>
        <v>59.0476190476191</v>
      </c>
      <c r="D423" s="55">
        <f t="shared" si="117"/>
        <v>80</v>
      </c>
      <c r="E423" s="56">
        <f t="shared" si="115"/>
        <v>0.181904761904762</v>
      </c>
      <c r="F423" s="79">
        <f t="shared" si="113"/>
        <v>14.552380952381</v>
      </c>
    </row>
    <row r="424" spans="1:6">
      <c r="A424" s="7" t="s">
        <v>572</v>
      </c>
      <c r="B424" s="53">
        <f t="shared" si="116"/>
        <v>392</v>
      </c>
      <c r="C424" s="54">
        <f>B424/$H$1</f>
        <v>62.2222222222222</v>
      </c>
      <c r="D424" s="55">
        <f t="shared" si="117"/>
        <v>85</v>
      </c>
      <c r="E424" s="56">
        <f t="shared" si="115"/>
        <v>0.18797385620915</v>
      </c>
      <c r="F424" s="79">
        <f t="shared" si="113"/>
        <v>15.9777777777778</v>
      </c>
    </row>
    <row r="425" spans="1:6">
      <c r="A425" s="7" t="s">
        <v>573</v>
      </c>
      <c r="B425" s="53">
        <f t="shared" si="116"/>
        <v>422</v>
      </c>
      <c r="C425" s="54">
        <f>B425/$H$1</f>
        <v>66.984126984127</v>
      </c>
      <c r="D425" s="55">
        <f t="shared" si="117"/>
        <v>90</v>
      </c>
      <c r="E425" s="56">
        <f t="shared" si="115"/>
        <v>0.175731922398589</v>
      </c>
      <c r="F425" s="79">
        <f t="shared" si="113"/>
        <v>15.815873015873</v>
      </c>
    </row>
    <row r="426" spans="1:6">
      <c r="A426" s="7" t="s">
        <v>574</v>
      </c>
      <c r="B426" s="53">
        <f t="shared" si="116"/>
        <v>477</v>
      </c>
      <c r="C426" s="54">
        <f>B426/$H$1</f>
        <v>75.7142857142857</v>
      </c>
      <c r="D426" s="55">
        <f t="shared" si="117"/>
        <v>99</v>
      </c>
      <c r="E426" s="56">
        <f t="shared" si="115"/>
        <v>0.155209235209235</v>
      </c>
      <c r="F426" s="79">
        <f t="shared" si="113"/>
        <v>15.3657142857143</v>
      </c>
    </row>
    <row r="427" spans="1:6">
      <c r="A427" s="61" t="s">
        <v>575</v>
      </c>
      <c r="B427" s="62">
        <f>B415</f>
        <v>138</v>
      </c>
      <c r="C427" s="63">
        <f>B427/$H$1</f>
        <v>21.9047619047619</v>
      </c>
      <c r="D427" s="64">
        <f>D415</f>
        <v>30</v>
      </c>
      <c r="E427" s="80">
        <f t="shared" si="115"/>
        <v>0.18984126984127</v>
      </c>
      <c r="F427" s="81">
        <f t="shared" si="113"/>
        <v>5.6952380952381</v>
      </c>
    </row>
    <row r="428" spans="1:6">
      <c r="A428" s="61" t="s">
        <v>576</v>
      </c>
      <c r="B428" s="62">
        <f t="shared" ref="B428:B438" si="118">B416</f>
        <v>159</v>
      </c>
      <c r="C428" s="63">
        <f>B428/$H$1</f>
        <v>25.2380952380952</v>
      </c>
      <c r="D428" s="64">
        <f t="shared" ref="D428:D438" si="119">D416</f>
        <v>35</v>
      </c>
      <c r="E428" s="80">
        <f t="shared" si="115"/>
        <v>0.19891156462585</v>
      </c>
      <c r="F428" s="81">
        <f t="shared" si="113"/>
        <v>6.96190476190477</v>
      </c>
    </row>
    <row r="429" spans="1:6">
      <c r="A429" s="61" t="s">
        <v>577</v>
      </c>
      <c r="B429" s="62">
        <f t="shared" si="118"/>
        <v>191</v>
      </c>
      <c r="C429" s="63">
        <f>B429/$H$1</f>
        <v>30.3174603174603</v>
      </c>
      <c r="D429" s="64">
        <f t="shared" si="119"/>
        <v>42</v>
      </c>
      <c r="E429" s="80">
        <f t="shared" si="115"/>
        <v>0.198155706727135</v>
      </c>
      <c r="F429" s="81">
        <f t="shared" si="113"/>
        <v>8.32253968253968</v>
      </c>
    </row>
    <row r="430" spans="1:6">
      <c r="A430" s="61" t="s">
        <v>578</v>
      </c>
      <c r="B430" s="62">
        <f t="shared" si="118"/>
        <v>212</v>
      </c>
      <c r="C430" s="63">
        <f>B430/$H$1</f>
        <v>33.6507936507937</v>
      </c>
      <c r="D430" s="64">
        <f t="shared" si="119"/>
        <v>47</v>
      </c>
      <c r="E430" s="80">
        <f t="shared" si="115"/>
        <v>0.20402566700439</v>
      </c>
      <c r="F430" s="81">
        <f t="shared" si="113"/>
        <v>9.58920634920635</v>
      </c>
    </row>
    <row r="431" spans="1:6">
      <c r="A431" s="61" t="s">
        <v>579</v>
      </c>
      <c r="B431" s="62">
        <f t="shared" si="118"/>
        <v>244</v>
      </c>
      <c r="C431" s="63">
        <f>B431/$H$1</f>
        <v>38.7301587301587</v>
      </c>
      <c r="D431" s="64">
        <f t="shared" si="119"/>
        <v>53</v>
      </c>
      <c r="E431" s="80">
        <f t="shared" si="115"/>
        <v>0.189242288110213</v>
      </c>
      <c r="F431" s="81">
        <f t="shared" si="113"/>
        <v>10.0298412698413</v>
      </c>
    </row>
    <row r="432" spans="1:6">
      <c r="A432" s="61" t="s">
        <v>580</v>
      </c>
      <c r="B432" s="62">
        <f t="shared" si="118"/>
        <v>265</v>
      </c>
      <c r="C432" s="63">
        <f>B432/$H$1</f>
        <v>42.0634920634921</v>
      </c>
      <c r="D432" s="64">
        <f t="shared" si="119"/>
        <v>58</v>
      </c>
      <c r="E432" s="80">
        <f t="shared" si="115"/>
        <v>0.194767378215654</v>
      </c>
      <c r="F432" s="81">
        <f t="shared" si="113"/>
        <v>11.2965079365079</v>
      </c>
    </row>
    <row r="433" spans="1:6">
      <c r="A433" s="61" t="s">
        <v>581</v>
      </c>
      <c r="B433" s="62">
        <f t="shared" si="118"/>
        <v>287</v>
      </c>
      <c r="C433" s="63">
        <f>B433/$H$1</f>
        <v>45.5555555555556</v>
      </c>
      <c r="D433" s="64">
        <f t="shared" si="119"/>
        <v>63</v>
      </c>
      <c r="E433" s="80">
        <f t="shared" si="115"/>
        <v>0.19689594356261</v>
      </c>
      <c r="F433" s="81">
        <f t="shared" si="113"/>
        <v>12.4044444444444</v>
      </c>
    </row>
    <row r="434" spans="1:6">
      <c r="A434" s="61" t="s">
        <v>582</v>
      </c>
      <c r="B434" s="62">
        <f t="shared" si="118"/>
        <v>322</v>
      </c>
      <c r="C434" s="63">
        <f>B434/$H$1</f>
        <v>51.1111111111111</v>
      </c>
      <c r="D434" s="64">
        <f t="shared" si="119"/>
        <v>71</v>
      </c>
      <c r="E434" s="80">
        <f t="shared" si="115"/>
        <v>0.200125195618153</v>
      </c>
      <c r="F434" s="81">
        <f t="shared" si="113"/>
        <v>14.2088888888889</v>
      </c>
    </row>
    <row r="435" spans="1:6">
      <c r="A435" s="61" t="s">
        <v>583</v>
      </c>
      <c r="B435" s="62">
        <f t="shared" si="118"/>
        <v>372</v>
      </c>
      <c r="C435" s="63">
        <f>B435/$H$1</f>
        <v>59.0476190476191</v>
      </c>
      <c r="D435" s="64">
        <f t="shared" si="119"/>
        <v>80</v>
      </c>
      <c r="E435" s="80">
        <f t="shared" si="115"/>
        <v>0.181904761904762</v>
      </c>
      <c r="F435" s="81">
        <f t="shared" si="113"/>
        <v>14.552380952381</v>
      </c>
    </row>
    <row r="436" spans="1:6">
      <c r="A436" s="61" t="s">
        <v>584</v>
      </c>
      <c r="B436" s="62">
        <f t="shared" si="118"/>
        <v>392</v>
      </c>
      <c r="C436" s="63">
        <f>B436/$H$1</f>
        <v>62.2222222222222</v>
      </c>
      <c r="D436" s="64">
        <f t="shared" si="119"/>
        <v>85</v>
      </c>
      <c r="E436" s="80">
        <f t="shared" si="115"/>
        <v>0.18797385620915</v>
      </c>
      <c r="F436" s="81">
        <f t="shared" si="113"/>
        <v>15.9777777777778</v>
      </c>
    </row>
    <row r="437" spans="1:6">
      <c r="A437" s="61" t="s">
        <v>585</v>
      </c>
      <c r="B437" s="62">
        <f t="shared" si="118"/>
        <v>422</v>
      </c>
      <c r="C437" s="63">
        <f>B437/$H$1</f>
        <v>66.984126984127</v>
      </c>
      <c r="D437" s="64">
        <f t="shared" si="119"/>
        <v>90</v>
      </c>
      <c r="E437" s="80">
        <f t="shared" si="115"/>
        <v>0.175731922398589</v>
      </c>
      <c r="F437" s="81">
        <f t="shared" si="113"/>
        <v>15.815873015873</v>
      </c>
    </row>
    <row r="438" spans="1:6">
      <c r="A438" s="61" t="s">
        <v>586</v>
      </c>
      <c r="B438" s="62">
        <f t="shared" si="118"/>
        <v>477</v>
      </c>
      <c r="C438" s="63">
        <f>B438/$H$1</f>
        <v>75.7142857142857</v>
      </c>
      <c r="D438" s="64">
        <f t="shared" si="119"/>
        <v>99</v>
      </c>
      <c r="E438" s="80">
        <f t="shared" si="115"/>
        <v>0.155209235209235</v>
      </c>
      <c r="F438" s="81">
        <f t="shared" si="113"/>
        <v>15.3657142857143</v>
      </c>
    </row>
    <row r="439" spans="1:6">
      <c r="A439" s="7" t="s">
        <v>587</v>
      </c>
      <c r="B439" s="53">
        <f t="shared" ref="B439:B450" si="120">B391+12</f>
        <v>143</v>
      </c>
      <c r="C439" s="54">
        <f t="shared" ref="C439:C450" si="121">B439/$H$1</f>
        <v>22.6984126984127</v>
      </c>
      <c r="D439" s="55">
        <f>D391+2</f>
        <v>31</v>
      </c>
      <c r="E439" s="56">
        <f t="shared" si="115"/>
        <v>0.187793138760881</v>
      </c>
      <c r="F439" s="79">
        <f t="shared" ref="F439:F462" si="122">D439*0.92-C439</f>
        <v>5.8215873015873</v>
      </c>
    </row>
    <row r="440" spans="1:6">
      <c r="A440" s="7" t="s">
        <v>588</v>
      </c>
      <c r="B440" s="53">
        <f t="shared" si="120"/>
        <v>164</v>
      </c>
      <c r="C440" s="54">
        <f t="shared" si="121"/>
        <v>26.031746031746</v>
      </c>
      <c r="D440" s="55">
        <f t="shared" ref="D440:D450" si="123">D392+2</f>
        <v>36</v>
      </c>
      <c r="E440" s="56">
        <f t="shared" si="115"/>
        <v>0.19689594356261</v>
      </c>
      <c r="F440" s="79">
        <f t="shared" si="122"/>
        <v>7.08825396825397</v>
      </c>
    </row>
    <row r="441" spans="1:6">
      <c r="A441" s="7" t="s">
        <v>589</v>
      </c>
      <c r="B441" s="53">
        <f t="shared" si="120"/>
        <v>196</v>
      </c>
      <c r="C441" s="54">
        <f t="shared" si="121"/>
        <v>31.1111111111111</v>
      </c>
      <c r="D441" s="55">
        <f t="shared" si="123"/>
        <v>43</v>
      </c>
      <c r="E441" s="56">
        <f t="shared" si="115"/>
        <v>0.196485788113695</v>
      </c>
      <c r="F441" s="79">
        <f t="shared" si="122"/>
        <v>8.44888888888889</v>
      </c>
    </row>
    <row r="442" spans="1:6">
      <c r="A442" s="7" t="s">
        <v>590</v>
      </c>
      <c r="B442" s="53">
        <f t="shared" si="120"/>
        <v>217</v>
      </c>
      <c r="C442" s="54">
        <f t="shared" si="121"/>
        <v>34.4444444444444</v>
      </c>
      <c r="D442" s="55">
        <f t="shared" si="123"/>
        <v>48</v>
      </c>
      <c r="E442" s="56">
        <f t="shared" si="115"/>
        <v>0.202407407407408</v>
      </c>
      <c r="F442" s="79">
        <f t="shared" si="122"/>
        <v>9.71555555555556</v>
      </c>
    </row>
    <row r="443" spans="1:6">
      <c r="A443" s="7" t="s">
        <v>591</v>
      </c>
      <c r="B443" s="53">
        <f t="shared" si="120"/>
        <v>252</v>
      </c>
      <c r="C443" s="54">
        <f t="shared" si="121"/>
        <v>40</v>
      </c>
      <c r="D443" s="55">
        <f t="shared" si="123"/>
        <v>54</v>
      </c>
      <c r="E443" s="56">
        <f t="shared" si="115"/>
        <v>0.179259259259259</v>
      </c>
      <c r="F443" s="79">
        <f t="shared" si="122"/>
        <v>9.68</v>
      </c>
    </row>
    <row r="444" spans="1:6">
      <c r="A444" s="7" t="s">
        <v>592</v>
      </c>
      <c r="B444" s="53">
        <f t="shared" si="120"/>
        <v>270</v>
      </c>
      <c r="C444" s="54">
        <f t="shared" si="121"/>
        <v>42.8571428571429</v>
      </c>
      <c r="D444" s="55">
        <f t="shared" si="123"/>
        <v>59</v>
      </c>
      <c r="E444" s="56">
        <f t="shared" si="115"/>
        <v>0.193607748184019</v>
      </c>
      <c r="F444" s="79">
        <f t="shared" si="122"/>
        <v>11.4228571428571</v>
      </c>
    </row>
    <row r="445" spans="1:6">
      <c r="A445" s="7" t="s">
        <v>593</v>
      </c>
      <c r="B445" s="53">
        <f t="shared" si="120"/>
        <v>312</v>
      </c>
      <c r="C445" s="54">
        <f t="shared" si="121"/>
        <v>49.5238095238095</v>
      </c>
      <c r="D445" s="55">
        <f t="shared" si="123"/>
        <v>64</v>
      </c>
      <c r="E445" s="56">
        <f t="shared" si="115"/>
        <v>0.146190476190476</v>
      </c>
      <c r="F445" s="79">
        <f t="shared" si="122"/>
        <v>9.35619047619048</v>
      </c>
    </row>
    <row r="446" spans="1:6">
      <c r="A446" s="7" t="s">
        <v>594</v>
      </c>
      <c r="B446" s="53">
        <f t="shared" si="120"/>
        <v>342</v>
      </c>
      <c r="C446" s="54">
        <f t="shared" si="121"/>
        <v>54.2857142857143</v>
      </c>
      <c r="D446" s="55">
        <f t="shared" si="123"/>
        <v>72</v>
      </c>
      <c r="E446" s="56">
        <f t="shared" si="115"/>
        <v>0.166031746031746</v>
      </c>
      <c r="F446" s="79">
        <f t="shared" si="122"/>
        <v>11.9542857142857</v>
      </c>
    </row>
    <row r="447" spans="1:6">
      <c r="A447" s="7" t="s">
        <v>595</v>
      </c>
      <c r="B447" s="53">
        <f t="shared" si="120"/>
        <v>382</v>
      </c>
      <c r="C447" s="54">
        <f t="shared" si="121"/>
        <v>60.6349206349206</v>
      </c>
      <c r="D447" s="55">
        <f t="shared" si="123"/>
        <v>81</v>
      </c>
      <c r="E447" s="56">
        <f t="shared" si="115"/>
        <v>0.171420732902214</v>
      </c>
      <c r="F447" s="79">
        <f t="shared" si="122"/>
        <v>13.8850793650794</v>
      </c>
    </row>
    <row r="448" spans="1:6">
      <c r="A448" s="7" t="s">
        <v>596</v>
      </c>
      <c r="B448" s="53">
        <f t="shared" si="120"/>
        <v>402</v>
      </c>
      <c r="C448" s="54">
        <f t="shared" si="121"/>
        <v>63.8095238095238</v>
      </c>
      <c r="D448" s="55">
        <f t="shared" si="123"/>
        <v>86</v>
      </c>
      <c r="E448" s="56">
        <f t="shared" si="115"/>
        <v>0.178028792912514</v>
      </c>
      <c r="F448" s="79">
        <f t="shared" si="122"/>
        <v>15.3104761904762</v>
      </c>
    </row>
    <row r="449" spans="1:6">
      <c r="A449" s="7" t="s">
        <v>597</v>
      </c>
      <c r="B449" s="53">
        <f t="shared" si="120"/>
        <v>427</v>
      </c>
      <c r="C449" s="54">
        <f t="shared" si="121"/>
        <v>67.7777777777778</v>
      </c>
      <c r="D449" s="55">
        <f t="shared" si="123"/>
        <v>91</v>
      </c>
      <c r="E449" s="56">
        <f t="shared" si="115"/>
        <v>0.175189255189255</v>
      </c>
      <c r="F449" s="79">
        <f t="shared" si="122"/>
        <v>15.9422222222222</v>
      </c>
    </row>
    <row r="450" spans="1:6">
      <c r="A450" s="7" t="s">
        <v>598</v>
      </c>
      <c r="B450" s="53">
        <f t="shared" si="120"/>
        <v>487</v>
      </c>
      <c r="C450" s="54">
        <f t="shared" si="121"/>
        <v>77.3015873015873</v>
      </c>
      <c r="D450" s="55">
        <f t="shared" si="123"/>
        <v>100</v>
      </c>
      <c r="E450" s="56">
        <f t="shared" si="115"/>
        <v>0.146984126984127</v>
      </c>
      <c r="F450" s="79">
        <f t="shared" si="122"/>
        <v>14.6984126984127</v>
      </c>
    </row>
    <row r="451" spans="1:6">
      <c r="A451" s="61" t="s">
        <v>599</v>
      </c>
      <c r="B451" s="62">
        <f t="shared" ref="B451:B462" si="124">B439</f>
        <v>143</v>
      </c>
      <c r="C451" s="63">
        <f>B451/$H$1</f>
        <v>22.6984126984127</v>
      </c>
      <c r="D451" s="64">
        <f>D427</f>
        <v>30</v>
      </c>
      <c r="E451" s="80">
        <f t="shared" si="115"/>
        <v>0.163386243386243</v>
      </c>
      <c r="F451" s="81">
        <f t="shared" si="122"/>
        <v>4.9015873015873</v>
      </c>
    </row>
    <row r="452" spans="1:6">
      <c r="A452" s="61" t="s">
        <v>600</v>
      </c>
      <c r="B452" s="62">
        <f t="shared" si="124"/>
        <v>164</v>
      </c>
      <c r="C452" s="63">
        <f>B452/$H$1</f>
        <v>26.031746031746</v>
      </c>
      <c r="D452" s="64">
        <f t="shared" ref="D452:D463" si="125">D428</f>
        <v>35</v>
      </c>
      <c r="E452" s="80">
        <f t="shared" si="115"/>
        <v>0.176235827664399</v>
      </c>
      <c r="F452" s="81">
        <f t="shared" si="122"/>
        <v>6.16825396825397</v>
      </c>
    </row>
    <row r="453" spans="1:6">
      <c r="A453" s="61" t="s">
        <v>601</v>
      </c>
      <c r="B453" s="62">
        <f t="shared" si="124"/>
        <v>196</v>
      </c>
      <c r="C453" s="63">
        <f>B453/$H$1</f>
        <v>31.1111111111111</v>
      </c>
      <c r="D453" s="64">
        <f t="shared" si="125"/>
        <v>42</v>
      </c>
      <c r="E453" s="80">
        <f t="shared" si="115"/>
        <v>0.179259259259259</v>
      </c>
      <c r="F453" s="81">
        <f t="shared" si="122"/>
        <v>7.52888888888889</v>
      </c>
    </row>
    <row r="454" spans="1:6">
      <c r="A454" s="61" t="s">
        <v>602</v>
      </c>
      <c r="B454" s="62">
        <f t="shared" si="124"/>
        <v>217</v>
      </c>
      <c r="C454" s="63">
        <f>B454/$H$1</f>
        <v>34.4444444444444</v>
      </c>
      <c r="D454" s="64">
        <f t="shared" si="125"/>
        <v>47</v>
      </c>
      <c r="E454" s="80">
        <f t="shared" si="115"/>
        <v>0.187139479905437</v>
      </c>
      <c r="F454" s="81">
        <f t="shared" si="122"/>
        <v>8.79555555555556</v>
      </c>
    </row>
    <row r="455" spans="1:6">
      <c r="A455" s="61" t="s">
        <v>603</v>
      </c>
      <c r="B455" s="62">
        <f t="shared" si="124"/>
        <v>252</v>
      </c>
      <c r="C455" s="63">
        <f>B455/$H$1</f>
        <v>40</v>
      </c>
      <c r="D455" s="64">
        <f t="shared" si="125"/>
        <v>53</v>
      </c>
      <c r="E455" s="80">
        <f t="shared" si="115"/>
        <v>0.165283018867925</v>
      </c>
      <c r="F455" s="81">
        <f t="shared" si="122"/>
        <v>8.76000000000001</v>
      </c>
    </row>
    <row r="456" spans="1:6">
      <c r="A456" s="61" t="s">
        <v>604</v>
      </c>
      <c r="B456" s="62">
        <f t="shared" si="124"/>
        <v>270</v>
      </c>
      <c r="C456" s="63">
        <f>B456/$H$1</f>
        <v>42.8571428571429</v>
      </c>
      <c r="D456" s="64">
        <f t="shared" si="125"/>
        <v>58</v>
      </c>
      <c r="E456" s="80">
        <f t="shared" si="115"/>
        <v>0.181083743842364</v>
      </c>
      <c r="F456" s="81">
        <f t="shared" si="122"/>
        <v>10.5028571428571</v>
      </c>
    </row>
    <row r="457" spans="1:6">
      <c r="A457" s="61" t="s">
        <v>605</v>
      </c>
      <c r="B457" s="62">
        <f t="shared" si="124"/>
        <v>312</v>
      </c>
      <c r="C457" s="63">
        <f>B457/$H$1</f>
        <v>49.5238095238095</v>
      </c>
      <c r="D457" s="64">
        <f t="shared" si="125"/>
        <v>63</v>
      </c>
      <c r="E457" s="80">
        <f t="shared" si="115"/>
        <v>0.133907785336357</v>
      </c>
      <c r="F457" s="81">
        <f t="shared" si="122"/>
        <v>8.43619047619048</v>
      </c>
    </row>
    <row r="458" spans="1:6">
      <c r="A458" s="61" t="s">
        <v>606</v>
      </c>
      <c r="B458" s="62">
        <f t="shared" si="124"/>
        <v>342</v>
      </c>
      <c r="C458" s="63">
        <f>B458/$H$1</f>
        <v>54.2857142857143</v>
      </c>
      <c r="D458" s="64">
        <f t="shared" si="125"/>
        <v>71</v>
      </c>
      <c r="E458" s="80">
        <f t="shared" si="115"/>
        <v>0.155412474849095</v>
      </c>
      <c r="F458" s="81">
        <f t="shared" si="122"/>
        <v>11.0342857142857</v>
      </c>
    </row>
    <row r="459" spans="1:6">
      <c r="A459" s="61" t="s">
        <v>607</v>
      </c>
      <c r="B459" s="62">
        <f t="shared" si="124"/>
        <v>382</v>
      </c>
      <c r="C459" s="63">
        <f>B459/$H$1</f>
        <v>60.6349206349206</v>
      </c>
      <c r="D459" s="64">
        <f t="shared" si="125"/>
        <v>80</v>
      </c>
      <c r="E459" s="80">
        <f t="shared" si="115"/>
        <v>0.162063492063492</v>
      </c>
      <c r="F459" s="81">
        <f t="shared" si="122"/>
        <v>12.9650793650794</v>
      </c>
    </row>
    <row r="460" spans="1:6">
      <c r="A460" s="61" t="s">
        <v>608</v>
      </c>
      <c r="B460" s="62">
        <f t="shared" si="124"/>
        <v>402</v>
      </c>
      <c r="C460" s="63">
        <f>B460/$H$1</f>
        <v>63.8095238095238</v>
      </c>
      <c r="D460" s="64">
        <f t="shared" si="125"/>
        <v>85</v>
      </c>
      <c r="E460" s="80">
        <f t="shared" si="115"/>
        <v>0.169299719887955</v>
      </c>
      <c r="F460" s="81">
        <f t="shared" si="122"/>
        <v>14.3904761904762</v>
      </c>
    </row>
    <row r="461" spans="1:6">
      <c r="A461" s="61" t="s">
        <v>609</v>
      </c>
      <c r="B461" s="62">
        <f t="shared" si="124"/>
        <v>427</v>
      </c>
      <c r="C461" s="63">
        <f>B461/$H$1</f>
        <v>67.7777777777778</v>
      </c>
      <c r="D461" s="64">
        <f t="shared" si="125"/>
        <v>90</v>
      </c>
      <c r="E461" s="80">
        <f t="shared" si="115"/>
        <v>0.166913580246913</v>
      </c>
      <c r="F461" s="81">
        <f t="shared" si="122"/>
        <v>15.0222222222222</v>
      </c>
    </row>
    <row r="462" spans="1:6">
      <c r="A462" s="61" t="s">
        <v>610</v>
      </c>
      <c r="B462" s="62">
        <f t="shared" si="124"/>
        <v>487</v>
      </c>
      <c r="C462" s="63">
        <f>B462/$H$1</f>
        <v>77.3015873015873</v>
      </c>
      <c r="D462" s="64">
        <f t="shared" si="125"/>
        <v>99</v>
      </c>
      <c r="E462" s="80">
        <f t="shared" si="115"/>
        <v>0.139175885842552</v>
      </c>
      <c r="F462" s="81">
        <f t="shared" si="122"/>
        <v>13.7784126984127</v>
      </c>
    </row>
    <row r="463" spans="1:6">
      <c r="A463" s="9" t="s">
        <v>611</v>
      </c>
      <c r="B463" s="65">
        <f>B439</f>
        <v>143</v>
      </c>
      <c r="C463" s="66">
        <f t="shared" ref="C463:C474" si="126">B463/$H$1</f>
        <v>22.6984126984127</v>
      </c>
      <c r="D463" s="67">
        <f t="shared" si="125"/>
        <v>31</v>
      </c>
      <c r="E463" s="68">
        <f t="shared" si="115"/>
        <v>0.187793138760881</v>
      </c>
      <c r="F463" s="91">
        <f t="shared" ref="F463:F498" si="127">D463*0.92-C463</f>
        <v>5.8215873015873</v>
      </c>
    </row>
    <row r="464" spans="1:6">
      <c r="A464" s="7" t="s">
        <v>612</v>
      </c>
      <c r="B464" s="65">
        <f t="shared" ref="B464:B474" si="128">B440</f>
        <v>164</v>
      </c>
      <c r="C464" s="54">
        <f t="shared" si="126"/>
        <v>26.031746031746</v>
      </c>
      <c r="D464" s="67">
        <f t="shared" ref="D464:D474" si="129">D440</f>
        <v>36</v>
      </c>
      <c r="E464" s="56">
        <f t="shared" si="115"/>
        <v>0.19689594356261</v>
      </c>
      <c r="F464" s="79">
        <f t="shared" si="127"/>
        <v>7.08825396825397</v>
      </c>
    </row>
    <row r="465" spans="1:6">
      <c r="A465" s="7" t="s">
        <v>613</v>
      </c>
      <c r="B465" s="65">
        <f t="shared" si="128"/>
        <v>196</v>
      </c>
      <c r="C465" s="54">
        <f t="shared" si="126"/>
        <v>31.1111111111111</v>
      </c>
      <c r="D465" s="67">
        <f t="shared" si="129"/>
        <v>43</v>
      </c>
      <c r="E465" s="56">
        <f t="shared" si="115"/>
        <v>0.196485788113695</v>
      </c>
      <c r="F465" s="79">
        <f t="shared" si="127"/>
        <v>8.44888888888889</v>
      </c>
    </row>
    <row r="466" spans="1:6">
      <c r="A466" s="7" t="s">
        <v>614</v>
      </c>
      <c r="B466" s="65">
        <f t="shared" si="128"/>
        <v>217</v>
      </c>
      <c r="C466" s="54">
        <f t="shared" si="126"/>
        <v>34.4444444444444</v>
      </c>
      <c r="D466" s="67">
        <f t="shared" si="129"/>
        <v>48</v>
      </c>
      <c r="E466" s="56">
        <f t="shared" si="115"/>
        <v>0.202407407407408</v>
      </c>
      <c r="F466" s="79">
        <f t="shared" si="127"/>
        <v>9.71555555555556</v>
      </c>
    </row>
    <row r="467" spans="1:6">
      <c r="A467" s="7" t="s">
        <v>615</v>
      </c>
      <c r="B467" s="65">
        <f t="shared" si="128"/>
        <v>252</v>
      </c>
      <c r="C467" s="54">
        <f t="shared" si="126"/>
        <v>40</v>
      </c>
      <c r="D467" s="67">
        <f t="shared" si="129"/>
        <v>54</v>
      </c>
      <c r="E467" s="56">
        <f t="shared" si="115"/>
        <v>0.179259259259259</v>
      </c>
      <c r="F467" s="79">
        <f t="shared" si="127"/>
        <v>9.68</v>
      </c>
    </row>
    <row r="468" spans="1:6">
      <c r="A468" s="7" t="s">
        <v>616</v>
      </c>
      <c r="B468" s="65">
        <f t="shared" si="128"/>
        <v>270</v>
      </c>
      <c r="C468" s="54">
        <f t="shared" si="126"/>
        <v>42.8571428571429</v>
      </c>
      <c r="D468" s="67">
        <f t="shared" si="129"/>
        <v>59</v>
      </c>
      <c r="E468" s="56">
        <f t="shared" si="115"/>
        <v>0.193607748184019</v>
      </c>
      <c r="F468" s="79">
        <f t="shared" si="127"/>
        <v>11.4228571428571</v>
      </c>
    </row>
    <row r="469" spans="1:6">
      <c r="A469" s="7" t="s">
        <v>617</v>
      </c>
      <c r="B469" s="65">
        <f t="shared" si="128"/>
        <v>312</v>
      </c>
      <c r="C469" s="54">
        <f t="shared" si="126"/>
        <v>49.5238095238095</v>
      </c>
      <c r="D469" s="67">
        <f t="shared" si="129"/>
        <v>64</v>
      </c>
      <c r="E469" s="56">
        <f t="shared" si="115"/>
        <v>0.146190476190476</v>
      </c>
      <c r="F469" s="79">
        <f t="shared" si="127"/>
        <v>9.35619047619048</v>
      </c>
    </row>
    <row r="470" spans="1:6">
      <c r="A470" s="7" t="s">
        <v>618</v>
      </c>
      <c r="B470" s="65">
        <f t="shared" si="128"/>
        <v>342</v>
      </c>
      <c r="C470" s="54">
        <f t="shared" si="126"/>
        <v>54.2857142857143</v>
      </c>
      <c r="D470" s="67">
        <f t="shared" si="129"/>
        <v>72</v>
      </c>
      <c r="E470" s="56">
        <f t="shared" si="115"/>
        <v>0.166031746031746</v>
      </c>
      <c r="F470" s="79">
        <f t="shared" si="127"/>
        <v>11.9542857142857</v>
      </c>
    </row>
    <row r="471" spans="1:6">
      <c r="A471" s="7" t="s">
        <v>619</v>
      </c>
      <c r="B471" s="65">
        <f t="shared" si="128"/>
        <v>382</v>
      </c>
      <c r="C471" s="54">
        <f t="shared" si="126"/>
        <v>60.6349206349206</v>
      </c>
      <c r="D471" s="67">
        <f t="shared" si="129"/>
        <v>81</v>
      </c>
      <c r="E471" s="56">
        <f t="shared" si="115"/>
        <v>0.171420732902214</v>
      </c>
      <c r="F471" s="79">
        <f t="shared" si="127"/>
        <v>13.8850793650794</v>
      </c>
    </row>
    <row r="472" spans="1:6">
      <c r="A472" s="7" t="s">
        <v>620</v>
      </c>
      <c r="B472" s="65">
        <f t="shared" si="128"/>
        <v>402</v>
      </c>
      <c r="C472" s="54">
        <f t="shared" si="126"/>
        <v>63.8095238095238</v>
      </c>
      <c r="D472" s="67">
        <f t="shared" si="129"/>
        <v>86</v>
      </c>
      <c r="E472" s="56">
        <f t="shared" si="115"/>
        <v>0.178028792912514</v>
      </c>
      <c r="F472" s="79">
        <f t="shared" si="127"/>
        <v>15.3104761904762</v>
      </c>
    </row>
    <row r="473" spans="1:6">
      <c r="A473" s="7" t="s">
        <v>621</v>
      </c>
      <c r="B473" s="65">
        <f t="shared" si="128"/>
        <v>427</v>
      </c>
      <c r="C473" s="54">
        <f t="shared" si="126"/>
        <v>67.7777777777778</v>
      </c>
      <c r="D473" s="67">
        <f t="shared" si="129"/>
        <v>91</v>
      </c>
      <c r="E473" s="56">
        <f t="shared" si="115"/>
        <v>0.175189255189255</v>
      </c>
      <c r="F473" s="79">
        <f t="shared" si="127"/>
        <v>15.9422222222222</v>
      </c>
    </row>
    <row r="474" spans="1:6">
      <c r="A474" s="7" t="s">
        <v>622</v>
      </c>
      <c r="B474" s="65">
        <f t="shared" si="128"/>
        <v>487</v>
      </c>
      <c r="C474" s="54">
        <f t="shared" si="126"/>
        <v>77.3015873015873</v>
      </c>
      <c r="D474" s="67">
        <f t="shared" si="129"/>
        <v>100</v>
      </c>
      <c r="E474" s="56">
        <f t="shared" si="115"/>
        <v>0.146984126984127</v>
      </c>
      <c r="F474" s="79">
        <f t="shared" si="127"/>
        <v>14.6984126984127</v>
      </c>
    </row>
    <row r="475" spans="1:6">
      <c r="A475" s="61" t="s">
        <v>623</v>
      </c>
      <c r="B475" s="62">
        <f>B463</f>
        <v>143</v>
      </c>
      <c r="C475" s="63">
        <f>B475/$H$1</f>
        <v>22.6984126984127</v>
      </c>
      <c r="D475" s="64">
        <f>D463</f>
        <v>31</v>
      </c>
      <c r="E475" s="80">
        <f t="shared" si="115"/>
        <v>0.187793138760881</v>
      </c>
      <c r="F475" s="81">
        <f t="shared" si="127"/>
        <v>5.8215873015873</v>
      </c>
    </row>
    <row r="476" spans="1:6">
      <c r="A476" s="61" t="s">
        <v>624</v>
      </c>
      <c r="B476" s="62">
        <f t="shared" ref="B476:B487" si="130">B464</f>
        <v>164</v>
      </c>
      <c r="C476" s="63">
        <f>B476/$H$1</f>
        <v>26.031746031746</v>
      </c>
      <c r="D476" s="64">
        <f t="shared" ref="D476:D487" si="131">D464</f>
        <v>36</v>
      </c>
      <c r="E476" s="80">
        <f t="shared" si="115"/>
        <v>0.19689594356261</v>
      </c>
      <c r="F476" s="81">
        <f t="shared" si="127"/>
        <v>7.08825396825397</v>
      </c>
    </row>
    <row r="477" spans="1:6">
      <c r="A477" s="61" t="s">
        <v>625</v>
      </c>
      <c r="B477" s="62">
        <f t="shared" si="130"/>
        <v>196</v>
      </c>
      <c r="C477" s="63">
        <f>B477/$H$1</f>
        <v>31.1111111111111</v>
      </c>
      <c r="D477" s="64">
        <f t="shared" si="131"/>
        <v>43</v>
      </c>
      <c r="E477" s="80">
        <f t="shared" si="115"/>
        <v>0.196485788113695</v>
      </c>
      <c r="F477" s="81">
        <f t="shared" si="127"/>
        <v>8.44888888888889</v>
      </c>
    </row>
    <row r="478" spans="1:6">
      <c r="A478" s="61" t="s">
        <v>626</v>
      </c>
      <c r="B478" s="62">
        <f t="shared" si="130"/>
        <v>217</v>
      </c>
      <c r="C478" s="63">
        <f>B478/$H$1</f>
        <v>34.4444444444444</v>
      </c>
      <c r="D478" s="64">
        <f t="shared" si="131"/>
        <v>48</v>
      </c>
      <c r="E478" s="80">
        <f t="shared" si="115"/>
        <v>0.202407407407408</v>
      </c>
      <c r="F478" s="81">
        <f t="shared" si="127"/>
        <v>9.71555555555556</v>
      </c>
    </row>
    <row r="479" spans="1:6">
      <c r="A479" s="61" t="s">
        <v>627</v>
      </c>
      <c r="B479" s="62">
        <f t="shared" si="130"/>
        <v>252</v>
      </c>
      <c r="C479" s="63">
        <f>B479/$H$1</f>
        <v>40</v>
      </c>
      <c r="D479" s="64">
        <f t="shared" si="131"/>
        <v>54</v>
      </c>
      <c r="E479" s="80">
        <f t="shared" ref="E479:E498" si="132">F479/D479</f>
        <v>0.179259259259259</v>
      </c>
      <c r="F479" s="81">
        <f t="shared" si="127"/>
        <v>9.68</v>
      </c>
    </row>
    <row r="480" spans="1:6">
      <c r="A480" s="61" t="s">
        <v>628</v>
      </c>
      <c r="B480" s="62">
        <f t="shared" si="130"/>
        <v>270</v>
      </c>
      <c r="C480" s="63">
        <f>B480/$H$1</f>
        <v>42.8571428571429</v>
      </c>
      <c r="D480" s="64">
        <f t="shared" si="131"/>
        <v>59</v>
      </c>
      <c r="E480" s="80">
        <f t="shared" si="132"/>
        <v>0.193607748184019</v>
      </c>
      <c r="F480" s="81">
        <f t="shared" si="127"/>
        <v>11.4228571428571</v>
      </c>
    </row>
    <row r="481" spans="1:6">
      <c r="A481" s="61" t="s">
        <v>629</v>
      </c>
      <c r="B481" s="62">
        <f t="shared" si="130"/>
        <v>312</v>
      </c>
      <c r="C481" s="63">
        <f>B481/$H$1</f>
        <v>49.5238095238095</v>
      </c>
      <c r="D481" s="64">
        <f t="shared" si="131"/>
        <v>64</v>
      </c>
      <c r="E481" s="80">
        <f t="shared" si="132"/>
        <v>0.146190476190476</v>
      </c>
      <c r="F481" s="81">
        <f t="shared" si="127"/>
        <v>9.35619047619048</v>
      </c>
    </row>
    <row r="482" spans="1:6">
      <c r="A482" s="61" t="s">
        <v>630</v>
      </c>
      <c r="B482" s="62">
        <f t="shared" si="130"/>
        <v>342</v>
      </c>
      <c r="C482" s="63">
        <f>B482/$H$1</f>
        <v>54.2857142857143</v>
      </c>
      <c r="D482" s="64">
        <f t="shared" si="131"/>
        <v>72</v>
      </c>
      <c r="E482" s="80">
        <f t="shared" si="132"/>
        <v>0.166031746031746</v>
      </c>
      <c r="F482" s="81">
        <f t="shared" si="127"/>
        <v>11.9542857142857</v>
      </c>
    </row>
    <row r="483" spans="1:6">
      <c r="A483" s="61" t="s">
        <v>631</v>
      </c>
      <c r="B483" s="62">
        <f t="shared" si="130"/>
        <v>382</v>
      </c>
      <c r="C483" s="63">
        <f>B483/$H$1</f>
        <v>60.6349206349206</v>
      </c>
      <c r="D483" s="64">
        <f t="shared" si="131"/>
        <v>81</v>
      </c>
      <c r="E483" s="80">
        <f t="shared" si="132"/>
        <v>0.171420732902214</v>
      </c>
      <c r="F483" s="81">
        <f t="shared" si="127"/>
        <v>13.8850793650794</v>
      </c>
    </row>
    <row r="484" spans="1:6">
      <c r="A484" s="61" t="s">
        <v>632</v>
      </c>
      <c r="B484" s="62">
        <f t="shared" si="130"/>
        <v>402</v>
      </c>
      <c r="C484" s="63">
        <f>B484/$H$1</f>
        <v>63.8095238095238</v>
      </c>
      <c r="D484" s="64">
        <f t="shared" si="131"/>
        <v>86</v>
      </c>
      <c r="E484" s="80">
        <f t="shared" si="132"/>
        <v>0.178028792912514</v>
      </c>
      <c r="F484" s="81">
        <f t="shared" si="127"/>
        <v>15.3104761904762</v>
      </c>
    </row>
    <row r="485" spans="1:6">
      <c r="A485" s="61" t="s">
        <v>633</v>
      </c>
      <c r="B485" s="62">
        <f t="shared" si="130"/>
        <v>427</v>
      </c>
      <c r="C485" s="63">
        <f>B485/$H$1</f>
        <v>67.7777777777778</v>
      </c>
      <c r="D485" s="64">
        <f t="shared" si="131"/>
        <v>91</v>
      </c>
      <c r="E485" s="80">
        <f t="shared" si="132"/>
        <v>0.175189255189255</v>
      </c>
      <c r="F485" s="81">
        <f t="shared" si="127"/>
        <v>15.9422222222222</v>
      </c>
    </row>
    <row r="486" spans="1:6">
      <c r="A486" s="61" t="s">
        <v>634</v>
      </c>
      <c r="B486" s="62">
        <f t="shared" si="130"/>
        <v>487</v>
      </c>
      <c r="C486" s="63">
        <f>B486/$H$1</f>
        <v>77.3015873015873</v>
      </c>
      <c r="D486" s="64">
        <f t="shared" si="131"/>
        <v>100</v>
      </c>
      <c r="E486" s="80">
        <f t="shared" si="132"/>
        <v>0.146984126984127</v>
      </c>
      <c r="F486" s="81">
        <f t="shared" si="127"/>
        <v>14.6984126984127</v>
      </c>
    </row>
    <row r="487" spans="1:6">
      <c r="A487" s="7" t="s">
        <v>635</v>
      </c>
      <c r="B487" s="53">
        <f t="shared" si="130"/>
        <v>143</v>
      </c>
      <c r="C487" s="54">
        <f t="shared" ref="C487:C498" si="133">B487/$H$1</f>
        <v>22.6984126984127</v>
      </c>
      <c r="D487" s="55">
        <f t="shared" si="131"/>
        <v>31</v>
      </c>
      <c r="E487" s="56">
        <f t="shared" si="132"/>
        <v>0.187793138760881</v>
      </c>
      <c r="F487" s="79">
        <f t="shared" si="127"/>
        <v>5.8215873015873</v>
      </c>
    </row>
    <row r="488" spans="1:6">
      <c r="A488" s="7" t="s">
        <v>636</v>
      </c>
      <c r="B488" s="53">
        <f t="shared" ref="B488:B499" si="134">B476</f>
        <v>164</v>
      </c>
      <c r="C488" s="54">
        <f t="shared" si="133"/>
        <v>26.031746031746</v>
      </c>
      <c r="D488" s="55">
        <f t="shared" ref="D488:D499" si="135">D476</f>
        <v>36</v>
      </c>
      <c r="E488" s="56">
        <f t="shared" si="132"/>
        <v>0.19689594356261</v>
      </c>
      <c r="F488" s="79">
        <f t="shared" si="127"/>
        <v>7.08825396825397</v>
      </c>
    </row>
    <row r="489" spans="1:6">
      <c r="A489" s="7" t="s">
        <v>637</v>
      </c>
      <c r="B489" s="53">
        <f t="shared" si="134"/>
        <v>196</v>
      </c>
      <c r="C489" s="54">
        <f t="shared" si="133"/>
        <v>31.1111111111111</v>
      </c>
      <c r="D489" s="55">
        <f t="shared" si="135"/>
        <v>43</v>
      </c>
      <c r="E489" s="56">
        <f t="shared" si="132"/>
        <v>0.196485788113695</v>
      </c>
      <c r="F489" s="79">
        <f t="shared" si="127"/>
        <v>8.44888888888889</v>
      </c>
    </row>
    <row r="490" spans="1:6">
      <c r="A490" s="7" t="s">
        <v>638</v>
      </c>
      <c r="B490" s="53">
        <f t="shared" si="134"/>
        <v>217</v>
      </c>
      <c r="C490" s="54">
        <f t="shared" si="133"/>
        <v>34.4444444444444</v>
      </c>
      <c r="D490" s="55">
        <f t="shared" si="135"/>
        <v>48</v>
      </c>
      <c r="E490" s="56">
        <f t="shared" si="132"/>
        <v>0.202407407407408</v>
      </c>
      <c r="F490" s="79">
        <f t="shared" si="127"/>
        <v>9.71555555555556</v>
      </c>
    </row>
    <row r="491" spans="1:6">
      <c r="A491" s="7" t="s">
        <v>639</v>
      </c>
      <c r="B491" s="53">
        <f t="shared" si="134"/>
        <v>252</v>
      </c>
      <c r="C491" s="54">
        <f t="shared" si="133"/>
        <v>40</v>
      </c>
      <c r="D491" s="55">
        <f t="shared" si="135"/>
        <v>54</v>
      </c>
      <c r="E491" s="56">
        <f t="shared" si="132"/>
        <v>0.179259259259259</v>
      </c>
      <c r="F491" s="79">
        <f t="shared" si="127"/>
        <v>9.68</v>
      </c>
    </row>
    <row r="492" spans="1:6">
      <c r="A492" s="7" t="s">
        <v>640</v>
      </c>
      <c r="B492" s="53">
        <f t="shared" si="134"/>
        <v>270</v>
      </c>
      <c r="C492" s="54">
        <f t="shared" si="133"/>
        <v>42.8571428571429</v>
      </c>
      <c r="D492" s="55">
        <f t="shared" si="135"/>
        <v>59</v>
      </c>
      <c r="E492" s="56">
        <f t="shared" si="132"/>
        <v>0.193607748184019</v>
      </c>
      <c r="F492" s="79">
        <f t="shared" si="127"/>
        <v>11.4228571428571</v>
      </c>
    </row>
    <row r="493" spans="1:6">
      <c r="A493" s="7" t="s">
        <v>641</v>
      </c>
      <c r="B493" s="53">
        <f t="shared" si="134"/>
        <v>312</v>
      </c>
      <c r="C493" s="54">
        <f t="shared" si="133"/>
        <v>49.5238095238095</v>
      </c>
      <c r="D493" s="55">
        <f t="shared" si="135"/>
        <v>64</v>
      </c>
      <c r="E493" s="56">
        <f t="shared" si="132"/>
        <v>0.146190476190476</v>
      </c>
      <c r="F493" s="79">
        <f t="shared" si="127"/>
        <v>9.35619047619048</v>
      </c>
    </row>
    <row r="494" spans="1:6">
      <c r="A494" s="7" t="s">
        <v>642</v>
      </c>
      <c r="B494" s="53">
        <f t="shared" si="134"/>
        <v>342</v>
      </c>
      <c r="C494" s="54">
        <f t="shared" si="133"/>
        <v>54.2857142857143</v>
      </c>
      <c r="D494" s="55">
        <f t="shared" si="135"/>
        <v>72</v>
      </c>
      <c r="E494" s="56">
        <f t="shared" si="132"/>
        <v>0.166031746031746</v>
      </c>
      <c r="F494" s="79">
        <f t="shared" si="127"/>
        <v>11.9542857142857</v>
      </c>
    </row>
    <row r="495" spans="1:6">
      <c r="A495" s="7" t="s">
        <v>643</v>
      </c>
      <c r="B495" s="53">
        <f t="shared" si="134"/>
        <v>382</v>
      </c>
      <c r="C495" s="54">
        <f t="shared" si="133"/>
        <v>60.6349206349206</v>
      </c>
      <c r="D495" s="55">
        <f t="shared" si="135"/>
        <v>81</v>
      </c>
      <c r="E495" s="56">
        <f t="shared" si="132"/>
        <v>0.171420732902214</v>
      </c>
      <c r="F495" s="79">
        <f t="shared" si="127"/>
        <v>13.8850793650794</v>
      </c>
    </row>
    <row r="496" spans="1:6">
      <c r="A496" s="7" t="s">
        <v>644</v>
      </c>
      <c r="B496" s="53">
        <f t="shared" si="134"/>
        <v>402</v>
      </c>
      <c r="C496" s="54">
        <f t="shared" si="133"/>
        <v>63.8095238095238</v>
      </c>
      <c r="D496" s="55">
        <f t="shared" si="135"/>
        <v>86</v>
      </c>
      <c r="E496" s="56">
        <f t="shared" si="132"/>
        <v>0.178028792912514</v>
      </c>
      <c r="F496" s="79">
        <f t="shared" si="127"/>
        <v>15.3104761904762</v>
      </c>
    </row>
    <row r="497" spans="1:6">
      <c r="A497" s="7" t="s">
        <v>645</v>
      </c>
      <c r="B497" s="53">
        <f t="shared" si="134"/>
        <v>427</v>
      </c>
      <c r="C497" s="54">
        <f t="shared" si="133"/>
        <v>67.7777777777778</v>
      </c>
      <c r="D497" s="55">
        <f t="shared" si="135"/>
        <v>91</v>
      </c>
      <c r="E497" s="56">
        <f t="shared" si="132"/>
        <v>0.175189255189255</v>
      </c>
      <c r="F497" s="79">
        <f t="shared" si="127"/>
        <v>15.9422222222222</v>
      </c>
    </row>
    <row r="498" spans="1:6">
      <c r="A498" s="7" t="s">
        <v>646</v>
      </c>
      <c r="B498" s="53">
        <f t="shared" si="134"/>
        <v>487</v>
      </c>
      <c r="C498" s="54">
        <f t="shared" si="133"/>
        <v>77.3015873015873</v>
      </c>
      <c r="D498" s="55">
        <f t="shared" si="135"/>
        <v>100</v>
      </c>
      <c r="E498" s="56">
        <f t="shared" si="132"/>
        <v>0.146984126984127</v>
      </c>
      <c r="F498" s="79">
        <f t="shared" si="127"/>
        <v>14.6984126984127</v>
      </c>
    </row>
    <row r="499" spans="1:6">
      <c r="A499" s="61" t="s">
        <v>647</v>
      </c>
      <c r="B499" s="62">
        <f t="shared" si="134"/>
        <v>143</v>
      </c>
      <c r="C499" s="63">
        <f>B499/$H$1</f>
        <v>22.6984126984127</v>
      </c>
      <c r="D499" s="64">
        <f t="shared" si="135"/>
        <v>31</v>
      </c>
      <c r="E499" s="80">
        <f t="shared" ref="E499:E510" si="136">F499/D499</f>
        <v>0.187793138760881</v>
      </c>
      <c r="F499" s="81">
        <f t="shared" ref="F499:F510" si="137">D499*0.92-C499</f>
        <v>5.8215873015873</v>
      </c>
    </row>
    <row r="500" spans="1:6">
      <c r="A500" s="61" t="s">
        <v>648</v>
      </c>
      <c r="B500" s="62">
        <f t="shared" ref="B500:B510" si="138">B488</f>
        <v>164</v>
      </c>
      <c r="C500" s="63">
        <f>B500/$H$1</f>
        <v>26.031746031746</v>
      </c>
      <c r="D500" s="64">
        <f t="shared" ref="D500:D510" si="139">D488</f>
        <v>36</v>
      </c>
      <c r="E500" s="80">
        <f t="shared" si="136"/>
        <v>0.19689594356261</v>
      </c>
      <c r="F500" s="81">
        <f t="shared" si="137"/>
        <v>7.08825396825397</v>
      </c>
    </row>
    <row r="501" spans="1:6">
      <c r="A501" s="61" t="s">
        <v>649</v>
      </c>
      <c r="B501" s="62">
        <f t="shared" si="138"/>
        <v>196</v>
      </c>
      <c r="C501" s="63">
        <f>B501/$H$1</f>
        <v>31.1111111111111</v>
      </c>
      <c r="D501" s="64">
        <f t="shared" si="139"/>
        <v>43</v>
      </c>
      <c r="E501" s="80">
        <f t="shared" si="136"/>
        <v>0.196485788113695</v>
      </c>
      <c r="F501" s="81">
        <f t="shared" si="137"/>
        <v>8.44888888888889</v>
      </c>
    </row>
    <row r="502" spans="1:6">
      <c r="A502" s="61" t="s">
        <v>650</v>
      </c>
      <c r="B502" s="62">
        <f t="shared" si="138"/>
        <v>217</v>
      </c>
      <c r="C502" s="63">
        <f>B502/$H$1</f>
        <v>34.4444444444444</v>
      </c>
      <c r="D502" s="64">
        <f t="shared" si="139"/>
        <v>48</v>
      </c>
      <c r="E502" s="80">
        <f t="shared" si="136"/>
        <v>0.202407407407408</v>
      </c>
      <c r="F502" s="81">
        <f t="shared" si="137"/>
        <v>9.71555555555556</v>
      </c>
    </row>
    <row r="503" spans="1:6">
      <c r="A503" s="61" t="s">
        <v>651</v>
      </c>
      <c r="B503" s="62">
        <f t="shared" si="138"/>
        <v>252</v>
      </c>
      <c r="C503" s="63">
        <f>B503/$H$1</f>
        <v>40</v>
      </c>
      <c r="D503" s="64">
        <f t="shared" si="139"/>
        <v>54</v>
      </c>
      <c r="E503" s="80">
        <f t="shared" si="136"/>
        <v>0.179259259259259</v>
      </c>
      <c r="F503" s="81">
        <f t="shared" si="137"/>
        <v>9.68</v>
      </c>
    </row>
    <row r="504" spans="1:6">
      <c r="A504" s="61" t="s">
        <v>652</v>
      </c>
      <c r="B504" s="62">
        <f t="shared" si="138"/>
        <v>270</v>
      </c>
      <c r="C504" s="63">
        <f>B504/$H$1</f>
        <v>42.8571428571429</v>
      </c>
      <c r="D504" s="64">
        <f t="shared" si="139"/>
        <v>59</v>
      </c>
      <c r="E504" s="80">
        <f t="shared" si="136"/>
        <v>0.193607748184019</v>
      </c>
      <c r="F504" s="81">
        <f t="shared" si="137"/>
        <v>11.4228571428571</v>
      </c>
    </row>
    <row r="505" spans="1:6">
      <c r="A505" s="61" t="s">
        <v>653</v>
      </c>
      <c r="B505" s="62">
        <f t="shared" si="138"/>
        <v>312</v>
      </c>
      <c r="C505" s="63">
        <f>B505/$H$1</f>
        <v>49.5238095238095</v>
      </c>
      <c r="D505" s="64">
        <f t="shared" si="139"/>
        <v>64</v>
      </c>
      <c r="E505" s="80">
        <f t="shared" si="136"/>
        <v>0.146190476190476</v>
      </c>
      <c r="F505" s="81">
        <f t="shared" si="137"/>
        <v>9.35619047619048</v>
      </c>
    </row>
    <row r="506" spans="1:6">
      <c r="A506" s="61" t="s">
        <v>654</v>
      </c>
      <c r="B506" s="62">
        <f t="shared" si="138"/>
        <v>342</v>
      </c>
      <c r="C506" s="63">
        <f>B506/$H$1</f>
        <v>54.2857142857143</v>
      </c>
      <c r="D506" s="64">
        <f t="shared" si="139"/>
        <v>72</v>
      </c>
      <c r="E506" s="80">
        <f t="shared" si="136"/>
        <v>0.166031746031746</v>
      </c>
      <c r="F506" s="81">
        <f t="shared" si="137"/>
        <v>11.9542857142857</v>
      </c>
    </row>
    <row r="507" spans="1:6">
      <c r="A507" s="61" t="s">
        <v>655</v>
      </c>
      <c r="B507" s="62">
        <f t="shared" si="138"/>
        <v>382</v>
      </c>
      <c r="C507" s="63">
        <f>B507/$H$1</f>
        <v>60.6349206349206</v>
      </c>
      <c r="D507" s="64">
        <f t="shared" si="139"/>
        <v>81</v>
      </c>
      <c r="E507" s="80">
        <f t="shared" si="136"/>
        <v>0.171420732902214</v>
      </c>
      <c r="F507" s="81">
        <f t="shared" si="137"/>
        <v>13.8850793650794</v>
      </c>
    </row>
    <row r="508" spans="1:6">
      <c r="A508" s="61" t="s">
        <v>656</v>
      </c>
      <c r="B508" s="62">
        <f t="shared" si="138"/>
        <v>402</v>
      </c>
      <c r="C508" s="63">
        <f>B508/$H$1</f>
        <v>63.8095238095238</v>
      </c>
      <c r="D508" s="64">
        <f t="shared" si="139"/>
        <v>86</v>
      </c>
      <c r="E508" s="80">
        <f t="shared" si="136"/>
        <v>0.178028792912514</v>
      </c>
      <c r="F508" s="81">
        <f t="shared" si="137"/>
        <v>15.3104761904762</v>
      </c>
    </row>
    <row r="509" spans="1:6">
      <c r="A509" s="61" t="s">
        <v>657</v>
      </c>
      <c r="B509" s="62">
        <f t="shared" si="138"/>
        <v>427</v>
      </c>
      <c r="C509" s="63">
        <f>B509/$H$1</f>
        <v>67.7777777777778</v>
      </c>
      <c r="D509" s="64">
        <f t="shared" si="139"/>
        <v>91</v>
      </c>
      <c r="E509" s="80">
        <f t="shared" si="136"/>
        <v>0.175189255189255</v>
      </c>
      <c r="F509" s="81">
        <f t="shared" si="137"/>
        <v>15.9422222222222</v>
      </c>
    </row>
    <row r="510" spans="1:6">
      <c r="A510" s="61" t="s">
        <v>658</v>
      </c>
      <c r="B510" s="62">
        <f t="shared" si="138"/>
        <v>487</v>
      </c>
      <c r="C510" s="63">
        <f>B510/$H$1</f>
        <v>77.3015873015873</v>
      </c>
      <c r="D510" s="64">
        <f t="shared" si="139"/>
        <v>100</v>
      </c>
      <c r="E510" s="80">
        <f t="shared" si="136"/>
        <v>0.146984126984127</v>
      </c>
      <c r="F510" s="81">
        <f t="shared" si="137"/>
        <v>14.6984126984127</v>
      </c>
    </row>
    <row r="511" spans="2:5">
      <c r="B511" s="74"/>
      <c r="C511" s="1"/>
      <c r="D511" s="17"/>
      <c r="E511" s="1"/>
    </row>
    <row r="512" spans="1:6">
      <c r="A512" s="6"/>
      <c r="B512" s="92"/>
      <c r="C512" s="93"/>
      <c r="D512" s="94"/>
      <c r="E512" s="93"/>
      <c r="F512" s="93"/>
    </row>
    <row r="513" spans="1:6">
      <c r="A513" s="7" t="s">
        <v>659</v>
      </c>
      <c r="B513" s="65">
        <v>75</v>
      </c>
      <c r="C513" s="54">
        <f t="shared" ref="C513:C520" si="140">B513/$H$1</f>
        <v>11.9047619047619</v>
      </c>
      <c r="D513" s="55">
        <v>16</v>
      </c>
      <c r="E513" s="56">
        <f>F513/D513</f>
        <v>0.175952380952381</v>
      </c>
      <c r="F513" s="37">
        <f t="shared" ref="F513:F520" si="141">D513*0.92-C513</f>
        <v>2.8152380952381</v>
      </c>
    </row>
    <row r="514" spans="1:6">
      <c r="A514" s="7" t="s">
        <v>660</v>
      </c>
      <c r="B514" s="65">
        <v>100</v>
      </c>
      <c r="C514" s="54">
        <f t="shared" si="140"/>
        <v>15.8730158730159</v>
      </c>
      <c r="D514" s="55">
        <v>21</v>
      </c>
      <c r="E514" s="56">
        <f t="shared" ref="E514:E520" si="142">F514/D514</f>
        <v>0.164142101284958</v>
      </c>
      <c r="F514" s="37">
        <f t="shared" si="141"/>
        <v>3.44698412698413</v>
      </c>
    </row>
    <row r="515" spans="1:6">
      <c r="A515" s="7" t="s">
        <v>661</v>
      </c>
      <c r="B515" s="65">
        <v>130</v>
      </c>
      <c r="C515" s="54">
        <f t="shared" si="140"/>
        <v>20.6349206349206</v>
      </c>
      <c r="D515" s="55">
        <v>28</v>
      </c>
      <c r="E515" s="56">
        <f t="shared" si="142"/>
        <v>0.183038548752834</v>
      </c>
      <c r="F515" s="37">
        <f t="shared" si="141"/>
        <v>5.12507936507937</v>
      </c>
    </row>
    <row r="516" spans="1:6">
      <c r="A516" s="7" t="s">
        <v>662</v>
      </c>
      <c r="B516" s="65">
        <v>165</v>
      </c>
      <c r="C516" s="54">
        <f t="shared" si="140"/>
        <v>26.1904761904762</v>
      </c>
      <c r="D516" s="55">
        <v>35</v>
      </c>
      <c r="E516" s="56">
        <f t="shared" si="142"/>
        <v>0.171700680272109</v>
      </c>
      <c r="F516" s="37">
        <f t="shared" si="141"/>
        <v>6.00952380952381</v>
      </c>
    </row>
    <row r="517" spans="1:6">
      <c r="A517" s="7" t="s">
        <v>663</v>
      </c>
      <c r="B517" s="65">
        <v>270</v>
      </c>
      <c r="C517" s="54">
        <f t="shared" si="140"/>
        <v>42.8571428571429</v>
      </c>
      <c r="D517" s="55">
        <v>54</v>
      </c>
      <c r="E517" s="56">
        <f t="shared" si="142"/>
        <v>0.126349206349206</v>
      </c>
      <c r="F517" s="37">
        <f t="shared" si="141"/>
        <v>6.82285714285714</v>
      </c>
    </row>
    <row r="518" spans="1:6">
      <c r="A518" s="7" t="s">
        <v>664</v>
      </c>
      <c r="B518" s="65">
        <v>290</v>
      </c>
      <c r="C518" s="54">
        <f t="shared" si="140"/>
        <v>46.031746031746</v>
      </c>
      <c r="D518" s="55">
        <v>60</v>
      </c>
      <c r="E518" s="56">
        <f t="shared" si="142"/>
        <v>0.152804232804233</v>
      </c>
      <c r="F518" s="37">
        <f t="shared" si="141"/>
        <v>9.16825396825397</v>
      </c>
    </row>
    <row r="519" spans="1:6">
      <c r="A519" s="7" t="s">
        <v>665</v>
      </c>
      <c r="B519" s="65">
        <v>310</v>
      </c>
      <c r="C519" s="54">
        <f t="shared" si="140"/>
        <v>49.2063492063492</v>
      </c>
      <c r="D519" s="55">
        <v>64</v>
      </c>
      <c r="E519" s="56">
        <f t="shared" si="142"/>
        <v>0.151150793650794</v>
      </c>
      <c r="F519" s="37">
        <f t="shared" si="141"/>
        <v>9.67365079365079</v>
      </c>
    </row>
    <row r="520" spans="1:6">
      <c r="A520" s="7" t="s">
        <v>666</v>
      </c>
      <c r="B520" s="53">
        <v>340</v>
      </c>
      <c r="C520" s="54">
        <f>B520/$H$1</f>
        <v>53.968253968254</v>
      </c>
      <c r="D520" s="55">
        <v>70</v>
      </c>
      <c r="E520" s="56">
        <f t="shared" si="142"/>
        <v>0.149024943310657</v>
      </c>
      <c r="F520" s="37">
        <f t="shared" si="141"/>
        <v>10.431746031746</v>
      </c>
    </row>
    <row r="521" spans="1:6">
      <c r="A521" s="7" t="s">
        <v>667</v>
      </c>
      <c r="B521" s="53" t="s">
        <v>35</v>
      </c>
      <c r="C521" s="54" t="s">
        <v>35</v>
      </c>
      <c r="D521" s="55" t="s">
        <v>35</v>
      </c>
      <c r="E521" s="56" t="s">
        <v>35</v>
      </c>
      <c r="F521" s="37" t="s">
        <v>35</v>
      </c>
    </row>
    <row r="522" spans="1:6">
      <c r="A522" s="7" t="s">
        <v>668</v>
      </c>
      <c r="B522" s="53" t="s">
        <v>35</v>
      </c>
      <c r="C522" s="54" t="s">
        <v>35</v>
      </c>
      <c r="D522" s="55" t="s">
        <v>35</v>
      </c>
      <c r="E522" s="56" t="s">
        <v>35</v>
      </c>
      <c r="F522" s="37" t="s">
        <v>35</v>
      </c>
    </row>
    <row r="523" spans="1:6">
      <c r="A523" s="8" t="s">
        <v>669</v>
      </c>
      <c r="B523" s="57">
        <f>B513</f>
        <v>75</v>
      </c>
      <c r="C523" s="58">
        <f t="shared" ref="C523:C530" si="143">B523/$H$1</f>
        <v>11.9047619047619</v>
      </c>
      <c r="D523" s="59">
        <f>D513</f>
        <v>16</v>
      </c>
      <c r="E523" s="60">
        <f t="shared" ref="E523:E586" si="144">F523/D523</f>
        <v>0.175952380952381</v>
      </c>
      <c r="F523" s="43">
        <f t="shared" ref="F523:F530" si="145">D523*0.92-C523</f>
        <v>2.8152380952381</v>
      </c>
    </row>
    <row r="524" spans="1:6">
      <c r="A524" s="8" t="s">
        <v>670</v>
      </c>
      <c r="B524" s="57">
        <f t="shared" ref="B524:B530" si="146">B514</f>
        <v>100</v>
      </c>
      <c r="C524" s="58">
        <f t="shared" si="143"/>
        <v>15.8730158730159</v>
      </c>
      <c r="D524" s="59">
        <f>D514</f>
        <v>21</v>
      </c>
      <c r="E524" s="60">
        <f t="shared" si="144"/>
        <v>0.164142101284957</v>
      </c>
      <c r="F524" s="43">
        <f t="shared" si="145"/>
        <v>3.4469841269841</v>
      </c>
    </row>
    <row r="525" spans="1:6">
      <c r="A525" s="8" t="s">
        <v>671</v>
      </c>
      <c r="B525" s="57">
        <f t="shared" si="146"/>
        <v>130</v>
      </c>
      <c r="C525" s="58">
        <f t="shared" si="143"/>
        <v>20.6349206349206</v>
      </c>
      <c r="D525" s="59">
        <f>D515</f>
        <v>28</v>
      </c>
      <c r="E525" s="60">
        <f t="shared" si="144"/>
        <v>0.183038548752834</v>
      </c>
      <c r="F525" s="43">
        <f t="shared" si="145"/>
        <v>5.12507936507937</v>
      </c>
    </row>
    <row r="526" spans="1:6">
      <c r="A526" s="8" t="s">
        <v>672</v>
      </c>
      <c r="B526" s="57">
        <f t="shared" si="146"/>
        <v>165</v>
      </c>
      <c r="C526" s="58">
        <f t="shared" si="143"/>
        <v>26.1904761904762</v>
      </c>
      <c r="D526" s="59">
        <f t="shared" ref="D526:D530" si="147">D516</f>
        <v>35</v>
      </c>
      <c r="E526" s="60">
        <f t="shared" si="144"/>
        <v>0.171700680272109</v>
      </c>
      <c r="F526" s="43">
        <f t="shared" si="145"/>
        <v>6.00952380952381</v>
      </c>
    </row>
    <row r="527" spans="1:6">
      <c r="A527" s="8" t="s">
        <v>673</v>
      </c>
      <c r="B527" s="57">
        <f t="shared" si="146"/>
        <v>270</v>
      </c>
      <c r="C527" s="58">
        <f t="shared" si="143"/>
        <v>42.8571428571429</v>
      </c>
      <c r="D527" s="59">
        <f t="shared" si="147"/>
        <v>54</v>
      </c>
      <c r="E527" s="60">
        <f t="shared" si="144"/>
        <v>0.126349206349206</v>
      </c>
      <c r="F527" s="43">
        <f t="shared" si="145"/>
        <v>6.82285714285714</v>
      </c>
    </row>
    <row r="528" spans="1:6">
      <c r="A528" s="8" t="s">
        <v>674</v>
      </c>
      <c r="B528" s="57">
        <f t="shared" si="146"/>
        <v>290</v>
      </c>
      <c r="C528" s="58">
        <f t="shared" si="143"/>
        <v>46.031746031746</v>
      </c>
      <c r="D528" s="59">
        <f t="shared" si="147"/>
        <v>60</v>
      </c>
      <c r="E528" s="60">
        <f t="shared" si="144"/>
        <v>0.152804232804233</v>
      </c>
      <c r="F528" s="43">
        <f t="shared" si="145"/>
        <v>9.16825396825397</v>
      </c>
    </row>
    <row r="529" spans="1:6">
      <c r="A529" s="8" t="s">
        <v>675</v>
      </c>
      <c r="B529" s="57">
        <f t="shared" si="146"/>
        <v>310</v>
      </c>
      <c r="C529" s="58">
        <f t="shared" si="143"/>
        <v>49.2063492063492</v>
      </c>
      <c r="D529" s="59">
        <f t="shared" si="147"/>
        <v>64</v>
      </c>
      <c r="E529" s="60">
        <f t="shared" si="144"/>
        <v>0.151150793650794</v>
      </c>
      <c r="F529" s="43">
        <f t="shared" si="145"/>
        <v>9.67365079365079</v>
      </c>
    </row>
    <row r="530" spans="1:6">
      <c r="A530" s="8" t="s">
        <v>676</v>
      </c>
      <c r="B530" s="57">
        <f t="shared" si="146"/>
        <v>340</v>
      </c>
      <c r="C530" s="58">
        <f t="shared" si="143"/>
        <v>53.968253968254</v>
      </c>
      <c r="D530" s="59">
        <f t="shared" si="147"/>
        <v>70</v>
      </c>
      <c r="E530" s="60">
        <f t="shared" si="144"/>
        <v>0.149024943310658</v>
      </c>
      <c r="F530" s="43">
        <f t="shared" si="145"/>
        <v>10.431746031746</v>
      </c>
    </row>
    <row r="531" spans="1:6">
      <c r="A531" s="8" t="s">
        <v>677</v>
      </c>
      <c r="B531" s="57" t="s">
        <v>35</v>
      </c>
      <c r="C531" s="58" t="s">
        <v>35</v>
      </c>
      <c r="D531" s="59" t="s">
        <v>35</v>
      </c>
      <c r="E531" s="59" t="s">
        <v>35</v>
      </c>
      <c r="F531" s="59" t="s">
        <v>35</v>
      </c>
    </row>
    <row r="532" spans="1:6">
      <c r="A532" s="8" t="s">
        <v>678</v>
      </c>
      <c r="B532" s="57" t="s">
        <v>35</v>
      </c>
      <c r="C532" s="58" t="s">
        <v>35</v>
      </c>
      <c r="D532" s="59" t="s">
        <v>35</v>
      </c>
      <c r="E532" s="59" t="s">
        <v>35</v>
      </c>
      <c r="F532" s="59" t="s">
        <v>35</v>
      </c>
    </row>
    <row r="533" spans="1:6">
      <c r="A533" s="7" t="s">
        <v>679</v>
      </c>
      <c r="B533" s="53">
        <f>B523+5</f>
        <v>80</v>
      </c>
      <c r="C533" s="54">
        <f t="shared" ref="C533:C540" si="148">B533/$H$1</f>
        <v>12.6984126984127</v>
      </c>
      <c r="D533" s="55">
        <f>D513+1</f>
        <v>17</v>
      </c>
      <c r="E533" s="56">
        <f t="shared" si="144"/>
        <v>0.173034547152194</v>
      </c>
      <c r="F533" s="37">
        <f t="shared" ref="F533:F540" si="149">D533*0.92-C533</f>
        <v>2.9415873015873</v>
      </c>
    </row>
    <row r="534" spans="1:6">
      <c r="A534" s="7" t="s">
        <v>680</v>
      </c>
      <c r="B534" s="53">
        <f t="shared" ref="B534:B540" si="150">B524+5</f>
        <v>105</v>
      </c>
      <c r="C534" s="54">
        <f t="shared" si="148"/>
        <v>16.6666666666667</v>
      </c>
      <c r="D534" s="55">
        <f>D514+1</f>
        <v>22</v>
      </c>
      <c r="E534" s="56">
        <f t="shared" si="144"/>
        <v>0.162424242424241</v>
      </c>
      <c r="F534" s="37">
        <f t="shared" si="149"/>
        <v>3.5733333333333</v>
      </c>
    </row>
    <row r="535" spans="1:6">
      <c r="A535" s="7" t="s">
        <v>681</v>
      </c>
      <c r="B535" s="53">
        <f t="shared" si="150"/>
        <v>135</v>
      </c>
      <c r="C535" s="54">
        <f t="shared" si="148"/>
        <v>21.4285714285714</v>
      </c>
      <c r="D535" s="55">
        <f>D515+1</f>
        <v>29</v>
      </c>
      <c r="E535" s="56">
        <f t="shared" si="144"/>
        <v>0.181083743842364</v>
      </c>
      <c r="F535" s="37">
        <f t="shared" si="149"/>
        <v>5.25142857142857</v>
      </c>
    </row>
    <row r="536" spans="1:6">
      <c r="A536" s="7" t="s">
        <v>682</v>
      </c>
      <c r="B536" s="53">
        <f t="shared" si="150"/>
        <v>170</v>
      </c>
      <c r="C536" s="54">
        <f t="shared" si="148"/>
        <v>26.984126984127</v>
      </c>
      <c r="D536" s="55">
        <f t="shared" ref="D536:D540" si="151">D516+1</f>
        <v>36</v>
      </c>
      <c r="E536" s="56">
        <f t="shared" si="144"/>
        <v>0.170440917107584</v>
      </c>
      <c r="F536" s="37">
        <f t="shared" si="149"/>
        <v>6.13587301587302</v>
      </c>
    </row>
    <row r="537" spans="1:6">
      <c r="A537" s="7" t="s">
        <v>683</v>
      </c>
      <c r="B537" s="53">
        <f t="shared" si="150"/>
        <v>275</v>
      </c>
      <c r="C537" s="54">
        <f t="shared" si="148"/>
        <v>43.6507936507937</v>
      </c>
      <c r="D537" s="55">
        <f t="shared" si="151"/>
        <v>55</v>
      </c>
      <c r="E537" s="56">
        <f t="shared" si="144"/>
        <v>0.126349206349206</v>
      </c>
      <c r="F537" s="37">
        <f t="shared" si="149"/>
        <v>6.94920634920635</v>
      </c>
    </row>
    <row r="538" spans="1:6">
      <c r="A538" s="7" t="s">
        <v>684</v>
      </c>
      <c r="B538" s="53">
        <f t="shared" si="150"/>
        <v>295</v>
      </c>
      <c r="C538" s="54">
        <f t="shared" si="148"/>
        <v>46.8253968253968</v>
      </c>
      <c r="D538" s="55">
        <f t="shared" si="151"/>
        <v>61</v>
      </c>
      <c r="E538" s="56">
        <f t="shared" si="144"/>
        <v>0.152370543845954</v>
      </c>
      <c r="F538" s="37">
        <f t="shared" si="149"/>
        <v>9.29460317460317</v>
      </c>
    </row>
    <row r="539" spans="1:6">
      <c r="A539" s="7" t="s">
        <v>685</v>
      </c>
      <c r="B539" s="53">
        <f t="shared" si="150"/>
        <v>315</v>
      </c>
      <c r="C539" s="54">
        <f t="shared" si="148"/>
        <v>50</v>
      </c>
      <c r="D539" s="55">
        <f t="shared" si="151"/>
        <v>65</v>
      </c>
      <c r="E539" s="56">
        <f t="shared" si="144"/>
        <v>0.150769230769231</v>
      </c>
      <c r="F539" s="37">
        <f t="shared" si="149"/>
        <v>9.8</v>
      </c>
    </row>
    <row r="540" spans="1:6">
      <c r="A540" s="7" t="s">
        <v>686</v>
      </c>
      <c r="B540" s="53">
        <f t="shared" si="150"/>
        <v>345</v>
      </c>
      <c r="C540" s="54">
        <f t="shared" si="148"/>
        <v>54.7619047619048</v>
      </c>
      <c r="D540" s="55">
        <f t="shared" si="151"/>
        <v>71</v>
      </c>
      <c r="E540" s="56">
        <f t="shared" si="144"/>
        <v>0.148705566733736</v>
      </c>
      <c r="F540" s="37">
        <f t="shared" si="149"/>
        <v>10.5580952380952</v>
      </c>
    </row>
    <row r="541" spans="1:6">
      <c r="A541" s="7" t="s">
        <v>687</v>
      </c>
      <c r="B541" s="53" t="s">
        <v>35</v>
      </c>
      <c r="C541" s="54" t="s">
        <v>35</v>
      </c>
      <c r="D541" s="55" t="s">
        <v>35</v>
      </c>
      <c r="E541" s="55" t="s">
        <v>35</v>
      </c>
      <c r="F541" s="55" t="s">
        <v>35</v>
      </c>
    </row>
    <row r="542" spans="1:6">
      <c r="A542" s="7" t="s">
        <v>688</v>
      </c>
      <c r="B542" s="53" t="s">
        <v>35</v>
      </c>
      <c r="C542" s="54" t="s">
        <v>35</v>
      </c>
      <c r="D542" s="55" t="s">
        <v>35</v>
      </c>
      <c r="E542" s="55" t="s">
        <v>35</v>
      </c>
      <c r="F542" s="55" t="s">
        <v>35</v>
      </c>
    </row>
    <row r="543" spans="1:6">
      <c r="A543" s="8" t="s">
        <v>689</v>
      </c>
      <c r="B543" s="57">
        <f>B533</f>
        <v>80</v>
      </c>
      <c r="C543" s="58">
        <f t="shared" ref="C543:C550" si="152">B543/$H$1</f>
        <v>12.6984126984127</v>
      </c>
      <c r="D543" s="59">
        <f>D533</f>
        <v>17</v>
      </c>
      <c r="E543" s="60">
        <f t="shared" si="144"/>
        <v>0.173034547152194</v>
      </c>
      <c r="F543" s="43">
        <f t="shared" ref="F543:F550" si="153">D543*0.92-C543</f>
        <v>2.9415873015873</v>
      </c>
    </row>
    <row r="544" spans="1:6">
      <c r="A544" s="8" t="s">
        <v>690</v>
      </c>
      <c r="B544" s="57">
        <f t="shared" ref="B544:B550" si="154">B534</f>
        <v>105</v>
      </c>
      <c r="C544" s="58">
        <f t="shared" si="152"/>
        <v>16.6666666666667</v>
      </c>
      <c r="D544" s="59">
        <f>D534</f>
        <v>22</v>
      </c>
      <c r="E544" s="60">
        <f t="shared" si="144"/>
        <v>0.162424242424241</v>
      </c>
      <c r="F544" s="43">
        <f t="shared" si="153"/>
        <v>3.5733333333333</v>
      </c>
    </row>
    <row r="545" spans="1:6">
      <c r="A545" s="8" t="s">
        <v>691</v>
      </c>
      <c r="B545" s="57">
        <f t="shared" si="154"/>
        <v>135</v>
      </c>
      <c r="C545" s="58">
        <f t="shared" si="152"/>
        <v>21.4285714285714</v>
      </c>
      <c r="D545" s="59">
        <f t="shared" ref="D545:D550" si="155">D535</f>
        <v>29</v>
      </c>
      <c r="E545" s="60">
        <f t="shared" si="144"/>
        <v>0.181083743842364</v>
      </c>
      <c r="F545" s="43">
        <f t="shared" si="153"/>
        <v>5.25142857142857</v>
      </c>
    </row>
    <row r="546" spans="1:6">
      <c r="A546" s="8" t="s">
        <v>692</v>
      </c>
      <c r="B546" s="57">
        <f t="shared" si="154"/>
        <v>170</v>
      </c>
      <c r="C546" s="58">
        <f t="shared" si="152"/>
        <v>26.984126984127</v>
      </c>
      <c r="D546" s="59">
        <f t="shared" si="155"/>
        <v>36</v>
      </c>
      <c r="E546" s="60">
        <f t="shared" si="144"/>
        <v>0.170440917107584</v>
      </c>
      <c r="F546" s="43">
        <f t="shared" si="153"/>
        <v>6.13587301587302</v>
      </c>
    </row>
    <row r="547" spans="1:6">
      <c r="A547" s="8" t="s">
        <v>693</v>
      </c>
      <c r="B547" s="57">
        <f t="shared" si="154"/>
        <v>275</v>
      </c>
      <c r="C547" s="58">
        <f t="shared" si="152"/>
        <v>43.6507936507937</v>
      </c>
      <c r="D547" s="59">
        <f t="shared" si="155"/>
        <v>55</v>
      </c>
      <c r="E547" s="60">
        <f t="shared" si="144"/>
        <v>0.126349206349206</v>
      </c>
      <c r="F547" s="43">
        <f t="shared" si="153"/>
        <v>6.94920634920635</v>
      </c>
    </row>
    <row r="548" spans="1:6">
      <c r="A548" s="8" t="s">
        <v>694</v>
      </c>
      <c r="B548" s="57">
        <f t="shared" si="154"/>
        <v>295</v>
      </c>
      <c r="C548" s="58">
        <f t="shared" si="152"/>
        <v>46.8253968253968</v>
      </c>
      <c r="D548" s="59">
        <f t="shared" si="155"/>
        <v>61</v>
      </c>
      <c r="E548" s="60">
        <f t="shared" si="144"/>
        <v>0.152370543845954</v>
      </c>
      <c r="F548" s="43">
        <f t="shared" si="153"/>
        <v>9.29460317460317</v>
      </c>
    </row>
    <row r="549" spans="1:6">
      <c r="A549" s="8" t="s">
        <v>695</v>
      </c>
      <c r="B549" s="57">
        <f t="shared" si="154"/>
        <v>315</v>
      </c>
      <c r="C549" s="58">
        <f t="shared" si="152"/>
        <v>50</v>
      </c>
      <c r="D549" s="59">
        <f t="shared" si="155"/>
        <v>65</v>
      </c>
      <c r="E549" s="60">
        <f t="shared" si="144"/>
        <v>0.150769230769231</v>
      </c>
      <c r="F549" s="43">
        <f t="shared" si="153"/>
        <v>9.8</v>
      </c>
    </row>
    <row r="550" spans="1:6">
      <c r="A550" s="8" t="s">
        <v>696</v>
      </c>
      <c r="B550" s="57">
        <f t="shared" si="154"/>
        <v>345</v>
      </c>
      <c r="C550" s="58">
        <f t="shared" si="152"/>
        <v>54.7619047619048</v>
      </c>
      <c r="D550" s="59">
        <f t="shared" si="155"/>
        <v>71</v>
      </c>
      <c r="E550" s="60">
        <f t="shared" si="144"/>
        <v>0.148705566733736</v>
      </c>
      <c r="F550" s="43">
        <f t="shared" si="153"/>
        <v>10.5580952380952</v>
      </c>
    </row>
    <row r="551" spans="1:6">
      <c r="A551" s="8" t="s">
        <v>697</v>
      </c>
      <c r="B551" s="57" t="s">
        <v>35</v>
      </c>
      <c r="C551" s="58" t="s">
        <v>35</v>
      </c>
      <c r="D551" s="59" t="s">
        <v>35</v>
      </c>
      <c r="E551" s="59" t="s">
        <v>35</v>
      </c>
      <c r="F551" s="59" t="s">
        <v>35</v>
      </c>
    </row>
    <row r="552" spans="1:6">
      <c r="A552" s="8" t="s">
        <v>698</v>
      </c>
      <c r="B552" s="57" t="s">
        <v>35</v>
      </c>
      <c r="C552" s="58" t="s">
        <v>35</v>
      </c>
      <c r="D552" s="59" t="s">
        <v>35</v>
      </c>
      <c r="E552" s="59" t="s">
        <v>35</v>
      </c>
      <c r="F552" s="59" t="s">
        <v>35</v>
      </c>
    </row>
    <row r="553" ht="12" customHeight="1" spans="1:6">
      <c r="A553" s="7" t="s">
        <v>699</v>
      </c>
      <c r="B553" s="53">
        <f>B543</f>
        <v>80</v>
      </c>
      <c r="C553" s="54">
        <f t="shared" ref="C553:C560" si="156">B553/$H$1</f>
        <v>12.6984126984127</v>
      </c>
      <c r="D553" s="55">
        <f t="shared" ref="D553:D560" si="157">D543</f>
        <v>17</v>
      </c>
      <c r="E553" s="56">
        <f t="shared" si="144"/>
        <v>0.173034547152194</v>
      </c>
      <c r="F553" s="37">
        <f t="shared" ref="F553:F560" si="158">D553*0.92-C553</f>
        <v>2.9415873015873</v>
      </c>
    </row>
    <row r="554" spans="1:6">
      <c r="A554" s="7" t="s">
        <v>700</v>
      </c>
      <c r="B554" s="53">
        <f t="shared" ref="B554:B560" si="159">B544</f>
        <v>105</v>
      </c>
      <c r="C554" s="54">
        <f t="shared" si="156"/>
        <v>16.6666666666667</v>
      </c>
      <c r="D554" s="55">
        <f t="shared" si="157"/>
        <v>22</v>
      </c>
      <c r="E554" s="56">
        <f t="shared" si="144"/>
        <v>0.162424242424241</v>
      </c>
      <c r="F554" s="37">
        <f t="shared" si="158"/>
        <v>3.5733333333333</v>
      </c>
    </row>
    <row r="555" ht="12" customHeight="1" spans="1:6">
      <c r="A555" s="7" t="s">
        <v>701</v>
      </c>
      <c r="B555" s="53">
        <f t="shared" si="159"/>
        <v>135</v>
      </c>
      <c r="C555" s="54">
        <f t="shared" si="156"/>
        <v>21.4285714285714</v>
      </c>
      <c r="D555" s="55">
        <f t="shared" si="157"/>
        <v>29</v>
      </c>
      <c r="E555" s="56">
        <f t="shared" si="144"/>
        <v>0.181083743842364</v>
      </c>
      <c r="F555" s="37">
        <f t="shared" si="158"/>
        <v>5.25142857142857</v>
      </c>
    </row>
    <row r="556" spans="1:6">
      <c r="A556" s="7" t="s">
        <v>702</v>
      </c>
      <c r="B556" s="53">
        <f t="shared" si="159"/>
        <v>170</v>
      </c>
      <c r="C556" s="54">
        <f t="shared" si="156"/>
        <v>26.984126984127</v>
      </c>
      <c r="D556" s="55">
        <f t="shared" si="157"/>
        <v>36</v>
      </c>
      <c r="E556" s="56">
        <f t="shared" si="144"/>
        <v>0.170440917107584</v>
      </c>
      <c r="F556" s="37">
        <f t="shared" si="158"/>
        <v>6.13587301587302</v>
      </c>
    </row>
    <row r="557" spans="1:6">
      <c r="A557" s="7" t="s">
        <v>703</v>
      </c>
      <c r="B557" s="53">
        <f t="shared" si="159"/>
        <v>275</v>
      </c>
      <c r="C557" s="54">
        <f t="shared" si="156"/>
        <v>43.6507936507937</v>
      </c>
      <c r="D557" s="55">
        <f t="shared" si="157"/>
        <v>55</v>
      </c>
      <c r="E557" s="56">
        <f t="shared" si="144"/>
        <v>0.126349206349206</v>
      </c>
      <c r="F557" s="37">
        <f t="shared" si="158"/>
        <v>6.94920634920635</v>
      </c>
    </row>
    <row r="558" spans="1:6">
      <c r="A558" s="7" t="s">
        <v>704</v>
      </c>
      <c r="B558" s="53">
        <f t="shared" si="159"/>
        <v>295</v>
      </c>
      <c r="C558" s="54">
        <f t="shared" si="156"/>
        <v>46.8253968253968</v>
      </c>
      <c r="D558" s="55">
        <f t="shared" si="157"/>
        <v>61</v>
      </c>
      <c r="E558" s="56">
        <f t="shared" si="144"/>
        <v>0.152370543845954</v>
      </c>
      <c r="F558" s="37">
        <f t="shared" si="158"/>
        <v>9.29460317460317</v>
      </c>
    </row>
    <row r="559" spans="1:6">
      <c r="A559" s="7" t="s">
        <v>705</v>
      </c>
      <c r="B559" s="53">
        <f t="shared" si="159"/>
        <v>315</v>
      </c>
      <c r="C559" s="54">
        <f t="shared" si="156"/>
        <v>50</v>
      </c>
      <c r="D559" s="55">
        <f t="shared" si="157"/>
        <v>65</v>
      </c>
      <c r="E559" s="56">
        <f t="shared" si="144"/>
        <v>0.150769230769231</v>
      </c>
      <c r="F559" s="37">
        <f t="shared" si="158"/>
        <v>9.8</v>
      </c>
    </row>
    <row r="560" spans="1:6">
      <c r="A560" s="7" t="s">
        <v>706</v>
      </c>
      <c r="B560" s="53">
        <f t="shared" si="159"/>
        <v>345</v>
      </c>
      <c r="C560" s="54">
        <f t="shared" si="156"/>
        <v>54.7619047619048</v>
      </c>
      <c r="D560" s="55">
        <f t="shared" si="157"/>
        <v>71</v>
      </c>
      <c r="E560" s="56">
        <f t="shared" si="144"/>
        <v>0.148705566733736</v>
      </c>
      <c r="F560" s="37">
        <f t="shared" si="158"/>
        <v>10.5580952380952</v>
      </c>
    </row>
    <row r="561" spans="1:6">
      <c r="A561" s="7" t="s">
        <v>707</v>
      </c>
      <c r="B561" s="53" t="s">
        <v>35</v>
      </c>
      <c r="C561" s="54" t="s">
        <v>35</v>
      </c>
      <c r="D561" s="55" t="s">
        <v>35</v>
      </c>
      <c r="E561" s="55" t="s">
        <v>35</v>
      </c>
      <c r="F561" s="55" t="s">
        <v>35</v>
      </c>
    </row>
    <row r="562" spans="1:6">
      <c r="A562" s="7" t="s">
        <v>708</v>
      </c>
      <c r="B562" s="53" t="s">
        <v>35</v>
      </c>
      <c r="C562" s="54" t="s">
        <v>35</v>
      </c>
      <c r="D562" s="55" t="s">
        <v>35</v>
      </c>
      <c r="E562" s="55" t="s">
        <v>35</v>
      </c>
      <c r="F562" s="55" t="s">
        <v>35</v>
      </c>
    </row>
    <row r="563" s="2" customFormat="1" spans="1:7">
      <c r="A563" s="8" t="s">
        <v>709</v>
      </c>
      <c r="B563" s="57">
        <f>B513+10</f>
        <v>85</v>
      </c>
      <c r="C563" s="58">
        <f t="shared" ref="C563:C570" si="160">B563/$H$1</f>
        <v>13.4920634920635</v>
      </c>
      <c r="D563" s="59">
        <f>D513+2</f>
        <v>18</v>
      </c>
      <c r="E563" s="60">
        <f t="shared" si="144"/>
        <v>0.170440917107584</v>
      </c>
      <c r="F563" s="43">
        <f t="shared" ref="F563:F570" si="161">D563*0.92-C563</f>
        <v>3.06793650793651</v>
      </c>
      <c r="G563" s="38"/>
    </row>
    <row r="564" s="2" customFormat="1" spans="1:7">
      <c r="A564" s="8" t="s">
        <v>710</v>
      </c>
      <c r="B564" s="57">
        <f t="shared" ref="B564:B570" si="162">B514+10</f>
        <v>110</v>
      </c>
      <c r="C564" s="58">
        <f t="shared" si="160"/>
        <v>17.4603174603175</v>
      </c>
      <c r="D564" s="59">
        <f t="shared" ref="D564:D570" si="163">D514+2</f>
        <v>23</v>
      </c>
      <c r="E564" s="60">
        <f t="shared" si="144"/>
        <v>0.160855762594891</v>
      </c>
      <c r="F564" s="43">
        <f t="shared" si="161"/>
        <v>3.6996825396825</v>
      </c>
      <c r="G564" s="38"/>
    </row>
    <row r="565" s="2" customFormat="1" spans="1:7">
      <c r="A565" s="8" t="s">
        <v>711</v>
      </c>
      <c r="B565" s="57">
        <f t="shared" si="162"/>
        <v>140</v>
      </c>
      <c r="C565" s="58">
        <f t="shared" si="160"/>
        <v>22.2222222222222</v>
      </c>
      <c r="D565" s="59">
        <f t="shared" si="163"/>
        <v>30</v>
      </c>
      <c r="E565" s="60">
        <f t="shared" si="144"/>
        <v>0.17925925925926</v>
      </c>
      <c r="F565" s="43">
        <f t="shared" si="161"/>
        <v>5.3777777777778</v>
      </c>
      <c r="G565" s="38"/>
    </row>
    <row r="566" s="2" customFormat="1" spans="1:7">
      <c r="A566" s="8" t="s">
        <v>712</v>
      </c>
      <c r="B566" s="57">
        <f t="shared" si="162"/>
        <v>175</v>
      </c>
      <c r="C566" s="58">
        <f t="shared" si="160"/>
        <v>27.7777777777778</v>
      </c>
      <c r="D566" s="59">
        <f t="shared" si="163"/>
        <v>37</v>
      </c>
      <c r="E566" s="60">
        <f t="shared" si="144"/>
        <v>0.169249249249249</v>
      </c>
      <c r="F566" s="43">
        <f t="shared" si="161"/>
        <v>6.2622222222222</v>
      </c>
      <c r="G566" s="38"/>
    </row>
    <row r="567" s="2" customFormat="1" spans="1:7">
      <c r="A567" s="8" t="s">
        <v>713</v>
      </c>
      <c r="B567" s="57">
        <f t="shared" si="162"/>
        <v>280</v>
      </c>
      <c r="C567" s="58">
        <f t="shared" si="160"/>
        <v>44.4444444444444</v>
      </c>
      <c r="D567" s="59">
        <f t="shared" si="163"/>
        <v>56</v>
      </c>
      <c r="E567" s="60">
        <f t="shared" si="144"/>
        <v>0.126349206349207</v>
      </c>
      <c r="F567" s="43">
        <f t="shared" si="161"/>
        <v>7.0755555555556</v>
      </c>
      <c r="G567" s="38"/>
    </row>
    <row r="568" s="2" customFormat="1" spans="1:7">
      <c r="A568" s="8" t="s">
        <v>714</v>
      </c>
      <c r="B568" s="57">
        <f t="shared" si="162"/>
        <v>300</v>
      </c>
      <c r="C568" s="58">
        <f t="shared" si="160"/>
        <v>47.6190476190476</v>
      </c>
      <c r="D568" s="59">
        <f t="shared" si="163"/>
        <v>62</v>
      </c>
      <c r="E568" s="60">
        <f t="shared" si="144"/>
        <v>0.151950844854071</v>
      </c>
      <c r="F568" s="43">
        <f t="shared" si="161"/>
        <v>9.4209523809524</v>
      </c>
      <c r="G568" s="38"/>
    </row>
    <row r="569" s="2" customFormat="1" spans="1:7">
      <c r="A569" s="8" t="s">
        <v>715</v>
      </c>
      <c r="B569" s="57">
        <f t="shared" si="162"/>
        <v>320</v>
      </c>
      <c r="C569" s="58">
        <f t="shared" si="160"/>
        <v>50.7936507936508</v>
      </c>
      <c r="D569" s="59">
        <f t="shared" si="163"/>
        <v>66</v>
      </c>
      <c r="E569" s="60">
        <f t="shared" si="144"/>
        <v>0.15039923039923</v>
      </c>
      <c r="F569" s="43">
        <f t="shared" si="161"/>
        <v>9.92634920634921</v>
      </c>
      <c r="G569" s="38"/>
    </row>
    <row r="570" s="2" customFormat="1" spans="1:7">
      <c r="A570" s="8" t="s">
        <v>716</v>
      </c>
      <c r="B570" s="57">
        <f t="shared" si="162"/>
        <v>350</v>
      </c>
      <c r="C570" s="58">
        <f t="shared" si="160"/>
        <v>55.5555555555556</v>
      </c>
      <c r="D570" s="59">
        <f t="shared" si="163"/>
        <v>72</v>
      </c>
      <c r="E570" s="60">
        <f t="shared" si="144"/>
        <v>0.148395061728395</v>
      </c>
      <c r="F570" s="43">
        <f t="shared" si="161"/>
        <v>10.6844444444444</v>
      </c>
      <c r="G570" s="38"/>
    </row>
    <row r="571" s="2" customFormat="1" spans="1:7">
      <c r="A571" s="8" t="s">
        <v>717</v>
      </c>
      <c r="B571" s="57" t="s">
        <v>35</v>
      </c>
      <c r="C571" s="58" t="s">
        <v>35</v>
      </c>
      <c r="D571" s="59" t="s">
        <v>35</v>
      </c>
      <c r="E571" s="59" t="s">
        <v>35</v>
      </c>
      <c r="F571" s="59" t="s">
        <v>35</v>
      </c>
      <c r="G571" s="38"/>
    </row>
    <row r="572" s="2" customFormat="1" spans="1:7">
      <c r="A572" s="8" t="s">
        <v>718</v>
      </c>
      <c r="B572" s="57" t="s">
        <v>35</v>
      </c>
      <c r="C572" s="58" t="s">
        <v>35</v>
      </c>
      <c r="D572" s="59" t="s">
        <v>35</v>
      </c>
      <c r="E572" s="59" t="s">
        <v>35</v>
      </c>
      <c r="F572" s="59" t="s">
        <v>35</v>
      </c>
      <c r="G572" s="38"/>
    </row>
    <row r="573" s="2" customFormat="1" spans="1:7">
      <c r="A573" s="7" t="s">
        <v>719</v>
      </c>
      <c r="B573" s="53">
        <f>B563</f>
        <v>85</v>
      </c>
      <c r="C573" s="54">
        <f t="shared" ref="C573:C580" si="164">B573/$H$1</f>
        <v>13.4920634920635</v>
      </c>
      <c r="D573" s="55">
        <f>D563</f>
        <v>18</v>
      </c>
      <c r="E573" s="56">
        <f t="shared" si="144"/>
        <v>0.170440917107584</v>
      </c>
      <c r="F573" s="37">
        <f t="shared" ref="F573:F580" si="165">D573*0.92-C573</f>
        <v>3.06793650793651</v>
      </c>
      <c r="G573" s="38"/>
    </row>
    <row r="574" s="2" customFormat="1" spans="1:7">
      <c r="A574" s="7" t="s">
        <v>720</v>
      </c>
      <c r="B574" s="53">
        <f>B564</f>
        <v>110</v>
      </c>
      <c r="C574" s="54">
        <f t="shared" si="164"/>
        <v>17.4603174603175</v>
      </c>
      <c r="D574" s="55">
        <f t="shared" ref="D574:D580" si="166">D564</f>
        <v>23</v>
      </c>
      <c r="E574" s="56">
        <f t="shared" si="144"/>
        <v>0.160855762594891</v>
      </c>
      <c r="F574" s="37">
        <f t="shared" si="165"/>
        <v>3.6996825396825</v>
      </c>
      <c r="G574" s="38"/>
    </row>
    <row r="575" spans="1:6">
      <c r="A575" s="7" t="s">
        <v>721</v>
      </c>
      <c r="B575" s="53">
        <f>B565</f>
        <v>140</v>
      </c>
      <c r="C575" s="54">
        <f t="shared" si="164"/>
        <v>22.2222222222222</v>
      </c>
      <c r="D575" s="55">
        <f t="shared" si="166"/>
        <v>30</v>
      </c>
      <c r="E575" s="56">
        <f t="shared" si="144"/>
        <v>0.17925925925926</v>
      </c>
      <c r="F575" s="37">
        <f t="shared" si="165"/>
        <v>5.3777777777778</v>
      </c>
    </row>
    <row r="576" spans="1:6">
      <c r="A576" s="7" t="s">
        <v>722</v>
      </c>
      <c r="B576" s="53">
        <f t="shared" ref="B576:B580" si="167">B566</f>
        <v>175</v>
      </c>
      <c r="C576" s="54">
        <f t="shared" si="164"/>
        <v>27.7777777777778</v>
      </c>
      <c r="D576" s="55">
        <f t="shared" si="166"/>
        <v>37</v>
      </c>
      <c r="E576" s="56">
        <f t="shared" si="144"/>
        <v>0.169249249249249</v>
      </c>
      <c r="F576" s="37">
        <f t="shared" si="165"/>
        <v>6.2622222222222</v>
      </c>
    </row>
    <row r="577" spans="1:6">
      <c r="A577" s="7" t="s">
        <v>723</v>
      </c>
      <c r="B577" s="53">
        <f t="shared" si="167"/>
        <v>280</v>
      </c>
      <c r="C577" s="54">
        <f t="shared" si="164"/>
        <v>44.4444444444444</v>
      </c>
      <c r="D577" s="55">
        <f t="shared" si="166"/>
        <v>56</v>
      </c>
      <c r="E577" s="56">
        <f t="shared" si="144"/>
        <v>0.126349206349207</v>
      </c>
      <c r="F577" s="37">
        <f t="shared" si="165"/>
        <v>7.0755555555556</v>
      </c>
    </row>
    <row r="578" spans="1:6">
      <c r="A578" s="7" t="s">
        <v>724</v>
      </c>
      <c r="B578" s="53">
        <f t="shared" si="167"/>
        <v>300</v>
      </c>
      <c r="C578" s="54">
        <f t="shared" si="164"/>
        <v>47.6190476190476</v>
      </c>
      <c r="D578" s="55">
        <f t="shared" si="166"/>
        <v>62</v>
      </c>
      <c r="E578" s="56">
        <f t="shared" si="144"/>
        <v>0.151950844854071</v>
      </c>
      <c r="F578" s="37">
        <f t="shared" si="165"/>
        <v>9.4209523809524</v>
      </c>
    </row>
    <row r="579" spans="1:6">
      <c r="A579" s="7" t="s">
        <v>725</v>
      </c>
      <c r="B579" s="53">
        <f t="shared" si="167"/>
        <v>320</v>
      </c>
      <c r="C579" s="54">
        <f t="shared" si="164"/>
        <v>50.7936507936508</v>
      </c>
      <c r="D579" s="55">
        <f t="shared" si="166"/>
        <v>66</v>
      </c>
      <c r="E579" s="56">
        <f t="shared" si="144"/>
        <v>0.15039923039923</v>
      </c>
      <c r="F579" s="37">
        <f t="shared" si="165"/>
        <v>9.92634920634921</v>
      </c>
    </row>
    <row r="580" spans="1:6">
      <c r="A580" s="7" t="s">
        <v>726</v>
      </c>
      <c r="B580" s="53">
        <f t="shared" si="167"/>
        <v>350</v>
      </c>
      <c r="C580" s="54">
        <f t="shared" si="164"/>
        <v>55.5555555555556</v>
      </c>
      <c r="D580" s="55">
        <f t="shared" si="166"/>
        <v>72</v>
      </c>
      <c r="E580" s="56">
        <f t="shared" si="144"/>
        <v>0.148395061728395</v>
      </c>
      <c r="F580" s="37">
        <f t="shared" si="165"/>
        <v>10.6844444444444</v>
      </c>
    </row>
    <row r="581" spans="1:6">
      <c r="A581" s="7" t="s">
        <v>727</v>
      </c>
      <c r="B581" s="53" t="s">
        <v>35</v>
      </c>
      <c r="C581" s="54" t="s">
        <v>35</v>
      </c>
      <c r="D581" s="55" t="s">
        <v>35</v>
      </c>
      <c r="E581" s="55" t="s">
        <v>35</v>
      </c>
      <c r="F581" s="55" t="s">
        <v>35</v>
      </c>
    </row>
    <row r="582" spans="1:6">
      <c r="A582" s="7" t="s">
        <v>728</v>
      </c>
      <c r="B582" s="53" t="s">
        <v>35</v>
      </c>
      <c r="C582" s="54" t="s">
        <v>35</v>
      </c>
      <c r="D582" s="55" t="s">
        <v>35</v>
      </c>
      <c r="E582" s="55" t="s">
        <v>35</v>
      </c>
      <c r="F582" s="55" t="s">
        <v>35</v>
      </c>
    </row>
    <row r="583" spans="1:6">
      <c r="A583" s="8" t="s">
        <v>729</v>
      </c>
      <c r="B583" s="57">
        <f>B573</f>
        <v>85</v>
      </c>
      <c r="C583" s="58">
        <f t="shared" ref="C583:C590" si="168">B583/$H$1</f>
        <v>13.4920634920635</v>
      </c>
      <c r="D583" s="59">
        <f>D573</f>
        <v>18</v>
      </c>
      <c r="E583" s="60">
        <f t="shared" si="144"/>
        <v>0.170440917107584</v>
      </c>
      <c r="F583" s="43">
        <f t="shared" ref="F583:F590" si="169">D583*0.92-C583</f>
        <v>3.06793650793651</v>
      </c>
    </row>
    <row r="584" spans="1:6">
      <c r="A584" s="8" t="s">
        <v>730</v>
      </c>
      <c r="B584" s="57">
        <f t="shared" ref="B584:B590" si="170">B574</f>
        <v>110</v>
      </c>
      <c r="C584" s="58">
        <f t="shared" si="168"/>
        <v>17.4603174603175</v>
      </c>
      <c r="D584" s="59">
        <f t="shared" ref="D584:D590" si="171">D574</f>
        <v>23</v>
      </c>
      <c r="E584" s="60">
        <f t="shared" si="144"/>
        <v>0.160855762594891</v>
      </c>
      <c r="F584" s="43">
        <f t="shared" si="169"/>
        <v>3.6996825396825</v>
      </c>
    </row>
    <row r="585" spans="1:6">
      <c r="A585" s="8" t="s">
        <v>731</v>
      </c>
      <c r="B585" s="57">
        <f t="shared" si="170"/>
        <v>140</v>
      </c>
      <c r="C585" s="58">
        <f t="shared" si="168"/>
        <v>22.2222222222222</v>
      </c>
      <c r="D585" s="59">
        <f t="shared" si="171"/>
        <v>30</v>
      </c>
      <c r="E585" s="60">
        <f t="shared" si="144"/>
        <v>0.17925925925926</v>
      </c>
      <c r="F585" s="43">
        <f t="shared" si="169"/>
        <v>5.3777777777778</v>
      </c>
    </row>
    <row r="586" spans="1:6">
      <c r="A586" s="8" t="s">
        <v>732</v>
      </c>
      <c r="B586" s="57">
        <f t="shared" si="170"/>
        <v>175</v>
      </c>
      <c r="C586" s="58">
        <f t="shared" si="168"/>
        <v>27.7777777777778</v>
      </c>
      <c r="D586" s="59">
        <f t="shared" si="171"/>
        <v>37</v>
      </c>
      <c r="E586" s="60">
        <f t="shared" si="144"/>
        <v>0.169249249249249</v>
      </c>
      <c r="F586" s="43">
        <f t="shared" si="169"/>
        <v>6.2622222222222</v>
      </c>
    </row>
    <row r="587" spans="1:6">
      <c r="A587" s="8" t="s">
        <v>733</v>
      </c>
      <c r="B587" s="57">
        <f t="shared" si="170"/>
        <v>280</v>
      </c>
      <c r="C587" s="58">
        <f t="shared" si="168"/>
        <v>44.4444444444444</v>
      </c>
      <c r="D587" s="59">
        <f t="shared" si="171"/>
        <v>56</v>
      </c>
      <c r="E587" s="60">
        <f t="shared" ref="E587:E610" si="172">F587/D587</f>
        <v>0.126349206349207</v>
      </c>
      <c r="F587" s="43">
        <f t="shared" si="169"/>
        <v>7.0755555555556</v>
      </c>
    </row>
    <row r="588" spans="1:6">
      <c r="A588" s="8" t="s">
        <v>734</v>
      </c>
      <c r="B588" s="57">
        <f t="shared" si="170"/>
        <v>300</v>
      </c>
      <c r="C588" s="58">
        <f t="shared" si="168"/>
        <v>47.6190476190476</v>
      </c>
      <c r="D588" s="59">
        <f t="shared" si="171"/>
        <v>62</v>
      </c>
      <c r="E588" s="60">
        <f t="shared" si="172"/>
        <v>0.151950844854071</v>
      </c>
      <c r="F588" s="43">
        <f t="shared" si="169"/>
        <v>9.4209523809524</v>
      </c>
    </row>
    <row r="589" spans="1:6">
      <c r="A589" s="8" t="s">
        <v>735</v>
      </c>
      <c r="B589" s="57">
        <f t="shared" si="170"/>
        <v>320</v>
      </c>
      <c r="C589" s="58">
        <f t="shared" si="168"/>
        <v>50.7936507936508</v>
      </c>
      <c r="D589" s="59">
        <f t="shared" si="171"/>
        <v>66</v>
      </c>
      <c r="E589" s="60">
        <f t="shared" si="172"/>
        <v>0.15039923039923</v>
      </c>
      <c r="F589" s="43">
        <f t="shared" si="169"/>
        <v>9.92634920634921</v>
      </c>
    </row>
    <row r="590" spans="1:6">
      <c r="A590" s="8" t="s">
        <v>736</v>
      </c>
      <c r="B590" s="57">
        <f t="shared" si="170"/>
        <v>350</v>
      </c>
      <c r="C590" s="58">
        <f t="shared" si="168"/>
        <v>55.5555555555556</v>
      </c>
      <c r="D590" s="59">
        <f t="shared" si="171"/>
        <v>72</v>
      </c>
      <c r="E590" s="60">
        <f t="shared" si="172"/>
        <v>0.148395061728395</v>
      </c>
      <c r="F590" s="43">
        <f t="shared" si="169"/>
        <v>10.6844444444444</v>
      </c>
    </row>
    <row r="591" spans="1:6">
      <c r="A591" s="8" t="s">
        <v>737</v>
      </c>
      <c r="B591" s="57" t="s">
        <v>35</v>
      </c>
      <c r="C591" s="58" t="s">
        <v>35</v>
      </c>
      <c r="D591" s="59" t="s">
        <v>35</v>
      </c>
      <c r="E591" s="59" t="s">
        <v>35</v>
      </c>
      <c r="F591" s="59" t="s">
        <v>35</v>
      </c>
    </row>
    <row r="592" spans="1:6">
      <c r="A592" s="8" t="s">
        <v>738</v>
      </c>
      <c r="B592" s="57" t="s">
        <v>35</v>
      </c>
      <c r="C592" s="58" t="s">
        <v>35</v>
      </c>
      <c r="D592" s="59" t="s">
        <v>35</v>
      </c>
      <c r="E592" s="59" t="s">
        <v>35</v>
      </c>
      <c r="F592" s="59" t="s">
        <v>35</v>
      </c>
    </row>
    <row r="593" spans="1:6">
      <c r="A593" s="7" t="s">
        <v>739</v>
      </c>
      <c r="B593" s="53">
        <f>B583</f>
        <v>85</v>
      </c>
      <c r="C593" s="54">
        <f t="shared" ref="C593:C600" si="173">B593/$H$1</f>
        <v>13.4920634920635</v>
      </c>
      <c r="D593" s="55">
        <f t="shared" ref="D593:D600" si="174">D583</f>
        <v>18</v>
      </c>
      <c r="E593" s="56">
        <f t="shared" si="172"/>
        <v>0.170440917107584</v>
      </c>
      <c r="F593" s="37">
        <f t="shared" ref="F593:F600" si="175">D593*0.92-C593</f>
        <v>3.06793650793651</v>
      </c>
    </row>
    <row r="594" spans="1:6">
      <c r="A594" s="7" t="s">
        <v>740</v>
      </c>
      <c r="B594" s="53">
        <f t="shared" ref="B594:B600" si="176">B584</f>
        <v>110</v>
      </c>
      <c r="C594" s="54">
        <f t="shared" si="173"/>
        <v>17.4603174603175</v>
      </c>
      <c r="D594" s="55">
        <f t="shared" si="174"/>
        <v>23</v>
      </c>
      <c r="E594" s="56">
        <f t="shared" si="172"/>
        <v>0.160855762594891</v>
      </c>
      <c r="F594" s="37">
        <f t="shared" si="175"/>
        <v>3.6996825396825</v>
      </c>
    </row>
    <row r="595" spans="1:6">
      <c r="A595" s="7" t="s">
        <v>741</v>
      </c>
      <c r="B595" s="53">
        <f t="shared" si="176"/>
        <v>140</v>
      </c>
      <c r="C595" s="54">
        <f t="shared" si="173"/>
        <v>22.2222222222222</v>
      </c>
      <c r="D595" s="55">
        <f t="shared" si="174"/>
        <v>30</v>
      </c>
      <c r="E595" s="56">
        <f t="shared" si="172"/>
        <v>0.17925925925926</v>
      </c>
      <c r="F595" s="37">
        <f t="shared" si="175"/>
        <v>5.3777777777778</v>
      </c>
    </row>
    <row r="596" spans="1:6">
      <c r="A596" s="7" t="s">
        <v>742</v>
      </c>
      <c r="B596" s="53">
        <f t="shared" si="176"/>
        <v>175</v>
      </c>
      <c r="C596" s="54">
        <f t="shared" si="173"/>
        <v>27.7777777777778</v>
      </c>
      <c r="D596" s="55">
        <f t="shared" si="174"/>
        <v>37</v>
      </c>
      <c r="E596" s="56">
        <f t="shared" si="172"/>
        <v>0.169249249249249</v>
      </c>
      <c r="F596" s="37">
        <f t="shared" si="175"/>
        <v>6.2622222222222</v>
      </c>
    </row>
    <row r="597" spans="1:6">
      <c r="A597" s="7" t="s">
        <v>743</v>
      </c>
      <c r="B597" s="53">
        <f t="shared" si="176"/>
        <v>280</v>
      </c>
      <c r="C597" s="54">
        <f t="shared" si="173"/>
        <v>44.4444444444444</v>
      </c>
      <c r="D597" s="55">
        <f t="shared" si="174"/>
        <v>56</v>
      </c>
      <c r="E597" s="56">
        <f t="shared" si="172"/>
        <v>0.126349206349207</v>
      </c>
      <c r="F597" s="37">
        <f t="shared" si="175"/>
        <v>7.0755555555556</v>
      </c>
    </row>
    <row r="598" spans="1:6">
      <c r="A598" s="7" t="s">
        <v>744</v>
      </c>
      <c r="B598" s="53">
        <f t="shared" si="176"/>
        <v>300</v>
      </c>
      <c r="C598" s="54">
        <f t="shared" si="173"/>
        <v>47.6190476190476</v>
      </c>
      <c r="D598" s="55">
        <f t="shared" si="174"/>
        <v>62</v>
      </c>
      <c r="E598" s="56">
        <f t="shared" si="172"/>
        <v>0.151950844854071</v>
      </c>
      <c r="F598" s="37">
        <f t="shared" si="175"/>
        <v>9.4209523809524</v>
      </c>
    </row>
    <row r="599" spans="1:6">
      <c r="A599" s="7" t="s">
        <v>745</v>
      </c>
      <c r="B599" s="53">
        <f t="shared" si="176"/>
        <v>320</v>
      </c>
      <c r="C599" s="54">
        <f t="shared" si="173"/>
        <v>50.7936507936508</v>
      </c>
      <c r="D599" s="55">
        <f t="shared" si="174"/>
        <v>66</v>
      </c>
      <c r="E599" s="56">
        <f t="shared" si="172"/>
        <v>0.15039923039923</v>
      </c>
      <c r="F599" s="37">
        <f t="shared" si="175"/>
        <v>9.92634920634921</v>
      </c>
    </row>
    <row r="600" spans="1:6">
      <c r="A600" s="7" t="s">
        <v>746</v>
      </c>
      <c r="B600" s="53">
        <f t="shared" si="176"/>
        <v>350</v>
      </c>
      <c r="C600" s="54">
        <f t="shared" si="173"/>
        <v>55.5555555555556</v>
      </c>
      <c r="D600" s="55">
        <f t="shared" si="174"/>
        <v>72</v>
      </c>
      <c r="E600" s="56">
        <f t="shared" si="172"/>
        <v>0.148395061728395</v>
      </c>
      <c r="F600" s="37">
        <f t="shared" si="175"/>
        <v>10.6844444444444</v>
      </c>
    </row>
    <row r="601" spans="1:6">
      <c r="A601" s="7" t="s">
        <v>747</v>
      </c>
      <c r="B601" s="53" t="s">
        <v>35</v>
      </c>
      <c r="C601" s="54" t="s">
        <v>35</v>
      </c>
      <c r="D601" s="55" t="s">
        <v>35</v>
      </c>
      <c r="E601" s="55" t="s">
        <v>35</v>
      </c>
      <c r="F601" s="55" t="s">
        <v>35</v>
      </c>
    </row>
    <row r="602" spans="1:6">
      <c r="A602" s="7" t="s">
        <v>748</v>
      </c>
      <c r="B602" s="53" t="s">
        <v>35</v>
      </c>
      <c r="C602" s="54" t="s">
        <v>35</v>
      </c>
      <c r="D602" s="55" t="s">
        <v>35</v>
      </c>
      <c r="E602" s="55" t="s">
        <v>35</v>
      </c>
      <c r="F602" s="55" t="s">
        <v>35</v>
      </c>
    </row>
    <row r="603" spans="1:6">
      <c r="A603" s="8" t="s">
        <v>749</v>
      </c>
      <c r="B603" s="57">
        <f>B593</f>
        <v>85</v>
      </c>
      <c r="C603" s="58">
        <f t="shared" ref="C603:C610" si="177">B603/$H$1</f>
        <v>13.4920634920635</v>
      </c>
      <c r="D603" s="59">
        <f>D593</f>
        <v>18</v>
      </c>
      <c r="E603" s="60">
        <f t="shared" si="172"/>
        <v>0.170440917107584</v>
      </c>
      <c r="F603" s="43">
        <f t="shared" ref="F603:F610" si="178">D603*0.92-C603</f>
        <v>3.06793650793651</v>
      </c>
    </row>
    <row r="604" spans="1:6">
      <c r="A604" s="8" t="s">
        <v>750</v>
      </c>
      <c r="B604" s="57">
        <f t="shared" ref="B604:B611" si="179">B594</f>
        <v>110</v>
      </c>
      <c r="C604" s="58">
        <f t="shared" si="177"/>
        <v>17.4603174603175</v>
      </c>
      <c r="D604" s="59">
        <f t="shared" ref="D604:D610" si="180">D594</f>
        <v>23</v>
      </c>
      <c r="E604" s="60">
        <f t="shared" si="172"/>
        <v>0.160855762594891</v>
      </c>
      <c r="F604" s="43">
        <f t="shared" si="178"/>
        <v>3.6996825396825</v>
      </c>
    </row>
    <row r="605" spans="1:6">
      <c r="A605" s="8" t="s">
        <v>751</v>
      </c>
      <c r="B605" s="57">
        <f t="shared" si="179"/>
        <v>140</v>
      </c>
      <c r="C605" s="58">
        <f t="shared" si="177"/>
        <v>22.2222222222222</v>
      </c>
      <c r="D605" s="59">
        <f t="shared" si="180"/>
        <v>30</v>
      </c>
      <c r="E605" s="60">
        <f t="shared" si="172"/>
        <v>0.17925925925926</v>
      </c>
      <c r="F605" s="43">
        <f t="shared" si="178"/>
        <v>5.3777777777778</v>
      </c>
    </row>
    <row r="606" spans="1:6">
      <c r="A606" s="8" t="s">
        <v>752</v>
      </c>
      <c r="B606" s="57">
        <f t="shared" si="179"/>
        <v>175</v>
      </c>
      <c r="C606" s="58">
        <f t="shared" si="177"/>
        <v>27.7777777777778</v>
      </c>
      <c r="D606" s="59">
        <f t="shared" si="180"/>
        <v>37</v>
      </c>
      <c r="E606" s="60">
        <f t="shared" si="172"/>
        <v>0.169249249249249</v>
      </c>
      <c r="F606" s="43">
        <f t="shared" si="178"/>
        <v>6.2622222222222</v>
      </c>
    </row>
    <row r="607" spans="1:6">
      <c r="A607" s="8" t="s">
        <v>753</v>
      </c>
      <c r="B607" s="57">
        <f t="shared" si="179"/>
        <v>280</v>
      </c>
      <c r="C607" s="58">
        <f t="shared" si="177"/>
        <v>44.4444444444444</v>
      </c>
      <c r="D607" s="59">
        <f t="shared" si="180"/>
        <v>56</v>
      </c>
      <c r="E607" s="60">
        <f t="shared" si="172"/>
        <v>0.126349206349207</v>
      </c>
      <c r="F607" s="43">
        <f t="shared" si="178"/>
        <v>7.0755555555556</v>
      </c>
    </row>
    <row r="608" spans="1:6">
      <c r="A608" s="8" t="s">
        <v>754</v>
      </c>
      <c r="B608" s="57">
        <f t="shared" si="179"/>
        <v>300</v>
      </c>
      <c r="C608" s="58">
        <f t="shared" si="177"/>
        <v>47.6190476190476</v>
      </c>
      <c r="D608" s="59">
        <f t="shared" si="180"/>
        <v>62</v>
      </c>
      <c r="E608" s="60">
        <f t="shared" si="172"/>
        <v>0.151950844854071</v>
      </c>
      <c r="F608" s="43">
        <f t="shared" si="178"/>
        <v>9.4209523809524</v>
      </c>
    </row>
    <row r="609" spans="1:6">
      <c r="A609" s="8" t="s">
        <v>755</v>
      </c>
      <c r="B609" s="57">
        <f t="shared" si="179"/>
        <v>320</v>
      </c>
      <c r="C609" s="58">
        <f t="shared" si="177"/>
        <v>50.7936507936508</v>
      </c>
      <c r="D609" s="59">
        <f t="shared" si="180"/>
        <v>66</v>
      </c>
      <c r="E609" s="60">
        <f t="shared" si="172"/>
        <v>0.15039923039923</v>
      </c>
      <c r="F609" s="43">
        <f t="shared" si="178"/>
        <v>9.92634920634921</v>
      </c>
    </row>
    <row r="610" spans="1:6">
      <c r="A610" s="8" t="s">
        <v>756</v>
      </c>
      <c r="B610" s="57">
        <f t="shared" si="179"/>
        <v>350</v>
      </c>
      <c r="C610" s="58">
        <f t="shared" si="177"/>
        <v>55.5555555555556</v>
      </c>
      <c r="D610" s="59">
        <f t="shared" si="180"/>
        <v>72</v>
      </c>
      <c r="E610" s="60">
        <f t="shared" si="172"/>
        <v>0.148395061728395</v>
      </c>
      <c r="F610" s="43">
        <f t="shared" si="178"/>
        <v>10.6844444444444</v>
      </c>
    </row>
    <row r="611" spans="1:6">
      <c r="A611" s="8" t="s">
        <v>757</v>
      </c>
      <c r="B611" s="57" t="str">
        <f t="shared" si="179"/>
        <v>-</v>
      </c>
      <c r="C611" s="58" t="s">
        <v>35</v>
      </c>
      <c r="D611" s="59" t="s">
        <v>35</v>
      </c>
      <c r="E611" s="60" t="s">
        <v>35</v>
      </c>
      <c r="F611" s="43" t="s">
        <v>35</v>
      </c>
    </row>
    <row r="612" spans="1:6">
      <c r="A612" s="8" t="s">
        <v>758</v>
      </c>
      <c r="B612" s="57" t="s">
        <v>35</v>
      </c>
      <c r="C612" s="58" t="s">
        <v>35</v>
      </c>
      <c r="D612" s="59" t="s">
        <v>35</v>
      </c>
      <c r="E612" s="60" t="s">
        <v>35</v>
      </c>
      <c r="F612" s="43" t="s">
        <v>35</v>
      </c>
    </row>
    <row r="613" spans="1:6">
      <c r="A613" s="9" t="s">
        <v>759</v>
      </c>
      <c r="B613" s="65">
        <f t="shared" ref="B613:B620" si="181">B563</f>
        <v>85</v>
      </c>
      <c r="C613" s="66">
        <f t="shared" ref="C613:C620" si="182">B613/$H$1</f>
        <v>13.4920634920635</v>
      </c>
      <c r="D613" s="67">
        <f t="shared" ref="D613:D620" si="183">D603</f>
        <v>18</v>
      </c>
      <c r="E613" s="68">
        <f t="shared" ref="E613:E620" si="184">F613/D613</f>
        <v>0.170440917107584</v>
      </c>
      <c r="F613" s="37">
        <f t="shared" ref="F613:F620" si="185">D613*0.92-C613</f>
        <v>3.06793650793651</v>
      </c>
    </row>
    <row r="614" spans="1:6">
      <c r="A614" s="9" t="s">
        <v>760</v>
      </c>
      <c r="B614" s="65">
        <f t="shared" si="181"/>
        <v>110</v>
      </c>
      <c r="C614" s="66">
        <f t="shared" si="182"/>
        <v>17.4603174603175</v>
      </c>
      <c r="D614" s="67">
        <f t="shared" si="183"/>
        <v>23</v>
      </c>
      <c r="E614" s="68">
        <f t="shared" si="184"/>
        <v>0.160855762594891</v>
      </c>
      <c r="F614" s="37">
        <f t="shared" si="185"/>
        <v>3.6996825396825</v>
      </c>
    </row>
    <row r="615" spans="1:6">
      <c r="A615" s="9" t="s">
        <v>761</v>
      </c>
      <c r="B615" s="65">
        <f t="shared" si="181"/>
        <v>140</v>
      </c>
      <c r="C615" s="66">
        <f t="shared" si="182"/>
        <v>22.2222222222222</v>
      </c>
      <c r="D615" s="67">
        <f t="shared" si="183"/>
        <v>30</v>
      </c>
      <c r="E615" s="68">
        <f t="shared" si="184"/>
        <v>0.17925925925926</v>
      </c>
      <c r="F615" s="37">
        <f t="shared" si="185"/>
        <v>5.3777777777778</v>
      </c>
    </row>
    <row r="616" spans="1:6">
      <c r="A616" s="9" t="s">
        <v>762</v>
      </c>
      <c r="B616" s="65">
        <f t="shared" si="181"/>
        <v>175</v>
      </c>
      <c r="C616" s="66">
        <f t="shared" si="182"/>
        <v>27.7777777777778</v>
      </c>
      <c r="D616" s="67">
        <f t="shared" si="183"/>
        <v>37</v>
      </c>
      <c r="E616" s="68">
        <f t="shared" si="184"/>
        <v>0.169249249249249</v>
      </c>
      <c r="F616" s="37">
        <f t="shared" si="185"/>
        <v>6.2622222222222</v>
      </c>
    </row>
    <row r="617" spans="1:6">
      <c r="A617" s="9" t="s">
        <v>763</v>
      </c>
      <c r="B617" s="65">
        <f t="shared" si="181"/>
        <v>280</v>
      </c>
      <c r="C617" s="66">
        <f t="shared" si="182"/>
        <v>44.4444444444444</v>
      </c>
      <c r="D617" s="67">
        <f t="shared" si="183"/>
        <v>56</v>
      </c>
      <c r="E617" s="68">
        <f t="shared" si="184"/>
        <v>0.126349206349207</v>
      </c>
      <c r="F617" s="37">
        <f t="shared" si="185"/>
        <v>7.0755555555556</v>
      </c>
    </row>
    <row r="618" spans="1:6">
      <c r="A618" s="9" t="s">
        <v>764</v>
      </c>
      <c r="B618" s="65">
        <f t="shared" si="181"/>
        <v>300</v>
      </c>
      <c r="C618" s="66">
        <f t="shared" si="182"/>
        <v>47.6190476190476</v>
      </c>
      <c r="D618" s="67">
        <f t="shared" si="183"/>
        <v>62</v>
      </c>
      <c r="E618" s="68">
        <f t="shared" si="184"/>
        <v>0.151950844854071</v>
      </c>
      <c r="F618" s="37">
        <f t="shared" si="185"/>
        <v>9.4209523809524</v>
      </c>
    </row>
    <row r="619" spans="1:6">
      <c r="A619" s="9" t="s">
        <v>765</v>
      </c>
      <c r="B619" s="65">
        <f t="shared" si="181"/>
        <v>320</v>
      </c>
      <c r="C619" s="66">
        <f t="shared" si="182"/>
        <v>50.7936507936508</v>
      </c>
      <c r="D619" s="67">
        <f t="shared" si="183"/>
        <v>66</v>
      </c>
      <c r="E619" s="68">
        <f t="shared" si="184"/>
        <v>0.15039923039923</v>
      </c>
      <c r="F619" s="37">
        <f t="shared" si="185"/>
        <v>9.92634920634921</v>
      </c>
    </row>
    <row r="620" spans="1:6">
      <c r="A620" s="9" t="s">
        <v>766</v>
      </c>
      <c r="B620" s="65">
        <f t="shared" si="181"/>
        <v>350</v>
      </c>
      <c r="C620" s="66">
        <f t="shared" si="182"/>
        <v>55.5555555555556</v>
      </c>
      <c r="D620" s="67">
        <f t="shared" si="183"/>
        <v>72</v>
      </c>
      <c r="E620" s="68">
        <f t="shared" si="184"/>
        <v>0.148395061728395</v>
      </c>
      <c r="F620" s="37">
        <f t="shared" si="185"/>
        <v>10.6844444444444</v>
      </c>
    </row>
    <row r="621" spans="1:6">
      <c r="A621" s="9" t="s">
        <v>767</v>
      </c>
      <c r="B621" s="65" t="s">
        <v>35</v>
      </c>
      <c r="C621" s="66" t="s">
        <v>35</v>
      </c>
      <c r="D621" s="67" t="s">
        <v>35</v>
      </c>
      <c r="E621" s="68" t="s">
        <v>35</v>
      </c>
      <c r="F621" s="37" t="s">
        <v>35</v>
      </c>
    </row>
    <row r="622" spans="1:6">
      <c r="A622" s="9" t="s">
        <v>768</v>
      </c>
      <c r="B622" s="65" t="s">
        <v>35</v>
      </c>
      <c r="C622" s="66" t="s">
        <v>35</v>
      </c>
      <c r="D622" s="67" t="s">
        <v>35</v>
      </c>
      <c r="E622" s="68" t="s">
        <v>35</v>
      </c>
      <c r="F622" s="37" t="s">
        <v>35</v>
      </c>
    </row>
    <row r="623" spans="1:5">
      <c r="A623" s="10"/>
      <c r="B623" s="95"/>
      <c r="C623" s="96"/>
      <c r="D623" s="97"/>
      <c r="E623" s="98"/>
    </row>
    <row r="624" spans="1:8">
      <c r="A624" s="11"/>
      <c r="B624" s="99"/>
      <c r="C624" s="100"/>
      <c r="D624" s="101"/>
      <c r="E624" s="102"/>
      <c r="F624" s="102"/>
      <c r="H624" s="103"/>
    </row>
    <row r="625" spans="1:8">
      <c r="A625" s="7" t="s">
        <v>769</v>
      </c>
      <c r="B625" s="65">
        <v>0</v>
      </c>
      <c r="C625" s="54">
        <f>B625/$H$1</f>
        <v>0</v>
      </c>
      <c r="D625" s="55" t="s">
        <v>35</v>
      </c>
      <c r="E625" s="56" t="e">
        <f>F625/D625</f>
        <v>#VALUE!</v>
      </c>
      <c r="F625" s="37" t="e">
        <f>D625*0.92-C625</f>
        <v>#VALUE!</v>
      </c>
      <c r="H625" s="103"/>
    </row>
    <row r="626" spans="1:8">
      <c r="A626" s="7" t="s">
        <v>770</v>
      </c>
      <c r="B626" s="65">
        <v>270</v>
      </c>
      <c r="C626" s="54">
        <f t="shared" ref="C626:C631" si="186">B626/$H$1</f>
        <v>42.8571428571429</v>
      </c>
      <c r="D626" s="55">
        <v>55</v>
      </c>
      <c r="E626" s="56">
        <f>F626/D626</f>
        <v>0.140779220779221</v>
      </c>
      <c r="F626" s="37">
        <f t="shared" ref="F626:F632" si="187">D626*0.92-C626</f>
        <v>7.74285714285714</v>
      </c>
      <c r="H626" s="104"/>
    </row>
    <row r="627" spans="1:8">
      <c r="A627" s="7" t="s">
        <v>771</v>
      </c>
      <c r="B627" s="65">
        <v>300</v>
      </c>
      <c r="C627" s="54">
        <f t="shared" si="186"/>
        <v>47.6190476190476</v>
      </c>
      <c r="D627" s="55">
        <v>63</v>
      </c>
      <c r="E627" s="56">
        <f>F627/D627</f>
        <v>0.164142101284958</v>
      </c>
      <c r="F627" s="37">
        <f t="shared" si="187"/>
        <v>10.3409523809524</v>
      </c>
      <c r="H627" s="105"/>
    </row>
    <row r="628" spans="1:8">
      <c r="A628" s="7" t="s">
        <v>772</v>
      </c>
      <c r="B628" s="65">
        <v>350</v>
      </c>
      <c r="C628" s="54">
        <f t="shared" si="186"/>
        <v>55.5555555555556</v>
      </c>
      <c r="D628" s="55">
        <v>70</v>
      </c>
      <c r="E628" s="56">
        <f>F628/D628</f>
        <v>0.126349206349206</v>
      </c>
      <c r="F628" s="37">
        <f t="shared" si="187"/>
        <v>8.84444444444445</v>
      </c>
      <c r="H628" s="105"/>
    </row>
    <row r="629" spans="1:8">
      <c r="A629" s="7" t="s">
        <v>773</v>
      </c>
      <c r="B629" s="65">
        <v>570</v>
      </c>
      <c r="C629" s="54">
        <f t="shared" si="186"/>
        <v>90.4761904761905</v>
      </c>
      <c r="D629" s="55">
        <v>110</v>
      </c>
      <c r="E629" s="56">
        <f t="shared" ref="E629:E641" si="188">F629/D629</f>
        <v>0.0974891774891775</v>
      </c>
      <c r="F629" s="37">
        <f t="shared" si="187"/>
        <v>10.7238095238095</v>
      </c>
      <c r="H629" s="105"/>
    </row>
    <row r="630" spans="1:8">
      <c r="A630" s="7" t="s">
        <v>774</v>
      </c>
      <c r="B630" s="65">
        <v>620</v>
      </c>
      <c r="C630" s="54">
        <f t="shared" si="186"/>
        <v>98.4126984126984</v>
      </c>
      <c r="D630" s="55">
        <v>120</v>
      </c>
      <c r="E630" s="56">
        <f t="shared" si="188"/>
        <v>0.0998941798941799</v>
      </c>
      <c r="F630" s="37">
        <f t="shared" si="187"/>
        <v>11.9873015873016</v>
      </c>
      <c r="H630" s="105"/>
    </row>
    <row r="631" spans="1:8">
      <c r="A631" s="7" t="s">
        <v>775</v>
      </c>
      <c r="B631" s="65">
        <v>670</v>
      </c>
      <c r="C631" s="54">
        <f t="shared" si="186"/>
        <v>106.349206349206</v>
      </c>
      <c r="D631" s="55">
        <v>130</v>
      </c>
      <c r="E631" s="56">
        <f t="shared" si="188"/>
        <v>0.101929181929182</v>
      </c>
      <c r="F631" s="37">
        <f t="shared" si="187"/>
        <v>13.2507936507937</v>
      </c>
      <c r="H631" s="105"/>
    </row>
    <row r="632" spans="1:8">
      <c r="A632" s="7" t="s">
        <v>776</v>
      </c>
      <c r="B632" s="53">
        <v>720</v>
      </c>
      <c r="C632" s="54">
        <f>B632/$H$1</f>
        <v>114.285714285714</v>
      </c>
      <c r="D632" s="55">
        <v>140</v>
      </c>
      <c r="E632" s="56">
        <f t="shared" si="188"/>
        <v>0.103673469387755</v>
      </c>
      <c r="F632" s="37">
        <f t="shared" si="187"/>
        <v>14.5142857142857</v>
      </c>
      <c r="H632" s="105"/>
    </row>
    <row r="633" spans="1:8">
      <c r="A633" s="7" t="s">
        <v>777</v>
      </c>
      <c r="B633" s="53" t="s">
        <v>35</v>
      </c>
      <c r="C633" s="54" t="s">
        <v>35</v>
      </c>
      <c r="D633" s="55" t="s">
        <v>35</v>
      </c>
      <c r="E633" s="55" t="s">
        <v>35</v>
      </c>
      <c r="F633" s="55" t="s">
        <v>35</v>
      </c>
      <c r="H633" s="105"/>
    </row>
    <row r="634" s="3" customFormat="1" spans="1:8">
      <c r="A634" s="8" t="s">
        <v>778</v>
      </c>
      <c r="B634" s="57">
        <f>B625</f>
        <v>0</v>
      </c>
      <c r="C634" s="58">
        <f>B634/$H$1</f>
        <v>0</v>
      </c>
      <c r="D634" s="59" t="str">
        <f>D625</f>
        <v>-</v>
      </c>
      <c r="E634" s="60" t="e">
        <f t="shared" si="188"/>
        <v>#VALUE!</v>
      </c>
      <c r="F634" s="43" t="e">
        <f>D634*0.92-C634</f>
        <v>#VALUE!</v>
      </c>
      <c r="G634" s="16"/>
      <c r="H634" s="106"/>
    </row>
    <row r="635" s="2" customFormat="1" spans="1:8">
      <c r="A635" s="8" t="s">
        <v>779</v>
      </c>
      <c r="B635" s="57">
        <f>B626</f>
        <v>270</v>
      </c>
      <c r="C635" s="58">
        <f t="shared" ref="C635:C640" si="189">B635/$H$1</f>
        <v>42.8571428571429</v>
      </c>
      <c r="D635" s="59">
        <f>D626</f>
        <v>55</v>
      </c>
      <c r="E635" s="60">
        <f t="shared" si="188"/>
        <v>0.140779220779221</v>
      </c>
      <c r="F635" s="43">
        <f t="shared" ref="F635:F641" si="190">D635*0.92-C635</f>
        <v>7.74285714285714</v>
      </c>
      <c r="G635" s="38"/>
      <c r="H635" s="103"/>
    </row>
    <row r="636" s="2" customFormat="1" spans="1:8">
      <c r="A636" s="8" t="s">
        <v>780</v>
      </c>
      <c r="B636" s="57">
        <f t="shared" ref="B636:B641" si="191">B627</f>
        <v>300</v>
      </c>
      <c r="C636" s="58">
        <f t="shared" si="189"/>
        <v>47.6190476190476</v>
      </c>
      <c r="D636" s="59">
        <f t="shared" ref="D636:D641" si="192">D627</f>
        <v>63</v>
      </c>
      <c r="E636" s="60">
        <f t="shared" si="188"/>
        <v>0.164142101284958</v>
      </c>
      <c r="F636" s="43">
        <f t="shared" si="190"/>
        <v>10.3409523809524</v>
      </c>
      <c r="G636" s="38"/>
      <c r="H636" s="103"/>
    </row>
    <row r="637" s="2" customFormat="1" spans="1:7">
      <c r="A637" s="8" t="s">
        <v>781</v>
      </c>
      <c r="B637" s="57">
        <f t="shared" si="191"/>
        <v>350</v>
      </c>
      <c r="C637" s="58">
        <f t="shared" si="189"/>
        <v>55.5555555555556</v>
      </c>
      <c r="D637" s="59">
        <f t="shared" si="192"/>
        <v>70</v>
      </c>
      <c r="E637" s="60">
        <f t="shared" si="188"/>
        <v>0.126349206349206</v>
      </c>
      <c r="F637" s="43">
        <f t="shared" si="190"/>
        <v>8.84444444444445</v>
      </c>
      <c r="G637" s="38"/>
    </row>
    <row r="638" s="2" customFormat="1" spans="1:7">
      <c r="A638" s="8" t="s">
        <v>782</v>
      </c>
      <c r="B638" s="57">
        <f t="shared" si="191"/>
        <v>570</v>
      </c>
      <c r="C638" s="58">
        <f t="shared" si="189"/>
        <v>90.4761904761905</v>
      </c>
      <c r="D638" s="59">
        <f t="shared" si="192"/>
        <v>110</v>
      </c>
      <c r="E638" s="60">
        <f t="shared" si="188"/>
        <v>0.0974891774891775</v>
      </c>
      <c r="F638" s="43">
        <f t="shared" si="190"/>
        <v>10.7238095238095</v>
      </c>
      <c r="G638" s="38"/>
    </row>
    <row r="639" s="2" customFormat="1" spans="1:7">
      <c r="A639" s="8" t="s">
        <v>783</v>
      </c>
      <c r="B639" s="57">
        <f t="shared" si="191"/>
        <v>620</v>
      </c>
      <c r="C639" s="58">
        <f t="shared" si="189"/>
        <v>98.4126984126984</v>
      </c>
      <c r="D639" s="59">
        <f t="shared" si="192"/>
        <v>120</v>
      </c>
      <c r="E639" s="60">
        <f t="shared" si="188"/>
        <v>0.0998941798941799</v>
      </c>
      <c r="F639" s="43">
        <f t="shared" si="190"/>
        <v>11.9873015873016</v>
      </c>
      <c r="G639" s="38"/>
    </row>
    <row r="640" s="2" customFormat="1" spans="1:7">
      <c r="A640" s="8" t="s">
        <v>784</v>
      </c>
      <c r="B640" s="57">
        <f t="shared" si="191"/>
        <v>670</v>
      </c>
      <c r="C640" s="58">
        <f t="shared" si="189"/>
        <v>106.349206349206</v>
      </c>
      <c r="D640" s="59">
        <f t="shared" si="192"/>
        <v>130</v>
      </c>
      <c r="E640" s="60">
        <f t="shared" si="188"/>
        <v>0.101929181929182</v>
      </c>
      <c r="F640" s="43">
        <f t="shared" si="190"/>
        <v>13.2507936507937</v>
      </c>
      <c r="G640" s="38"/>
    </row>
    <row r="641" s="2" customFormat="1" spans="1:7">
      <c r="A641" s="8" t="s">
        <v>785</v>
      </c>
      <c r="B641" s="57">
        <f t="shared" si="191"/>
        <v>720</v>
      </c>
      <c r="C641" s="58">
        <f>B641/$H$1</f>
        <v>114.285714285714</v>
      </c>
      <c r="D641" s="59">
        <f t="shared" si="192"/>
        <v>140</v>
      </c>
      <c r="E641" s="60">
        <f t="shared" si="188"/>
        <v>0.103673469387755</v>
      </c>
      <c r="F641" s="43">
        <f t="shared" si="190"/>
        <v>14.5142857142857</v>
      </c>
      <c r="G641" s="38"/>
    </row>
    <row r="642" s="2" customFormat="1" spans="1:7">
      <c r="A642" s="8" t="s">
        <v>786</v>
      </c>
      <c r="B642" s="57" t="s">
        <v>35</v>
      </c>
      <c r="C642" s="58" t="s">
        <v>35</v>
      </c>
      <c r="D642" s="59" t="s">
        <v>35</v>
      </c>
      <c r="E642" s="59" t="s">
        <v>35</v>
      </c>
      <c r="F642" s="59" t="s">
        <v>35</v>
      </c>
      <c r="G642" s="38"/>
    </row>
    <row r="643" s="2" customFormat="1" spans="1:7">
      <c r="A643" s="7" t="s">
        <v>787</v>
      </c>
      <c r="B643" s="53">
        <v>0</v>
      </c>
      <c r="C643" s="54">
        <f>B643/$H$1</f>
        <v>0</v>
      </c>
      <c r="D643" s="55">
        <v>0</v>
      </c>
      <c r="E643" s="56" t="e">
        <f t="shared" ref="E643:E650" si="193">F643/D643</f>
        <v>#DIV/0!</v>
      </c>
      <c r="F643" s="37">
        <f>D643*0.92-C643</f>
        <v>0</v>
      </c>
      <c r="G643" s="38"/>
    </row>
    <row r="644" s="2" customFormat="1" spans="1:7">
      <c r="A644" s="7" t="s">
        <v>788</v>
      </c>
      <c r="B644" s="53">
        <f>B635+10</f>
        <v>280</v>
      </c>
      <c r="C644" s="54">
        <f t="shared" ref="C644:C649" si="194">B644/$H$1</f>
        <v>44.4444444444444</v>
      </c>
      <c r="D644" s="55">
        <f>D635+2</f>
        <v>57</v>
      </c>
      <c r="E644" s="56">
        <f t="shared" si="193"/>
        <v>0.140272904483431</v>
      </c>
      <c r="F644" s="37">
        <f t="shared" ref="F644:F650" si="195">D644*0.92-C644</f>
        <v>7.99555555555556</v>
      </c>
      <c r="G644" s="38"/>
    </row>
    <row r="645" spans="1:6">
      <c r="A645" s="7" t="s">
        <v>789</v>
      </c>
      <c r="B645" s="53">
        <f t="shared" ref="B645:B650" si="196">B636+10</f>
        <v>310</v>
      </c>
      <c r="C645" s="54">
        <f t="shared" si="194"/>
        <v>49.2063492063492</v>
      </c>
      <c r="D645" s="55">
        <f t="shared" ref="D645:D650" si="197">D636+2</f>
        <v>65</v>
      </c>
      <c r="E645" s="56">
        <f t="shared" si="193"/>
        <v>0.162979242979243</v>
      </c>
      <c r="F645" s="37">
        <f t="shared" si="195"/>
        <v>10.5936507936508</v>
      </c>
    </row>
    <row r="646" spans="1:6">
      <c r="A646" s="7" t="s">
        <v>790</v>
      </c>
      <c r="B646" s="53">
        <f t="shared" si="196"/>
        <v>360</v>
      </c>
      <c r="C646" s="54">
        <f t="shared" si="194"/>
        <v>57.1428571428571</v>
      </c>
      <c r="D646" s="55">
        <f t="shared" si="197"/>
        <v>72</v>
      </c>
      <c r="E646" s="56">
        <f t="shared" si="193"/>
        <v>0.126349206349206</v>
      </c>
      <c r="F646" s="37">
        <f t="shared" si="195"/>
        <v>9.09714285714286</v>
      </c>
    </row>
    <row r="647" spans="1:6">
      <c r="A647" s="7" t="s">
        <v>791</v>
      </c>
      <c r="B647" s="53">
        <f t="shared" si="196"/>
        <v>580</v>
      </c>
      <c r="C647" s="54">
        <f t="shared" si="194"/>
        <v>92.0634920634921</v>
      </c>
      <c r="D647" s="55">
        <f t="shared" si="197"/>
        <v>112</v>
      </c>
      <c r="E647" s="56">
        <f t="shared" si="193"/>
        <v>0.0980045351473924</v>
      </c>
      <c r="F647" s="37">
        <f t="shared" si="195"/>
        <v>10.9765079365079</v>
      </c>
    </row>
    <row r="648" spans="1:6">
      <c r="A648" s="7" t="s">
        <v>792</v>
      </c>
      <c r="B648" s="53">
        <f t="shared" si="196"/>
        <v>630</v>
      </c>
      <c r="C648" s="54">
        <f t="shared" si="194"/>
        <v>100</v>
      </c>
      <c r="D648" s="55">
        <f t="shared" si="197"/>
        <v>122</v>
      </c>
      <c r="E648" s="56">
        <f t="shared" si="193"/>
        <v>0.100327868852459</v>
      </c>
      <c r="F648" s="37">
        <f t="shared" si="195"/>
        <v>12.24</v>
      </c>
    </row>
    <row r="649" spans="1:6">
      <c r="A649" s="7" t="s">
        <v>793</v>
      </c>
      <c r="B649" s="53">
        <f t="shared" si="196"/>
        <v>680</v>
      </c>
      <c r="C649" s="54">
        <f t="shared" si="194"/>
        <v>107.936507936508</v>
      </c>
      <c r="D649" s="55">
        <f t="shared" si="197"/>
        <v>132</v>
      </c>
      <c r="E649" s="56">
        <f t="shared" si="193"/>
        <v>0.102299182299182</v>
      </c>
      <c r="F649" s="37">
        <f t="shared" si="195"/>
        <v>13.5034920634921</v>
      </c>
    </row>
    <row r="650" spans="1:6">
      <c r="A650" s="7" t="s">
        <v>794</v>
      </c>
      <c r="B650" s="53">
        <f t="shared" si="196"/>
        <v>730</v>
      </c>
      <c r="C650" s="54">
        <f>B650/$H$1</f>
        <v>115.873015873016</v>
      </c>
      <c r="D650" s="55">
        <f t="shared" si="197"/>
        <v>142</v>
      </c>
      <c r="E650" s="56">
        <f t="shared" si="193"/>
        <v>0.103992845964677</v>
      </c>
      <c r="F650" s="37">
        <f t="shared" si="195"/>
        <v>14.7669841269841</v>
      </c>
    </row>
    <row r="651" spans="1:6">
      <c r="A651" s="7" t="s">
        <v>795</v>
      </c>
      <c r="B651" s="53" t="s">
        <v>35</v>
      </c>
      <c r="C651" s="54" t="s">
        <v>35</v>
      </c>
      <c r="D651" s="55" t="s">
        <v>35</v>
      </c>
      <c r="E651" s="55" t="s">
        <v>35</v>
      </c>
      <c r="F651" s="55" t="s">
        <v>35</v>
      </c>
    </row>
    <row r="652" s="3" customFormat="1" spans="1:7">
      <c r="A652" s="8" t="s">
        <v>796</v>
      </c>
      <c r="B652" s="57">
        <f>B643</f>
        <v>0</v>
      </c>
      <c r="C652" s="58">
        <f>B652/$H$1</f>
        <v>0</v>
      </c>
      <c r="D652" s="59">
        <f t="shared" ref="D652:D659" si="198">D643</f>
        <v>0</v>
      </c>
      <c r="E652" s="60" t="e">
        <f t="shared" ref="E652:E659" si="199">F652/D652</f>
        <v>#DIV/0!</v>
      </c>
      <c r="F652" s="43">
        <f>D652*0.92-C652</f>
        <v>0</v>
      </c>
      <c r="G652" s="16"/>
    </row>
    <row r="653" s="3" customFormat="1" spans="1:7">
      <c r="A653" s="8" t="s">
        <v>797</v>
      </c>
      <c r="B653" s="57">
        <f>B644</f>
        <v>280</v>
      </c>
      <c r="C653" s="58">
        <f t="shared" ref="C653:C658" si="200">B653/$H$1</f>
        <v>44.4444444444444</v>
      </c>
      <c r="D653" s="59">
        <f t="shared" si="198"/>
        <v>57</v>
      </c>
      <c r="E653" s="60">
        <f t="shared" si="199"/>
        <v>0.140272904483431</v>
      </c>
      <c r="F653" s="43">
        <f t="shared" ref="F653:F659" si="201">D653*0.92-C653</f>
        <v>7.99555555555556</v>
      </c>
      <c r="G653" s="107"/>
    </row>
    <row r="654" s="2" customFormat="1" spans="1:7">
      <c r="A654" s="8" t="s">
        <v>798</v>
      </c>
      <c r="B654" s="57">
        <f>B645</f>
        <v>310</v>
      </c>
      <c r="C654" s="58">
        <f t="shared" si="200"/>
        <v>49.2063492063492</v>
      </c>
      <c r="D654" s="59">
        <f t="shared" si="198"/>
        <v>65</v>
      </c>
      <c r="E654" s="60">
        <f t="shared" si="199"/>
        <v>0.162979242979243</v>
      </c>
      <c r="F654" s="43">
        <f t="shared" si="201"/>
        <v>10.5936507936508</v>
      </c>
      <c r="G654" s="38"/>
    </row>
    <row r="655" s="2" customFormat="1" spans="1:7">
      <c r="A655" s="8" t="s">
        <v>799</v>
      </c>
      <c r="B655" s="57">
        <f t="shared" ref="B654:B659" si="202">B646</f>
        <v>360</v>
      </c>
      <c r="C655" s="58">
        <f t="shared" si="200"/>
        <v>57.1428571428571</v>
      </c>
      <c r="D655" s="59">
        <f t="shared" si="198"/>
        <v>72</v>
      </c>
      <c r="E655" s="60">
        <f t="shared" si="199"/>
        <v>0.126349206349206</v>
      </c>
      <c r="F655" s="43">
        <f t="shared" si="201"/>
        <v>9.09714285714286</v>
      </c>
      <c r="G655" s="38"/>
    </row>
    <row r="656" s="2" customFormat="1" spans="1:7">
      <c r="A656" s="8" t="s">
        <v>800</v>
      </c>
      <c r="B656" s="57">
        <f t="shared" si="202"/>
        <v>580</v>
      </c>
      <c r="C656" s="58">
        <f t="shared" si="200"/>
        <v>92.0634920634921</v>
      </c>
      <c r="D656" s="59">
        <f t="shared" si="198"/>
        <v>112</v>
      </c>
      <c r="E656" s="60">
        <f t="shared" si="199"/>
        <v>0.0980045351473924</v>
      </c>
      <c r="F656" s="43">
        <f t="shared" si="201"/>
        <v>10.9765079365079</v>
      </c>
      <c r="G656" s="38"/>
    </row>
    <row r="657" s="2" customFormat="1" spans="1:7">
      <c r="A657" s="8" t="s">
        <v>801</v>
      </c>
      <c r="B657" s="57">
        <f t="shared" si="202"/>
        <v>630</v>
      </c>
      <c r="C657" s="58">
        <f t="shared" si="200"/>
        <v>100</v>
      </c>
      <c r="D657" s="59">
        <f t="shared" si="198"/>
        <v>122</v>
      </c>
      <c r="E657" s="60">
        <f t="shared" si="199"/>
        <v>0.100327868852459</v>
      </c>
      <c r="F657" s="43">
        <f t="shared" si="201"/>
        <v>12.24</v>
      </c>
      <c r="G657" s="38"/>
    </row>
    <row r="658" s="2" customFormat="1" spans="1:7">
      <c r="A658" s="8" t="s">
        <v>802</v>
      </c>
      <c r="B658" s="57">
        <f t="shared" si="202"/>
        <v>680</v>
      </c>
      <c r="C658" s="58">
        <f t="shared" si="200"/>
        <v>107.936507936508</v>
      </c>
      <c r="D658" s="59">
        <f t="shared" si="198"/>
        <v>132</v>
      </c>
      <c r="E658" s="60">
        <f t="shared" si="199"/>
        <v>0.102299182299182</v>
      </c>
      <c r="F658" s="43">
        <f t="shared" si="201"/>
        <v>13.5034920634921</v>
      </c>
      <c r="G658" s="38"/>
    </row>
    <row r="659" s="2" customFormat="1" spans="1:7">
      <c r="A659" s="8" t="s">
        <v>803</v>
      </c>
      <c r="B659" s="57">
        <f t="shared" si="202"/>
        <v>730</v>
      </c>
      <c r="C659" s="58">
        <f>B659/$H$1</f>
        <v>115.873015873016</v>
      </c>
      <c r="D659" s="59">
        <f t="shared" si="198"/>
        <v>142</v>
      </c>
      <c r="E659" s="60">
        <f t="shared" si="199"/>
        <v>0.103992845964677</v>
      </c>
      <c r="F659" s="43">
        <f t="shared" si="201"/>
        <v>14.7669841269841</v>
      </c>
      <c r="G659" s="38"/>
    </row>
    <row r="660" s="2" customFormat="1" spans="1:7">
      <c r="A660" s="8" t="s">
        <v>804</v>
      </c>
      <c r="B660" s="57" t="s">
        <v>35</v>
      </c>
      <c r="C660" s="58" t="s">
        <v>35</v>
      </c>
      <c r="D660" s="59" t="s">
        <v>35</v>
      </c>
      <c r="E660" s="59" t="s">
        <v>35</v>
      </c>
      <c r="F660" s="59" t="s">
        <v>35</v>
      </c>
      <c r="G660" s="38"/>
    </row>
    <row r="661" s="2" customFormat="1" spans="1:7">
      <c r="A661" s="7" t="s">
        <v>805</v>
      </c>
      <c r="B661" s="53">
        <f>B652</f>
        <v>0</v>
      </c>
      <c r="C661" s="54">
        <f>B661/$H$1</f>
        <v>0</v>
      </c>
      <c r="D661" s="55">
        <f>D652</f>
        <v>0</v>
      </c>
      <c r="E661" s="56" t="e">
        <f t="shared" ref="E661:E668" si="203">F661/D661</f>
        <v>#DIV/0!</v>
      </c>
      <c r="F661" s="37">
        <f>D661*0.92-C661</f>
        <v>0</v>
      </c>
      <c r="G661" s="38"/>
    </row>
    <row r="662" spans="1:6">
      <c r="A662" s="7" t="s">
        <v>806</v>
      </c>
      <c r="B662" s="53">
        <f>B653</f>
        <v>280</v>
      </c>
      <c r="C662" s="54">
        <f t="shared" ref="C662:C667" si="204">B662/$H$1</f>
        <v>44.4444444444444</v>
      </c>
      <c r="D662" s="55">
        <f>D653</f>
        <v>57</v>
      </c>
      <c r="E662" s="56">
        <f t="shared" si="203"/>
        <v>0.140272904483431</v>
      </c>
      <c r="F662" s="37">
        <f t="shared" ref="F662:F668" si="205">D662*0.92-C662</f>
        <v>7.99555555555556</v>
      </c>
    </row>
    <row r="663" spans="1:6">
      <c r="A663" s="7" t="s">
        <v>807</v>
      </c>
      <c r="B663" s="53">
        <f>B654</f>
        <v>310</v>
      </c>
      <c r="C663" s="54">
        <f t="shared" si="204"/>
        <v>49.2063492063492</v>
      </c>
      <c r="D663" s="55">
        <f t="shared" ref="D662:D668" si="206">D654</f>
        <v>65</v>
      </c>
      <c r="E663" s="56">
        <f t="shared" si="203"/>
        <v>0.162979242979243</v>
      </c>
      <c r="F663" s="37">
        <f t="shared" si="205"/>
        <v>10.5936507936508</v>
      </c>
    </row>
    <row r="664" spans="1:6">
      <c r="A664" s="7" t="s">
        <v>808</v>
      </c>
      <c r="B664" s="53">
        <f>B655</f>
        <v>360</v>
      </c>
      <c r="C664" s="54">
        <f t="shared" si="204"/>
        <v>57.1428571428571</v>
      </c>
      <c r="D664" s="55">
        <f t="shared" si="206"/>
        <v>72</v>
      </c>
      <c r="E664" s="56">
        <f t="shared" si="203"/>
        <v>0.126349206349206</v>
      </c>
      <c r="F664" s="37">
        <f t="shared" si="205"/>
        <v>9.09714285714286</v>
      </c>
    </row>
    <row r="665" spans="1:6">
      <c r="A665" s="7" t="s">
        <v>809</v>
      </c>
      <c r="B665" s="53">
        <f t="shared" ref="B665:B668" si="207">B656</f>
        <v>580</v>
      </c>
      <c r="C665" s="54">
        <f t="shared" si="204"/>
        <v>92.0634920634921</v>
      </c>
      <c r="D665" s="55">
        <f t="shared" si="206"/>
        <v>112</v>
      </c>
      <c r="E665" s="56">
        <f t="shared" si="203"/>
        <v>0.0980045351473924</v>
      </c>
      <c r="F665" s="37">
        <f t="shared" si="205"/>
        <v>10.9765079365079</v>
      </c>
    </row>
    <row r="666" spans="1:6">
      <c r="A666" s="7" t="s">
        <v>810</v>
      </c>
      <c r="B666" s="53">
        <f t="shared" si="207"/>
        <v>630</v>
      </c>
      <c r="C666" s="54">
        <f t="shared" si="204"/>
        <v>100</v>
      </c>
      <c r="D666" s="55">
        <f t="shared" si="206"/>
        <v>122</v>
      </c>
      <c r="E666" s="56">
        <f t="shared" si="203"/>
        <v>0.100327868852459</v>
      </c>
      <c r="F666" s="37">
        <f t="shared" si="205"/>
        <v>12.24</v>
      </c>
    </row>
    <row r="667" spans="1:6">
      <c r="A667" s="7" t="s">
        <v>811</v>
      </c>
      <c r="B667" s="53">
        <f t="shared" si="207"/>
        <v>680</v>
      </c>
      <c r="C667" s="54">
        <f t="shared" si="204"/>
        <v>107.936507936508</v>
      </c>
      <c r="D667" s="55">
        <f t="shared" si="206"/>
        <v>132</v>
      </c>
      <c r="E667" s="56">
        <f t="shared" si="203"/>
        <v>0.102299182299182</v>
      </c>
      <c r="F667" s="37">
        <f t="shared" si="205"/>
        <v>13.5034920634921</v>
      </c>
    </row>
    <row r="668" spans="1:6">
      <c r="A668" s="7" t="s">
        <v>812</v>
      </c>
      <c r="B668" s="53">
        <f t="shared" si="207"/>
        <v>730</v>
      </c>
      <c r="C668" s="54">
        <f>B668/$H$1</f>
        <v>115.873015873016</v>
      </c>
      <c r="D668" s="55">
        <f t="shared" si="206"/>
        <v>142</v>
      </c>
      <c r="E668" s="56">
        <f t="shared" si="203"/>
        <v>0.103992845964677</v>
      </c>
      <c r="F668" s="37">
        <f t="shared" si="205"/>
        <v>14.7669841269841</v>
      </c>
    </row>
    <row r="669" spans="1:6">
      <c r="A669" s="7" t="s">
        <v>813</v>
      </c>
      <c r="B669" s="53" t="s">
        <v>35</v>
      </c>
      <c r="C669" s="54" t="s">
        <v>35</v>
      </c>
      <c r="D669" s="55" t="s">
        <v>35</v>
      </c>
      <c r="E669" s="55" t="s">
        <v>35</v>
      </c>
      <c r="F669" s="55" t="s">
        <v>35</v>
      </c>
    </row>
    <row r="670" s="3" customFormat="1" spans="1:7">
      <c r="A670" s="8" t="s">
        <v>814</v>
      </c>
      <c r="B670" s="57">
        <f>B625+10</f>
        <v>10</v>
      </c>
      <c r="C670" s="58">
        <f>B670/$H$1</f>
        <v>1.58730158730159</v>
      </c>
      <c r="D670" s="59">
        <f>D661</f>
        <v>0</v>
      </c>
      <c r="E670" s="60" t="e">
        <f t="shared" ref="E670:E677" si="208">F670/D670</f>
        <v>#DIV/0!</v>
      </c>
      <c r="F670" s="43">
        <f>D670*0.92-C670</f>
        <v>-1.58730158730159</v>
      </c>
      <c r="G670" s="16"/>
    </row>
    <row r="671" s="2" customFormat="1" spans="1:7">
      <c r="A671" s="8" t="s">
        <v>815</v>
      </c>
      <c r="B671" s="57">
        <f>B626+10</f>
        <v>280</v>
      </c>
      <c r="C671" s="58">
        <f t="shared" ref="C671:C676" si="209">B671/$H$1</f>
        <v>44.4444444444444</v>
      </c>
      <c r="D671" s="59">
        <f>D662</f>
        <v>57</v>
      </c>
      <c r="E671" s="60">
        <f t="shared" si="208"/>
        <v>0.140272904483431</v>
      </c>
      <c r="F671" s="43">
        <f t="shared" ref="F671:F677" si="210">D671*0.92-C671</f>
        <v>7.99555555555556</v>
      </c>
      <c r="G671" s="38"/>
    </row>
    <row r="672" s="2" customFormat="1" spans="1:7">
      <c r="A672" s="8" t="s">
        <v>816</v>
      </c>
      <c r="B672" s="57">
        <f t="shared" ref="B672:B677" si="211">B627+10</f>
        <v>310</v>
      </c>
      <c r="C672" s="58">
        <f t="shared" si="209"/>
        <v>49.2063492063492</v>
      </c>
      <c r="D672" s="59">
        <f t="shared" ref="D672:D677" si="212">D663</f>
        <v>65</v>
      </c>
      <c r="E672" s="60">
        <f t="shared" si="208"/>
        <v>0.162979242979243</v>
      </c>
      <c r="F672" s="43">
        <f t="shared" si="210"/>
        <v>10.5936507936508</v>
      </c>
      <c r="G672" s="38"/>
    </row>
    <row r="673" s="2" customFormat="1" spans="1:7">
      <c r="A673" s="8" t="s">
        <v>817</v>
      </c>
      <c r="B673" s="57">
        <f t="shared" si="211"/>
        <v>360</v>
      </c>
      <c r="C673" s="58">
        <f t="shared" si="209"/>
        <v>57.1428571428571</v>
      </c>
      <c r="D673" s="59">
        <f t="shared" si="212"/>
        <v>72</v>
      </c>
      <c r="E673" s="60">
        <f t="shared" si="208"/>
        <v>0.126349206349206</v>
      </c>
      <c r="F673" s="43">
        <f t="shared" si="210"/>
        <v>9.09714285714286</v>
      </c>
      <c r="G673" s="38"/>
    </row>
    <row r="674" s="2" customFormat="1" spans="1:7">
      <c r="A674" s="8" t="s">
        <v>818</v>
      </c>
      <c r="B674" s="57">
        <f t="shared" si="211"/>
        <v>580</v>
      </c>
      <c r="C674" s="58">
        <f t="shared" si="209"/>
        <v>92.0634920634921</v>
      </c>
      <c r="D674" s="59">
        <f t="shared" si="212"/>
        <v>112</v>
      </c>
      <c r="E674" s="60">
        <f t="shared" si="208"/>
        <v>0.0980045351473924</v>
      </c>
      <c r="F674" s="43">
        <f t="shared" si="210"/>
        <v>10.9765079365079</v>
      </c>
      <c r="G674" s="38"/>
    </row>
    <row r="675" s="2" customFormat="1" spans="1:7">
      <c r="A675" s="8" t="s">
        <v>819</v>
      </c>
      <c r="B675" s="57">
        <f t="shared" si="211"/>
        <v>630</v>
      </c>
      <c r="C675" s="58">
        <f t="shared" si="209"/>
        <v>100</v>
      </c>
      <c r="D675" s="59">
        <f t="shared" si="212"/>
        <v>122</v>
      </c>
      <c r="E675" s="60">
        <f t="shared" si="208"/>
        <v>0.100327868852459</v>
      </c>
      <c r="F675" s="43">
        <f t="shared" si="210"/>
        <v>12.24</v>
      </c>
      <c r="G675" s="38"/>
    </row>
    <row r="676" s="2" customFormat="1" spans="1:7">
      <c r="A676" s="8" t="s">
        <v>820</v>
      </c>
      <c r="B676" s="57">
        <f t="shared" si="211"/>
        <v>680</v>
      </c>
      <c r="C676" s="58">
        <f t="shared" si="209"/>
        <v>107.936507936508</v>
      </c>
      <c r="D676" s="59">
        <f t="shared" si="212"/>
        <v>132</v>
      </c>
      <c r="E676" s="60">
        <f t="shared" si="208"/>
        <v>0.102299182299182</v>
      </c>
      <c r="F676" s="43">
        <f t="shared" si="210"/>
        <v>13.5034920634921</v>
      </c>
      <c r="G676" s="38"/>
    </row>
    <row r="677" s="2" customFormat="1" spans="1:7">
      <c r="A677" s="8" t="s">
        <v>821</v>
      </c>
      <c r="B677" s="57">
        <f t="shared" si="211"/>
        <v>730</v>
      </c>
      <c r="C677" s="58">
        <f>B677/$H$1</f>
        <v>115.873015873016</v>
      </c>
      <c r="D677" s="59">
        <f t="shared" si="212"/>
        <v>142</v>
      </c>
      <c r="E677" s="60">
        <f t="shared" si="208"/>
        <v>0.103992845964677</v>
      </c>
      <c r="F677" s="43">
        <f t="shared" si="210"/>
        <v>14.7669841269841</v>
      </c>
      <c r="G677" s="38"/>
    </row>
    <row r="678" s="2" customFormat="1" spans="1:7">
      <c r="A678" s="8" t="s">
        <v>822</v>
      </c>
      <c r="B678" s="57" t="s">
        <v>35</v>
      </c>
      <c r="C678" s="58" t="s">
        <v>35</v>
      </c>
      <c r="D678" s="59" t="s">
        <v>35</v>
      </c>
      <c r="E678" s="59" t="s">
        <v>35</v>
      </c>
      <c r="F678" s="59" t="s">
        <v>35</v>
      </c>
      <c r="G678" s="38"/>
    </row>
    <row r="679" s="2" customFormat="1" spans="1:7">
      <c r="A679" s="7" t="s">
        <v>823</v>
      </c>
      <c r="B679" s="53">
        <f>B670</f>
        <v>10</v>
      </c>
      <c r="C679" s="54">
        <f>B679/$H$1</f>
        <v>1.58730158730159</v>
      </c>
      <c r="D679" s="55">
        <f>D670</f>
        <v>0</v>
      </c>
      <c r="E679" s="56" t="e">
        <f t="shared" ref="E679:E685" si="213">F679/D679</f>
        <v>#DIV/0!</v>
      </c>
      <c r="F679" s="37">
        <f>D679*0.92-C679</f>
        <v>-1.58730158730159</v>
      </c>
      <c r="G679" s="38"/>
    </row>
    <row r="680" s="2" customFormat="1" spans="1:7">
      <c r="A680" s="7" t="s">
        <v>824</v>
      </c>
      <c r="B680" s="53">
        <f>B671</f>
        <v>280</v>
      </c>
      <c r="C680" s="54">
        <f t="shared" ref="C680:C685" si="214">B680/$H$1</f>
        <v>44.4444444444444</v>
      </c>
      <c r="D680" s="55">
        <f>D671</f>
        <v>57</v>
      </c>
      <c r="E680" s="56">
        <f t="shared" si="213"/>
        <v>0.140272904483431</v>
      </c>
      <c r="F680" s="37">
        <f t="shared" ref="F680:F685" si="215">D680*0.92-C680</f>
        <v>7.99555555555556</v>
      </c>
      <c r="G680" s="38"/>
    </row>
    <row r="681" spans="1:6">
      <c r="A681" s="7" t="s">
        <v>825</v>
      </c>
      <c r="B681" s="53">
        <f>B672</f>
        <v>310</v>
      </c>
      <c r="C681" s="54">
        <f t="shared" si="214"/>
        <v>49.2063492063492</v>
      </c>
      <c r="D681" s="55">
        <f t="shared" ref="D681:D685" si="216">D672</f>
        <v>65</v>
      </c>
      <c r="E681" s="56">
        <f t="shared" si="213"/>
        <v>0.162979242979243</v>
      </c>
      <c r="F681" s="37">
        <f t="shared" si="215"/>
        <v>10.5936507936508</v>
      </c>
    </row>
    <row r="682" spans="1:6">
      <c r="A682" s="7" t="s">
        <v>826</v>
      </c>
      <c r="B682" s="53">
        <f t="shared" ref="B682:B685" si="217">B673</f>
        <v>360</v>
      </c>
      <c r="C682" s="54">
        <f t="shared" si="214"/>
        <v>57.1428571428571</v>
      </c>
      <c r="D682" s="55">
        <f t="shared" si="216"/>
        <v>72</v>
      </c>
      <c r="E682" s="56">
        <f t="shared" si="213"/>
        <v>0.126349206349206</v>
      </c>
      <c r="F682" s="37">
        <f t="shared" si="215"/>
        <v>9.09714285714286</v>
      </c>
    </row>
    <row r="683" spans="1:6">
      <c r="A683" s="7" t="s">
        <v>827</v>
      </c>
      <c r="B683" s="53">
        <f t="shared" si="217"/>
        <v>580</v>
      </c>
      <c r="C683" s="54">
        <f t="shared" si="214"/>
        <v>92.0634920634921</v>
      </c>
      <c r="D683" s="55">
        <f t="shared" si="216"/>
        <v>112</v>
      </c>
      <c r="E683" s="56">
        <f t="shared" si="213"/>
        <v>0.0980045351473924</v>
      </c>
      <c r="F683" s="37">
        <f t="shared" si="215"/>
        <v>10.9765079365079</v>
      </c>
    </row>
    <row r="684" spans="1:6">
      <c r="A684" s="7" t="s">
        <v>828</v>
      </c>
      <c r="B684" s="53">
        <f t="shared" si="217"/>
        <v>630</v>
      </c>
      <c r="C684" s="54">
        <f t="shared" si="214"/>
        <v>100</v>
      </c>
      <c r="D684" s="55">
        <f t="shared" si="216"/>
        <v>122</v>
      </c>
      <c r="E684" s="56">
        <f t="shared" si="213"/>
        <v>0.100327868852459</v>
      </c>
      <c r="F684" s="37">
        <f t="shared" si="215"/>
        <v>12.24</v>
      </c>
    </row>
    <row r="685" spans="1:6">
      <c r="A685" s="7" t="s">
        <v>829</v>
      </c>
      <c r="B685" s="53">
        <f t="shared" si="217"/>
        <v>680</v>
      </c>
      <c r="C685" s="54">
        <f t="shared" si="214"/>
        <v>107.936507936508</v>
      </c>
      <c r="D685" s="55">
        <f t="shared" si="216"/>
        <v>132</v>
      </c>
      <c r="E685" s="56">
        <f t="shared" si="213"/>
        <v>0.102299182299182</v>
      </c>
      <c r="F685" s="37">
        <f t="shared" si="215"/>
        <v>13.5034920634921</v>
      </c>
    </row>
    <row r="686" spans="1:6">
      <c r="A686" s="7" t="s">
        <v>830</v>
      </c>
      <c r="B686" s="53" t="s">
        <v>35</v>
      </c>
      <c r="C686" s="54" t="s">
        <v>35</v>
      </c>
      <c r="D686" s="55" t="s">
        <v>35</v>
      </c>
      <c r="E686" s="55" t="s">
        <v>35</v>
      </c>
      <c r="F686" s="55" t="s">
        <v>35</v>
      </c>
    </row>
    <row r="687" ht="12" customHeight="1" spans="1:6">
      <c r="A687" s="7" t="s">
        <v>831</v>
      </c>
      <c r="B687" s="53" t="s">
        <v>35</v>
      </c>
      <c r="C687" s="54" t="s">
        <v>35</v>
      </c>
      <c r="D687" s="55" t="s">
        <v>35</v>
      </c>
      <c r="E687" s="55" t="s">
        <v>35</v>
      </c>
      <c r="F687" s="55" t="s">
        <v>35</v>
      </c>
    </row>
    <row r="688" s="3" customFormat="1" ht="12" customHeight="1" spans="1:7">
      <c r="A688" s="8" t="s">
        <v>832</v>
      </c>
      <c r="B688" s="57">
        <f>B679</f>
        <v>10</v>
      </c>
      <c r="C688" s="58">
        <f>B688/$H$1</f>
        <v>1.58730158730159</v>
      </c>
      <c r="D688" s="59">
        <f>D679</f>
        <v>0</v>
      </c>
      <c r="E688" s="60" t="e">
        <f>F688/D688</f>
        <v>#DIV/0!</v>
      </c>
      <c r="F688" s="43">
        <f>D688*0.92-C688</f>
        <v>-1.58730158730159</v>
      </c>
      <c r="G688" s="16"/>
    </row>
    <row r="689" s="3" customFormat="1" spans="1:7">
      <c r="A689" s="8" t="s">
        <v>833</v>
      </c>
      <c r="B689" s="57">
        <f>B680</f>
        <v>280</v>
      </c>
      <c r="C689" s="58">
        <f t="shared" ref="C689:C694" si="218">B689/$H$1</f>
        <v>44.4444444444444</v>
      </c>
      <c r="D689" s="59">
        <f>D680</f>
        <v>57</v>
      </c>
      <c r="E689" s="60">
        <f t="shared" ref="E689:E697" si="219">F689/D689</f>
        <v>0.140272904483431</v>
      </c>
      <c r="F689" s="43">
        <f t="shared" ref="F689:F694" si="220">D689*0.92-C689</f>
        <v>7.99555555555556</v>
      </c>
      <c r="G689" s="107"/>
    </row>
    <row r="690" s="2" customFormat="1" spans="1:7">
      <c r="A690" s="8" t="s">
        <v>834</v>
      </c>
      <c r="B690" s="57">
        <f t="shared" ref="B690:B694" si="221">B681</f>
        <v>310</v>
      </c>
      <c r="C690" s="58">
        <f t="shared" si="218"/>
        <v>49.2063492063492</v>
      </c>
      <c r="D690" s="59">
        <f t="shared" ref="D690:D694" si="222">D681</f>
        <v>65</v>
      </c>
      <c r="E690" s="60">
        <f t="shared" si="219"/>
        <v>0.162979242979243</v>
      </c>
      <c r="F690" s="43">
        <f t="shared" si="220"/>
        <v>10.5936507936508</v>
      </c>
      <c r="G690" s="38"/>
    </row>
    <row r="691" s="2" customFormat="1" spans="1:7">
      <c r="A691" s="8" t="s">
        <v>835</v>
      </c>
      <c r="B691" s="57">
        <f t="shared" si="221"/>
        <v>360</v>
      </c>
      <c r="C691" s="58">
        <f t="shared" si="218"/>
        <v>57.1428571428571</v>
      </c>
      <c r="D691" s="59">
        <f t="shared" si="222"/>
        <v>72</v>
      </c>
      <c r="E691" s="60">
        <f t="shared" si="219"/>
        <v>0.126349206349206</v>
      </c>
      <c r="F691" s="43">
        <f t="shared" si="220"/>
        <v>9.09714285714286</v>
      </c>
      <c r="G691" s="38"/>
    </row>
    <row r="692" s="2" customFormat="1" spans="1:7">
      <c r="A692" s="8" t="s">
        <v>836</v>
      </c>
      <c r="B692" s="57">
        <f t="shared" si="221"/>
        <v>580</v>
      </c>
      <c r="C692" s="58">
        <f t="shared" si="218"/>
        <v>92.0634920634921</v>
      </c>
      <c r="D692" s="59">
        <f t="shared" si="222"/>
        <v>112</v>
      </c>
      <c r="E692" s="60">
        <f t="shared" si="219"/>
        <v>0.0980045351473924</v>
      </c>
      <c r="F692" s="43">
        <f t="shared" si="220"/>
        <v>10.9765079365079</v>
      </c>
      <c r="G692" s="38"/>
    </row>
    <row r="693" s="2" customFormat="1" spans="1:7">
      <c r="A693" s="8" t="s">
        <v>837</v>
      </c>
      <c r="B693" s="57">
        <f t="shared" si="221"/>
        <v>630</v>
      </c>
      <c r="C693" s="58">
        <f t="shared" si="218"/>
        <v>100</v>
      </c>
      <c r="D693" s="59">
        <f t="shared" si="222"/>
        <v>122</v>
      </c>
      <c r="E693" s="60">
        <f t="shared" si="219"/>
        <v>0.100327868852459</v>
      </c>
      <c r="F693" s="43">
        <f t="shared" si="220"/>
        <v>12.24</v>
      </c>
      <c r="G693" s="38"/>
    </row>
    <row r="694" s="2" customFormat="1" spans="1:7">
      <c r="A694" s="8" t="s">
        <v>838</v>
      </c>
      <c r="B694" s="57">
        <f t="shared" si="221"/>
        <v>680</v>
      </c>
      <c r="C694" s="58">
        <f t="shared" si="218"/>
        <v>107.936507936508</v>
      </c>
      <c r="D694" s="59">
        <f t="shared" si="222"/>
        <v>132</v>
      </c>
      <c r="E694" s="60">
        <f t="shared" si="219"/>
        <v>0.102299182299182</v>
      </c>
      <c r="F694" s="43">
        <f t="shared" si="220"/>
        <v>13.5034920634921</v>
      </c>
      <c r="G694" s="38"/>
    </row>
    <row r="695" s="2" customFormat="1" spans="1:7">
      <c r="A695" s="8" t="s">
        <v>839</v>
      </c>
      <c r="B695" s="57" t="s">
        <v>35</v>
      </c>
      <c r="C695" s="58" t="s">
        <v>35</v>
      </c>
      <c r="D695" s="59" t="s">
        <v>35</v>
      </c>
      <c r="E695" s="59" t="s">
        <v>35</v>
      </c>
      <c r="F695" s="59" t="s">
        <v>35</v>
      </c>
      <c r="G695" s="38"/>
    </row>
    <row r="696" s="2" customFormat="1" spans="1:7">
      <c r="A696" s="8" t="s">
        <v>840</v>
      </c>
      <c r="B696" s="57" t="s">
        <v>35</v>
      </c>
      <c r="C696" s="58" t="s">
        <v>35</v>
      </c>
      <c r="D696" s="59" t="s">
        <v>35</v>
      </c>
      <c r="E696" s="59" t="s">
        <v>35</v>
      </c>
      <c r="F696" s="59" t="s">
        <v>35</v>
      </c>
      <c r="G696" s="38"/>
    </row>
    <row r="697" s="2" customFormat="1" spans="1:7">
      <c r="A697" s="9" t="s">
        <v>841</v>
      </c>
      <c r="B697" s="65">
        <f>B688</f>
        <v>10</v>
      </c>
      <c r="C697" s="66">
        <f>B697/$H$1</f>
        <v>1.58730158730159</v>
      </c>
      <c r="D697" s="67">
        <f>D688</f>
        <v>0</v>
      </c>
      <c r="E697" s="68" t="e">
        <f t="shared" ref="E697:E703" si="223">F697/D697</f>
        <v>#DIV/0!</v>
      </c>
      <c r="F697" s="37">
        <f>D697*0.92-C697</f>
        <v>-1.58730158730159</v>
      </c>
      <c r="G697" s="38"/>
    </row>
    <row r="698" s="2" customFormat="1" spans="1:7">
      <c r="A698" s="9" t="s">
        <v>842</v>
      </c>
      <c r="B698" s="65">
        <f>B689</f>
        <v>280</v>
      </c>
      <c r="C698" s="66">
        <f t="shared" ref="C698:C703" si="224">B698/$H$1</f>
        <v>44.4444444444444</v>
      </c>
      <c r="D698" s="67">
        <f t="shared" ref="D698:D703" si="225">D689</f>
        <v>57</v>
      </c>
      <c r="E698" s="68">
        <f t="shared" si="223"/>
        <v>0.140272904483431</v>
      </c>
      <c r="F698" s="37">
        <f t="shared" ref="F698:F703" si="226">D698*0.92-C698</f>
        <v>7.99555555555556</v>
      </c>
      <c r="G698" s="38"/>
    </row>
    <row r="699" s="2" customFormat="1" spans="1:7">
      <c r="A699" s="9" t="s">
        <v>843</v>
      </c>
      <c r="B699" s="65">
        <f>B690</f>
        <v>310</v>
      </c>
      <c r="C699" s="66">
        <f t="shared" si="224"/>
        <v>49.2063492063492</v>
      </c>
      <c r="D699" s="67">
        <f t="shared" si="225"/>
        <v>65</v>
      </c>
      <c r="E699" s="68">
        <f t="shared" si="223"/>
        <v>0.162979242979243</v>
      </c>
      <c r="F699" s="37">
        <f t="shared" si="226"/>
        <v>10.5936507936508</v>
      </c>
      <c r="G699" s="38"/>
    </row>
    <row r="700" s="2" customFormat="1" spans="1:7">
      <c r="A700" s="9" t="s">
        <v>844</v>
      </c>
      <c r="B700" s="65">
        <f>B691</f>
        <v>360</v>
      </c>
      <c r="C700" s="66">
        <f t="shared" si="224"/>
        <v>57.1428571428571</v>
      </c>
      <c r="D700" s="67">
        <f t="shared" si="225"/>
        <v>72</v>
      </c>
      <c r="E700" s="68">
        <f t="shared" si="223"/>
        <v>0.126349206349206</v>
      </c>
      <c r="F700" s="37">
        <f t="shared" si="226"/>
        <v>9.09714285714286</v>
      </c>
      <c r="G700" s="38"/>
    </row>
    <row r="701" s="2" customFormat="1" spans="1:7">
      <c r="A701" s="9" t="s">
        <v>845</v>
      </c>
      <c r="B701" s="65">
        <f t="shared" ref="B701:B703" si="227">B692</f>
        <v>580</v>
      </c>
      <c r="C701" s="66">
        <f t="shared" si="224"/>
        <v>92.0634920634921</v>
      </c>
      <c r="D701" s="67">
        <f t="shared" si="225"/>
        <v>112</v>
      </c>
      <c r="E701" s="68">
        <f t="shared" si="223"/>
        <v>0.0980045351473924</v>
      </c>
      <c r="F701" s="37">
        <f t="shared" si="226"/>
        <v>10.9765079365079</v>
      </c>
      <c r="G701" s="38"/>
    </row>
    <row r="702" s="2" customFormat="1" spans="1:7">
      <c r="A702" s="9" t="s">
        <v>846</v>
      </c>
      <c r="B702" s="65">
        <f t="shared" si="227"/>
        <v>630</v>
      </c>
      <c r="C702" s="66">
        <f t="shared" si="224"/>
        <v>100</v>
      </c>
      <c r="D702" s="67">
        <f t="shared" si="225"/>
        <v>122</v>
      </c>
      <c r="E702" s="68">
        <f t="shared" si="223"/>
        <v>0.100327868852459</v>
      </c>
      <c r="F702" s="37">
        <f t="shared" si="226"/>
        <v>12.24</v>
      </c>
      <c r="G702" s="38"/>
    </row>
    <row r="703" s="2" customFormat="1" spans="1:7">
      <c r="A703" s="9" t="s">
        <v>847</v>
      </c>
      <c r="B703" s="65">
        <f t="shared" si="227"/>
        <v>680</v>
      </c>
      <c r="C703" s="66">
        <f t="shared" si="224"/>
        <v>107.936507936508</v>
      </c>
      <c r="D703" s="67">
        <f t="shared" si="225"/>
        <v>132</v>
      </c>
      <c r="E703" s="68">
        <f t="shared" si="223"/>
        <v>0.102299182299182</v>
      </c>
      <c r="F703" s="37">
        <f t="shared" si="226"/>
        <v>13.5034920634921</v>
      </c>
      <c r="G703" s="38"/>
    </row>
    <row r="704" s="2" customFormat="1" spans="1:7">
      <c r="A704" s="9" t="s">
        <v>848</v>
      </c>
      <c r="B704" s="65" t="s">
        <v>35</v>
      </c>
      <c r="C704" s="66" t="s">
        <v>35</v>
      </c>
      <c r="D704" s="67" t="s">
        <v>35</v>
      </c>
      <c r="E704" s="67" t="s">
        <v>35</v>
      </c>
      <c r="F704" s="67" t="s">
        <v>35</v>
      </c>
      <c r="G704" s="38"/>
    </row>
    <row r="705" s="2" customFormat="1" spans="1:7">
      <c r="A705" s="9" t="s">
        <v>849</v>
      </c>
      <c r="B705" s="53" t="s">
        <v>35</v>
      </c>
      <c r="C705" s="54" t="s">
        <v>35</v>
      </c>
      <c r="D705" s="55" t="s">
        <v>35</v>
      </c>
      <c r="E705" s="55" t="s">
        <v>35</v>
      </c>
      <c r="F705" s="55" t="s">
        <v>35</v>
      </c>
      <c r="G705" s="38"/>
    </row>
    <row r="706" s="2" customFormat="1" spans="1:7">
      <c r="A706" s="8" t="s">
        <v>850</v>
      </c>
      <c r="B706" s="57">
        <f>B661</f>
        <v>0</v>
      </c>
      <c r="C706" s="58">
        <f>B706/$H$1</f>
        <v>0</v>
      </c>
      <c r="D706" s="59">
        <f>D661</f>
        <v>0</v>
      </c>
      <c r="E706" s="60" t="e">
        <f t="shared" ref="E706:E712" si="228">F706/D706</f>
        <v>#DIV/0!</v>
      </c>
      <c r="F706" s="43">
        <f>D706*0.92-C706</f>
        <v>0</v>
      </c>
      <c r="G706" s="38"/>
    </row>
    <row r="707" s="2" customFormat="1" spans="1:7">
      <c r="A707" s="8" t="s">
        <v>851</v>
      </c>
      <c r="B707" s="57">
        <f>B662</f>
        <v>280</v>
      </c>
      <c r="C707" s="58">
        <f t="shared" ref="C707:C712" si="229">B707/$H$1</f>
        <v>44.4444444444444</v>
      </c>
      <c r="D707" s="59">
        <f>D662</f>
        <v>57</v>
      </c>
      <c r="E707" s="60">
        <f t="shared" si="228"/>
        <v>0.140272904483431</v>
      </c>
      <c r="F707" s="43">
        <f t="shared" ref="F707:F712" si="230">D707*0.92-C707</f>
        <v>7.99555555555556</v>
      </c>
      <c r="G707" s="38"/>
    </row>
    <row r="708" s="2" customFormat="1" spans="1:7">
      <c r="A708" s="8" t="s">
        <v>852</v>
      </c>
      <c r="B708" s="57">
        <f t="shared" ref="B708:B712" si="231">B663</f>
        <v>310</v>
      </c>
      <c r="C708" s="58">
        <f t="shared" si="229"/>
        <v>49.2063492063492</v>
      </c>
      <c r="D708" s="59">
        <f t="shared" ref="D708:D712" si="232">D663</f>
        <v>65</v>
      </c>
      <c r="E708" s="60">
        <f t="shared" si="228"/>
        <v>0.162979242979243</v>
      </c>
      <c r="F708" s="43">
        <f t="shared" si="230"/>
        <v>10.5936507936508</v>
      </c>
      <c r="G708" s="38"/>
    </row>
    <row r="709" s="2" customFormat="1" spans="1:7">
      <c r="A709" s="8" t="s">
        <v>853</v>
      </c>
      <c r="B709" s="57">
        <f t="shared" si="231"/>
        <v>360</v>
      </c>
      <c r="C709" s="58">
        <f t="shared" si="229"/>
        <v>57.1428571428571</v>
      </c>
      <c r="D709" s="59">
        <f t="shared" si="232"/>
        <v>72</v>
      </c>
      <c r="E709" s="60">
        <f t="shared" si="228"/>
        <v>0.126349206349206</v>
      </c>
      <c r="F709" s="43">
        <f t="shared" si="230"/>
        <v>9.09714285714286</v>
      </c>
      <c r="G709" s="38"/>
    </row>
    <row r="710" s="2" customFormat="1" spans="1:7">
      <c r="A710" s="8" t="s">
        <v>854</v>
      </c>
      <c r="B710" s="57">
        <f t="shared" si="231"/>
        <v>580</v>
      </c>
      <c r="C710" s="58">
        <f t="shared" si="229"/>
        <v>92.0634920634921</v>
      </c>
      <c r="D710" s="59">
        <f t="shared" si="232"/>
        <v>112</v>
      </c>
      <c r="E710" s="60">
        <f t="shared" si="228"/>
        <v>0.0980045351473924</v>
      </c>
      <c r="F710" s="43">
        <f t="shared" si="230"/>
        <v>10.9765079365079</v>
      </c>
      <c r="G710" s="38"/>
    </row>
    <row r="711" s="2" customFormat="1" spans="1:7">
      <c r="A711" s="8" t="s">
        <v>855</v>
      </c>
      <c r="B711" s="57">
        <f t="shared" si="231"/>
        <v>630</v>
      </c>
      <c r="C711" s="58">
        <f t="shared" si="229"/>
        <v>100</v>
      </c>
      <c r="D711" s="59">
        <f t="shared" si="232"/>
        <v>122</v>
      </c>
      <c r="E711" s="60">
        <f t="shared" si="228"/>
        <v>0.100327868852459</v>
      </c>
      <c r="F711" s="43">
        <f t="shared" si="230"/>
        <v>12.24</v>
      </c>
      <c r="G711" s="38"/>
    </row>
    <row r="712" s="2" customFormat="1" spans="1:7">
      <c r="A712" s="8" t="s">
        <v>856</v>
      </c>
      <c r="B712" s="57">
        <f t="shared" si="231"/>
        <v>680</v>
      </c>
      <c r="C712" s="58">
        <f t="shared" si="229"/>
        <v>107.936507936508</v>
      </c>
      <c r="D712" s="59">
        <f t="shared" si="232"/>
        <v>132</v>
      </c>
      <c r="E712" s="60">
        <f t="shared" si="228"/>
        <v>0.102299182299182</v>
      </c>
      <c r="F712" s="43">
        <f t="shared" si="230"/>
        <v>13.5034920634921</v>
      </c>
      <c r="G712" s="38"/>
    </row>
    <row r="713" s="2" customFormat="1" spans="1:7">
      <c r="A713" s="8" t="s">
        <v>857</v>
      </c>
      <c r="B713" s="57" t="s">
        <v>35</v>
      </c>
      <c r="C713" s="58" t="s">
        <v>35</v>
      </c>
      <c r="D713" s="59" t="s">
        <v>35</v>
      </c>
      <c r="E713" s="60" t="s">
        <v>35</v>
      </c>
      <c r="F713" s="43" t="s">
        <v>35</v>
      </c>
      <c r="G713" s="38"/>
    </row>
    <row r="714" s="2" customFormat="1" spans="1:7">
      <c r="A714" s="8" t="s">
        <v>858</v>
      </c>
      <c r="B714" s="57" t="s">
        <v>35</v>
      </c>
      <c r="C714" s="58" t="s">
        <v>35</v>
      </c>
      <c r="D714" s="59" t="s">
        <v>35</v>
      </c>
      <c r="E714" s="60" t="s">
        <v>35</v>
      </c>
      <c r="F714" s="43" t="s">
        <v>35</v>
      </c>
      <c r="G714" s="38"/>
    </row>
    <row r="715" s="2" customFormat="1" spans="1:7">
      <c r="A715" s="9" t="s">
        <v>859</v>
      </c>
      <c r="B715" s="65">
        <f>B706</f>
        <v>0</v>
      </c>
      <c r="C715" s="66">
        <f>B715/$H$1</f>
        <v>0</v>
      </c>
      <c r="D715" s="67">
        <f>D706</f>
        <v>0</v>
      </c>
      <c r="E715" s="68" t="e">
        <f>F715/D715</f>
        <v>#DIV/0!</v>
      </c>
      <c r="F715" s="37">
        <f>D715*0.92-C715</f>
        <v>0</v>
      </c>
      <c r="G715" s="38"/>
    </row>
    <row r="716" s="2" customFormat="1" spans="1:7">
      <c r="A716" s="9" t="s">
        <v>860</v>
      </c>
      <c r="B716" s="65">
        <f t="shared" ref="B716:B721" si="233">B707</f>
        <v>280</v>
      </c>
      <c r="C716" s="66">
        <f t="shared" ref="C716:C721" si="234">B716/$H$1</f>
        <v>44.4444444444444</v>
      </c>
      <c r="D716" s="67">
        <f t="shared" ref="D716:D721" si="235">D707</f>
        <v>57</v>
      </c>
      <c r="E716" s="68">
        <f t="shared" ref="E716:E721" si="236">F716/D716</f>
        <v>0.140272904483431</v>
      </c>
      <c r="F716" s="37">
        <f t="shared" ref="F716:F721" si="237">D716*0.92-C716</f>
        <v>7.99555555555556</v>
      </c>
      <c r="G716" s="38"/>
    </row>
    <row r="717" s="2" customFormat="1" spans="1:7">
      <c r="A717" s="9" t="s">
        <v>861</v>
      </c>
      <c r="B717" s="65">
        <f t="shared" si="233"/>
        <v>310</v>
      </c>
      <c r="C717" s="66">
        <f t="shared" si="234"/>
        <v>49.2063492063492</v>
      </c>
      <c r="D717" s="67">
        <f t="shared" si="235"/>
        <v>65</v>
      </c>
      <c r="E717" s="68">
        <f t="shared" si="236"/>
        <v>0.162979242979243</v>
      </c>
      <c r="F717" s="37">
        <f t="shared" si="237"/>
        <v>10.5936507936508</v>
      </c>
      <c r="G717" s="38"/>
    </row>
    <row r="718" s="2" customFormat="1" spans="1:7">
      <c r="A718" s="9" t="s">
        <v>862</v>
      </c>
      <c r="B718" s="65">
        <f t="shared" si="233"/>
        <v>360</v>
      </c>
      <c r="C718" s="66">
        <f t="shared" si="234"/>
        <v>57.1428571428571</v>
      </c>
      <c r="D718" s="67">
        <f t="shared" si="235"/>
        <v>72</v>
      </c>
      <c r="E718" s="68">
        <f t="shared" si="236"/>
        <v>0.126349206349206</v>
      </c>
      <c r="F718" s="37">
        <f t="shared" si="237"/>
        <v>9.09714285714286</v>
      </c>
      <c r="G718" s="38"/>
    </row>
    <row r="719" s="2" customFormat="1" spans="1:7">
      <c r="A719" s="9" t="s">
        <v>863</v>
      </c>
      <c r="B719" s="65">
        <f t="shared" si="233"/>
        <v>580</v>
      </c>
      <c r="C719" s="66">
        <f t="shared" si="234"/>
        <v>92.0634920634921</v>
      </c>
      <c r="D719" s="67">
        <f t="shared" si="235"/>
        <v>112</v>
      </c>
      <c r="E719" s="68">
        <f t="shared" si="236"/>
        <v>0.0980045351473924</v>
      </c>
      <c r="F719" s="37">
        <f t="shared" si="237"/>
        <v>10.9765079365079</v>
      </c>
      <c r="G719" s="38"/>
    </row>
    <row r="720" s="2" customFormat="1" spans="1:7">
      <c r="A720" s="9" t="s">
        <v>864</v>
      </c>
      <c r="B720" s="65">
        <f t="shared" si="233"/>
        <v>630</v>
      </c>
      <c r="C720" s="66">
        <f t="shared" si="234"/>
        <v>100</v>
      </c>
      <c r="D720" s="67">
        <f t="shared" si="235"/>
        <v>122</v>
      </c>
      <c r="E720" s="68">
        <f t="shared" si="236"/>
        <v>0.100327868852459</v>
      </c>
      <c r="F720" s="37">
        <f t="shared" si="237"/>
        <v>12.24</v>
      </c>
      <c r="G720" s="38"/>
    </row>
    <row r="721" s="2" customFormat="1" spans="1:7">
      <c r="A721" s="9" t="s">
        <v>865</v>
      </c>
      <c r="B721" s="65">
        <f t="shared" si="233"/>
        <v>680</v>
      </c>
      <c r="C721" s="66">
        <f t="shared" si="234"/>
        <v>107.936507936508</v>
      </c>
      <c r="D721" s="67">
        <f t="shared" si="235"/>
        <v>132</v>
      </c>
      <c r="E721" s="68">
        <f t="shared" si="236"/>
        <v>0.102299182299182</v>
      </c>
      <c r="F721" s="37">
        <f t="shared" si="237"/>
        <v>13.5034920634921</v>
      </c>
      <c r="G721" s="38"/>
    </row>
    <row r="722" s="2" customFormat="1" spans="1:7">
      <c r="A722" s="9" t="s">
        <v>866</v>
      </c>
      <c r="B722" s="65" t="s">
        <v>35</v>
      </c>
      <c r="C722" s="66" t="s">
        <v>35</v>
      </c>
      <c r="D722" s="67" t="s">
        <v>35</v>
      </c>
      <c r="E722" s="67" t="s">
        <v>35</v>
      </c>
      <c r="F722" s="67" t="s">
        <v>35</v>
      </c>
      <c r="G722" s="38"/>
    </row>
    <row r="723" s="2" customFormat="1" spans="1:7">
      <c r="A723" s="9" t="s">
        <v>867</v>
      </c>
      <c r="B723" s="53" t="s">
        <v>35</v>
      </c>
      <c r="C723" s="54" t="s">
        <v>35</v>
      </c>
      <c r="D723" s="55" t="s">
        <v>35</v>
      </c>
      <c r="E723" s="55" t="s">
        <v>35</v>
      </c>
      <c r="F723" s="55" t="s">
        <v>35</v>
      </c>
      <c r="G723" s="38"/>
    </row>
    <row r="725" s="1" customFormat="1" spans="1:7">
      <c r="A725" s="12" t="s">
        <v>868</v>
      </c>
      <c r="B725" s="99"/>
      <c r="C725" s="100"/>
      <c r="D725" s="101"/>
      <c r="E725" s="102"/>
      <c r="F725" s="102"/>
      <c r="G725" s="16"/>
    </row>
    <row r="726" s="1" customFormat="1" spans="1:7">
      <c r="A726" s="7" t="s">
        <v>869</v>
      </c>
      <c r="B726" s="65">
        <v>145</v>
      </c>
      <c r="C726" s="54">
        <f>B726/$H$1</f>
        <v>23.015873015873</v>
      </c>
      <c r="D726" s="55" t="s">
        <v>99</v>
      </c>
      <c r="E726" s="56" t="e">
        <f t="shared" ref="E726:E734" si="238">F726/D726</f>
        <v>#VALUE!</v>
      </c>
      <c r="F726" s="37" t="e">
        <f t="shared" ref="F726:F734" si="239">D726*0.92-C726</f>
        <v>#VALUE!</v>
      </c>
      <c r="G726" s="16"/>
    </row>
    <row r="727" s="1" customFormat="1" spans="1:7">
      <c r="A727" s="7" t="s">
        <v>870</v>
      </c>
      <c r="B727" s="65">
        <v>170</v>
      </c>
      <c r="C727" s="54">
        <f>B727/$H$1</f>
        <v>26.984126984127</v>
      </c>
      <c r="D727" s="55" t="s">
        <v>99</v>
      </c>
      <c r="E727" s="56" t="e">
        <f t="shared" si="238"/>
        <v>#VALUE!</v>
      </c>
      <c r="F727" s="37" t="e">
        <f t="shared" si="239"/>
        <v>#VALUE!</v>
      </c>
      <c r="G727" s="16"/>
    </row>
    <row r="728" s="1" customFormat="1" spans="1:7">
      <c r="A728" s="7" t="s">
        <v>871</v>
      </c>
      <c r="B728" s="65">
        <v>200</v>
      </c>
      <c r="C728" s="54">
        <f>B728/$H$1</f>
        <v>31.7460317460317</v>
      </c>
      <c r="D728" s="55" t="s">
        <v>99</v>
      </c>
      <c r="E728" s="56" t="e">
        <f t="shared" si="238"/>
        <v>#VALUE!</v>
      </c>
      <c r="F728" s="37" t="e">
        <f t="shared" si="239"/>
        <v>#VALUE!</v>
      </c>
      <c r="G728" s="16"/>
    </row>
    <row r="729" s="1" customFormat="1" spans="1:7">
      <c r="A729" s="7" t="s">
        <v>872</v>
      </c>
      <c r="B729" s="65">
        <v>237</v>
      </c>
      <c r="C729" s="54">
        <f>B729/$H$1</f>
        <v>37.6190476190476</v>
      </c>
      <c r="D729" s="55" t="s">
        <v>99</v>
      </c>
      <c r="E729" s="56" t="e">
        <f t="shared" si="238"/>
        <v>#VALUE!</v>
      </c>
      <c r="F729" s="37" t="e">
        <f t="shared" si="239"/>
        <v>#VALUE!</v>
      </c>
      <c r="G729" s="16"/>
    </row>
    <row r="730" s="1" customFormat="1" spans="1:7">
      <c r="A730" s="7" t="s">
        <v>873</v>
      </c>
      <c r="B730" s="65">
        <v>300</v>
      </c>
      <c r="C730" s="54">
        <f>B730/$H$1</f>
        <v>47.6190476190476</v>
      </c>
      <c r="D730" s="55" t="s">
        <v>99</v>
      </c>
      <c r="E730" s="56" t="e">
        <f t="shared" si="238"/>
        <v>#VALUE!</v>
      </c>
      <c r="F730" s="37" t="e">
        <f t="shared" si="239"/>
        <v>#VALUE!</v>
      </c>
      <c r="G730" s="16"/>
    </row>
    <row r="731" s="1" customFormat="1" spans="1:7">
      <c r="A731" s="7" t="s">
        <v>874</v>
      </c>
      <c r="B731" s="65">
        <v>394</v>
      </c>
      <c r="C731" s="54">
        <f>B731/$H$1</f>
        <v>62.5396825396825</v>
      </c>
      <c r="D731" s="55" t="s">
        <v>99</v>
      </c>
      <c r="E731" s="56" t="e">
        <f t="shared" si="238"/>
        <v>#VALUE!</v>
      </c>
      <c r="F731" s="37" t="e">
        <f t="shared" si="239"/>
        <v>#VALUE!</v>
      </c>
      <c r="G731" s="16"/>
    </row>
    <row r="732" s="1" customFormat="1" spans="1:7">
      <c r="A732" s="7" t="s">
        <v>875</v>
      </c>
      <c r="B732" s="65">
        <v>435</v>
      </c>
      <c r="C732" s="54">
        <f>B732/$H$1</f>
        <v>69.0476190476191</v>
      </c>
      <c r="D732" s="55" t="s">
        <v>99</v>
      </c>
      <c r="E732" s="56" t="e">
        <f t="shared" si="238"/>
        <v>#VALUE!</v>
      </c>
      <c r="F732" s="37" t="e">
        <f t="shared" si="239"/>
        <v>#VALUE!</v>
      </c>
      <c r="G732" s="16"/>
    </row>
    <row r="733" s="1" customFormat="1" spans="1:7">
      <c r="A733" s="7" t="s">
        <v>876</v>
      </c>
      <c r="B733" s="53" t="s">
        <v>35</v>
      </c>
      <c r="C733" s="54" t="e">
        <f>B733/$H$1</f>
        <v>#VALUE!</v>
      </c>
      <c r="D733" s="55" t="s">
        <v>99</v>
      </c>
      <c r="E733" s="56" t="e">
        <f t="shared" si="238"/>
        <v>#VALUE!</v>
      </c>
      <c r="F733" s="37" t="e">
        <f t="shared" si="239"/>
        <v>#VALUE!</v>
      </c>
      <c r="G733" s="16"/>
    </row>
    <row r="734" s="1" customFormat="1" spans="1:7">
      <c r="A734" s="7" t="s">
        <v>877</v>
      </c>
      <c r="B734" s="53" t="s">
        <v>35</v>
      </c>
      <c r="C734" s="54" t="e">
        <f>B734/$H$1</f>
        <v>#VALUE!</v>
      </c>
      <c r="D734" s="55" t="s">
        <v>99</v>
      </c>
      <c r="E734" s="56" t="e">
        <f t="shared" si="238"/>
        <v>#VALUE!</v>
      </c>
      <c r="F734" s="37" t="e">
        <f t="shared" si="239"/>
        <v>#VALUE!</v>
      </c>
      <c r="G734" s="16"/>
    </row>
    <row r="735" s="2" customFormat="1" spans="1:7">
      <c r="A735" s="8" t="s">
        <v>878</v>
      </c>
      <c r="B735" s="57">
        <f t="shared" ref="B735:B742" si="240">B727</f>
        <v>170</v>
      </c>
      <c r="C735" s="58">
        <f>B735/$H$1</f>
        <v>26.984126984127</v>
      </c>
      <c r="D735" s="59" t="str">
        <f t="shared" ref="D735:D742" si="241">D727</f>
        <v>/</v>
      </c>
      <c r="E735" s="60" t="e">
        <f t="shared" ref="E735:E742" si="242">F735/D735</f>
        <v>#VALUE!</v>
      </c>
      <c r="F735" s="43" t="e">
        <f t="shared" ref="F735:F742" si="243">D735*0.92-C735</f>
        <v>#VALUE!</v>
      </c>
      <c r="G735" s="38"/>
    </row>
    <row r="736" s="2" customFormat="1" spans="1:7">
      <c r="A736" s="8" t="s">
        <v>879</v>
      </c>
      <c r="B736" s="57">
        <f t="shared" si="240"/>
        <v>200</v>
      </c>
      <c r="C736" s="58">
        <f>B736/$H$1</f>
        <v>31.7460317460317</v>
      </c>
      <c r="D736" s="59" t="str">
        <f t="shared" si="241"/>
        <v>/</v>
      </c>
      <c r="E736" s="60" t="e">
        <f t="shared" si="242"/>
        <v>#VALUE!</v>
      </c>
      <c r="F736" s="43" t="e">
        <f t="shared" si="243"/>
        <v>#VALUE!</v>
      </c>
      <c r="G736" s="38"/>
    </row>
    <row r="737" s="2" customFormat="1" spans="1:7">
      <c r="A737" s="8" t="s">
        <v>880</v>
      </c>
      <c r="B737" s="57">
        <f t="shared" si="240"/>
        <v>237</v>
      </c>
      <c r="C737" s="58">
        <f>B737/$H$1</f>
        <v>37.6190476190476</v>
      </c>
      <c r="D737" s="59" t="str">
        <f t="shared" si="241"/>
        <v>/</v>
      </c>
      <c r="E737" s="60" t="e">
        <f t="shared" si="242"/>
        <v>#VALUE!</v>
      </c>
      <c r="F737" s="43" t="e">
        <f t="shared" si="243"/>
        <v>#VALUE!</v>
      </c>
      <c r="G737" s="38"/>
    </row>
    <row r="738" s="2" customFormat="1" spans="1:7">
      <c r="A738" s="8" t="s">
        <v>881</v>
      </c>
      <c r="B738" s="57">
        <f t="shared" si="240"/>
        <v>300</v>
      </c>
      <c r="C738" s="58">
        <f>B738/$H$1</f>
        <v>47.6190476190476</v>
      </c>
      <c r="D738" s="59" t="str">
        <f t="shared" si="241"/>
        <v>/</v>
      </c>
      <c r="E738" s="60" t="e">
        <f t="shared" si="242"/>
        <v>#VALUE!</v>
      </c>
      <c r="F738" s="43" t="e">
        <f t="shared" si="243"/>
        <v>#VALUE!</v>
      </c>
      <c r="G738" s="38"/>
    </row>
    <row r="739" s="2" customFormat="1" spans="1:7">
      <c r="A739" s="8" t="s">
        <v>882</v>
      </c>
      <c r="B739" s="57">
        <f t="shared" si="240"/>
        <v>394</v>
      </c>
      <c r="C739" s="58">
        <f>B739/$H$1</f>
        <v>62.5396825396825</v>
      </c>
      <c r="D739" s="59" t="str">
        <f t="shared" si="241"/>
        <v>/</v>
      </c>
      <c r="E739" s="60" t="e">
        <f t="shared" si="242"/>
        <v>#VALUE!</v>
      </c>
      <c r="F739" s="43" t="e">
        <f t="shared" si="243"/>
        <v>#VALUE!</v>
      </c>
      <c r="G739" s="38"/>
    </row>
    <row r="740" s="2" customFormat="1" spans="1:7">
      <c r="A740" s="8" t="s">
        <v>883</v>
      </c>
      <c r="B740" s="57">
        <f t="shared" si="240"/>
        <v>435</v>
      </c>
      <c r="C740" s="58">
        <f>B740/$H$1</f>
        <v>69.0476190476191</v>
      </c>
      <c r="D740" s="59" t="str">
        <f t="shared" si="241"/>
        <v>/</v>
      </c>
      <c r="E740" s="60" t="e">
        <f t="shared" si="242"/>
        <v>#VALUE!</v>
      </c>
      <c r="F740" s="43" t="e">
        <f t="shared" si="243"/>
        <v>#VALUE!</v>
      </c>
      <c r="G740" s="38"/>
    </row>
    <row r="741" s="2" customFormat="1" spans="1:7">
      <c r="A741" s="8" t="s">
        <v>884</v>
      </c>
      <c r="B741" s="57" t="str">
        <f t="shared" si="240"/>
        <v>-</v>
      </c>
      <c r="C741" s="58" t="e">
        <f>B741/$H$1</f>
        <v>#VALUE!</v>
      </c>
      <c r="D741" s="59" t="str">
        <f t="shared" si="241"/>
        <v>/</v>
      </c>
      <c r="E741" s="60" t="e">
        <f t="shared" si="242"/>
        <v>#VALUE!</v>
      </c>
      <c r="F741" s="43" t="e">
        <f t="shared" si="243"/>
        <v>#VALUE!</v>
      </c>
      <c r="G741" s="38"/>
    </row>
    <row r="742" s="2" customFormat="1" spans="1:7">
      <c r="A742" s="8" t="s">
        <v>885</v>
      </c>
      <c r="B742" s="57" t="str">
        <f t="shared" si="240"/>
        <v>-</v>
      </c>
      <c r="C742" s="58" t="e">
        <f>B742/$H$1</f>
        <v>#VALUE!</v>
      </c>
      <c r="D742" s="59" t="str">
        <f t="shared" ref="D742:D773" si="244">D734</f>
        <v>/</v>
      </c>
      <c r="E742" s="60" t="e">
        <f t="shared" si="242"/>
        <v>#VALUE!</v>
      </c>
      <c r="F742" s="43" t="e">
        <f t="shared" si="243"/>
        <v>#VALUE!</v>
      </c>
      <c r="G742" s="38"/>
    </row>
    <row r="743" s="2" customFormat="1" spans="1:7">
      <c r="A743" s="7" t="s">
        <v>886</v>
      </c>
      <c r="B743" s="53">
        <f t="shared" ref="B743:B750" si="245">B735+10</f>
        <v>180</v>
      </c>
      <c r="C743" s="54">
        <f>B743/$H$1</f>
        <v>28.5714285714286</v>
      </c>
      <c r="D743" s="59" t="str">
        <f t="shared" si="244"/>
        <v>/</v>
      </c>
      <c r="E743" s="56" t="e">
        <f t="shared" ref="E743:E750" si="246">F743/D743</f>
        <v>#VALUE!</v>
      </c>
      <c r="F743" s="37" t="e">
        <f t="shared" ref="F743:F750" si="247">D743*0.92-C743</f>
        <v>#VALUE!</v>
      </c>
      <c r="G743" s="38"/>
    </row>
    <row r="744" s="1" customFormat="1" spans="1:7">
      <c r="A744" s="7" t="s">
        <v>887</v>
      </c>
      <c r="B744" s="53">
        <f t="shared" si="245"/>
        <v>210</v>
      </c>
      <c r="C744" s="54">
        <f>B744/$H$1</f>
        <v>33.3333333333333</v>
      </c>
      <c r="D744" s="59" t="str">
        <f t="shared" si="244"/>
        <v>/</v>
      </c>
      <c r="E744" s="56" t="e">
        <f t="shared" si="246"/>
        <v>#VALUE!</v>
      </c>
      <c r="F744" s="37" t="e">
        <f t="shared" si="247"/>
        <v>#VALUE!</v>
      </c>
      <c r="G744" s="16"/>
    </row>
    <row r="745" s="1" customFormat="1" spans="1:7">
      <c r="A745" s="7" t="s">
        <v>888</v>
      </c>
      <c r="B745" s="53">
        <f t="shared" si="245"/>
        <v>247</v>
      </c>
      <c r="C745" s="54">
        <f>B745/$H$1</f>
        <v>39.2063492063492</v>
      </c>
      <c r="D745" s="59" t="str">
        <f t="shared" si="244"/>
        <v>/</v>
      </c>
      <c r="E745" s="56" t="e">
        <f t="shared" si="246"/>
        <v>#VALUE!</v>
      </c>
      <c r="F745" s="37" t="e">
        <f t="shared" si="247"/>
        <v>#VALUE!</v>
      </c>
      <c r="G745" s="16"/>
    </row>
    <row r="746" s="1" customFormat="1" spans="1:7">
      <c r="A746" s="7" t="s">
        <v>889</v>
      </c>
      <c r="B746" s="53">
        <f t="shared" si="245"/>
        <v>310</v>
      </c>
      <c r="C746" s="54">
        <f>B746/$H$1</f>
        <v>49.2063492063492</v>
      </c>
      <c r="D746" s="59" t="str">
        <f t="shared" si="244"/>
        <v>/</v>
      </c>
      <c r="E746" s="56" t="e">
        <f t="shared" si="246"/>
        <v>#VALUE!</v>
      </c>
      <c r="F746" s="37" t="e">
        <f t="shared" si="247"/>
        <v>#VALUE!</v>
      </c>
      <c r="G746" s="16"/>
    </row>
    <row r="747" s="1" customFormat="1" spans="1:7">
      <c r="A747" s="7" t="s">
        <v>890</v>
      </c>
      <c r="B747" s="53">
        <f t="shared" si="245"/>
        <v>404</v>
      </c>
      <c r="C747" s="54">
        <f>B747/$H$1</f>
        <v>64.1269841269841</v>
      </c>
      <c r="D747" s="59" t="str">
        <f t="shared" si="244"/>
        <v>/</v>
      </c>
      <c r="E747" s="56" t="e">
        <f t="shared" si="246"/>
        <v>#VALUE!</v>
      </c>
      <c r="F747" s="37" t="e">
        <f t="shared" si="247"/>
        <v>#VALUE!</v>
      </c>
      <c r="G747" s="16"/>
    </row>
    <row r="748" s="1" customFormat="1" spans="1:7">
      <c r="A748" s="7" t="s">
        <v>891</v>
      </c>
      <c r="B748" s="53">
        <f t="shared" si="245"/>
        <v>445</v>
      </c>
      <c r="C748" s="54">
        <f>B748/$H$1</f>
        <v>70.6349206349206</v>
      </c>
      <c r="D748" s="59" t="str">
        <f t="shared" si="244"/>
        <v>/</v>
      </c>
      <c r="E748" s="56" t="e">
        <f t="shared" si="246"/>
        <v>#VALUE!</v>
      </c>
      <c r="F748" s="37" t="e">
        <f t="shared" si="247"/>
        <v>#VALUE!</v>
      </c>
      <c r="G748" s="16"/>
    </row>
    <row r="749" s="1" customFormat="1" spans="1:7">
      <c r="A749" s="7" t="s">
        <v>892</v>
      </c>
      <c r="B749" s="53" t="e">
        <f t="shared" si="245"/>
        <v>#VALUE!</v>
      </c>
      <c r="C749" s="54" t="e">
        <f>B749/$H$1</f>
        <v>#VALUE!</v>
      </c>
      <c r="D749" s="59" t="str">
        <f t="shared" si="244"/>
        <v>/</v>
      </c>
      <c r="E749" s="56" t="e">
        <f t="shared" si="246"/>
        <v>#VALUE!</v>
      </c>
      <c r="F749" s="37" t="e">
        <f t="shared" si="247"/>
        <v>#VALUE!</v>
      </c>
      <c r="G749" s="16"/>
    </row>
    <row r="750" s="1" customFormat="1" spans="1:7">
      <c r="A750" s="7" t="s">
        <v>893</v>
      </c>
      <c r="B750" s="53" t="e">
        <f t="shared" si="245"/>
        <v>#VALUE!</v>
      </c>
      <c r="C750" s="54" t="e">
        <f>B750/$H$1</f>
        <v>#VALUE!</v>
      </c>
      <c r="D750" s="59" t="str">
        <f t="shared" si="244"/>
        <v>/</v>
      </c>
      <c r="E750" s="56" t="e">
        <f t="shared" si="246"/>
        <v>#VALUE!</v>
      </c>
      <c r="F750" s="37" t="e">
        <f t="shared" si="247"/>
        <v>#VALUE!</v>
      </c>
      <c r="G750" s="16"/>
    </row>
    <row r="751" s="3" customFormat="1" spans="1:7">
      <c r="A751" s="8" t="s">
        <v>894</v>
      </c>
      <c r="B751" s="57">
        <f t="shared" ref="B751:B758" si="248">B743</f>
        <v>180</v>
      </c>
      <c r="C751" s="58">
        <f>B751/$H$1</f>
        <v>28.5714285714286</v>
      </c>
      <c r="D751" s="59" t="str">
        <f t="shared" si="244"/>
        <v>/</v>
      </c>
      <c r="E751" s="60" t="e">
        <f t="shared" ref="E751:E758" si="249">F751/D751</f>
        <v>#VALUE!</v>
      </c>
      <c r="F751" s="43" t="e">
        <f t="shared" ref="F751:F758" si="250">D751*0.92-C751</f>
        <v>#VALUE!</v>
      </c>
      <c r="G751" s="107"/>
    </row>
    <row r="752" s="2" customFormat="1" spans="1:7">
      <c r="A752" s="8" t="s">
        <v>895</v>
      </c>
      <c r="B752" s="57">
        <f t="shared" si="248"/>
        <v>210</v>
      </c>
      <c r="C752" s="58">
        <f>B752/$H$1</f>
        <v>33.3333333333333</v>
      </c>
      <c r="D752" s="59" t="str">
        <f t="shared" si="244"/>
        <v>/</v>
      </c>
      <c r="E752" s="60" t="e">
        <f t="shared" si="249"/>
        <v>#VALUE!</v>
      </c>
      <c r="F752" s="43" t="e">
        <f t="shared" si="250"/>
        <v>#VALUE!</v>
      </c>
      <c r="G752" s="38"/>
    </row>
    <row r="753" s="2" customFormat="1" spans="1:7">
      <c r="A753" s="8" t="s">
        <v>896</v>
      </c>
      <c r="B753" s="57">
        <f t="shared" si="248"/>
        <v>247</v>
      </c>
      <c r="C753" s="58">
        <f>B753/$H$1</f>
        <v>39.2063492063492</v>
      </c>
      <c r="D753" s="59" t="str">
        <f t="shared" si="244"/>
        <v>/</v>
      </c>
      <c r="E753" s="60" t="e">
        <f t="shared" si="249"/>
        <v>#VALUE!</v>
      </c>
      <c r="F753" s="43" t="e">
        <f t="shared" si="250"/>
        <v>#VALUE!</v>
      </c>
      <c r="G753" s="38"/>
    </row>
    <row r="754" s="2" customFormat="1" spans="1:7">
      <c r="A754" s="8" t="s">
        <v>897</v>
      </c>
      <c r="B754" s="57">
        <f t="shared" si="248"/>
        <v>310</v>
      </c>
      <c r="C754" s="58">
        <f>B754/$H$1</f>
        <v>49.2063492063492</v>
      </c>
      <c r="D754" s="59" t="str">
        <f t="shared" si="244"/>
        <v>/</v>
      </c>
      <c r="E754" s="60" t="e">
        <f t="shared" si="249"/>
        <v>#VALUE!</v>
      </c>
      <c r="F754" s="43" t="e">
        <f t="shared" si="250"/>
        <v>#VALUE!</v>
      </c>
      <c r="G754" s="38"/>
    </row>
    <row r="755" s="2" customFormat="1" spans="1:7">
      <c r="A755" s="8" t="s">
        <v>898</v>
      </c>
      <c r="B755" s="57">
        <f t="shared" si="248"/>
        <v>404</v>
      </c>
      <c r="C755" s="58">
        <f>B755/$H$1</f>
        <v>64.1269841269841</v>
      </c>
      <c r="D755" s="59" t="str">
        <f t="shared" si="244"/>
        <v>/</v>
      </c>
      <c r="E755" s="60" t="e">
        <f t="shared" si="249"/>
        <v>#VALUE!</v>
      </c>
      <c r="F755" s="43" t="e">
        <f t="shared" si="250"/>
        <v>#VALUE!</v>
      </c>
      <c r="G755" s="38"/>
    </row>
    <row r="756" s="2" customFormat="1" spans="1:7">
      <c r="A756" s="8" t="s">
        <v>899</v>
      </c>
      <c r="B756" s="57">
        <f t="shared" si="248"/>
        <v>445</v>
      </c>
      <c r="C756" s="58">
        <f>B756/$H$1</f>
        <v>70.6349206349206</v>
      </c>
      <c r="D756" s="59" t="str">
        <f t="shared" si="244"/>
        <v>/</v>
      </c>
      <c r="E756" s="60" t="e">
        <f t="shared" si="249"/>
        <v>#VALUE!</v>
      </c>
      <c r="F756" s="43" t="e">
        <f t="shared" si="250"/>
        <v>#VALUE!</v>
      </c>
      <c r="G756" s="38"/>
    </row>
    <row r="757" s="2" customFormat="1" spans="1:7">
      <c r="A757" s="8" t="s">
        <v>900</v>
      </c>
      <c r="B757" s="57" t="e">
        <f t="shared" si="248"/>
        <v>#VALUE!</v>
      </c>
      <c r="C757" s="58" t="e">
        <f>B757/$H$1</f>
        <v>#VALUE!</v>
      </c>
      <c r="D757" s="59" t="str">
        <f t="shared" si="244"/>
        <v>/</v>
      </c>
      <c r="E757" s="60" t="e">
        <f t="shared" si="249"/>
        <v>#VALUE!</v>
      </c>
      <c r="F757" s="43" t="e">
        <f t="shared" si="250"/>
        <v>#VALUE!</v>
      </c>
      <c r="G757" s="38"/>
    </row>
    <row r="758" s="2" customFormat="1" spans="1:7">
      <c r="A758" s="8" t="s">
        <v>901</v>
      </c>
      <c r="B758" s="57" t="e">
        <f t="shared" si="248"/>
        <v>#VALUE!</v>
      </c>
      <c r="C758" s="58" t="e">
        <f>B758/$H$1</f>
        <v>#VALUE!</v>
      </c>
      <c r="D758" s="59" t="str">
        <f t="shared" si="244"/>
        <v>/</v>
      </c>
      <c r="E758" s="60" t="e">
        <f t="shared" si="249"/>
        <v>#VALUE!</v>
      </c>
      <c r="F758" s="43" t="e">
        <f t="shared" si="250"/>
        <v>#VALUE!</v>
      </c>
      <c r="G758" s="38"/>
    </row>
    <row r="759" s="1" customFormat="1" spans="1:7">
      <c r="A759" s="7" t="s">
        <v>902</v>
      </c>
      <c r="B759" s="53">
        <f t="shared" ref="B759:B766" si="251">B751</f>
        <v>180</v>
      </c>
      <c r="C759" s="54">
        <f>B759/$H$1</f>
        <v>28.5714285714286</v>
      </c>
      <c r="D759" s="59" t="str">
        <f t="shared" si="244"/>
        <v>/</v>
      </c>
      <c r="E759" s="56" t="e">
        <f t="shared" ref="E759:E766" si="252">F759/D759</f>
        <v>#VALUE!</v>
      </c>
      <c r="F759" s="37" t="e">
        <f t="shared" ref="F759:F766" si="253">D759*0.92-C759</f>
        <v>#VALUE!</v>
      </c>
      <c r="G759" s="16"/>
    </row>
    <row r="760" s="1" customFormat="1" spans="1:7">
      <c r="A760" s="7" t="s">
        <v>903</v>
      </c>
      <c r="B760" s="53">
        <f t="shared" si="251"/>
        <v>210</v>
      </c>
      <c r="C760" s="54">
        <f>B760/$H$1</f>
        <v>33.3333333333333</v>
      </c>
      <c r="D760" s="59" t="str">
        <f t="shared" si="244"/>
        <v>/</v>
      </c>
      <c r="E760" s="56" t="e">
        <f t="shared" si="252"/>
        <v>#VALUE!</v>
      </c>
      <c r="F760" s="37" t="e">
        <f t="shared" si="253"/>
        <v>#VALUE!</v>
      </c>
      <c r="G760" s="16"/>
    </row>
    <row r="761" s="1" customFormat="1" spans="1:7">
      <c r="A761" s="7" t="s">
        <v>904</v>
      </c>
      <c r="B761" s="53">
        <f t="shared" si="251"/>
        <v>247</v>
      </c>
      <c r="C761" s="54">
        <f>B761/$H$1</f>
        <v>39.2063492063492</v>
      </c>
      <c r="D761" s="59" t="str">
        <f t="shared" si="244"/>
        <v>/</v>
      </c>
      <c r="E761" s="56" t="e">
        <f t="shared" si="252"/>
        <v>#VALUE!</v>
      </c>
      <c r="F761" s="37" t="e">
        <f t="shared" si="253"/>
        <v>#VALUE!</v>
      </c>
      <c r="G761" s="16"/>
    </row>
    <row r="762" s="1" customFormat="1" spans="1:7">
      <c r="A762" s="7" t="s">
        <v>905</v>
      </c>
      <c r="B762" s="53">
        <f t="shared" si="251"/>
        <v>310</v>
      </c>
      <c r="C762" s="54">
        <f>B762/$H$1</f>
        <v>49.2063492063492</v>
      </c>
      <c r="D762" s="59" t="str">
        <f t="shared" si="244"/>
        <v>/</v>
      </c>
      <c r="E762" s="56" t="e">
        <f t="shared" si="252"/>
        <v>#VALUE!</v>
      </c>
      <c r="F762" s="37" t="e">
        <f t="shared" si="253"/>
        <v>#VALUE!</v>
      </c>
      <c r="G762" s="16"/>
    </row>
    <row r="763" s="1" customFormat="1" spans="1:7">
      <c r="A763" s="7" t="s">
        <v>906</v>
      </c>
      <c r="B763" s="53">
        <f t="shared" si="251"/>
        <v>404</v>
      </c>
      <c r="C763" s="54">
        <f>B763/$H$1</f>
        <v>64.1269841269841</v>
      </c>
      <c r="D763" s="59" t="str">
        <f t="shared" si="244"/>
        <v>/</v>
      </c>
      <c r="E763" s="56" t="e">
        <f t="shared" si="252"/>
        <v>#VALUE!</v>
      </c>
      <c r="F763" s="37" t="e">
        <f t="shared" si="253"/>
        <v>#VALUE!</v>
      </c>
      <c r="G763" s="16"/>
    </row>
    <row r="764" s="1" customFormat="1" spans="1:7">
      <c r="A764" s="7" t="s">
        <v>907</v>
      </c>
      <c r="B764" s="53">
        <f t="shared" si="251"/>
        <v>445</v>
      </c>
      <c r="C764" s="54">
        <f>B764/$H$1</f>
        <v>70.6349206349206</v>
      </c>
      <c r="D764" s="59" t="str">
        <f t="shared" si="244"/>
        <v>/</v>
      </c>
      <c r="E764" s="56" t="e">
        <f t="shared" si="252"/>
        <v>#VALUE!</v>
      </c>
      <c r="F764" s="37" t="e">
        <f t="shared" si="253"/>
        <v>#VALUE!</v>
      </c>
      <c r="G764" s="16"/>
    </row>
    <row r="765" s="1" customFormat="1" spans="1:7">
      <c r="A765" s="7" t="s">
        <v>908</v>
      </c>
      <c r="B765" s="53" t="e">
        <f t="shared" si="251"/>
        <v>#VALUE!</v>
      </c>
      <c r="C765" s="54" t="e">
        <f>B765/$H$1</f>
        <v>#VALUE!</v>
      </c>
      <c r="D765" s="59" t="str">
        <f t="shared" si="244"/>
        <v>/</v>
      </c>
      <c r="E765" s="56" t="e">
        <f t="shared" si="252"/>
        <v>#VALUE!</v>
      </c>
      <c r="F765" s="37" t="e">
        <f t="shared" si="253"/>
        <v>#VALUE!</v>
      </c>
      <c r="G765" s="16"/>
    </row>
    <row r="766" s="1" customFormat="1" spans="1:7">
      <c r="A766" s="7" t="s">
        <v>909</v>
      </c>
      <c r="B766" s="53" t="e">
        <f t="shared" si="251"/>
        <v>#VALUE!</v>
      </c>
      <c r="C766" s="54" t="e">
        <f>B766/$H$1</f>
        <v>#VALUE!</v>
      </c>
      <c r="D766" s="59" t="str">
        <f t="shared" si="244"/>
        <v>/</v>
      </c>
      <c r="E766" s="56" t="e">
        <f t="shared" si="252"/>
        <v>#VALUE!</v>
      </c>
      <c r="F766" s="37" t="e">
        <f t="shared" si="253"/>
        <v>#VALUE!</v>
      </c>
      <c r="G766" s="16"/>
    </row>
    <row r="767" s="2" customFormat="1" spans="1:7">
      <c r="A767" s="8" t="s">
        <v>910</v>
      </c>
      <c r="B767" s="57">
        <f t="shared" ref="B767:B774" si="254">B727+10</f>
        <v>180</v>
      </c>
      <c r="C767" s="58">
        <f>B767/$H$1</f>
        <v>28.5714285714286</v>
      </c>
      <c r="D767" s="59" t="str">
        <f t="shared" si="244"/>
        <v>/</v>
      </c>
      <c r="E767" s="60" t="e">
        <f t="shared" ref="E767:E774" si="255">F767/D767</f>
        <v>#VALUE!</v>
      </c>
      <c r="F767" s="43" t="e">
        <f t="shared" ref="F767:F774" si="256">D767*0.92-C767</f>
        <v>#VALUE!</v>
      </c>
      <c r="G767" s="38"/>
    </row>
    <row r="768" s="2" customFormat="1" spans="1:7">
      <c r="A768" s="8" t="s">
        <v>911</v>
      </c>
      <c r="B768" s="57">
        <f t="shared" si="254"/>
        <v>210</v>
      </c>
      <c r="C768" s="58">
        <f>B768/$H$1</f>
        <v>33.3333333333333</v>
      </c>
      <c r="D768" s="59" t="str">
        <f t="shared" si="244"/>
        <v>/</v>
      </c>
      <c r="E768" s="60" t="e">
        <f t="shared" si="255"/>
        <v>#VALUE!</v>
      </c>
      <c r="F768" s="43" t="e">
        <f t="shared" si="256"/>
        <v>#VALUE!</v>
      </c>
      <c r="G768" s="38"/>
    </row>
    <row r="769" s="2" customFormat="1" spans="1:7">
      <c r="A769" s="8" t="s">
        <v>912</v>
      </c>
      <c r="B769" s="57">
        <f t="shared" si="254"/>
        <v>247</v>
      </c>
      <c r="C769" s="58">
        <f>B769/$H$1</f>
        <v>39.2063492063492</v>
      </c>
      <c r="D769" s="59" t="str">
        <f t="shared" si="244"/>
        <v>/</v>
      </c>
      <c r="E769" s="60" t="e">
        <f t="shared" si="255"/>
        <v>#VALUE!</v>
      </c>
      <c r="F769" s="43" t="e">
        <f t="shared" si="256"/>
        <v>#VALUE!</v>
      </c>
      <c r="G769" s="38"/>
    </row>
    <row r="770" s="2" customFormat="1" spans="1:7">
      <c r="A770" s="8" t="s">
        <v>913</v>
      </c>
      <c r="B770" s="57">
        <f t="shared" si="254"/>
        <v>310</v>
      </c>
      <c r="C770" s="58">
        <f>B770/$H$1</f>
        <v>49.2063492063492</v>
      </c>
      <c r="D770" s="59" t="str">
        <f t="shared" si="244"/>
        <v>/</v>
      </c>
      <c r="E770" s="60" t="e">
        <f t="shared" si="255"/>
        <v>#VALUE!</v>
      </c>
      <c r="F770" s="43" t="e">
        <f t="shared" si="256"/>
        <v>#VALUE!</v>
      </c>
      <c r="G770" s="38"/>
    </row>
    <row r="771" s="2" customFormat="1" spans="1:7">
      <c r="A771" s="8" t="s">
        <v>914</v>
      </c>
      <c r="B771" s="57">
        <f t="shared" si="254"/>
        <v>404</v>
      </c>
      <c r="C771" s="58">
        <f>B771/$H$1</f>
        <v>64.1269841269841</v>
      </c>
      <c r="D771" s="59" t="str">
        <f t="shared" si="244"/>
        <v>/</v>
      </c>
      <c r="E771" s="60" t="e">
        <f t="shared" si="255"/>
        <v>#VALUE!</v>
      </c>
      <c r="F771" s="43" t="e">
        <f t="shared" si="256"/>
        <v>#VALUE!</v>
      </c>
      <c r="G771" s="38"/>
    </row>
    <row r="772" s="2" customFormat="1" spans="1:7">
      <c r="A772" s="8" t="s">
        <v>915</v>
      </c>
      <c r="B772" s="57">
        <f t="shared" si="254"/>
        <v>445</v>
      </c>
      <c r="C772" s="58">
        <f>B772/$H$1</f>
        <v>70.6349206349206</v>
      </c>
      <c r="D772" s="59" t="str">
        <f t="shared" si="244"/>
        <v>/</v>
      </c>
      <c r="E772" s="60" t="e">
        <f t="shared" si="255"/>
        <v>#VALUE!</v>
      </c>
      <c r="F772" s="43" t="e">
        <f t="shared" si="256"/>
        <v>#VALUE!</v>
      </c>
      <c r="G772" s="38"/>
    </row>
    <row r="773" s="2" customFormat="1" spans="1:7">
      <c r="A773" s="8" t="s">
        <v>916</v>
      </c>
      <c r="B773" s="57" t="e">
        <f t="shared" si="254"/>
        <v>#VALUE!</v>
      </c>
      <c r="C773" s="58" t="e">
        <f>B773/$H$1</f>
        <v>#VALUE!</v>
      </c>
      <c r="D773" s="59" t="str">
        <f t="shared" si="244"/>
        <v>/</v>
      </c>
      <c r="E773" s="60" t="e">
        <f t="shared" si="255"/>
        <v>#VALUE!</v>
      </c>
      <c r="F773" s="43" t="e">
        <f t="shared" si="256"/>
        <v>#VALUE!</v>
      </c>
      <c r="G773" s="38"/>
    </row>
    <row r="774" s="2" customFormat="1" spans="1:7">
      <c r="A774" s="8" t="s">
        <v>917</v>
      </c>
      <c r="B774" s="57" t="e">
        <f t="shared" si="254"/>
        <v>#VALUE!</v>
      </c>
      <c r="C774" s="58" t="e">
        <f>B774/$H$1</f>
        <v>#VALUE!</v>
      </c>
      <c r="D774" s="59" t="str">
        <f t="shared" ref="D774:D814" si="257">D766</f>
        <v>/</v>
      </c>
      <c r="E774" s="60" t="e">
        <f t="shared" si="255"/>
        <v>#VALUE!</v>
      </c>
      <c r="F774" s="43" t="e">
        <f t="shared" si="256"/>
        <v>#VALUE!</v>
      </c>
      <c r="G774" s="38"/>
    </row>
    <row r="775" s="2" customFormat="1" spans="1:7">
      <c r="A775" s="7" t="s">
        <v>918</v>
      </c>
      <c r="B775" s="53">
        <f t="shared" ref="B775:B782" si="258">B767</f>
        <v>180</v>
      </c>
      <c r="C775" s="54">
        <f>B775/$H$1</f>
        <v>28.5714285714286</v>
      </c>
      <c r="D775" s="59" t="str">
        <f t="shared" si="257"/>
        <v>/</v>
      </c>
      <c r="E775" s="56" t="e">
        <f t="shared" ref="E775:E782" si="259">F775/D775</f>
        <v>#VALUE!</v>
      </c>
      <c r="F775" s="37" t="e">
        <f t="shared" ref="F775:F782" si="260">D775*0.92-C775</f>
        <v>#VALUE!</v>
      </c>
      <c r="G775" s="38"/>
    </row>
    <row r="776" s="1" customFormat="1" spans="1:7">
      <c r="A776" s="7" t="s">
        <v>919</v>
      </c>
      <c r="B776" s="53">
        <f t="shared" si="258"/>
        <v>210</v>
      </c>
      <c r="C776" s="54">
        <f>B776/$H$1</f>
        <v>33.3333333333333</v>
      </c>
      <c r="D776" s="59" t="str">
        <f t="shared" si="257"/>
        <v>/</v>
      </c>
      <c r="E776" s="56" t="e">
        <f t="shared" si="259"/>
        <v>#VALUE!</v>
      </c>
      <c r="F776" s="37" t="e">
        <f t="shared" si="260"/>
        <v>#VALUE!</v>
      </c>
      <c r="G776" s="16"/>
    </row>
    <row r="777" s="1" customFormat="1" spans="1:7">
      <c r="A777" s="7" t="s">
        <v>920</v>
      </c>
      <c r="B777" s="53">
        <f t="shared" si="258"/>
        <v>247</v>
      </c>
      <c r="C777" s="54">
        <f>B777/$H$1</f>
        <v>39.2063492063492</v>
      </c>
      <c r="D777" s="59" t="str">
        <f t="shared" si="257"/>
        <v>/</v>
      </c>
      <c r="E777" s="56" t="e">
        <f t="shared" si="259"/>
        <v>#VALUE!</v>
      </c>
      <c r="F777" s="37" t="e">
        <f t="shared" si="260"/>
        <v>#VALUE!</v>
      </c>
      <c r="G777" s="16"/>
    </row>
    <row r="778" s="1" customFormat="1" spans="1:7">
      <c r="A778" s="7" t="s">
        <v>921</v>
      </c>
      <c r="B778" s="53">
        <f t="shared" si="258"/>
        <v>310</v>
      </c>
      <c r="C778" s="54">
        <f>B778/$H$1</f>
        <v>49.2063492063492</v>
      </c>
      <c r="D778" s="59" t="str">
        <f t="shared" si="257"/>
        <v>/</v>
      </c>
      <c r="E778" s="56" t="e">
        <f t="shared" si="259"/>
        <v>#VALUE!</v>
      </c>
      <c r="F778" s="37" t="e">
        <f t="shared" si="260"/>
        <v>#VALUE!</v>
      </c>
      <c r="G778" s="16"/>
    </row>
    <row r="779" s="1" customFormat="1" spans="1:7">
      <c r="A779" s="7" t="s">
        <v>922</v>
      </c>
      <c r="B779" s="53">
        <f t="shared" si="258"/>
        <v>404</v>
      </c>
      <c r="C779" s="54">
        <f>B779/$H$1</f>
        <v>64.1269841269841</v>
      </c>
      <c r="D779" s="59" t="str">
        <f t="shared" si="257"/>
        <v>/</v>
      </c>
      <c r="E779" s="56" t="e">
        <f t="shared" si="259"/>
        <v>#VALUE!</v>
      </c>
      <c r="F779" s="37" t="e">
        <f t="shared" si="260"/>
        <v>#VALUE!</v>
      </c>
      <c r="G779" s="16"/>
    </row>
    <row r="780" s="1" customFormat="1" spans="1:7">
      <c r="A780" s="7" t="s">
        <v>923</v>
      </c>
      <c r="B780" s="53">
        <f t="shared" si="258"/>
        <v>445</v>
      </c>
      <c r="C780" s="54">
        <f>B780/$H$1</f>
        <v>70.6349206349206</v>
      </c>
      <c r="D780" s="59" t="str">
        <f t="shared" si="257"/>
        <v>/</v>
      </c>
      <c r="E780" s="56" t="e">
        <f t="shared" si="259"/>
        <v>#VALUE!</v>
      </c>
      <c r="F780" s="37" t="e">
        <f t="shared" si="260"/>
        <v>#VALUE!</v>
      </c>
      <c r="G780" s="16"/>
    </row>
    <row r="781" s="1" customFormat="1" spans="1:7">
      <c r="A781" s="7" t="s">
        <v>924</v>
      </c>
      <c r="B781" s="53" t="e">
        <f t="shared" si="258"/>
        <v>#VALUE!</v>
      </c>
      <c r="C781" s="54" t="e">
        <f>B781/$H$1</f>
        <v>#VALUE!</v>
      </c>
      <c r="D781" s="59" t="str">
        <f t="shared" si="257"/>
        <v>/</v>
      </c>
      <c r="E781" s="56" t="e">
        <f t="shared" si="259"/>
        <v>#VALUE!</v>
      </c>
      <c r="F781" s="37" t="e">
        <f t="shared" si="260"/>
        <v>#VALUE!</v>
      </c>
      <c r="G781" s="16"/>
    </row>
    <row r="782" s="1" customFormat="1" spans="1:7">
      <c r="A782" s="7" t="s">
        <v>925</v>
      </c>
      <c r="B782" s="53" t="e">
        <f t="shared" si="258"/>
        <v>#VALUE!</v>
      </c>
      <c r="C782" s="54" t="e">
        <f>B782/$H$1</f>
        <v>#VALUE!</v>
      </c>
      <c r="D782" s="59" t="str">
        <f t="shared" si="257"/>
        <v>/</v>
      </c>
      <c r="E782" s="56" t="e">
        <f t="shared" si="259"/>
        <v>#VALUE!</v>
      </c>
      <c r="F782" s="37" t="e">
        <f t="shared" si="260"/>
        <v>#VALUE!</v>
      </c>
      <c r="G782" s="16"/>
    </row>
    <row r="783" s="3" customFormat="1" spans="1:7">
      <c r="A783" s="8" t="s">
        <v>926</v>
      </c>
      <c r="B783" s="57">
        <f t="shared" ref="B783:B790" si="261">B775</f>
        <v>180</v>
      </c>
      <c r="C783" s="58">
        <f>B783/$H$1</f>
        <v>28.5714285714286</v>
      </c>
      <c r="D783" s="59" t="str">
        <f t="shared" si="257"/>
        <v>/</v>
      </c>
      <c r="E783" s="60" t="e">
        <f t="shared" ref="E783:E790" si="262">F783/D783</f>
        <v>#VALUE!</v>
      </c>
      <c r="F783" s="43" t="e">
        <f t="shared" ref="F783:F790" si="263">D783*0.92-C783</f>
        <v>#VALUE!</v>
      </c>
      <c r="G783" s="107"/>
    </row>
    <row r="784" s="2" customFormat="1" spans="1:7">
      <c r="A784" s="8" t="s">
        <v>927</v>
      </c>
      <c r="B784" s="57">
        <f t="shared" si="261"/>
        <v>210</v>
      </c>
      <c r="C784" s="58">
        <f>B784/$H$1</f>
        <v>33.3333333333333</v>
      </c>
      <c r="D784" s="59" t="str">
        <f t="shared" si="257"/>
        <v>/</v>
      </c>
      <c r="E784" s="60" t="e">
        <f t="shared" si="262"/>
        <v>#VALUE!</v>
      </c>
      <c r="F784" s="43" t="e">
        <f t="shared" si="263"/>
        <v>#VALUE!</v>
      </c>
      <c r="G784" s="38"/>
    </row>
    <row r="785" s="2" customFormat="1" spans="1:7">
      <c r="A785" s="8" t="s">
        <v>928</v>
      </c>
      <c r="B785" s="57">
        <f t="shared" si="261"/>
        <v>247</v>
      </c>
      <c r="C785" s="58">
        <f>B785/$H$1</f>
        <v>39.2063492063492</v>
      </c>
      <c r="D785" s="59" t="str">
        <f t="shared" si="257"/>
        <v>/</v>
      </c>
      <c r="E785" s="60" t="e">
        <f t="shared" si="262"/>
        <v>#VALUE!</v>
      </c>
      <c r="F785" s="43" t="e">
        <f t="shared" si="263"/>
        <v>#VALUE!</v>
      </c>
      <c r="G785" s="38"/>
    </row>
    <row r="786" s="2" customFormat="1" spans="1:7">
      <c r="A786" s="8" t="s">
        <v>929</v>
      </c>
      <c r="B786" s="57">
        <f t="shared" si="261"/>
        <v>310</v>
      </c>
      <c r="C786" s="58">
        <f>B786/$H$1</f>
        <v>49.2063492063492</v>
      </c>
      <c r="D786" s="59" t="str">
        <f t="shared" si="257"/>
        <v>/</v>
      </c>
      <c r="E786" s="60" t="e">
        <f t="shared" si="262"/>
        <v>#VALUE!</v>
      </c>
      <c r="F786" s="43" t="e">
        <f t="shared" si="263"/>
        <v>#VALUE!</v>
      </c>
      <c r="G786" s="38"/>
    </row>
    <row r="787" s="2" customFormat="1" spans="1:7">
      <c r="A787" s="8" t="s">
        <v>930</v>
      </c>
      <c r="B787" s="57">
        <f t="shared" si="261"/>
        <v>404</v>
      </c>
      <c r="C787" s="58">
        <f>B787/$H$1</f>
        <v>64.1269841269841</v>
      </c>
      <c r="D787" s="59" t="str">
        <f t="shared" si="257"/>
        <v>/</v>
      </c>
      <c r="E787" s="60" t="e">
        <f t="shared" si="262"/>
        <v>#VALUE!</v>
      </c>
      <c r="F787" s="43" t="e">
        <f t="shared" si="263"/>
        <v>#VALUE!</v>
      </c>
      <c r="G787" s="38"/>
    </row>
    <row r="788" s="2" customFormat="1" spans="1:7">
      <c r="A788" s="8" t="s">
        <v>931</v>
      </c>
      <c r="B788" s="57">
        <f t="shared" si="261"/>
        <v>445</v>
      </c>
      <c r="C788" s="58">
        <f>B788/$H$1</f>
        <v>70.6349206349206</v>
      </c>
      <c r="D788" s="59" t="str">
        <f t="shared" si="257"/>
        <v>/</v>
      </c>
      <c r="E788" s="60" t="e">
        <f t="shared" si="262"/>
        <v>#VALUE!</v>
      </c>
      <c r="F788" s="43" t="e">
        <f t="shared" si="263"/>
        <v>#VALUE!</v>
      </c>
      <c r="G788" s="38"/>
    </row>
    <row r="789" s="2" customFormat="1" spans="1:7">
      <c r="A789" s="8" t="s">
        <v>932</v>
      </c>
      <c r="B789" s="57" t="e">
        <f t="shared" si="261"/>
        <v>#VALUE!</v>
      </c>
      <c r="C789" s="58" t="e">
        <f>B789/$H$1</f>
        <v>#VALUE!</v>
      </c>
      <c r="D789" s="59" t="str">
        <f t="shared" si="257"/>
        <v>/</v>
      </c>
      <c r="E789" s="60" t="e">
        <f t="shared" si="262"/>
        <v>#VALUE!</v>
      </c>
      <c r="F789" s="43" t="e">
        <f t="shared" si="263"/>
        <v>#VALUE!</v>
      </c>
      <c r="G789" s="38"/>
    </row>
    <row r="790" s="2" customFormat="1" spans="1:7">
      <c r="A790" s="8" t="s">
        <v>933</v>
      </c>
      <c r="B790" s="57" t="e">
        <f t="shared" si="261"/>
        <v>#VALUE!</v>
      </c>
      <c r="C790" s="58" t="e">
        <f>B790/$H$1</f>
        <v>#VALUE!</v>
      </c>
      <c r="D790" s="59" t="str">
        <f t="shared" si="257"/>
        <v>/</v>
      </c>
      <c r="E790" s="60" t="e">
        <f t="shared" si="262"/>
        <v>#VALUE!</v>
      </c>
      <c r="F790" s="43" t="e">
        <f t="shared" si="263"/>
        <v>#VALUE!</v>
      </c>
      <c r="G790" s="38"/>
    </row>
    <row r="791" s="2" customFormat="1" spans="1:7">
      <c r="A791" s="9" t="s">
        <v>934</v>
      </c>
      <c r="B791" s="65">
        <f t="shared" ref="B791:B798" si="264">B783</f>
        <v>180</v>
      </c>
      <c r="C791" s="66">
        <f>B791/$H$1</f>
        <v>28.5714285714286</v>
      </c>
      <c r="D791" s="59" t="str">
        <f t="shared" si="257"/>
        <v>/</v>
      </c>
      <c r="E791" s="68" t="e">
        <f t="shared" ref="E791:E798" si="265">F791/D791</f>
        <v>#VALUE!</v>
      </c>
      <c r="F791" s="37" t="e">
        <f t="shared" ref="F791:F798" si="266">D791*0.92-C791</f>
        <v>#VALUE!</v>
      </c>
      <c r="G791" s="38"/>
    </row>
    <row r="792" s="2" customFormat="1" spans="1:7">
      <c r="A792" s="9" t="s">
        <v>935</v>
      </c>
      <c r="B792" s="65">
        <f t="shared" si="264"/>
        <v>210</v>
      </c>
      <c r="C792" s="66">
        <f>B792/$H$1</f>
        <v>33.3333333333333</v>
      </c>
      <c r="D792" s="59" t="str">
        <f t="shared" si="257"/>
        <v>/</v>
      </c>
      <c r="E792" s="68" t="e">
        <f t="shared" si="265"/>
        <v>#VALUE!</v>
      </c>
      <c r="F792" s="37" t="e">
        <f t="shared" si="266"/>
        <v>#VALUE!</v>
      </c>
      <c r="G792" s="38"/>
    </row>
    <row r="793" s="2" customFormat="1" spans="1:7">
      <c r="A793" s="9" t="s">
        <v>936</v>
      </c>
      <c r="B793" s="65">
        <f t="shared" si="264"/>
        <v>247</v>
      </c>
      <c r="C793" s="66">
        <f>B793/$H$1</f>
        <v>39.2063492063492</v>
      </c>
      <c r="D793" s="59" t="str">
        <f t="shared" si="257"/>
        <v>/</v>
      </c>
      <c r="E793" s="68" t="e">
        <f t="shared" si="265"/>
        <v>#VALUE!</v>
      </c>
      <c r="F793" s="37" t="e">
        <f t="shared" si="266"/>
        <v>#VALUE!</v>
      </c>
      <c r="G793" s="38"/>
    </row>
    <row r="794" s="2" customFormat="1" spans="1:7">
      <c r="A794" s="9" t="s">
        <v>937</v>
      </c>
      <c r="B794" s="65">
        <f t="shared" si="264"/>
        <v>310</v>
      </c>
      <c r="C794" s="66">
        <f>B794/$H$1</f>
        <v>49.2063492063492</v>
      </c>
      <c r="D794" s="59" t="str">
        <f t="shared" si="257"/>
        <v>/</v>
      </c>
      <c r="E794" s="68" t="e">
        <f t="shared" si="265"/>
        <v>#VALUE!</v>
      </c>
      <c r="F794" s="37" t="e">
        <f t="shared" si="266"/>
        <v>#VALUE!</v>
      </c>
      <c r="G794" s="38"/>
    </row>
    <row r="795" s="2" customFormat="1" spans="1:7">
      <c r="A795" s="9" t="s">
        <v>938</v>
      </c>
      <c r="B795" s="65">
        <f t="shared" si="264"/>
        <v>404</v>
      </c>
      <c r="C795" s="66">
        <f>B795/$H$1</f>
        <v>64.1269841269841</v>
      </c>
      <c r="D795" s="59" t="str">
        <f t="shared" si="257"/>
        <v>/</v>
      </c>
      <c r="E795" s="68" t="e">
        <f t="shared" si="265"/>
        <v>#VALUE!</v>
      </c>
      <c r="F795" s="37" t="e">
        <f t="shared" si="266"/>
        <v>#VALUE!</v>
      </c>
      <c r="G795" s="38"/>
    </row>
    <row r="796" s="2" customFormat="1" spans="1:7">
      <c r="A796" s="9" t="s">
        <v>939</v>
      </c>
      <c r="B796" s="65">
        <f t="shared" si="264"/>
        <v>445</v>
      </c>
      <c r="C796" s="66">
        <f>B796/$H$1</f>
        <v>70.6349206349206</v>
      </c>
      <c r="D796" s="59" t="str">
        <f t="shared" si="257"/>
        <v>/</v>
      </c>
      <c r="E796" s="68" t="e">
        <f t="shared" si="265"/>
        <v>#VALUE!</v>
      </c>
      <c r="F796" s="37" t="e">
        <f t="shared" si="266"/>
        <v>#VALUE!</v>
      </c>
      <c r="G796" s="38"/>
    </row>
    <row r="797" s="2" customFormat="1" spans="1:7">
      <c r="A797" s="9" t="s">
        <v>940</v>
      </c>
      <c r="B797" s="65" t="e">
        <f t="shared" si="264"/>
        <v>#VALUE!</v>
      </c>
      <c r="C797" s="66" t="e">
        <f>B797/$H$1</f>
        <v>#VALUE!</v>
      </c>
      <c r="D797" s="59" t="str">
        <f t="shared" si="257"/>
        <v>/</v>
      </c>
      <c r="E797" s="68" t="e">
        <f t="shared" si="265"/>
        <v>#VALUE!</v>
      </c>
      <c r="F797" s="37" t="e">
        <f t="shared" si="266"/>
        <v>#VALUE!</v>
      </c>
      <c r="G797" s="38"/>
    </row>
    <row r="798" s="2" customFormat="1" spans="1:7">
      <c r="A798" s="9" t="s">
        <v>941</v>
      </c>
      <c r="B798" s="65" t="e">
        <f t="shared" si="264"/>
        <v>#VALUE!</v>
      </c>
      <c r="C798" s="66" t="e">
        <f>B798/$H$1</f>
        <v>#VALUE!</v>
      </c>
      <c r="D798" s="59" t="str">
        <f t="shared" si="257"/>
        <v>/</v>
      </c>
      <c r="E798" s="68" t="e">
        <f t="shared" si="265"/>
        <v>#VALUE!</v>
      </c>
      <c r="F798" s="37" t="e">
        <f t="shared" si="266"/>
        <v>#VALUE!</v>
      </c>
      <c r="G798" s="38"/>
    </row>
    <row r="799" s="2" customFormat="1" spans="1:7">
      <c r="A799" s="8" t="s">
        <v>942</v>
      </c>
      <c r="B799" s="57">
        <f t="shared" ref="B799:B806" si="267">B759</f>
        <v>180</v>
      </c>
      <c r="C799" s="58">
        <f>B799/$H$1</f>
        <v>28.5714285714286</v>
      </c>
      <c r="D799" s="59" t="str">
        <f t="shared" si="257"/>
        <v>/</v>
      </c>
      <c r="E799" s="60" t="e">
        <f t="shared" ref="E799:E806" si="268">F799/D799</f>
        <v>#VALUE!</v>
      </c>
      <c r="F799" s="43" t="e">
        <f t="shared" ref="F799:F806" si="269">D799*0.92-C799</f>
        <v>#VALUE!</v>
      </c>
      <c r="G799" s="38"/>
    </row>
    <row r="800" s="2" customFormat="1" spans="1:7">
      <c r="A800" s="8" t="s">
        <v>943</v>
      </c>
      <c r="B800" s="57">
        <f t="shared" si="267"/>
        <v>210</v>
      </c>
      <c r="C800" s="58">
        <f>B800/$H$1</f>
        <v>33.3333333333333</v>
      </c>
      <c r="D800" s="59" t="str">
        <f t="shared" si="257"/>
        <v>/</v>
      </c>
      <c r="E800" s="60" t="e">
        <f t="shared" si="268"/>
        <v>#VALUE!</v>
      </c>
      <c r="F800" s="43" t="e">
        <f t="shared" si="269"/>
        <v>#VALUE!</v>
      </c>
      <c r="G800" s="38"/>
    </row>
    <row r="801" s="2" customFormat="1" spans="1:7">
      <c r="A801" s="8" t="s">
        <v>944</v>
      </c>
      <c r="B801" s="57">
        <f t="shared" si="267"/>
        <v>247</v>
      </c>
      <c r="C801" s="58">
        <f>B801/$H$1</f>
        <v>39.2063492063492</v>
      </c>
      <c r="D801" s="59" t="str">
        <f t="shared" si="257"/>
        <v>/</v>
      </c>
      <c r="E801" s="60" t="e">
        <f t="shared" si="268"/>
        <v>#VALUE!</v>
      </c>
      <c r="F801" s="43" t="e">
        <f t="shared" si="269"/>
        <v>#VALUE!</v>
      </c>
      <c r="G801" s="38"/>
    </row>
    <row r="802" s="2" customFormat="1" spans="1:7">
      <c r="A802" s="8" t="s">
        <v>945</v>
      </c>
      <c r="B802" s="57">
        <f t="shared" si="267"/>
        <v>310</v>
      </c>
      <c r="C802" s="58">
        <f>B802/$H$1</f>
        <v>49.2063492063492</v>
      </c>
      <c r="D802" s="59" t="str">
        <f t="shared" si="257"/>
        <v>/</v>
      </c>
      <c r="E802" s="60" t="e">
        <f t="shared" si="268"/>
        <v>#VALUE!</v>
      </c>
      <c r="F802" s="43" t="e">
        <f t="shared" si="269"/>
        <v>#VALUE!</v>
      </c>
      <c r="G802" s="38"/>
    </row>
    <row r="803" s="2" customFormat="1" spans="1:7">
      <c r="A803" s="8" t="s">
        <v>946</v>
      </c>
      <c r="B803" s="57">
        <f t="shared" si="267"/>
        <v>404</v>
      </c>
      <c r="C803" s="58">
        <f>B803/$H$1</f>
        <v>64.1269841269841</v>
      </c>
      <c r="D803" s="59" t="str">
        <f t="shared" si="257"/>
        <v>/</v>
      </c>
      <c r="E803" s="60" t="e">
        <f t="shared" si="268"/>
        <v>#VALUE!</v>
      </c>
      <c r="F803" s="43" t="e">
        <f t="shared" si="269"/>
        <v>#VALUE!</v>
      </c>
      <c r="G803" s="38"/>
    </row>
    <row r="804" s="2" customFormat="1" spans="1:7">
      <c r="A804" s="8" t="s">
        <v>947</v>
      </c>
      <c r="B804" s="57">
        <f t="shared" si="267"/>
        <v>445</v>
      </c>
      <c r="C804" s="58">
        <f>B804/$H$1</f>
        <v>70.6349206349206</v>
      </c>
      <c r="D804" s="59" t="str">
        <f t="shared" si="257"/>
        <v>/</v>
      </c>
      <c r="E804" s="60" t="e">
        <f t="shared" si="268"/>
        <v>#VALUE!</v>
      </c>
      <c r="F804" s="43" t="e">
        <f t="shared" si="269"/>
        <v>#VALUE!</v>
      </c>
      <c r="G804" s="38"/>
    </row>
    <row r="805" s="2" customFormat="1" spans="1:7">
      <c r="A805" s="8" t="s">
        <v>948</v>
      </c>
      <c r="B805" s="57" t="e">
        <f t="shared" si="267"/>
        <v>#VALUE!</v>
      </c>
      <c r="C805" s="58" t="e">
        <f>B805/$H$1</f>
        <v>#VALUE!</v>
      </c>
      <c r="D805" s="59" t="str">
        <f t="shared" si="257"/>
        <v>/</v>
      </c>
      <c r="E805" s="60" t="e">
        <f t="shared" si="268"/>
        <v>#VALUE!</v>
      </c>
      <c r="F805" s="43" t="e">
        <f t="shared" si="269"/>
        <v>#VALUE!</v>
      </c>
      <c r="G805" s="38"/>
    </row>
    <row r="806" s="2" customFormat="1" spans="1:7">
      <c r="A806" s="8" t="s">
        <v>949</v>
      </c>
      <c r="B806" s="57" t="e">
        <f t="shared" si="267"/>
        <v>#VALUE!</v>
      </c>
      <c r="C806" s="58" t="e">
        <f>B806/$H$1</f>
        <v>#VALUE!</v>
      </c>
      <c r="D806" s="59" t="str">
        <f t="shared" si="257"/>
        <v>/</v>
      </c>
      <c r="E806" s="60" t="e">
        <f t="shared" si="268"/>
        <v>#VALUE!</v>
      </c>
      <c r="F806" s="43" t="e">
        <f t="shared" si="269"/>
        <v>#VALUE!</v>
      </c>
      <c r="G806" s="38"/>
    </row>
    <row r="807" s="2" customFormat="1" spans="1:7">
      <c r="A807" s="9" t="s">
        <v>950</v>
      </c>
      <c r="B807" s="65">
        <f t="shared" ref="B807:B814" si="270">B799</f>
        <v>180</v>
      </c>
      <c r="C807" s="66">
        <f>B807/$H$1</f>
        <v>28.5714285714286</v>
      </c>
      <c r="D807" s="59" t="str">
        <f t="shared" si="257"/>
        <v>/</v>
      </c>
      <c r="E807" s="68" t="e">
        <f t="shared" ref="E807:E814" si="271">F807/D807</f>
        <v>#VALUE!</v>
      </c>
      <c r="F807" s="37" t="e">
        <f t="shared" ref="F807:F814" si="272">D807*0.92-C807</f>
        <v>#VALUE!</v>
      </c>
      <c r="G807" s="38"/>
    </row>
    <row r="808" s="2" customFormat="1" spans="1:7">
      <c r="A808" s="9" t="s">
        <v>951</v>
      </c>
      <c r="B808" s="65">
        <f t="shared" si="270"/>
        <v>210</v>
      </c>
      <c r="C808" s="66">
        <f>B808/$H$1</f>
        <v>33.3333333333333</v>
      </c>
      <c r="D808" s="59" t="str">
        <f t="shared" si="257"/>
        <v>/</v>
      </c>
      <c r="E808" s="68" t="e">
        <f t="shared" si="271"/>
        <v>#VALUE!</v>
      </c>
      <c r="F808" s="37" t="e">
        <f t="shared" si="272"/>
        <v>#VALUE!</v>
      </c>
      <c r="G808" s="38"/>
    </row>
    <row r="809" s="2" customFormat="1" spans="1:7">
      <c r="A809" s="9" t="s">
        <v>952</v>
      </c>
      <c r="B809" s="65">
        <f t="shared" si="270"/>
        <v>247</v>
      </c>
      <c r="C809" s="66">
        <f>B809/$H$1</f>
        <v>39.2063492063492</v>
      </c>
      <c r="D809" s="59" t="str">
        <f t="shared" si="257"/>
        <v>/</v>
      </c>
      <c r="E809" s="68" t="e">
        <f t="shared" si="271"/>
        <v>#VALUE!</v>
      </c>
      <c r="F809" s="37" t="e">
        <f t="shared" si="272"/>
        <v>#VALUE!</v>
      </c>
      <c r="G809" s="38"/>
    </row>
    <row r="810" s="2" customFormat="1" spans="1:7">
      <c r="A810" s="9" t="s">
        <v>953</v>
      </c>
      <c r="B810" s="65">
        <f t="shared" si="270"/>
        <v>310</v>
      </c>
      <c r="C810" s="66">
        <f>B810/$H$1</f>
        <v>49.2063492063492</v>
      </c>
      <c r="D810" s="59" t="str">
        <f t="shared" si="257"/>
        <v>/</v>
      </c>
      <c r="E810" s="68" t="e">
        <f t="shared" si="271"/>
        <v>#VALUE!</v>
      </c>
      <c r="F810" s="37" t="e">
        <f t="shared" si="272"/>
        <v>#VALUE!</v>
      </c>
      <c r="G810" s="38"/>
    </row>
    <row r="811" s="2" customFormat="1" spans="1:7">
      <c r="A811" s="9" t="s">
        <v>954</v>
      </c>
      <c r="B811" s="65">
        <f t="shared" si="270"/>
        <v>404</v>
      </c>
      <c r="C811" s="66">
        <f>B811/$H$1</f>
        <v>64.1269841269841</v>
      </c>
      <c r="D811" s="59" t="str">
        <f t="shared" si="257"/>
        <v>/</v>
      </c>
      <c r="E811" s="68" t="e">
        <f t="shared" si="271"/>
        <v>#VALUE!</v>
      </c>
      <c r="F811" s="37" t="e">
        <f t="shared" si="272"/>
        <v>#VALUE!</v>
      </c>
      <c r="G811" s="38"/>
    </row>
    <row r="812" s="2" customFormat="1" spans="1:7">
      <c r="A812" s="9" t="s">
        <v>955</v>
      </c>
      <c r="B812" s="65">
        <f t="shared" si="270"/>
        <v>445</v>
      </c>
      <c r="C812" s="66">
        <f>B812/$H$1</f>
        <v>70.6349206349206</v>
      </c>
      <c r="D812" s="59" t="str">
        <f t="shared" si="257"/>
        <v>/</v>
      </c>
      <c r="E812" s="68" t="e">
        <f t="shared" si="271"/>
        <v>#VALUE!</v>
      </c>
      <c r="F812" s="37" t="e">
        <f t="shared" si="272"/>
        <v>#VALUE!</v>
      </c>
      <c r="G812" s="38"/>
    </row>
    <row r="813" s="2" customFormat="1" spans="1:7">
      <c r="A813" s="9" t="s">
        <v>956</v>
      </c>
      <c r="B813" s="65" t="e">
        <f t="shared" si="270"/>
        <v>#VALUE!</v>
      </c>
      <c r="C813" s="66" t="e">
        <f>B813/$H$1</f>
        <v>#VALUE!</v>
      </c>
      <c r="D813" s="59" t="str">
        <f t="shared" si="257"/>
        <v>/</v>
      </c>
      <c r="E813" s="68" t="e">
        <f t="shared" si="271"/>
        <v>#VALUE!</v>
      </c>
      <c r="F813" s="37" t="e">
        <f t="shared" si="272"/>
        <v>#VALUE!</v>
      </c>
      <c r="G813" s="38"/>
    </row>
    <row r="814" s="2" customFormat="1" spans="1:7">
      <c r="A814" s="9" t="s">
        <v>957</v>
      </c>
      <c r="B814" s="65" t="e">
        <f t="shared" si="270"/>
        <v>#VALUE!</v>
      </c>
      <c r="C814" s="66" t="e">
        <f>B814/$H$1</f>
        <v>#VALUE!</v>
      </c>
      <c r="D814" s="59" t="str">
        <f t="shared" si="257"/>
        <v>/</v>
      </c>
      <c r="E814" s="68" t="e">
        <f t="shared" si="271"/>
        <v>#VALUE!</v>
      </c>
      <c r="F814" s="37" t="e">
        <f t="shared" si="272"/>
        <v>#VALUE!</v>
      </c>
      <c r="G814" s="38"/>
    </row>
    <row r="815" s="2" customFormat="1" spans="1:7">
      <c r="A815" s="13"/>
      <c r="B815" s="22"/>
      <c r="C815" s="23"/>
      <c r="D815" s="24"/>
      <c r="E815" s="24"/>
      <c r="F815" s="24"/>
      <c r="G815" s="38"/>
    </row>
    <row r="816" spans="1:6">
      <c r="A816" s="14"/>
      <c r="B816" s="92"/>
      <c r="C816" s="93"/>
      <c r="D816" s="94"/>
      <c r="E816" s="93"/>
      <c r="F816" s="93"/>
    </row>
    <row r="817" spans="1:6">
      <c r="A817" s="7" t="s">
        <v>958</v>
      </c>
      <c r="B817" s="65">
        <v>75</v>
      </c>
      <c r="C817" s="54">
        <f t="shared" ref="C817:C830" si="273">B817/$H$1</f>
        <v>11.9047619047619</v>
      </c>
      <c r="D817" s="55" t="s">
        <v>35</v>
      </c>
      <c r="E817" s="56" t="e">
        <f t="shared" ref="E817:E834" si="274">F817/D817</f>
        <v>#VALUE!</v>
      </c>
      <c r="F817" s="37" t="e">
        <f t="shared" ref="F817:F834" si="275">D817*0.92-C817</f>
        <v>#VALUE!</v>
      </c>
    </row>
    <row r="818" spans="1:8">
      <c r="A818" s="7" t="s">
        <v>959</v>
      </c>
      <c r="B818" s="65">
        <v>85</v>
      </c>
      <c r="C818" s="54">
        <f t="shared" si="273"/>
        <v>13.4920634920635</v>
      </c>
      <c r="D818" s="55" t="s">
        <v>35</v>
      </c>
      <c r="E818" s="56" t="e">
        <f t="shared" si="274"/>
        <v>#VALUE!</v>
      </c>
      <c r="F818" s="37" t="e">
        <f t="shared" si="275"/>
        <v>#VALUE!</v>
      </c>
      <c r="H818" s="16"/>
    </row>
    <row r="819" spans="1:8">
      <c r="A819" s="7" t="s">
        <v>960</v>
      </c>
      <c r="B819" s="65">
        <v>112</v>
      </c>
      <c r="C819" s="54">
        <f t="shared" si="273"/>
        <v>17.7777777777778</v>
      </c>
      <c r="D819" s="55" t="s">
        <v>35</v>
      </c>
      <c r="E819" s="56" t="e">
        <f t="shared" si="274"/>
        <v>#VALUE!</v>
      </c>
      <c r="F819" s="37" t="e">
        <f t="shared" si="275"/>
        <v>#VALUE!</v>
      </c>
      <c r="H819" s="16"/>
    </row>
    <row r="820" spans="1:8">
      <c r="A820" s="7" t="s">
        <v>961</v>
      </c>
      <c r="B820" s="65">
        <v>145</v>
      </c>
      <c r="C820" s="54">
        <f t="shared" si="273"/>
        <v>23.015873015873</v>
      </c>
      <c r="D820" s="55" t="s">
        <v>35</v>
      </c>
      <c r="E820" s="56" t="e">
        <f t="shared" si="274"/>
        <v>#VALUE!</v>
      </c>
      <c r="F820" s="37" t="e">
        <f t="shared" si="275"/>
        <v>#VALUE!</v>
      </c>
      <c r="H820" s="16"/>
    </row>
    <row r="821" spans="1:8">
      <c r="A821" s="7" t="s">
        <v>962</v>
      </c>
      <c r="B821" s="65">
        <v>400</v>
      </c>
      <c r="C821" s="54">
        <f t="shared" si="273"/>
        <v>63.4920634920635</v>
      </c>
      <c r="D821" s="55">
        <v>88</v>
      </c>
      <c r="E821" s="56">
        <f t="shared" si="274"/>
        <v>0.198499278499278</v>
      </c>
      <c r="F821" s="37">
        <f t="shared" si="275"/>
        <v>17.4679365079365</v>
      </c>
      <c r="H821" s="16"/>
    </row>
    <row r="822" spans="1:8">
      <c r="A822" s="7" t="s">
        <v>963</v>
      </c>
      <c r="B822" s="65">
        <v>430</v>
      </c>
      <c r="C822" s="54">
        <f t="shared" si="273"/>
        <v>68.2539682539683</v>
      </c>
      <c r="D822" s="55">
        <v>93</v>
      </c>
      <c r="E822" s="56">
        <f t="shared" si="274"/>
        <v>0.186086362860556</v>
      </c>
      <c r="F822" s="37">
        <f t="shared" si="275"/>
        <v>17.3060317460317</v>
      </c>
      <c r="H822" s="16"/>
    </row>
    <row r="823" spans="1:8">
      <c r="A823" s="7" t="s">
        <v>964</v>
      </c>
      <c r="B823" s="65">
        <v>450</v>
      </c>
      <c r="C823" s="54">
        <f>B823/$H$1</f>
        <v>71.4285714285714</v>
      </c>
      <c r="D823" s="55">
        <v>98</v>
      </c>
      <c r="E823" s="56">
        <f t="shared" si="274"/>
        <v>0.191137026239067</v>
      </c>
      <c r="F823" s="37">
        <f t="shared" si="275"/>
        <v>18.7314285714286</v>
      </c>
      <c r="H823" s="16"/>
    </row>
    <row r="824" spans="1:8">
      <c r="A824" s="7" t="s">
        <v>965</v>
      </c>
      <c r="B824" s="65">
        <v>500</v>
      </c>
      <c r="C824" s="54">
        <f>B824/$H$1</f>
        <v>79.3650793650794</v>
      </c>
      <c r="D824" s="55">
        <v>108</v>
      </c>
      <c r="E824" s="56">
        <f t="shared" si="274"/>
        <v>0.185138154027043</v>
      </c>
      <c r="F824" s="37">
        <f t="shared" si="275"/>
        <v>19.9949206349206</v>
      </c>
      <c r="H824" s="16"/>
    </row>
    <row r="825" spans="1:8">
      <c r="A825" s="7" t="s">
        <v>966</v>
      </c>
      <c r="B825" s="65">
        <v>540</v>
      </c>
      <c r="C825" s="54">
        <f>B825/$H$1</f>
        <v>85.7142857142857</v>
      </c>
      <c r="D825" s="55">
        <v>118</v>
      </c>
      <c r="E825" s="56">
        <f t="shared" si="274"/>
        <v>0.19360774818402</v>
      </c>
      <c r="F825" s="37">
        <f t="shared" si="275"/>
        <v>22.8457142857143</v>
      </c>
      <c r="H825" s="16"/>
    </row>
    <row r="826" spans="1:6">
      <c r="A826" s="8" t="s">
        <v>967</v>
      </c>
      <c r="B826" s="57">
        <f t="shared" ref="B826:B834" si="276">B817</f>
        <v>75</v>
      </c>
      <c r="C826" s="58">
        <f>B826/$H$1</f>
        <v>11.9047619047619</v>
      </c>
      <c r="D826" s="59" t="str">
        <f t="shared" ref="D826:D834" si="277">D817</f>
        <v>-</v>
      </c>
      <c r="E826" s="60" t="e">
        <f t="shared" si="274"/>
        <v>#VALUE!</v>
      </c>
      <c r="F826" s="43" t="e">
        <f t="shared" si="275"/>
        <v>#VALUE!</v>
      </c>
    </row>
    <row r="827" spans="1:6">
      <c r="A827" s="8" t="s">
        <v>968</v>
      </c>
      <c r="B827" s="57">
        <f t="shared" si="276"/>
        <v>85</v>
      </c>
      <c r="C827" s="58">
        <f>B827/$H$1</f>
        <v>13.4920634920635</v>
      </c>
      <c r="D827" s="59" t="str">
        <f t="shared" si="277"/>
        <v>-</v>
      </c>
      <c r="E827" s="60" t="e">
        <f t="shared" si="274"/>
        <v>#VALUE!</v>
      </c>
      <c r="F827" s="43" t="e">
        <f t="shared" si="275"/>
        <v>#VALUE!</v>
      </c>
    </row>
    <row r="828" spans="1:6">
      <c r="A828" s="8" t="s">
        <v>969</v>
      </c>
      <c r="B828" s="57">
        <f t="shared" si="276"/>
        <v>112</v>
      </c>
      <c r="C828" s="58">
        <f>B828/$H$1</f>
        <v>17.7777777777778</v>
      </c>
      <c r="D828" s="59" t="str">
        <f t="shared" si="277"/>
        <v>-</v>
      </c>
      <c r="E828" s="60" t="e">
        <f t="shared" si="274"/>
        <v>#VALUE!</v>
      </c>
      <c r="F828" s="43" t="e">
        <f t="shared" si="275"/>
        <v>#VALUE!</v>
      </c>
    </row>
    <row r="829" spans="1:6">
      <c r="A829" s="8" t="s">
        <v>970</v>
      </c>
      <c r="B829" s="57">
        <f t="shared" si="276"/>
        <v>145</v>
      </c>
      <c r="C829" s="58">
        <f>B829/$H$1</f>
        <v>23.015873015873</v>
      </c>
      <c r="D829" s="59" t="str">
        <f t="shared" si="277"/>
        <v>-</v>
      </c>
      <c r="E829" s="60" t="e">
        <f t="shared" si="274"/>
        <v>#VALUE!</v>
      </c>
      <c r="F829" s="43" t="e">
        <f t="shared" si="275"/>
        <v>#VALUE!</v>
      </c>
    </row>
    <row r="830" spans="1:6">
      <c r="A830" s="8" t="s">
        <v>33</v>
      </c>
      <c r="B830" s="57">
        <f t="shared" si="276"/>
        <v>400</v>
      </c>
      <c r="C830" s="58">
        <f>B830/$H$1</f>
        <v>63.4920634920635</v>
      </c>
      <c r="D830" s="59">
        <f t="shared" si="277"/>
        <v>88</v>
      </c>
      <c r="E830" s="60">
        <f t="shared" si="274"/>
        <v>0.198499278499278</v>
      </c>
      <c r="F830" s="43">
        <f t="shared" si="275"/>
        <v>17.4679365079365</v>
      </c>
    </row>
    <row r="831" spans="1:6">
      <c r="A831" s="8" t="s">
        <v>971</v>
      </c>
      <c r="B831" s="57">
        <f t="shared" si="276"/>
        <v>430</v>
      </c>
      <c r="C831" s="58">
        <f>B831/$H$1</f>
        <v>68.2539682539683</v>
      </c>
      <c r="D831" s="59">
        <f t="shared" si="277"/>
        <v>93</v>
      </c>
      <c r="E831" s="60">
        <f t="shared" si="274"/>
        <v>0.186086362860556</v>
      </c>
      <c r="F831" s="43">
        <f t="shared" si="275"/>
        <v>17.3060317460317</v>
      </c>
    </row>
    <row r="832" spans="1:6">
      <c r="A832" s="8" t="s">
        <v>972</v>
      </c>
      <c r="B832" s="57">
        <f t="shared" si="276"/>
        <v>450</v>
      </c>
      <c r="C832" s="58">
        <f>B832/$H$1</f>
        <v>71.4285714285714</v>
      </c>
      <c r="D832" s="59">
        <f t="shared" si="277"/>
        <v>98</v>
      </c>
      <c r="E832" s="60">
        <f t="shared" si="274"/>
        <v>0.191137026239067</v>
      </c>
      <c r="F832" s="43">
        <f t="shared" si="275"/>
        <v>18.7314285714286</v>
      </c>
    </row>
    <row r="833" s="3" customFormat="1" spans="1:7">
      <c r="A833" s="8" t="s">
        <v>973</v>
      </c>
      <c r="B833" s="57">
        <f t="shared" si="276"/>
        <v>500</v>
      </c>
      <c r="C833" s="58">
        <f>B833/$H$1</f>
        <v>79.3650793650794</v>
      </c>
      <c r="D833" s="59">
        <f t="shared" si="277"/>
        <v>108</v>
      </c>
      <c r="E833" s="60">
        <f t="shared" si="274"/>
        <v>0.185138154027043</v>
      </c>
      <c r="F833" s="43">
        <f t="shared" si="275"/>
        <v>19.9949206349206</v>
      </c>
      <c r="G833" s="16"/>
    </row>
    <row r="834" s="3" customFormat="1" spans="1:7">
      <c r="A834" s="8" t="s">
        <v>974</v>
      </c>
      <c r="B834" s="57">
        <f t="shared" si="276"/>
        <v>540</v>
      </c>
      <c r="C834" s="58">
        <f>B834/$H$1</f>
        <v>85.7142857142857</v>
      </c>
      <c r="D834" s="59">
        <f t="shared" si="277"/>
        <v>118</v>
      </c>
      <c r="E834" s="60">
        <f t="shared" si="274"/>
        <v>0.19360774818402</v>
      </c>
      <c r="F834" s="43">
        <f t="shared" si="275"/>
        <v>22.8457142857143</v>
      </c>
      <c r="G834" s="16"/>
    </row>
    <row r="835" s="1" customFormat="1" spans="1:7">
      <c r="A835" s="7" t="s">
        <v>975</v>
      </c>
      <c r="B835" s="53">
        <f>B817+5</f>
        <v>80</v>
      </c>
      <c r="C835" s="54">
        <f>B835/$H$1</f>
        <v>12.6984126984127</v>
      </c>
      <c r="D835" s="55" t="e">
        <f>D817+1</f>
        <v>#VALUE!</v>
      </c>
      <c r="E835" s="56" t="e">
        <f t="shared" ref="E835:E843" si="278">F835/D835</f>
        <v>#VALUE!</v>
      </c>
      <c r="F835" s="37" t="e">
        <f t="shared" ref="F835:F843" si="279">D835*0.92-C835</f>
        <v>#VALUE!</v>
      </c>
      <c r="G835" s="16"/>
    </row>
    <row r="836" s="1" customFormat="1" spans="1:7">
      <c r="A836" s="7" t="s">
        <v>976</v>
      </c>
      <c r="B836" s="53">
        <f t="shared" ref="B836:B843" si="280">B818+5</f>
        <v>90</v>
      </c>
      <c r="C836" s="54">
        <f>B836/$H$1</f>
        <v>14.2857142857143</v>
      </c>
      <c r="D836" s="55" t="e">
        <f t="shared" ref="D836:D843" si="281">D818+1</f>
        <v>#VALUE!</v>
      </c>
      <c r="E836" s="56" t="e">
        <f t="shared" si="278"/>
        <v>#VALUE!</v>
      </c>
      <c r="F836" s="37" t="e">
        <f t="shared" si="279"/>
        <v>#VALUE!</v>
      </c>
      <c r="G836" s="16"/>
    </row>
    <row r="837" s="1" customFormat="1" spans="1:7">
      <c r="A837" s="7" t="s">
        <v>977</v>
      </c>
      <c r="B837" s="53">
        <f t="shared" si="280"/>
        <v>117</v>
      </c>
      <c r="C837" s="54">
        <f>B837/$H$1</f>
        <v>18.5714285714286</v>
      </c>
      <c r="D837" s="55" t="e">
        <f t="shared" si="281"/>
        <v>#VALUE!</v>
      </c>
      <c r="E837" s="56" t="e">
        <f t="shared" si="278"/>
        <v>#VALUE!</v>
      </c>
      <c r="F837" s="37" t="e">
        <f t="shared" si="279"/>
        <v>#VALUE!</v>
      </c>
      <c r="G837" s="16"/>
    </row>
    <row r="838" s="1" customFormat="1" spans="1:7">
      <c r="A838" s="7" t="s">
        <v>978</v>
      </c>
      <c r="B838" s="53">
        <f t="shared" si="280"/>
        <v>150</v>
      </c>
      <c r="C838" s="54">
        <f>B838/$H$1</f>
        <v>23.8095238095238</v>
      </c>
      <c r="D838" s="55" t="e">
        <f t="shared" si="281"/>
        <v>#VALUE!</v>
      </c>
      <c r="E838" s="56" t="e">
        <f t="shared" si="278"/>
        <v>#VALUE!</v>
      </c>
      <c r="F838" s="37" t="e">
        <f t="shared" si="279"/>
        <v>#VALUE!</v>
      </c>
      <c r="G838" s="16"/>
    </row>
    <row r="839" s="1" customFormat="1" spans="1:7">
      <c r="A839" s="7" t="s">
        <v>979</v>
      </c>
      <c r="B839" s="53">
        <f t="shared" si="280"/>
        <v>405</v>
      </c>
      <c r="C839" s="54">
        <f>B839/$H$1</f>
        <v>64.2857142857143</v>
      </c>
      <c r="D839" s="55">
        <f t="shared" si="281"/>
        <v>89</v>
      </c>
      <c r="E839" s="56">
        <f t="shared" si="278"/>
        <v>0.1976886035313</v>
      </c>
      <c r="F839" s="37">
        <f t="shared" si="279"/>
        <v>17.5942857142857</v>
      </c>
      <c r="G839" s="16"/>
    </row>
    <row r="840" s="1" customFormat="1" spans="1:7">
      <c r="A840" s="7" t="s">
        <v>980</v>
      </c>
      <c r="B840" s="53">
        <f t="shared" si="280"/>
        <v>435</v>
      </c>
      <c r="C840" s="54">
        <f>B840/$H$1</f>
        <v>69.0476190476191</v>
      </c>
      <c r="D840" s="55">
        <f t="shared" si="281"/>
        <v>94</v>
      </c>
      <c r="E840" s="56">
        <f t="shared" si="278"/>
        <v>0.185450861195542</v>
      </c>
      <c r="F840" s="37">
        <f t="shared" si="279"/>
        <v>17.4323809523809</v>
      </c>
      <c r="G840" s="16"/>
    </row>
    <row r="841" s="1" customFormat="1" spans="1:7">
      <c r="A841" s="7" t="s">
        <v>981</v>
      </c>
      <c r="B841" s="53">
        <f t="shared" si="280"/>
        <v>455</v>
      </c>
      <c r="C841" s="54">
        <f>B841/$H$1</f>
        <v>72.2222222222222</v>
      </c>
      <c r="D841" s="55">
        <f t="shared" si="281"/>
        <v>99</v>
      </c>
      <c r="E841" s="56">
        <f t="shared" si="278"/>
        <v>0.190482603815937</v>
      </c>
      <c r="F841" s="37">
        <f t="shared" si="279"/>
        <v>18.8577777777778</v>
      </c>
      <c r="G841" s="16"/>
    </row>
    <row r="842" s="1" customFormat="1" spans="1:7">
      <c r="A842" s="7" t="s">
        <v>982</v>
      </c>
      <c r="B842" s="53">
        <f t="shared" si="280"/>
        <v>505</v>
      </c>
      <c r="C842" s="54">
        <f>B842/$H$1</f>
        <v>80.1587301587302</v>
      </c>
      <c r="D842" s="55">
        <f t="shared" si="281"/>
        <v>109</v>
      </c>
      <c r="E842" s="56">
        <f t="shared" si="278"/>
        <v>0.184598805883209</v>
      </c>
      <c r="F842" s="37">
        <f t="shared" si="279"/>
        <v>20.1212698412698</v>
      </c>
      <c r="G842" s="16"/>
    </row>
    <row r="843" s="1" customFormat="1" spans="1:7">
      <c r="A843" s="7" t="s">
        <v>983</v>
      </c>
      <c r="B843" s="53">
        <v>0</v>
      </c>
      <c r="C843" s="54">
        <f>B843/$H$1</f>
        <v>0</v>
      </c>
      <c r="D843" s="55">
        <v>0</v>
      </c>
      <c r="E843" s="56" t="e">
        <f t="shared" si="278"/>
        <v>#DIV/0!</v>
      </c>
      <c r="F843" s="37">
        <f t="shared" si="279"/>
        <v>0</v>
      </c>
      <c r="G843" s="16"/>
    </row>
    <row r="844" s="1" customFormat="1" spans="1:7">
      <c r="A844" s="8" t="s">
        <v>984</v>
      </c>
      <c r="B844" s="57">
        <f t="shared" ref="B844:B852" si="282">B835</f>
        <v>80</v>
      </c>
      <c r="C844" s="58">
        <f>B844/$H$1</f>
        <v>12.6984126984127</v>
      </c>
      <c r="D844" s="59" t="e">
        <f t="shared" ref="D844:D852" si="283">D835</f>
        <v>#VALUE!</v>
      </c>
      <c r="E844" s="60" t="e">
        <f t="shared" ref="E844:E852" si="284">F844/D844</f>
        <v>#VALUE!</v>
      </c>
      <c r="F844" s="43" t="e">
        <f t="shared" ref="F844:F852" si="285">D844*0.92-C844</f>
        <v>#VALUE!</v>
      </c>
      <c r="G844" s="16"/>
    </row>
    <row r="845" s="1" customFormat="1" spans="1:7">
      <c r="A845" s="8" t="s">
        <v>985</v>
      </c>
      <c r="B845" s="57">
        <f t="shared" si="282"/>
        <v>90</v>
      </c>
      <c r="C845" s="58">
        <f>B845/$H$1</f>
        <v>14.2857142857143</v>
      </c>
      <c r="D845" s="59" t="e">
        <f t="shared" si="283"/>
        <v>#VALUE!</v>
      </c>
      <c r="E845" s="60" t="e">
        <f t="shared" si="284"/>
        <v>#VALUE!</v>
      </c>
      <c r="F845" s="43" t="e">
        <f t="shared" si="285"/>
        <v>#VALUE!</v>
      </c>
      <c r="G845" s="16"/>
    </row>
    <row r="846" s="1" customFormat="1" spans="1:7">
      <c r="A846" s="8" t="s">
        <v>986</v>
      </c>
      <c r="B846" s="57">
        <f t="shared" si="282"/>
        <v>117</v>
      </c>
      <c r="C846" s="58">
        <f>B846/$H$1</f>
        <v>18.5714285714286</v>
      </c>
      <c r="D846" s="59" t="e">
        <f t="shared" si="283"/>
        <v>#VALUE!</v>
      </c>
      <c r="E846" s="60" t="e">
        <f t="shared" si="284"/>
        <v>#VALUE!</v>
      </c>
      <c r="F846" s="43" t="e">
        <f t="shared" si="285"/>
        <v>#VALUE!</v>
      </c>
      <c r="G846" s="16"/>
    </row>
    <row r="847" s="1" customFormat="1" spans="1:7">
      <c r="A847" s="8" t="s">
        <v>987</v>
      </c>
      <c r="B847" s="57">
        <f t="shared" si="282"/>
        <v>150</v>
      </c>
      <c r="C847" s="58">
        <f>B847/$H$1</f>
        <v>23.8095238095238</v>
      </c>
      <c r="D847" s="59" t="e">
        <f t="shared" si="283"/>
        <v>#VALUE!</v>
      </c>
      <c r="E847" s="60" t="e">
        <f t="shared" si="284"/>
        <v>#VALUE!</v>
      </c>
      <c r="F847" s="43" t="e">
        <f t="shared" si="285"/>
        <v>#VALUE!</v>
      </c>
      <c r="G847" s="16"/>
    </row>
    <row r="848" s="1" customFormat="1" spans="1:7">
      <c r="A848" s="8" t="s">
        <v>988</v>
      </c>
      <c r="B848" s="57">
        <f t="shared" si="282"/>
        <v>405</v>
      </c>
      <c r="C848" s="58">
        <f>B848/$H$1</f>
        <v>64.2857142857143</v>
      </c>
      <c r="D848" s="59">
        <f t="shared" si="283"/>
        <v>89</v>
      </c>
      <c r="E848" s="60">
        <f t="shared" si="284"/>
        <v>0.1976886035313</v>
      </c>
      <c r="F848" s="43">
        <f t="shared" si="285"/>
        <v>17.5942857142857</v>
      </c>
      <c r="G848" s="16"/>
    </row>
    <row r="849" s="1" customFormat="1" spans="1:7">
      <c r="A849" s="8" t="s">
        <v>989</v>
      </c>
      <c r="B849" s="57">
        <f t="shared" si="282"/>
        <v>435</v>
      </c>
      <c r="C849" s="58">
        <f>B849/$H$1</f>
        <v>69.0476190476191</v>
      </c>
      <c r="D849" s="59">
        <f t="shared" si="283"/>
        <v>94</v>
      </c>
      <c r="E849" s="60">
        <f t="shared" si="284"/>
        <v>0.185450861195542</v>
      </c>
      <c r="F849" s="43">
        <f t="shared" si="285"/>
        <v>17.4323809523809</v>
      </c>
      <c r="G849" s="16"/>
    </row>
    <row r="850" s="1" customFormat="1" spans="1:7">
      <c r="A850" s="8" t="s">
        <v>990</v>
      </c>
      <c r="B850" s="57">
        <f t="shared" si="282"/>
        <v>455</v>
      </c>
      <c r="C850" s="58">
        <f>B850/$H$1</f>
        <v>72.2222222222222</v>
      </c>
      <c r="D850" s="59">
        <f t="shared" si="283"/>
        <v>99</v>
      </c>
      <c r="E850" s="60">
        <f t="shared" si="284"/>
        <v>0.190482603815937</v>
      </c>
      <c r="F850" s="43">
        <f t="shared" si="285"/>
        <v>18.8577777777778</v>
      </c>
      <c r="G850" s="16"/>
    </row>
    <row r="851" s="1" customFormat="1" spans="1:7">
      <c r="A851" s="8" t="s">
        <v>991</v>
      </c>
      <c r="B851" s="57">
        <f t="shared" si="282"/>
        <v>505</v>
      </c>
      <c r="C851" s="58">
        <f>B851/$H$1</f>
        <v>80.1587301587302</v>
      </c>
      <c r="D851" s="59">
        <f t="shared" si="283"/>
        <v>109</v>
      </c>
      <c r="E851" s="60">
        <f t="shared" si="284"/>
        <v>0.184598805883209</v>
      </c>
      <c r="F851" s="43">
        <f t="shared" si="285"/>
        <v>20.1212698412698</v>
      </c>
      <c r="G851" s="16"/>
    </row>
    <row r="852" s="1" customFormat="1" spans="1:7">
      <c r="A852" s="8" t="s">
        <v>992</v>
      </c>
      <c r="B852" s="57">
        <f t="shared" si="282"/>
        <v>0</v>
      </c>
      <c r="C852" s="58">
        <f>B852/$H$1</f>
        <v>0</v>
      </c>
      <c r="D852" s="59">
        <f t="shared" si="283"/>
        <v>0</v>
      </c>
      <c r="E852" s="60" t="e">
        <f t="shared" si="284"/>
        <v>#DIV/0!</v>
      </c>
      <c r="F852" s="43">
        <f t="shared" si="285"/>
        <v>0</v>
      </c>
      <c r="G852" s="16"/>
    </row>
    <row r="853" s="1" customFormat="1" ht="12" customHeight="1" spans="1:7">
      <c r="A853" s="7" t="s">
        <v>993</v>
      </c>
      <c r="B853" s="53">
        <f t="shared" ref="B853:B861" si="286">B844</f>
        <v>80</v>
      </c>
      <c r="C853" s="54">
        <f>B853/$H$1</f>
        <v>12.6984126984127</v>
      </c>
      <c r="D853" s="55" t="e">
        <f t="shared" ref="D853:D861" si="287">D844</f>
        <v>#VALUE!</v>
      </c>
      <c r="E853" s="56" t="e">
        <f t="shared" ref="E853:E861" si="288">F853/D853</f>
        <v>#VALUE!</v>
      </c>
      <c r="F853" s="37" t="e">
        <f t="shared" ref="F853:F861" si="289">D853*0.92-C853</f>
        <v>#VALUE!</v>
      </c>
      <c r="G853" s="16"/>
    </row>
    <row r="854" s="1" customFormat="1" spans="1:7">
      <c r="A854" s="7" t="s">
        <v>994</v>
      </c>
      <c r="B854" s="53">
        <f t="shared" si="286"/>
        <v>90</v>
      </c>
      <c r="C854" s="54">
        <f>B854/$H$1</f>
        <v>14.2857142857143</v>
      </c>
      <c r="D854" s="55" t="e">
        <f t="shared" si="287"/>
        <v>#VALUE!</v>
      </c>
      <c r="E854" s="56" t="e">
        <f t="shared" si="288"/>
        <v>#VALUE!</v>
      </c>
      <c r="F854" s="37" t="e">
        <f t="shared" si="289"/>
        <v>#VALUE!</v>
      </c>
      <c r="G854" s="16"/>
    </row>
    <row r="855" s="1" customFormat="1" ht="12" customHeight="1" spans="1:7">
      <c r="A855" s="7" t="s">
        <v>995</v>
      </c>
      <c r="B855" s="53">
        <f t="shared" si="286"/>
        <v>117</v>
      </c>
      <c r="C855" s="54">
        <f>B855/$H$1</f>
        <v>18.5714285714286</v>
      </c>
      <c r="D855" s="55" t="e">
        <f t="shared" si="287"/>
        <v>#VALUE!</v>
      </c>
      <c r="E855" s="56" t="e">
        <f t="shared" si="288"/>
        <v>#VALUE!</v>
      </c>
      <c r="F855" s="37" t="e">
        <f t="shared" si="289"/>
        <v>#VALUE!</v>
      </c>
      <c r="G855" s="16"/>
    </row>
    <row r="856" s="1" customFormat="1" spans="1:7">
      <c r="A856" s="7" t="s">
        <v>996</v>
      </c>
      <c r="B856" s="53">
        <f t="shared" si="286"/>
        <v>150</v>
      </c>
      <c r="C856" s="54">
        <f>B856/$H$1</f>
        <v>23.8095238095238</v>
      </c>
      <c r="D856" s="55" t="e">
        <f t="shared" si="287"/>
        <v>#VALUE!</v>
      </c>
      <c r="E856" s="56" t="e">
        <f t="shared" si="288"/>
        <v>#VALUE!</v>
      </c>
      <c r="F856" s="37" t="e">
        <f t="shared" si="289"/>
        <v>#VALUE!</v>
      </c>
      <c r="G856" s="16"/>
    </row>
    <row r="857" s="1" customFormat="1" spans="1:7">
      <c r="A857" s="7" t="s">
        <v>997</v>
      </c>
      <c r="B857" s="53">
        <f t="shared" si="286"/>
        <v>405</v>
      </c>
      <c r="C857" s="54">
        <f>B857/$H$1</f>
        <v>64.2857142857143</v>
      </c>
      <c r="D857" s="55">
        <f t="shared" si="287"/>
        <v>89</v>
      </c>
      <c r="E857" s="56">
        <f t="shared" si="288"/>
        <v>0.1976886035313</v>
      </c>
      <c r="F857" s="37">
        <f t="shared" si="289"/>
        <v>17.5942857142857</v>
      </c>
      <c r="G857" s="16"/>
    </row>
    <row r="858" s="1" customFormat="1" spans="1:7">
      <c r="A858" s="7" t="s">
        <v>998</v>
      </c>
      <c r="B858" s="53">
        <f t="shared" si="286"/>
        <v>435</v>
      </c>
      <c r="C858" s="54">
        <f>B858/$H$1</f>
        <v>69.0476190476191</v>
      </c>
      <c r="D858" s="55">
        <f t="shared" si="287"/>
        <v>94</v>
      </c>
      <c r="E858" s="56">
        <f t="shared" si="288"/>
        <v>0.185450861195542</v>
      </c>
      <c r="F858" s="37">
        <f t="shared" si="289"/>
        <v>17.4323809523809</v>
      </c>
      <c r="G858" s="16"/>
    </row>
    <row r="859" s="1" customFormat="1" spans="1:7">
      <c r="A859" s="7" t="s">
        <v>999</v>
      </c>
      <c r="B859" s="53">
        <f t="shared" si="286"/>
        <v>455</v>
      </c>
      <c r="C859" s="54">
        <f>B859/$H$1</f>
        <v>72.2222222222222</v>
      </c>
      <c r="D859" s="55">
        <f t="shared" si="287"/>
        <v>99</v>
      </c>
      <c r="E859" s="56">
        <f t="shared" si="288"/>
        <v>0.190482603815937</v>
      </c>
      <c r="F859" s="37">
        <f t="shared" si="289"/>
        <v>18.8577777777778</v>
      </c>
      <c r="G859" s="16"/>
    </row>
    <row r="860" s="1" customFormat="1" spans="1:7">
      <c r="A860" s="7" t="s">
        <v>1000</v>
      </c>
      <c r="B860" s="53">
        <f t="shared" si="286"/>
        <v>505</v>
      </c>
      <c r="C860" s="54">
        <f>B860/$H$1</f>
        <v>80.1587301587302</v>
      </c>
      <c r="D860" s="55">
        <f t="shared" si="287"/>
        <v>109</v>
      </c>
      <c r="E860" s="56">
        <f t="shared" si="288"/>
        <v>0.184598805883209</v>
      </c>
      <c r="F860" s="37">
        <f t="shared" si="289"/>
        <v>20.1212698412698</v>
      </c>
      <c r="G860" s="16"/>
    </row>
    <row r="861" s="1" customFormat="1" spans="1:7">
      <c r="A861" s="7" t="s">
        <v>1001</v>
      </c>
      <c r="B861" s="53">
        <f t="shared" si="286"/>
        <v>0</v>
      </c>
      <c r="C861" s="54">
        <f>B861/$H$1</f>
        <v>0</v>
      </c>
      <c r="D861" s="55">
        <f t="shared" si="287"/>
        <v>0</v>
      </c>
      <c r="E861" s="56" t="e">
        <f t="shared" si="288"/>
        <v>#DIV/0!</v>
      </c>
      <c r="F861" s="37">
        <f t="shared" si="289"/>
        <v>0</v>
      </c>
      <c r="G861" s="16"/>
    </row>
    <row r="862" s="2" customFormat="1" spans="1:7">
      <c r="A862" s="8" t="s">
        <v>1002</v>
      </c>
      <c r="B862" s="57">
        <f>B853+5</f>
        <v>85</v>
      </c>
      <c r="C862" s="58">
        <f>B862/$H$1</f>
        <v>13.4920634920635</v>
      </c>
      <c r="D862" s="59" t="e">
        <f>D853+1</f>
        <v>#VALUE!</v>
      </c>
      <c r="E862" s="60" t="e">
        <f t="shared" ref="E862:E870" si="290">F862/D862</f>
        <v>#VALUE!</v>
      </c>
      <c r="F862" s="43" t="e">
        <f t="shared" ref="F862:F870" si="291">D862*0.92-C862</f>
        <v>#VALUE!</v>
      </c>
      <c r="G862" s="38"/>
    </row>
    <row r="863" s="2" customFormat="1" spans="1:7">
      <c r="A863" s="8" t="s">
        <v>1003</v>
      </c>
      <c r="B863" s="57">
        <f t="shared" ref="B863:B870" si="292">B854+5</f>
        <v>95</v>
      </c>
      <c r="C863" s="58">
        <f>B863/$H$1</f>
        <v>15.0793650793651</v>
      </c>
      <c r="D863" s="59" t="e">
        <f t="shared" ref="D863:D870" si="293">D854+1</f>
        <v>#VALUE!</v>
      </c>
      <c r="E863" s="60" t="e">
        <f t="shared" si="290"/>
        <v>#VALUE!</v>
      </c>
      <c r="F863" s="43" t="e">
        <f t="shared" si="291"/>
        <v>#VALUE!</v>
      </c>
      <c r="G863" s="38"/>
    </row>
    <row r="864" s="2" customFormat="1" spans="1:7">
      <c r="A864" s="8" t="s">
        <v>1004</v>
      </c>
      <c r="B864" s="57">
        <f t="shared" si="292"/>
        <v>122</v>
      </c>
      <c r="C864" s="58">
        <f>B864/$H$1</f>
        <v>19.3650793650794</v>
      </c>
      <c r="D864" s="59" t="e">
        <f t="shared" si="293"/>
        <v>#VALUE!</v>
      </c>
      <c r="E864" s="60" t="e">
        <f t="shared" si="290"/>
        <v>#VALUE!</v>
      </c>
      <c r="F864" s="43" t="e">
        <f t="shared" si="291"/>
        <v>#VALUE!</v>
      </c>
      <c r="G864" s="38"/>
    </row>
    <row r="865" s="2" customFormat="1" spans="1:7">
      <c r="A865" s="8" t="s">
        <v>1005</v>
      </c>
      <c r="B865" s="57">
        <f t="shared" si="292"/>
        <v>155</v>
      </c>
      <c r="C865" s="58">
        <f>B865/$H$1</f>
        <v>24.6031746031746</v>
      </c>
      <c r="D865" s="59" t="e">
        <f t="shared" si="293"/>
        <v>#VALUE!</v>
      </c>
      <c r="E865" s="60" t="e">
        <f t="shared" si="290"/>
        <v>#VALUE!</v>
      </c>
      <c r="F865" s="43" t="e">
        <f t="shared" si="291"/>
        <v>#VALUE!</v>
      </c>
      <c r="G865" s="38"/>
    </row>
    <row r="866" s="2" customFormat="1" spans="1:7">
      <c r="A866" s="8" t="s">
        <v>1006</v>
      </c>
      <c r="B866" s="57">
        <f t="shared" si="292"/>
        <v>410</v>
      </c>
      <c r="C866" s="58">
        <f>B866/$H$1</f>
        <v>65.0793650793651</v>
      </c>
      <c r="D866" s="59">
        <f t="shared" si="293"/>
        <v>90</v>
      </c>
      <c r="E866" s="60">
        <f t="shared" si="290"/>
        <v>0.19689594356261</v>
      </c>
      <c r="F866" s="43">
        <f t="shared" si="291"/>
        <v>17.7206349206349</v>
      </c>
      <c r="G866" s="38"/>
    </row>
    <row r="867" s="2" customFormat="1" spans="1:7">
      <c r="A867" s="8" t="s">
        <v>1007</v>
      </c>
      <c r="B867" s="57">
        <f t="shared" si="292"/>
        <v>440</v>
      </c>
      <c r="C867" s="58">
        <f>B867/$H$1</f>
        <v>69.8412698412698</v>
      </c>
      <c r="D867" s="59">
        <f t="shared" si="293"/>
        <v>95</v>
      </c>
      <c r="E867" s="60">
        <f t="shared" si="290"/>
        <v>0.184828738512949</v>
      </c>
      <c r="F867" s="43">
        <f t="shared" si="291"/>
        <v>17.5587301587302</v>
      </c>
      <c r="G867" s="38"/>
    </row>
    <row r="868" s="2" customFormat="1" spans="1:7">
      <c r="A868" s="8" t="s">
        <v>1008</v>
      </c>
      <c r="B868" s="57">
        <f t="shared" si="292"/>
        <v>460</v>
      </c>
      <c r="C868" s="58">
        <f>B868/$H$1</f>
        <v>73.015873015873</v>
      </c>
      <c r="D868" s="59">
        <f t="shared" si="293"/>
        <v>100</v>
      </c>
      <c r="E868" s="60">
        <f t="shared" si="290"/>
        <v>0.18984126984127</v>
      </c>
      <c r="F868" s="43">
        <f t="shared" si="291"/>
        <v>18.984126984127</v>
      </c>
      <c r="G868" s="38"/>
    </row>
    <row r="869" s="2" customFormat="1" spans="1:7">
      <c r="A869" s="8" t="s">
        <v>1009</v>
      </c>
      <c r="B869" s="57">
        <f t="shared" si="292"/>
        <v>510</v>
      </c>
      <c r="C869" s="58">
        <f>B869/$H$1</f>
        <v>80.9523809523809</v>
      </c>
      <c r="D869" s="59">
        <f t="shared" si="293"/>
        <v>110</v>
      </c>
      <c r="E869" s="60">
        <f t="shared" si="290"/>
        <v>0.184069264069265</v>
      </c>
      <c r="F869" s="43">
        <f t="shared" si="291"/>
        <v>20.2476190476191</v>
      </c>
      <c r="G869" s="38"/>
    </row>
    <row r="870" s="2" customFormat="1" spans="1:7">
      <c r="A870" s="8" t="s">
        <v>1010</v>
      </c>
      <c r="B870" s="57">
        <v>0</v>
      </c>
      <c r="C870" s="58">
        <f>B870/$H$1</f>
        <v>0</v>
      </c>
      <c r="D870" s="59">
        <v>0</v>
      </c>
      <c r="E870" s="60" t="e">
        <f t="shared" si="290"/>
        <v>#DIV/0!</v>
      </c>
      <c r="F870" s="43">
        <f t="shared" si="291"/>
        <v>0</v>
      </c>
      <c r="G870" s="38"/>
    </row>
    <row r="871" s="2" customFormat="1" spans="1:7">
      <c r="A871" s="7" t="s">
        <v>1011</v>
      </c>
      <c r="B871" s="53">
        <f>B862</f>
        <v>85</v>
      </c>
      <c r="C871" s="54">
        <f>B871/$H$1</f>
        <v>13.4920634920635</v>
      </c>
      <c r="D871" s="55" t="e">
        <f t="shared" ref="D871:D879" si="294">D862</f>
        <v>#VALUE!</v>
      </c>
      <c r="E871" s="56" t="e">
        <f t="shared" ref="E871:E879" si="295">F871/D871</f>
        <v>#VALUE!</v>
      </c>
      <c r="F871" s="37" t="e">
        <f t="shared" ref="F871:F879" si="296">D871*0.92-C871</f>
        <v>#VALUE!</v>
      </c>
      <c r="G871" s="38"/>
    </row>
    <row r="872" s="2" customFormat="1" spans="1:7">
      <c r="A872" s="7" t="s">
        <v>1012</v>
      </c>
      <c r="B872" s="53">
        <f t="shared" ref="B871:B880" si="297">B863</f>
        <v>95</v>
      </c>
      <c r="C872" s="54">
        <f>B872/$H$1</f>
        <v>15.0793650793651</v>
      </c>
      <c r="D872" s="55" t="e">
        <f t="shared" si="294"/>
        <v>#VALUE!</v>
      </c>
      <c r="E872" s="56" t="e">
        <f t="shared" si="295"/>
        <v>#VALUE!</v>
      </c>
      <c r="F872" s="37" t="e">
        <f t="shared" si="296"/>
        <v>#VALUE!</v>
      </c>
      <c r="G872" s="38"/>
    </row>
    <row r="873" s="1" customFormat="1" spans="1:7">
      <c r="A873" s="7" t="s">
        <v>1013</v>
      </c>
      <c r="B873" s="53">
        <f t="shared" si="297"/>
        <v>122</v>
      </c>
      <c r="C873" s="54">
        <f>B873/$H$1</f>
        <v>19.3650793650794</v>
      </c>
      <c r="D873" s="55" t="e">
        <f t="shared" si="294"/>
        <v>#VALUE!</v>
      </c>
      <c r="E873" s="56" t="e">
        <f t="shared" si="295"/>
        <v>#VALUE!</v>
      </c>
      <c r="F873" s="37" t="e">
        <f t="shared" si="296"/>
        <v>#VALUE!</v>
      </c>
      <c r="G873" s="16"/>
    </row>
    <row r="874" s="1" customFormat="1" spans="1:7">
      <c r="A874" s="7" t="s">
        <v>1014</v>
      </c>
      <c r="B874" s="53">
        <f t="shared" si="297"/>
        <v>155</v>
      </c>
      <c r="C874" s="54">
        <f>B874/$H$1</f>
        <v>24.6031746031746</v>
      </c>
      <c r="D874" s="55" t="e">
        <f t="shared" si="294"/>
        <v>#VALUE!</v>
      </c>
      <c r="E874" s="56" t="e">
        <f t="shared" si="295"/>
        <v>#VALUE!</v>
      </c>
      <c r="F874" s="37" t="e">
        <f t="shared" si="296"/>
        <v>#VALUE!</v>
      </c>
      <c r="G874" s="16"/>
    </row>
    <row r="875" s="1" customFormat="1" spans="1:7">
      <c r="A875" s="7" t="s">
        <v>1015</v>
      </c>
      <c r="B875" s="53">
        <f t="shared" si="297"/>
        <v>410</v>
      </c>
      <c r="C875" s="54">
        <f>B875/$H$1</f>
        <v>65.0793650793651</v>
      </c>
      <c r="D875" s="55">
        <f t="shared" si="294"/>
        <v>90</v>
      </c>
      <c r="E875" s="56">
        <f t="shared" si="295"/>
        <v>0.19689594356261</v>
      </c>
      <c r="F875" s="37">
        <f t="shared" si="296"/>
        <v>17.7206349206349</v>
      </c>
      <c r="G875" s="16"/>
    </row>
    <row r="876" s="1" customFormat="1" spans="1:7">
      <c r="A876" s="7" t="s">
        <v>1016</v>
      </c>
      <c r="B876" s="53">
        <f t="shared" si="297"/>
        <v>440</v>
      </c>
      <c r="C876" s="54">
        <f>B876/$H$1</f>
        <v>69.8412698412698</v>
      </c>
      <c r="D876" s="55">
        <f t="shared" si="294"/>
        <v>95</v>
      </c>
      <c r="E876" s="56">
        <f t="shared" si="295"/>
        <v>0.184828738512949</v>
      </c>
      <c r="F876" s="37">
        <f t="shared" si="296"/>
        <v>17.5587301587302</v>
      </c>
      <c r="G876" s="16"/>
    </row>
    <row r="877" s="1" customFormat="1" spans="1:7">
      <c r="A877" s="7" t="s">
        <v>1017</v>
      </c>
      <c r="B877" s="53">
        <f t="shared" si="297"/>
        <v>460</v>
      </c>
      <c r="C877" s="54">
        <f>B877/$H$1</f>
        <v>73.015873015873</v>
      </c>
      <c r="D877" s="55">
        <f t="shared" si="294"/>
        <v>100</v>
      </c>
      <c r="E877" s="56">
        <f t="shared" si="295"/>
        <v>0.18984126984127</v>
      </c>
      <c r="F877" s="37">
        <f t="shared" si="296"/>
        <v>18.984126984127</v>
      </c>
      <c r="G877" s="16"/>
    </row>
    <row r="878" s="1" customFormat="1" spans="1:7">
      <c r="A878" s="7" t="s">
        <v>1018</v>
      </c>
      <c r="B878" s="53">
        <f t="shared" si="297"/>
        <v>510</v>
      </c>
      <c r="C878" s="54">
        <f>B878/$H$1</f>
        <v>80.9523809523809</v>
      </c>
      <c r="D878" s="55">
        <f t="shared" si="294"/>
        <v>110</v>
      </c>
      <c r="E878" s="56">
        <f t="shared" si="295"/>
        <v>0.184069264069265</v>
      </c>
      <c r="F878" s="37">
        <f t="shared" si="296"/>
        <v>20.2476190476191</v>
      </c>
      <c r="G878" s="16"/>
    </row>
    <row r="879" s="1" customFormat="1" spans="1:7">
      <c r="A879" s="7" t="s">
        <v>1019</v>
      </c>
      <c r="B879" s="53">
        <f t="shared" si="297"/>
        <v>0</v>
      </c>
      <c r="C879" s="54">
        <f>B879/$H$1</f>
        <v>0</v>
      </c>
      <c r="D879" s="55">
        <f t="shared" si="294"/>
        <v>0</v>
      </c>
      <c r="E879" s="56" t="e">
        <f t="shared" si="295"/>
        <v>#DIV/0!</v>
      </c>
      <c r="F879" s="37">
        <f t="shared" si="296"/>
        <v>0</v>
      </c>
      <c r="G879" s="16"/>
    </row>
    <row r="880" s="1" customFormat="1" spans="1:7">
      <c r="A880" s="8" t="s">
        <v>1020</v>
      </c>
      <c r="B880" s="57">
        <f t="shared" si="297"/>
        <v>85</v>
      </c>
      <c r="C880" s="58">
        <f>B880/$H$1</f>
        <v>13.4920634920635</v>
      </c>
      <c r="D880" s="59" t="e">
        <f t="shared" ref="D880:D888" si="298">D871</f>
        <v>#VALUE!</v>
      </c>
      <c r="E880" s="60" t="e">
        <f t="shared" ref="E880:E888" si="299">F880/D880</f>
        <v>#VALUE!</v>
      </c>
      <c r="F880" s="43" t="e">
        <f t="shared" ref="F880:F888" si="300">D880*0.92-C880</f>
        <v>#VALUE!</v>
      </c>
      <c r="G880" s="16"/>
    </row>
    <row r="881" s="1" customFormat="1" spans="1:7">
      <c r="A881" s="8" t="s">
        <v>1021</v>
      </c>
      <c r="B881" s="57">
        <f t="shared" ref="B880:B889" si="301">B872</f>
        <v>95</v>
      </c>
      <c r="C881" s="58">
        <f>B881/$H$1</f>
        <v>15.0793650793651</v>
      </c>
      <c r="D881" s="59" t="e">
        <f t="shared" si="298"/>
        <v>#VALUE!</v>
      </c>
      <c r="E881" s="60" t="e">
        <f t="shared" si="299"/>
        <v>#VALUE!</v>
      </c>
      <c r="F881" s="43" t="e">
        <f t="shared" si="300"/>
        <v>#VALUE!</v>
      </c>
      <c r="G881" s="16"/>
    </row>
    <row r="882" s="1" customFormat="1" spans="1:7">
      <c r="A882" s="8" t="s">
        <v>1022</v>
      </c>
      <c r="B882" s="57">
        <f t="shared" si="301"/>
        <v>122</v>
      </c>
      <c r="C882" s="58">
        <f>B882/$H$1</f>
        <v>19.3650793650794</v>
      </c>
      <c r="D882" s="59" t="e">
        <f t="shared" si="298"/>
        <v>#VALUE!</v>
      </c>
      <c r="E882" s="60" t="e">
        <f t="shared" si="299"/>
        <v>#VALUE!</v>
      </c>
      <c r="F882" s="43" t="e">
        <f t="shared" si="300"/>
        <v>#VALUE!</v>
      </c>
      <c r="G882" s="16"/>
    </row>
    <row r="883" s="1" customFormat="1" spans="1:7">
      <c r="A883" s="8" t="s">
        <v>1023</v>
      </c>
      <c r="B883" s="57">
        <f t="shared" si="301"/>
        <v>155</v>
      </c>
      <c r="C883" s="58">
        <f>B883/$H$1</f>
        <v>24.6031746031746</v>
      </c>
      <c r="D883" s="59" t="e">
        <f t="shared" si="298"/>
        <v>#VALUE!</v>
      </c>
      <c r="E883" s="60" t="e">
        <f t="shared" si="299"/>
        <v>#VALUE!</v>
      </c>
      <c r="F883" s="43" t="e">
        <f t="shared" si="300"/>
        <v>#VALUE!</v>
      </c>
      <c r="G883" s="16"/>
    </row>
    <row r="884" s="1" customFormat="1" spans="1:7">
      <c r="A884" s="8" t="s">
        <v>1024</v>
      </c>
      <c r="B884" s="57">
        <f t="shared" si="301"/>
        <v>410</v>
      </c>
      <c r="C884" s="58">
        <f>B884/$H$1</f>
        <v>65.0793650793651</v>
      </c>
      <c r="D884" s="59">
        <f t="shared" si="298"/>
        <v>90</v>
      </c>
      <c r="E884" s="60">
        <f t="shared" si="299"/>
        <v>0.19689594356261</v>
      </c>
      <c r="F884" s="43">
        <f t="shared" si="300"/>
        <v>17.7206349206349</v>
      </c>
      <c r="G884" s="16"/>
    </row>
    <row r="885" s="1" customFormat="1" spans="1:7">
      <c r="A885" s="8" t="s">
        <v>1025</v>
      </c>
      <c r="B885" s="57">
        <f t="shared" si="301"/>
        <v>440</v>
      </c>
      <c r="C885" s="58">
        <f>B885/$H$1</f>
        <v>69.8412698412698</v>
      </c>
      <c r="D885" s="59">
        <f t="shared" si="298"/>
        <v>95</v>
      </c>
      <c r="E885" s="60">
        <f t="shared" si="299"/>
        <v>0.184828738512949</v>
      </c>
      <c r="F885" s="43">
        <f t="shared" si="300"/>
        <v>17.5587301587302</v>
      </c>
      <c r="G885" s="16"/>
    </row>
    <row r="886" s="1" customFormat="1" spans="1:7">
      <c r="A886" s="8" t="s">
        <v>1026</v>
      </c>
      <c r="B886" s="57">
        <f t="shared" si="301"/>
        <v>460</v>
      </c>
      <c r="C886" s="58">
        <f>B886/$H$1</f>
        <v>73.015873015873</v>
      </c>
      <c r="D886" s="59">
        <f t="shared" si="298"/>
        <v>100</v>
      </c>
      <c r="E886" s="60">
        <f t="shared" si="299"/>
        <v>0.18984126984127</v>
      </c>
      <c r="F886" s="43">
        <f t="shared" si="300"/>
        <v>18.984126984127</v>
      </c>
      <c r="G886" s="16"/>
    </row>
    <row r="887" s="1" customFormat="1" spans="1:7">
      <c r="A887" s="8" t="s">
        <v>1027</v>
      </c>
      <c r="B887" s="57">
        <f t="shared" si="301"/>
        <v>510</v>
      </c>
      <c r="C887" s="58">
        <f>B887/$H$1</f>
        <v>80.9523809523809</v>
      </c>
      <c r="D887" s="59">
        <f t="shared" si="298"/>
        <v>110</v>
      </c>
      <c r="E887" s="60">
        <f t="shared" si="299"/>
        <v>0.184069264069265</v>
      </c>
      <c r="F887" s="43">
        <f t="shared" si="300"/>
        <v>20.2476190476191</v>
      </c>
      <c r="G887" s="16"/>
    </row>
    <row r="888" s="1" customFormat="1" spans="1:7">
      <c r="A888" s="8" t="s">
        <v>1028</v>
      </c>
      <c r="B888" s="57">
        <f t="shared" si="301"/>
        <v>0</v>
      </c>
      <c r="C888" s="58">
        <f>B888/$H$1</f>
        <v>0</v>
      </c>
      <c r="D888" s="59">
        <f t="shared" si="298"/>
        <v>0</v>
      </c>
      <c r="E888" s="60" t="e">
        <f t="shared" si="299"/>
        <v>#DIV/0!</v>
      </c>
      <c r="F888" s="43">
        <f t="shared" si="300"/>
        <v>0</v>
      </c>
      <c r="G888" s="16"/>
    </row>
    <row r="889" s="1" customFormat="1" spans="1:7">
      <c r="A889" s="7" t="s">
        <v>1029</v>
      </c>
      <c r="B889" s="53">
        <f t="shared" si="301"/>
        <v>85</v>
      </c>
      <c r="C889" s="54">
        <f>B889/$H$1</f>
        <v>13.4920634920635</v>
      </c>
      <c r="D889" s="55" t="e">
        <f t="shared" ref="D889:D897" si="302">D880</f>
        <v>#VALUE!</v>
      </c>
      <c r="E889" s="56" t="e">
        <f t="shared" ref="E889:E897" si="303">F889/D889</f>
        <v>#VALUE!</v>
      </c>
      <c r="F889" s="37" t="e">
        <f t="shared" ref="F889:F897" si="304">D889*0.92-C889</f>
        <v>#VALUE!</v>
      </c>
      <c r="G889" s="16"/>
    </row>
    <row r="890" s="1" customFormat="1" spans="1:7">
      <c r="A890" s="7" t="s">
        <v>1030</v>
      </c>
      <c r="B890" s="53">
        <f t="shared" ref="B889:B897" si="305">B881</f>
        <v>95</v>
      </c>
      <c r="C890" s="54">
        <f>B890/$H$1</f>
        <v>15.0793650793651</v>
      </c>
      <c r="D890" s="55" t="e">
        <f t="shared" si="302"/>
        <v>#VALUE!</v>
      </c>
      <c r="E890" s="56" t="e">
        <f t="shared" si="303"/>
        <v>#VALUE!</v>
      </c>
      <c r="F890" s="37" t="e">
        <f t="shared" si="304"/>
        <v>#VALUE!</v>
      </c>
      <c r="G890" s="16"/>
    </row>
    <row r="891" s="1" customFormat="1" spans="1:7">
      <c r="A891" s="7" t="s">
        <v>1031</v>
      </c>
      <c r="B891" s="53">
        <f t="shared" si="305"/>
        <v>122</v>
      </c>
      <c r="C891" s="54">
        <f>B891/$H$1</f>
        <v>19.3650793650794</v>
      </c>
      <c r="D891" s="55" t="e">
        <f t="shared" si="302"/>
        <v>#VALUE!</v>
      </c>
      <c r="E891" s="56" t="e">
        <f t="shared" si="303"/>
        <v>#VALUE!</v>
      </c>
      <c r="F891" s="37" t="e">
        <f t="shared" si="304"/>
        <v>#VALUE!</v>
      </c>
      <c r="G891" s="16"/>
    </row>
    <row r="892" s="1" customFormat="1" spans="1:7">
      <c r="A892" s="7" t="s">
        <v>1032</v>
      </c>
      <c r="B892" s="53">
        <f t="shared" si="305"/>
        <v>155</v>
      </c>
      <c r="C892" s="54">
        <f>B892/$H$1</f>
        <v>24.6031746031746</v>
      </c>
      <c r="D892" s="55" t="e">
        <f t="shared" si="302"/>
        <v>#VALUE!</v>
      </c>
      <c r="E892" s="56" t="e">
        <f t="shared" si="303"/>
        <v>#VALUE!</v>
      </c>
      <c r="F892" s="37" t="e">
        <f t="shared" si="304"/>
        <v>#VALUE!</v>
      </c>
      <c r="G892" s="16"/>
    </row>
    <row r="893" s="1" customFormat="1" spans="1:7">
      <c r="A893" s="7" t="s">
        <v>1033</v>
      </c>
      <c r="B893" s="53">
        <f t="shared" si="305"/>
        <v>410</v>
      </c>
      <c r="C893" s="54">
        <f>B893/$H$1</f>
        <v>65.0793650793651</v>
      </c>
      <c r="D893" s="55">
        <f t="shared" si="302"/>
        <v>90</v>
      </c>
      <c r="E893" s="56">
        <f t="shared" si="303"/>
        <v>0.19689594356261</v>
      </c>
      <c r="F893" s="37">
        <f t="shared" si="304"/>
        <v>17.7206349206349</v>
      </c>
      <c r="G893" s="16"/>
    </row>
    <row r="894" s="1" customFormat="1" spans="1:7">
      <c r="A894" s="7" t="s">
        <v>1034</v>
      </c>
      <c r="B894" s="53">
        <f t="shared" si="305"/>
        <v>440</v>
      </c>
      <c r="C894" s="54">
        <f>B894/$H$1</f>
        <v>69.8412698412698</v>
      </c>
      <c r="D894" s="55">
        <f t="shared" si="302"/>
        <v>95</v>
      </c>
      <c r="E894" s="56">
        <f t="shared" si="303"/>
        <v>0.184828738512949</v>
      </c>
      <c r="F894" s="37">
        <f t="shared" si="304"/>
        <v>17.5587301587302</v>
      </c>
      <c r="G894" s="16"/>
    </row>
    <row r="895" s="1" customFormat="1" spans="1:7">
      <c r="A895" s="7" t="s">
        <v>1035</v>
      </c>
      <c r="B895" s="53">
        <f t="shared" si="305"/>
        <v>460</v>
      </c>
      <c r="C895" s="54">
        <f>B895/$H$1</f>
        <v>73.015873015873</v>
      </c>
      <c r="D895" s="55">
        <f t="shared" si="302"/>
        <v>100</v>
      </c>
      <c r="E895" s="56">
        <f t="shared" si="303"/>
        <v>0.18984126984127</v>
      </c>
      <c r="F895" s="37">
        <f t="shared" si="304"/>
        <v>18.984126984127</v>
      </c>
      <c r="G895" s="16"/>
    </row>
    <row r="896" s="1" customFormat="1" spans="1:7">
      <c r="A896" s="7" t="s">
        <v>1036</v>
      </c>
      <c r="B896" s="53">
        <f t="shared" si="305"/>
        <v>510</v>
      </c>
      <c r="C896" s="54">
        <f>B896/$H$1</f>
        <v>80.9523809523809</v>
      </c>
      <c r="D896" s="55">
        <f t="shared" si="302"/>
        <v>110</v>
      </c>
      <c r="E896" s="56">
        <f t="shared" si="303"/>
        <v>0.184069264069265</v>
      </c>
      <c r="F896" s="37">
        <f t="shared" si="304"/>
        <v>20.2476190476191</v>
      </c>
      <c r="G896" s="16"/>
    </row>
    <row r="897" s="1" customFormat="1" spans="1:7">
      <c r="A897" s="7" t="s">
        <v>1037</v>
      </c>
      <c r="B897" s="53">
        <f t="shared" si="305"/>
        <v>0</v>
      </c>
      <c r="C897" s="54">
        <f>B897/$H$1</f>
        <v>0</v>
      </c>
      <c r="D897" s="55">
        <f t="shared" si="302"/>
        <v>0</v>
      </c>
      <c r="E897" s="56" t="e">
        <f t="shared" si="303"/>
        <v>#DIV/0!</v>
      </c>
      <c r="F897" s="37">
        <f t="shared" si="304"/>
        <v>0</v>
      </c>
      <c r="G897" s="16"/>
    </row>
    <row r="898" s="1" customFormat="1" spans="1:7">
      <c r="A898" s="8" t="s">
        <v>1038</v>
      </c>
      <c r="B898" s="57">
        <f t="shared" ref="B898:B906" si="306">B889</f>
        <v>85</v>
      </c>
      <c r="C898" s="58">
        <f>B898/$H$1</f>
        <v>13.4920634920635</v>
      </c>
      <c r="D898" s="59" t="e">
        <f t="shared" ref="D898:D906" si="307">D889</f>
        <v>#VALUE!</v>
      </c>
      <c r="E898" s="60" t="e">
        <f t="shared" ref="E898:E906" si="308">F898/D898</f>
        <v>#VALUE!</v>
      </c>
      <c r="F898" s="43" t="e">
        <f t="shared" ref="F898:F906" si="309">D898*0.92-C898</f>
        <v>#VALUE!</v>
      </c>
      <c r="G898" s="16"/>
    </row>
    <row r="899" s="1" customFormat="1" spans="1:7">
      <c r="A899" s="8" t="s">
        <v>1039</v>
      </c>
      <c r="B899" s="57">
        <f t="shared" si="306"/>
        <v>95</v>
      </c>
      <c r="C899" s="58">
        <f>B899/$H$1</f>
        <v>15.0793650793651</v>
      </c>
      <c r="D899" s="59" t="e">
        <f t="shared" si="307"/>
        <v>#VALUE!</v>
      </c>
      <c r="E899" s="60" t="e">
        <f t="shared" si="308"/>
        <v>#VALUE!</v>
      </c>
      <c r="F899" s="43" t="e">
        <f t="shared" si="309"/>
        <v>#VALUE!</v>
      </c>
      <c r="G899" s="16"/>
    </row>
    <row r="900" s="1" customFormat="1" spans="1:7">
      <c r="A900" s="8" t="s">
        <v>1040</v>
      </c>
      <c r="B900" s="57">
        <f t="shared" si="306"/>
        <v>122</v>
      </c>
      <c r="C900" s="58">
        <f>B900/$H$1</f>
        <v>19.3650793650794</v>
      </c>
      <c r="D900" s="59" t="e">
        <f t="shared" si="307"/>
        <v>#VALUE!</v>
      </c>
      <c r="E900" s="60" t="e">
        <f t="shared" si="308"/>
        <v>#VALUE!</v>
      </c>
      <c r="F900" s="43" t="e">
        <f t="shared" si="309"/>
        <v>#VALUE!</v>
      </c>
      <c r="G900" s="16"/>
    </row>
    <row r="901" s="1" customFormat="1" spans="1:7">
      <c r="A901" s="8" t="s">
        <v>1041</v>
      </c>
      <c r="B901" s="57">
        <f t="shared" si="306"/>
        <v>155</v>
      </c>
      <c r="C901" s="58">
        <f>B901/$H$1</f>
        <v>24.6031746031746</v>
      </c>
      <c r="D901" s="59" t="e">
        <f t="shared" si="307"/>
        <v>#VALUE!</v>
      </c>
      <c r="E901" s="60" t="e">
        <f t="shared" si="308"/>
        <v>#VALUE!</v>
      </c>
      <c r="F901" s="43" t="e">
        <f t="shared" si="309"/>
        <v>#VALUE!</v>
      </c>
      <c r="G901" s="16"/>
    </row>
    <row r="902" s="1" customFormat="1" spans="1:7">
      <c r="A902" s="8" t="s">
        <v>1042</v>
      </c>
      <c r="B902" s="57">
        <f t="shared" si="306"/>
        <v>410</v>
      </c>
      <c r="C902" s="58">
        <f>B902/$H$1</f>
        <v>65.0793650793651</v>
      </c>
      <c r="D902" s="59">
        <f t="shared" si="307"/>
        <v>90</v>
      </c>
      <c r="E902" s="60">
        <f t="shared" si="308"/>
        <v>0.19689594356261</v>
      </c>
      <c r="F902" s="43">
        <f t="shared" si="309"/>
        <v>17.7206349206349</v>
      </c>
      <c r="G902" s="16"/>
    </row>
    <row r="903" s="1" customFormat="1" spans="1:7">
      <c r="A903" s="8" t="s">
        <v>1043</v>
      </c>
      <c r="B903" s="57">
        <f t="shared" si="306"/>
        <v>440</v>
      </c>
      <c r="C903" s="58">
        <f>B903/$H$1</f>
        <v>69.8412698412698</v>
      </c>
      <c r="D903" s="59">
        <f t="shared" si="307"/>
        <v>95</v>
      </c>
      <c r="E903" s="60">
        <f t="shared" si="308"/>
        <v>0.184828738512949</v>
      </c>
      <c r="F903" s="43">
        <f t="shared" si="309"/>
        <v>17.5587301587302</v>
      </c>
      <c r="G903" s="16"/>
    </row>
    <row r="904" s="1" customFormat="1" spans="1:7">
      <c r="A904" s="8" t="s">
        <v>1044</v>
      </c>
      <c r="B904" s="57">
        <f t="shared" si="306"/>
        <v>460</v>
      </c>
      <c r="C904" s="58">
        <f>B904/$H$1</f>
        <v>73.015873015873</v>
      </c>
      <c r="D904" s="59">
        <f t="shared" si="307"/>
        <v>100</v>
      </c>
      <c r="E904" s="60">
        <f t="shared" si="308"/>
        <v>0.18984126984127</v>
      </c>
      <c r="F904" s="43">
        <f t="shared" si="309"/>
        <v>18.984126984127</v>
      </c>
      <c r="G904" s="16"/>
    </row>
    <row r="905" s="1" customFormat="1" spans="1:7">
      <c r="A905" s="8" t="s">
        <v>1045</v>
      </c>
      <c r="B905" s="57">
        <f t="shared" si="306"/>
        <v>510</v>
      </c>
      <c r="C905" s="58">
        <f>B905/$H$1</f>
        <v>80.9523809523809</v>
      </c>
      <c r="D905" s="59">
        <f t="shared" si="307"/>
        <v>110</v>
      </c>
      <c r="E905" s="60">
        <f t="shared" si="308"/>
        <v>0.184069264069265</v>
      </c>
      <c r="F905" s="43">
        <f t="shared" si="309"/>
        <v>20.2476190476191</v>
      </c>
      <c r="G905" s="16"/>
    </row>
    <row r="906" s="1" customFormat="1" spans="1:7">
      <c r="A906" s="8" t="s">
        <v>1046</v>
      </c>
      <c r="B906" s="57">
        <f t="shared" si="306"/>
        <v>0</v>
      </c>
      <c r="C906" s="58">
        <f>B906/$H$1</f>
        <v>0</v>
      </c>
      <c r="D906" s="59">
        <f t="shared" si="307"/>
        <v>0</v>
      </c>
      <c r="E906" s="60" t="e">
        <f t="shared" si="308"/>
        <v>#DIV/0!</v>
      </c>
      <c r="F906" s="43">
        <f t="shared" si="309"/>
        <v>0</v>
      </c>
      <c r="G906" s="16"/>
    </row>
    <row r="907" s="1" customFormat="1" spans="1:7">
      <c r="A907" s="9" t="s">
        <v>1047</v>
      </c>
      <c r="B907" s="65">
        <f>B862</f>
        <v>85</v>
      </c>
      <c r="C907" s="66">
        <f>B907/$H$1</f>
        <v>13.4920634920635</v>
      </c>
      <c r="D907" s="67" t="e">
        <f t="shared" ref="D907:D915" si="310">D898</f>
        <v>#VALUE!</v>
      </c>
      <c r="E907" s="68" t="e">
        <f t="shared" ref="E907:E914" si="311">F907/D907</f>
        <v>#VALUE!</v>
      </c>
      <c r="F907" s="37" t="e">
        <f t="shared" ref="F907:F914" si="312">D907*0.92-C907</f>
        <v>#VALUE!</v>
      </c>
      <c r="G907" s="16"/>
    </row>
    <row r="908" s="1" customFormat="1" spans="1:7">
      <c r="A908" s="9" t="s">
        <v>1048</v>
      </c>
      <c r="B908" s="65">
        <f t="shared" ref="B907:B915" si="313">B863</f>
        <v>95</v>
      </c>
      <c r="C908" s="66">
        <f>B908/$H$1</f>
        <v>15.0793650793651</v>
      </c>
      <c r="D908" s="67" t="e">
        <f t="shared" si="310"/>
        <v>#VALUE!</v>
      </c>
      <c r="E908" s="68" t="e">
        <f t="shared" si="311"/>
        <v>#VALUE!</v>
      </c>
      <c r="F908" s="37" t="e">
        <f t="shared" si="312"/>
        <v>#VALUE!</v>
      </c>
      <c r="G908" s="16"/>
    </row>
    <row r="909" s="1" customFormat="1" spans="1:7">
      <c r="A909" s="9" t="s">
        <v>1049</v>
      </c>
      <c r="B909" s="65">
        <f t="shared" si="313"/>
        <v>122</v>
      </c>
      <c r="C909" s="66">
        <f>B909/$H$1</f>
        <v>19.3650793650794</v>
      </c>
      <c r="D909" s="67" t="e">
        <f t="shared" si="310"/>
        <v>#VALUE!</v>
      </c>
      <c r="E909" s="68" t="e">
        <f t="shared" si="311"/>
        <v>#VALUE!</v>
      </c>
      <c r="F909" s="37" t="e">
        <f t="shared" si="312"/>
        <v>#VALUE!</v>
      </c>
      <c r="G909" s="16"/>
    </row>
    <row r="910" s="1" customFormat="1" spans="1:7">
      <c r="A910" s="9" t="s">
        <v>1050</v>
      </c>
      <c r="B910" s="65">
        <f t="shared" si="313"/>
        <v>155</v>
      </c>
      <c r="C910" s="66">
        <f>B910/$H$1</f>
        <v>24.6031746031746</v>
      </c>
      <c r="D910" s="67" t="e">
        <f t="shared" si="310"/>
        <v>#VALUE!</v>
      </c>
      <c r="E910" s="68" t="e">
        <f t="shared" si="311"/>
        <v>#VALUE!</v>
      </c>
      <c r="F910" s="37" t="e">
        <f t="shared" si="312"/>
        <v>#VALUE!</v>
      </c>
      <c r="G910" s="16"/>
    </row>
    <row r="911" s="1" customFormat="1" spans="1:7">
      <c r="A911" s="9" t="s">
        <v>1051</v>
      </c>
      <c r="B911" s="65">
        <f t="shared" si="313"/>
        <v>410</v>
      </c>
      <c r="C911" s="66">
        <f>B911/$H$1</f>
        <v>65.0793650793651</v>
      </c>
      <c r="D911" s="67">
        <f t="shared" si="310"/>
        <v>90</v>
      </c>
      <c r="E911" s="68">
        <f t="shared" si="311"/>
        <v>0.19689594356261</v>
      </c>
      <c r="F911" s="37">
        <f t="shared" si="312"/>
        <v>17.7206349206349</v>
      </c>
      <c r="G911" s="16"/>
    </row>
    <row r="912" s="1" customFormat="1" spans="1:7">
      <c r="A912" s="9" t="s">
        <v>1052</v>
      </c>
      <c r="B912" s="65">
        <f t="shared" si="313"/>
        <v>440</v>
      </c>
      <c r="C912" s="66">
        <f>B912/$H$1</f>
        <v>69.8412698412698</v>
      </c>
      <c r="D912" s="67">
        <f t="shared" si="310"/>
        <v>95</v>
      </c>
      <c r="E912" s="68">
        <f t="shared" si="311"/>
        <v>0.184828738512949</v>
      </c>
      <c r="F912" s="37">
        <f t="shared" si="312"/>
        <v>17.5587301587302</v>
      </c>
      <c r="G912" s="16"/>
    </row>
    <row r="913" s="1" customFormat="1" spans="1:7">
      <c r="A913" s="9" t="s">
        <v>1053</v>
      </c>
      <c r="B913" s="65">
        <f t="shared" si="313"/>
        <v>460</v>
      </c>
      <c r="C913" s="66">
        <f>B913/$H$1</f>
        <v>73.015873015873</v>
      </c>
      <c r="D913" s="67">
        <f t="shared" si="310"/>
        <v>100</v>
      </c>
      <c r="E913" s="68">
        <f t="shared" si="311"/>
        <v>0.18984126984127</v>
      </c>
      <c r="F913" s="37">
        <f t="shared" si="312"/>
        <v>18.984126984127</v>
      </c>
      <c r="G913" s="16"/>
    </row>
    <row r="914" s="1" customFormat="1" spans="1:7">
      <c r="A914" s="9" t="s">
        <v>1054</v>
      </c>
      <c r="B914" s="65">
        <f t="shared" si="313"/>
        <v>510</v>
      </c>
      <c r="C914" s="66">
        <f>B914/$H$1</f>
        <v>80.9523809523809</v>
      </c>
      <c r="D914" s="67">
        <f t="shared" si="310"/>
        <v>110</v>
      </c>
      <c r="E914" s="68">
        <f t="shared" si="311"/>
        <v>0.184069264069265</v>
      </c>
      <c r="F914" s="37">
        <f t="shared" si="312"/>
        <v>20.2476190476191</v>
      </c>
      <c r="G914" s="16"/>
    </row>
    <row r="915" s="1" customFormat="1" spans="1:7">
      <c r="A915" s="9" t="s">
        <v>1055</v>
      </c>
      <c r="B915" s="65">
        <f t="shared" si="313"/>
        <v>0</v>
      </c>
      <c r="C915" s="66">
        <f>B915/$H$1</f>
        <v>0</v>
      </c>
      <c r="D915" s="67">
        <f t="shared" si="310"/>
        <v>0</v>
      </c>
      <c r="E915" s="68" t="e">
        <f t="shared" ref="E915:E925" si="314">F915/D915</f>
        <v>#DIV/0!</v>
      </c>
      <c r="F915" s="37">
        <f t="shared" ref="F915:F925" si="315">D915*0.92-C915</f>
        <v>0</v>
      </c>
      <c r="G915" s="16"/>
    </row>
    <row r="917" s="1" customFormat="1" spans="1:7">
      <c r="A917" s="6"/>
      <c r="B917" s="92"/>
      <c r="C917" s="93"/>
      <c r="D917" s="94"/>
      <c r="E917" s="93"/>
      <c r="F917" s="93"/>
      <c r="G917" s="16"/>
    </row>
    <row r="918" s="1" customFormat="1" spans="1:7">
      <c r="A918" s="7" t="s">
        <v>1056</v>
      </c>
      <c r="B918" s="65">
        <v>45</v>
      </c>
      <c r="C918" s="54">
        <f>B918/$H$1</f>
        <v>7.14285714285714</v>
      </c>
      <c r="D918" s="55" t="s">
        <v>35</v>
      </c>
      <c r="E918" s="56" t="e">
        <f t="shared" si="314"/>
        <v>#VALUE!</v>
      </c>
      <c r="F918" s="37" t="e">
        <f t="shared" si="315"/>
        <v>#VALUE!</v>
      </c>
      <c r="G918" s="16"/>
    </row>
    <row r="919" s="1" customFormat="1" spans="1:7">
      <c r="A919" s="7" t="s">
        <v>1057</v>
      </c>
      <c r="B919" s="65">
        <v>49</v>
      </c>
      <c r="C919" s="54">
        <f>B919/$H$1</f>
        <v>7.77777777777778</v>
      </c>
      <c r="D919" s="55" t="s">
        <v>35</v>
      </c>
      <c r="E919" s="56" t="e">
        <f t="shared" si="314"/>
        <v>#VALUE!</v>
      </c>
      <c r="F919" s="37" t="e">
        <f t="shared" si="315"/>
        <v>#VALUE!</v>
      </c>
      <c r="G919" s="16"/>
    </row>
    <row r="920" s="1" customFormat="1" spans="1:7">
      <c r="A920" s="7" t="s">
        <v>1058</v>
      </c>
      <c r="B920" s="65">
        <v>60</v>
      </c>
      <c r="C920" s="54">
        <f>B920/$H$1</f>
        <v>9.52380952380952</v>
      </c>
      <c r="D920" s="55" t="s">
        <v>35</v>
      </c>
      <c r="E920" s="56" t="e">
        <f t="shared" si="314"/>
        <v>#VALUE!</v>
      </c>
      <c r="F920" s="37" t="e">
        <f t="shared" si="315"/>
        <v>#VALUE!</v>
      </c>
      <c r="G920" s="16"/>
    </row>
    <row r="921" s="1" customFormat="1" spans="1:7">
      <c r="A921" s="7" t="s">
        <v>1059</v>
      </c>
      <c r="B921" s="65">
        <v>335</v>
      </c>
      <c r="C921" s="54">
        <f>B921/$H$1</f>
        <v>53.1746031746032</v>
      </c>
      <c r="D921" s="55">
        <v>68</v>
      </c>
      <c r="E921" s="56">
        <f t="shared" si="314"/>
        <v>0.138020541549953</v>
      </c>
      <c r="F921" s="37">
        <f t="shared" si="315"/>
        <v>9.3853968253968</v>
      </c>
      <c r="G921" s="16"/>
    </row>
    <row r="922" s="1" customFormat="1" spans="1:7">
      <c r="A922" s="7" t="s">
        <v>1060</v>
      </c>
      <c r="B922" s="65">
        <v>335</v>
      </c>
      <c r="C922" s="54">
        <f>B922/$H$1</f>
        <v>53.1746031746032</v>
      </c>
      <c r="D922" s="55">
        <v>71</v>
      </c>
      <c r="E922" s="56">
        <f t="shared" si="314"/>
        <v>0.171061927118265</v>
      </c>
      <c r="F922" s="37">
        <f t="shared" si="315"/>
        <v>12.1453968253968</v>
      </c>
      <c r="G922" s="16"/>
    </row>
    <row r="923" s="1" customFormat="1" spans="1:7">
      <c r="A923" s="7" t="s">
        <v>1061</v>
      </c>
      <c r="B923" s="65">
        <v>345</v>
      </c>
      <c r="C923" s="54">
        <f>B923/$H$1</f>
        <v>54.7619047619048</v>
      </c>
      <c r="D923" s="55">
        <v>74</v>
      </c>
      <c r="E923" s="56">
        <f t="shared" si="314"/>
        <v>0.17997425997426</v>
      </c>
      <c r="F923" s="37">
        <f t="shared" si="315"/>
        <v>13.3180952380952</v>
      </c>
      <c r="G923" s="16"/>
    </row>
    <row r="924" s="1" customFormat="1" spans="1:7">
      <c r="A924" s="7" t="s">
        <v>1062</v>
      </c>
      <c r="B924" s="65">
        <v>365</v>
      </c>
      <c r="C924" s="54">
        <f>B924/$H$1</f>
        <v>57.9365079365079</v>
      </c>
      <c r="D924" s="55">
        <v>79</v>
      </c>
      <c r="E924" s="56">
        <f t="shared" si="314"/>
        <v>0.186626481816355</v>
      </c>
      <c r="F924" s="37">
        <f t="shared" si="315"/>
        <v>14.7434920634921</v>
      </c>
      <c r="G924" s="16"/>
    </row>
    <row r="925" s="1" customFormat="1" spans="1:7">
      <c r="A925" s="7" t="s">
        <v>1063</v>
      </c>
      <c r="B925" s="65">
        <v>385</v>
      </c>
      <c r="C925" s="54">
        <f>B925/$H$1</f>
        <v>61.1111111111111</v>
      </c>
      <c r="D925" s="55">
        <v>83</v>
      </c>
      <c r="E925" s="56">
        <f t="shared" si="314"/>
        <v>0.183721552878179</v>
      </c>
      <c r="F925" s="37">
        <f t="shared" si="315"/>
        <v>15.2488888888889</v>
      </c>
      <c r="G925" s="16"/>
    </row>
    <row r="926" s="1" customFormat="1" spans="1:7">
      <c r="A926" s="7" t="s">
        <v>1064</v>
      </c>
      <c r="B926" s="53" t="s">
        <v>35</v>
      </c>
      <c r="C926" s="54" t="s">
        <v>35</v>
      </c>
      <c r="D926" s="55" t="s">
        <v>35</v>
      </c>
      <c r="E926" s="56" t="s">
        <v>35</v>
      </c>
      <c r="F926" s="37" t="s">
        <v>35</v>
      </c>
      <c r="G926" s="16"/>
    </row>
    <row r="927" s="1" customFormat="1" spans="1:7">
      <c r="A927" s="7" t="s">
        <v>1065</v>
      </c>
      <c r="B927" s="53" t="s">
        <v>35</v>
      </c>
      <c r="C927" s="54" t="s">
        <v>35</v>
      </c>
      <c r="D927" s="55" t="s">
        <v>35</v>
      </c>
      <c r="E927" s="56" t="s">
        <v>35</v>
      </c>
      <c r="F927" s="37" t="s">
        <v>35</v>
      </c>
      <c r="G927" s="16"/>
    </row>
    <row r="928" s="1" customFormat="1" spans="1:7">
      <c r="A928" s="8" t="s">
        <v>1066</v>
      </c>
      <c r="B928" s="57">
        <f t="shared" ref="B928:B935" si="316">B918</f>
        <v>45</v>
      </c>
      <c r="C928" s="58">
        <f>B928/$H$1</f>
        <v>7.14285714285714</v>
      </c>
      <c r="D928" s="59" t="str">
        <f t="shared" ref="D928:D935" si="317">D918</f>
        <v>-</v>
      </c>
      <c r="E928" s="60" t="e">
        <f t="shared" ref="E928:E935" si="318">F928/D928</f>
        <v>#VALUE!</v>
      </c>
      <c r="F928" s="43" t="e">
        <f t="shared" ref="F928:F935" si="319">D928*0.92-C928</f>
        <v>#VALUE!</v>
      </c>
      <c r="G928" s="16"/>
    </row>
    <row r="929" s="1" customFormat="1" spans="1:7">
      <c r="A929" s="8" t="s">
        <v>1067</v>
      </c>
      <c r="B929" s="57">
        <f t="shared" si="316"/>
        <v>49</v>
      </c>
      <c r="C929" s="58">
        <f>B929/$H$1</f>
        <v>7.77777777777778</v>
      </c>
      <c r="D929" s="59" t="str">
        <f t="shared" si="317"/>
        <v>-</v>
      </c>
      <c r="E929" s="60" t="e">
        <f t="shared" si="318"/>
        <v>#VALUE!</v>
      </c>
      <c r="F929" s="43" t="e">
        <f t="shared" si="319"/>
        <v>#VALUE!</v>
      </c>
      <c r="G929" s="16"/>
    </row>
    <row r="930" s="1" customFormat="1" spans="1:7">
      <c r="A930" s="8" t="s">
        <v>1068</v>
      </c>
      <c r="B930" s="57">
        <f t="shared" si="316"/>
        <v>60</v>
      </c>
      <c r="C930" s="58">
        <f>B930/$H$1</f>
        <v>9.52380952380952</v>
      </c>
      <c r="D930" s="59" t="str">
        <f t="shared" si="317"/>
        <v>-</v>
      </c>
      <c r="E930" s="60" t="e">
        <f t="shared" si="318"/>
        <v>#VALUE!</v>
      </c>
      <c r="F930" s="43" t="e">
        <f t="shared" si="319"/>
        <v>#VALUE!</v>
      </c>
      <c r="G930" s="16"/>
    </row>
    <row r="931" s="1" customFormat="1" spans="1:7">
      <c r="A931" s="8" t="s">
        <v>1069</v>
      </c>
      <c r="B931" s="57">
        <f t="shared" si="316"/>
        <v>335</v>
      </c>
      <c r="C931" s="58">
        <f>B931/$H$1</f>
        <v>53.1746031746032</v>
      </c>
      <c r="D931" s="59">
        <f t="shared" si="317"/>
        <v>68</v>
      </c>
      <c r="E931" s="60">
        <f t="shared" si="318"/>
        <v>0.138020541549953</v>
      </c>
      <c r="F931" s="43">
        <f t="shared" si="319"/>
        <v>9.38539682539682</v>
      </c>
      <c r="G931" s="16"/>
    </row>
    <row r="932" s="1" customFormat="1" spans="1:7">
      <c r="A932" s="8" t="s">
        <v>1070</v>
      </c>
      <c r="B932" s="57">
        <f t="shared" si="316"/>
        <v>335</v>
      </c>
      <c r="C932" s="58">
        <f>B932/$H$1</f>
        <v>53.1746031746032</v>
      </c>
      <c r="D932" s="59">
        <f t="shared" si="317"/>
        <v>71</v>
      </c>
      <c r="E932" s="60">
        <f t="shared" si="318"/>
        <v>0.171061927118265</v>
      </c>
      <c r="F932" s="43">
        <f t="shared" si="319"/>
        <v>12.1453968253968</v>
      </c>
      <c r="G932" s="16"/>
    </row>
    <row r="933" s="1" customFormat="1" spans="1:7">
      <c r="A933" s="8" t="s">
        <v>1071</v>
      </c>
      <c r="B933" s="57">
        <f t="shared" si="316"/>
        <v>345</v>
      </c>
      <c r="C933" s="58">
        <f>B933/$H$1</f>
        <v>54.7619047619048</v>
      </c>
      <c r="D933" s="59">
        <f t="shared" si="317"/>
        <v>74</v>
      </c>
      <c r="E933" s="60">
        <f t="shared" si="318"/>
        <v>0.17997425997426</v>
      </c>
      <c r="F933" s="43">
        <f t="shared" si="319"/>
        <v>13.3180952380952</v>
      </c>
      <c r="G933" s="16"/>
    </row>
    <row r="934" s="1" customFormat="1" spans="1:7">
      <c r="A934" s="8" t="s">
        <v>1072</v>
      </c>
      <c r="B934" s="57">
        <f t="shared" si="316"/>
        <v>365</v>
      </c>
      <c r="C934" s="58">
        <f>B934/$H$1</f>
        <v>57.9365079365079</v>
      </c>
      <c r="D934" s="59">
        <f t="shared" si="317"/>
        <v>79</v>
      </c>
      <c r="E934" s="60">
        <f t="shared" si="318"/>
        <v>0.186626481816355</v>
      </c>
      <c r="F934" s="43">
        <f t="shared" si="319"/>
        <v>14.7434920634921</v>
      </c>
      <c r="G934" s="16"/>
    </row>
    <row r="935" s="1" customFormat="1" spans="1:7">
      <c r="A935" s="8" t="s">
        <v>1073</v>
      </c>
      <c r="B935" s="57">
        <f t="shared" si="316"/>
        <v>385</v>
      </c>
      <c r="C935" s="58">
        <f>B935/$H$1</f>
        <v>61.1111111111111</v>
      </c>
      <c r="D935" s="59">
        <f t="shared" si="317"/>
        <v>83</v>
      </c>
      <c r="E935" s="60">
        <f t="shared" si="318"/>
        <v>0.183721552878179</v>
      </c>
      <c r="F935" s="43">
        <f t="shared" si="319"/>
        <v>15.2488888888889</v>
      </c>
      <c r="G935" s="16"/>
    </row>
    <row r="936" s="1" customFormat="1" spans="1:7">
      <c r="A936" s="8" t="s">
        <v>1074</v>
      </c>
      <c r="B936" s="57" t="s">
        <v>35</v>
      </c>
      <c r="C936" s="58" t="s">
        <v>35</v>
      </c>
      <c r="D936" s="59" t="s">
        <v>35</v>
      </c>
      <c r="E936" s="59" t="s">
        <v>35</v>
      </c>
      <c r="F936" s="59" t="s">
        <v>35</v>
      </c>
      <c r="G936" s="16"/>
    </row>
    <row r="937" s="1" customFormat="1" spans="1:7">
      <c r="A937" s="8" t="s">
        <v>1075</v>
      </c>
      <c r="B937" s="57" t="s">
        <v>35</v>
      </c>
      <c r="C937" s="58" t="s">
        <v>35</v>
      </c>
      <c r="D937" s="59" t="s">
        <v>35</v>
      </c>
      <c r="E937" s="59" t="s">
        <v>35</v>
      </c>
      <c r="F937" s="59" t="s">
        <v>35</v>
      </c>
      <c r="G937" s="16"/>
    </row>
    <row r="938" s="1" customFormat="1" spans="1:7">
      <c r="A938" s="7" t="s">
        <v>1076</v>
      </c>
      <c r="B938" s="53">
        <f t="shared" ref="B938:B945" si="320">B928+5</f>
        <v>50</v>
      </c>
      <c r="C938" s="54">
        <f>B938/$H$1</f>
        <v>7.93650793650794</v>
      </c>
      <c r="D938" s="55" t="e">
        <f t="shared" ref="D938:D945" si="321">D918+1</f>
        <v>#VALUE!</v>
      </c>
      <c r="E938" s="56" t="e">
        <f t="shared" ref="E938:E945" si="322">F938/D938</f>
        <v>#VALUE!</v>
      </c>
      <c r="F938" s="37" t="e">
        <f t="shared" ref="F938:F945" si="323">D938*0.92-C938</f>
        <v>#VALUE!</v>
      </c>
      <c r="G938" s="16"/>
    </row>
    <row r="939" s="1" customFormat="1" spans="1:7">
      <c r="A939" s="7" t="s">
        <v>1077</v>
      </c>
      <c r="B939" s="53">
        <f t="shared" si="320"/>
        <v>54</v>
      </c>
      <c r="C939" s="54">
        <f>B939/$H$1</f>
        <v>8.57142857142857</v>
      </c>
      <c r="D939" s="55" t="e">
        <f t="shared" si="321"/>
        <v>#VALUE!</v>
      </c>
      <c r="E939" s="56" t="e">
        <f t="shared" si="322"/>
        <v>#VALUE!</v>
      </c>
      <c r="F939" s="37" t="e">
        <f t="shared" si="323"/>
        <v>#VALUE!</v>
      </c>
      <c r="G939" s="16"/>
    </row>
    <row r="940" s="1" customFormat="1" spans="1:7">
      <c r="A940" s="7" t="s">
        <v>1078</v>
      </c>
      <c r="B940" s="53">
        <f t="shared" si="320"/>
        <v>65</v>
      </c>
      <c r="C940" s="54">
        <f>B940/$H$1</f>
        <v>10.3174603174603</v>
      </c>
      <c r="D940" s="55" t="e">
        <f t="shared" si="321"/>
        <v>#VALUE!</v>
      </c>
      <c r="E940" s="56" t="e">
        <f t="shared" si="322"/>
        <v>#VALUE!</v>
      </c>
      <c r="F940" s="37" t="e">
        <f t="shared" si="323"/>
        <v>#VALUE!</v>
      </c>
      <c r="G940" s="16"/>
    </row>
    <row r="941" s="1" customFormat="1" spans="1:7">
      <c r="A941" s="7" t="s">
        <v>1079</v>
      </c>
      <c r="B941" s="53">
        <f t="shared" si="320"/>
        <v>340</v>
      </c>
      <c r="C941" s="54">
        <f>B941/$H$1</f>
        <v>53.968253968254</v>
      </c>
      <c r="D941" s="55">
        <f t="shared" si="321"/>
        <v>69</v>
      </c>
      <c r="E941" s="56">
        <f t="shared" si="322"/>
        <v>0.137851391764435</v>
      </c>
      <c r="F941" s="37">
        <f t="shared" si="323"/>
        <v>9.51174603174604</v>
      </c>
      <c r="G941" s="16"/>
    </row>
    <row r="942" s="1" customFormat="1" spans="1:7">
      <c r="A942" s="7" t="s">
        <v>1080</v>
      </c>
      <c r="B942" s="53">
        <f t="shared" si="320"/>
        <v>340</v>
      </c>
      <c r="C942" s="54">
        <f>B942/$H$1</f>
        <v>53.968253968254</v>
      </c>
      <c r="D942" s="55">
        <f t="shared" si="321"/>
        <v>72</v>
      </c>
      <c r="E942" s="56">
        <f t="shared" si="322"/>
        <v>0.170440917107584</v>
      </c>
      <c r="F942" s="37">
        <f t="shared" si="323"/>
        <v>12.271746031746</v>
      </c>
      <c r="G942" s="16"/>
    </row>
    <row r="943" s="1" customFormat="1" spans="1:7">
      <c r="A943" s="7" t="s">
        <v>1081</v>
      </c>
      <c r="B943" s="53">
        <f t="shared" si="320"/>
        <v>350</v>
      </c>
      <c r="C943" s="54">
        <f>B943/$H$1</f>
        <v>55.5555555555556</v>
      </c>
      <c r="D943" s="55">
        <f t="shared" si="321"/>
        <v>75</v>
      </c>
      <c r="E943" s="56">
        <f t="shared" si="322"/>
        <v>0.179259259259259</v>
      </c>
      <c r="F943" s="37">
        <f t="shared" si="323"/>
        <v>13.4444444444444</v>
      </c>
      <c r="G943" s="16"/>
    </row>
    <row r="944" s="1" customFormat="1" spans="1:7">
      <c r="A944" s="7" t="s">
        <v>1082</v>
      </c>
      <c r="B944" s="53">
        <f t="shared" si="320"/>
        <v>370</v>
      </c>
      <c r="C944" s="54">
        <f>B944/$H$1</f>
        <v>58.7301587301587</v>
      </c>
      <c r="D944" s="55">
        <f t="shared" si="321"/>
        <v>80</v>
      </c>
      <c r="E944" s="56">
        <f t="shared" si="322"/>
        <v>0.185873015873016</v>
      </c>
      <c r="F944" s="37">
        <f t="shared" si="323"/>
        <v>14.8698412698413</v>
      </c>
      <c r="G944" s="16"/>
    </row>
    <row r="945" s="1" customFormat="1" spans="1:7">
      <c r="A945" s="7" t="s">
        <v>1083</v>
      </c>
      <c r="B945" s="53">
        <f t="shared" si="320"/>
        <v>390</v>
      </c>
      <c r="C945" s="54">
        <f>B945/$H$1</f>
        <v>61.9047619047619</v>
      </c>
      <c r="D945" s="55">
        <f t="shared" si="321"/>
        <v>84</v>
      </c>
      <c r="E945" s="56">
        <f t="shared" si="322"/>
        <v>0.183038548752834</v>
      </c>
      <c r="F945" s="37">
        <f t="shared" si="323"/>
        <v>15.3752380952381</v>
      </c>
      <c r="G945" s="16"/>
    </row>
    <row r="946" s="1" customFormat="1" spans="1:7">
      <c r="A946" s="7" t="s">
        <v>1084</v>
      </c>
      <c r="B946" s="53" t="s">
        <v>35</v>
      </c>
      <c r="C946" s="54" t="s">
        <v>35</v>
      </c>
      <c r="D946" s="55" t="s">
        <v>35</v>
      </c>
      <c r="E946" s="55" t="s">
        <v>35</v>
      </c>
      <c r="F946" s="55" t="s">
        <v>35</v>
      </c>
      <c r="G946" s="16"/>
    </row>
    <row r="947" s="1" customFormat="1" spans="1:7">
      <c r="A947" s="7" t="s">
        <v>1085</v>
      </c>
      <c r="B947" s="53" t="s">
        <v>35</v>
      </c>
      <c r="C947" s="54" t="s">
        <v>35</v>
      </c>
      <c r="D947" s="55" t="s">
        <v>35</v>
      </c>
      <c r="E947" s="55" t="s">
        <v>35</v>
      </c>
      <c r="F947" s="55" t="s">
        <v>35</v>
      </c>
      <c r="G947" s="16"/>
    </row>
    <row r="948" s="1" customFormat="1" spans="1:7">
      <c r="A948" s="8" t="s">
        <v>1086</v>
      </c>
      <c r="B948" s="57">
        <f t="shared" ref="B948:B955" si="324">B938</f>
        <v>50</v>
      </c>
      <c r="C948" s="58">
        <f>B948/$H$1</f>
        <v>7.93650793650794</v>
      </c>
      <c r="D948" s="59" t="e">
        <f t="shared" ref="D948:D955" si="325">D938</f>
        <v>#VALUE!</v>
      </c>
      <c r="E948" s="60" t="e">
        <f t="shared" ref="E948:E955" si="326">F948/D948</f>
        <v>#VALUE!</v>
      </c>
      <c r="F948" s="43" t="e">
        <f t="shared" ref="F948:F955" si="327">D948*0.92-C948</f>
        <v>#VALUE!</v>
      </c>
      <c r="G948" s="16"/>
    </row>
    <row r="949" s="1" customFormat="1" spans="1:7">
      <c r="A949" s="8" t="s">
        <v>1087</v>
      </c>
      <c r="B949" s="57">
        <f t="shared" si="324"/>
        <v>54</v>
      </c>
      <c r="C949" s="58">
        <f>B949/$H$1</f>
        <v>8.57142857142857</v>
      </c>
      <c r="D949" s="59" t="e">
        <f t="shared" si="325"/>
        <v>#VALUE!</v>
      </c>
      <c r="E949" s="60" t="e">
        <f t="shared" si="326"/>
        <v>#VALUE!</v>
      </c>
      <c r="F949" s="43" t="e">
        <f t="shared" si="327"/>
        <v>#VALUE!</v>
      </c>
      <c r="G949" s="16"/>
    </row>
    <row r="950" s="1" customFormat="1" spans="1:7">
      <c r="A950" s="8" t="s">
        <v>1088</v>
      </c>
      <c r="B950" s="57">
        <f t="shared" si="324"/>
        <v>65</v>
      </c>
      <c r="C950" s="58">
        <f>B950/$H$1</f>
        <v>10.3174603174603</v>
      </c>
      <c r="D950" s="59" t="e">
        <f t="shared" si="325"/>
        <v>#VALUE!</v>
      </c>
      <c r="E950" s="60" t="e">
        <f t="shared" si="326"/>
        <v>#VALUE!</v>
      </c>
      <c r="F950" s="43" t="e">
        <f t="shared" si="327"/>
        <v>#VALUE!</v>
      </c>
      <c r="G950" s="16"/>
    </row>
    <row r="951" s="1" customFormat="1" spans="1:7">
      <c r="A951" s="8" t="s">
        <v>1089</v>
      </c>
      <c r="B951" s="57">
        <f t="shared" si="324"/>
        <v>340</v>
      </c>
      <c r="C951" s="58">
        <f>B951/$H$1</f>
        <v>53.968253968254</v>
      </c>
      <c r="D951" s="59">
        <f t="shared" si="325"/>
        <v>69</v>
      </c>
      <c r="E951" s="60">
        <f t="shared" si="326"/>
        <v>0.137851391764435</v>
      </c>
      <c r="F951" s="43">
        <f t="shared" si="327"/>
        <v>9.51174603174604</v>
      </c>
      <c r="G951" s="16"/>
    </row>
    <row r="952" s="1" customFormat="1" spans="1:7">
      <c r="A952" s="8" t="s">
        <v>1090</v>
      </c>
      <c r="B952" s="57">
        <f t="shared" si="324"/>
        <v>340</v>
      </c>
      <c r="C952" s="58">
        <f>B952/$H$1</f>
        <v>53.968253968254</v>
      </c>
      <c r="D952" s="59">
        <f t="shared" si="325"/>
        <v>72</v>
      </c>
      <c r="E952" s="60">
        <f t="shared" si="326"/>
        <v>0.170440917107584</v>
      </c>
      <c r="F952" s="43">
        <f t="shared" si="327"/>
        <v>12.271746031746</v>
      </c>
      <c r="G952" s="16"/>
    </row>
    <row r="953" s="1" customFormat="1" spans="1:7">
      <c r="A953" s="8" t="s">
        <v>1091</v>
      </c>
      <c r="B953" s="57">
        <f t="shared" si="324"/>
        <v>350</v>
      </c>
      <c r="C953" s="58">
        <f>B953/$H$1</f>
        <v>55.5555555555556</v>
      </c>
      <c r="D953" s="59">
        <f t="shared" si="325"/>
        <v>75</v>
      </c>
      <c r="E953" s="60">
        <f t="shared" si="326"/>
        <v>0.179259259259259</v>
      </c>
      <c r="F953" s="43">
        <f t="shared" si="327"/>
        <v>13.4444444444444</v>
      </c>
      <c r="G953" s="16"/>
    </row>
    <row r="954" s="1" customFormat="1" spans="1:7">
      <c r="A954" s="8" t="s">
        <v>1092</v>
      </c>
      <c r="B954" s="57">
        <f t="shared" si="324"/>
        <v>370</v>
      </c>
      <c r="C954" s="58">
        <f>B954/$H$1</f>
        <v>58.7301587301587</v>
      </c>
      <c r="D954" s="59">
        <f t="shared" si="325"/>
        <v>80</v>
      </c>
      <c r="E954" s="60">
        <f t="shared" si="326"/>
        <v>0.185873015873016</v>
      </c>
      <c r="F954" s="43">
        <f t="shared" si="327"/>
        <v>14.8698412698413</v>
      </c>
      <c r="G954" s="16"/>
    </row>
    <row r="955" s="1" customFormat="1" spans="1:7">
      <c r="A955" s="8" t="s">
        <v>1093</v>
      </c>
      <c r="B955" s="57">
        <f t="shared" si="324"/>
        <v>390</v>
      </c>
      <c r="C955" s="58">
        <f>B955/$H$1</f>
        <v>61.9047619047619</v>
      </c>
      <c r="D955" s="59">
        <f t="shared" si="325"/>
        <v>84</v>
      </c>
      <c r="E955" s="60">
        <f t="shared" si="326"/>
        <v>0.183038548752834</v>
      </c>
      <c r="F955" s="43">
        <f t="shared" si="327"/>
        <v>15.3752380952381</v>
      </c>
      <c r="G955" s="16"/>
    </row>
    <row r="956" s="1" customFormat="1" spans="1:7">
      <c r="A956" s="8" t="s">
        <v>1094</v>
      </c>
      <c r="B956" s="57" t="s">
        <v>35</v>
      </c>
      <c r="C956" s="58" t="s">
        <v>35</v>
      </c>
      <c r="D956" s="59" t="s">
        <v>35</v>
      </c>
      <c r="E956" s="59" t="s">
        <v>35</v>
      </c>
      <c r="F956" s="59" t="s">
        <v>35</v>
      </c>
      <c r="G956" s="16"/>
    </row>
    <row r="957" s="1" customFormat="1" spans="1:7">
      <c r="A957" s="8" t="s">
        <v>1095</v>
      </c>
      <c r="B957" s="57" t="s">
        <v>35</v>
      </c>
      <c r="C957" s="58" t="s">
        <v>35</v>
      </c>
      <c r="D957" s="59" t="s">
        <v>35</v>
      </c>
      <c r="E957" s="59" t="s">
        <v>35</v>
      </c>
      <c r="F957" s="59" t="s">
        <v>35</v>
      </c>
      <c r="G957" s="16"/>
    </row>
    <row r="958" s="1" customFormat="1" ht="12" customHeight="1" spans="1:7">
      <c r="A958" s="7" t="s">
        <v>1096</v>
      </c>
      <c r="B958" s="53">
        <f t="shared" ref="B958:B965" si="328">B948</f>
        <v>50</v>
      </c>
      <c r="C958" s="54">
        <f>B958/$H$1</f>
        <v>7.93650793650794</v>
      </c>
      <c r="D958" s="55" t="e">
        <f t="shared" ref="D958:D965" si="329">D948</f>
        <v>#VALUE!</v>
      </c>
      <c r="E958" s="56" t="e">
        <f t="shared" ref="E958:E965" si="330">F958/D958</f>
        <v>#VALUE!</v>
      </c>
      <c r="F958" s="37" t="e">
        <f t="shared" ref="F958:F965" si="331">D958*0.92-C958</f>
        <v>#VALUE!</v>
      </c>
      <c r="G958" s="16"/>
    </row>
    <row r="959" s="1" customFormat="1" spans="1:7">
      <c r="A959" s="7" t="s">
        <v>1097</v>
      </c>
      <c r="B959" s="53">
        <f t="shared" si="328"/>
        <v>54</v>
      </c>
      <c r="C959" s="54">
        <f>B959/$H$1</f>
        <v>8.57142857142857</v>
      </c>
      <c r="D959" s="55" t="e">
        <f t="shared" si="329"/>
        <v>#VALUE!</v>
      </c>
      <c r="E959" s="56" t="e">
        <f t="shared" si="330"/>
        <v>#VALUE!</v>
      </c>
      <c r="F959" s="37" t="e">
        <f t="shared" si="331"/>
        <v>#VALUE!</v>
      </c>
      <c r="G959" s="16"/>
    </row>
    <row r="960" s="1" customFormat="1" ht="12" customHeight="1" spans="1:7">
      <c r="A960" s="7" t="s">
        <v>1098</v>
      </c>
      <c r="B960" s="53">
        <f t="shared" si="328"/>
        <v>65</v>
      </c>
      <c r="C960" s="54">
        <f>B960/$H$1</f>
        <v>10.3174603174603</v>
      </c>
      <c r="D960" s="55" t="e">
        <f t="shared" si="329"/>
        <v>#VALUE!</v>
      </c>
      <c r="E960" s="56" t="e">
        <f t="shared" si="330"/>
        <v>#VALUE!</v>
      </c>
      <c r="F960" s="37" t="e">
        <f t="shared" si="331"/>
        <v>#VALUE!</v>
      </c>
      <c r="G960" s="16"/>
    </row>
    <row r="961" s="1" customFormat="1" spans="1:7">
      <c r="A961" s="7" t="s">
        <v>1099</v>
      </c>
      <c r="B961" s="53">
        <f t="shared" si="328"/>
        <v>340</v>
      </c>
      <c r="C961" s="54">
        <f>B961/$H$1</f>
        <v>53.968253968254</v>
      </c>
      <c r="D961" s="55">
        <f t="shared" si="329"/>
        <v>69</v>
      </c>
      <c r="E961" s="56">
        <f t="shared" si="330"/>
        <v>0.137851391764435</v>
      </c>
      <c r="F961" s="37">
        <f t="shared" si="331"/>
        <v>9.51174603174604</v>
      </c>
      <c r="G961" s="16"/>
    </row>
    <row r="962" s="1" customFormat="1" spans="1:7">
      <c r="A962" s="7" t="s">
        <v>1100</v>
      </c>
      <c r="B962" s="53">
        <f t="shared" si="328"/>
        <v>340</v>
      </c>
      <c r="C962" s="54">
        <f>B962/$H$1</f>
        <v>53.968253968254</v>
      </c>
      <c r="D962" s="55">
        <f t="shared" si="329"/>
        <v>72</v>
      </c>
      <c r="E962" s="56">
        <f t="shared" si="330"/>
        <v>0.170440917107584</v>
      </c>
      <c r="F962" s="37">
        <f t="shared" si="331"/>
        <v>12.271746031746</v>
      </c>
      <c r="G962" s="16"/>
    </row>
    <row r="963" s="1" customFormat="1" spans="1:7">
      <c r="A963" s="7" t="s">
        <v>1101</v>
      </c>
      <c r="B963" s="53">
        <f t="shared" si="328"/>
        <v>350</v>
      </c>
      <c r="C963" s="54">
        <f>B963/$H$1</f>
        <v>55.5555555555556</v>
      </c>
      <c r="D963" s="55">
        <f t="shared" si="329"/>
        <v>75</v>
      </c>
      <c r="E963" s="56">
        <f t="shared" si="330"/>
        <v>0.179259259259259</v>
      </c>
      <c r="F963" s="37">
        <f t="shared" si="331"/>
        <v>13.4444444444444</v>
      </c>
      <c r="G963" s="16"/>
    </row>
    <row r="964" s="1" customFormat="1" spans="1:7">
      <c r="A964" s="7" t="s">
        <v>1102</v>
      </c>
      <c r="B964" s="53">
        <f t="shared" si="328"/>
        <v>370</v>
      </c>
      <c r="C964" s="54">
        <f>B964/$H$1</f>
        <v>58.7301587301587</v>
      </c>
      <c r="D964" s="55">
        <f t="shared" si="329"/>
        <v>80</v>
      </c>
      <c r="E964" s="56">
        <f t="shared" si="330"/>
        <v>0.185873015873016</v>
      </c>
      <c r="F964" s="37">
        <f t="shared" si="331"/>
        <v>14.8698412698413</v>
      </c>
      <c r="G964" s="16"/>
    </row>
    <row r="965" s="1" customFormat="1" spans="1:7">
      <c r="A965" s="7" t="s">
        <v>1103</v>
      </c>
      <c r="B965" s="53">
        <f t="shared" si="328"/>
        <v>390</v>
      </c>
      <c r="C965" s="54">
        <f>B965/$H$1</f>
        <v>61.9047619047619</v>
      </c>
      <c r="D965" s="55">
        <f t="shared" si="329"/>
        <v>84</v>
      </c>
      <c r="E965" s="56">
        <f t="shared" si="330"/>
        <v>0.183038548752834</v>
      </c>
      <c r="F965" s="37">
        <f t="shared" si="331"/>
        <v>15.3752380952381</v>
      </c>
      <c r="G965" s="16"/>
    </row>
    <row r="966" s="1" customFormat="1" spans="1:7">
      <c r="A966" s="7" t="s">
        <v>1104</v>
      </c>
      <c r="B966" s="53" t="s">
        <v>35</v>
      </c>
      <c r="C966" s="54" t="s">
        <v>35</v>
      </c>
      <c r="D966" s="55" t="s">
        <v>35</v>
      </c>
      <c r="E966" s="55" t="s">
        <v>35</v>
      </c>
      <c r="F966" s="55" t="s">
        <v>35</v>
      </c>
      <c r="G966" s="16"/>
    </row>
    <row r="967" s="1" customFormat="1" spans="1:7">
      <c r="A967" s="7" t="s">
        <v>1105</v>
      </c>
      <c r="B967" s="53" t="s">
        <v>35</v>
      </c>
      <c r="C967" s="54" t="s">
        <v>35</v>
      </c>
      <c r="D967" s="55" t="s">
        <v>35</v>
      </c>
      <c r="E967" s="55" t="s">
        <v>35</v>
      </c>
      <c r="F967" s="55" t="s">
        <v>35</v>
      </c>
      <c r="G967" s="16"/>
    </row>
    <row r="968" s="2" customFormat="1" spans="1:7">
      <c r="A968" s="8" t="s">
        <v>1106</v>
      </c>
      <c r="B968" s="57">
        <f t="shared" ref="B968:B975" si="332">B918+10</f>
        <v>55</v>
      </c>
      <c r="C968" s="58">
        <f>B968/$H$1</f>
        <v>8.73015873015873</v>
      </c>
      <c r="D968" s="59" t="e">
        <f t="shared" ref="D968:D975" si="333">D918+2</f>
        <v>#VALUE!</v>
      </c>
      <c r="E968" s="60" t="e">
        <f t="shared" ref="E968:E975" si="334">F968/D968</f>
        <v>#VALUE!</v>
      </c>
      <c r="F968" s="43" t="e">
        <f t="shared" ref="F968:F975" si="335">D968*0.92-C968</f>
        <v>#VALUE!</v>
      </c>
      <c r="G968" s="38"/>
    </row>
    <row r="969" s="2" customFormat="1" spans="1:7">
      <c r="A969" s="8" t="s">
        <v>1107</v>
      </c>
      <c r="B969" s="57">
        <f t="shared" si="332"/>
        <v>59</v>
      </c>
      <c r="C969" s="58">
        <f>B969/$H$1</f>
        <v>9.36507936507937</v>
      </c>
      <c r="D969" s="59" t="e">
        <f t="shared" si="333"/>
        <v>#VALUE!</v>
      </c>
      <c r="E969" s="60" t="e">
        <f t="shared" si="334"/>
        <v>#VALUE!</v>
      </c>
      <c r="F969" s="43" t="e">
        <f t="shared" si="335"/>
        <v>#VALUE!</v>
      </c>
      <c r="G969" s="38"/>
    </row>
    <row r="970" s="2" customFormat="1" spans="1:7">
      <c r="A970" s="8" t="s">
        <v>1108</v>
      </c>
      <c r="B970" s="57">
        <f t="shared" si="332"/>
        <v>70</v>
      </c>
      <c r="C970" s="58">
        <f>B970/$H$1</f>
        <v>11.1111111111111</v>
      </c>
      <c r="D970" s="59" t="e">
        <f t="shared" si="333"/>
        <v>#VALUE!</v>
      </c>
      <c r="E970" s="60" t="e">
        <f t="shared" si="334"/>
        <v>#VALUE!</v>
      </c>
      <c r="F970" s="43" t="e">
        <f t="shared" si="335"/>
        <v>#VALUE!</v>
      </c>
      <c r="G970" s="38"/>
    </row>
    <row r="971" s="2" customFormat="1" spans="1:7">
      <c r="A971" s="8" t="s">
        <v>1109</v>
      </c>
      <c r="B971" s="57">
        <f t="shared" si="332"/>
        <v>345</v>
      </c>
      <c r="C971" s="58">
        <f>B971/$H$1</f>
        <v>54.7619047619048</v>
      </c>
      <c r="D971" s="59">
        <f t="shared" si="333"/>
        <v>70</v>
      </c>
      <c r="E971" s="60">
        <f t="shared" si="334"/>
        <v>0.137687074829932</v>
      </c>
      <c r="F971" s="43">
        <f t="shared" si="335"/>
        <v>9.63809523809524</v>
      </c>
      <c r="G971" s="38"/>
    </row>
    <row r="972" s="2" customFormat="1" spans="1:7">
      <c r="A972" s="8" t="s">
        <v>1110</v>
      </c>
      <c r="B972" s="57">
        <f t="shared" si="332"/>
        <v>345</v>
      </c>
      <c r="C972" s="58">
        <f>B972/$H$1</f>
        <v>54.7619047619048</v>
      </c>
      <c r="D972" s="59">
        <f t="shared" si="333"/>
        <v>73</v>
      </c>
      <c r="E972" s="60">
        <f t="shared" si="334"/>
        <v>0.169836921069798</v>
      </c>
      <c r="F972" s="43">
        <f t="shared" si="335"/>
        <v>12.3980952380952</v>
      </c>
      <c r="G972" s="38"/>
    </row>
    <row r="973" s="2" customFormat="1" spans="1:7">
      <c r="A973" s="8" t="s">
        <v>1111</v>
      </c>
      <c r="B973" s="57">
        <f t="shared" si="332"/>
        <v>355</v>
      </c>
      <c r="C973" s="58">
        <f>B973/$H$1</f>
        <v>56.3492063492063</v>
      </c>
      <c r="D973" s="59">
        <f t="shared" si="333"/>
        <v>76</v>
      </c>
      <c r="E973" s="60">
        <f t="shared" si="334"/>
        <v>0.178563074352548</v>
      </c>
      <c r="F973" s="43">
        <f t="shared" si="335"/>
        <v>13.5707936507937</v>
      </c>
      <c r="G973" s="38"/>
    </row>
    <row r="974" s="2" customFormat="1" spans="1:7">
      <c r="A974" s="8" t="s">
        <v>1112</v>
      </c>
      <c r="B974" s="57">
        <f t="shared" si="332"/>
        <v>375</v>
      </c>
      <c r="C974" s="58">
        <f>B974/$H$1</f>
        <v>59.5238095238095</v>
      </c>
      <c r="D974" s="59">
        <f t="shared" si="333"/>
        <v>81</v>
      </c>
      <c r="E974" s="60">
        <f t="shared" si="334"/>
        <v>0.185138154027043</v>
      </c>
      <c r="F974" s="43">
        <f t="shared" si="335"/>
        <v>14.9961904761905</v>
      </c>
      <c r="G974" s="38"/>
    </row>
    <row r="975" s="2" customFormat="1" spans="1:7">
      <c r="A975" s="8" t="s">
        <v>1113</v>
      </c>
      <c r="B975" s="57">
        <f t="shared" si="332"/>
        <v>395</v>
      </c>
      <c r="C975" s="58">
        <f>B975/$H$1</f>
        <v>62.6984126984127</v>
      </c>
      <c r="D975" s="59">
        <f t="shared" si="333"/>
        <v>85</v>
      </c>
      <c r="E975" s="60">
        <f t="shared" si="334"/>
        <v>0.182371615312792</v>
      </c>
      <c r="F975" s="43">
        <f t="shared" si="335"/>
        <v>15.5015873015873</v>
      </c>
      <c r="G975" s="38"/>
    </row>
    <row r="976" s="2" customFormat="1" spans="1:7">
      <c r="A976" s="8" t="s">
        <v>1114</v>
      </c>
      <c r="B976" s="57" t="s">
        <v>35</v>
      </c>
      <c r="C976" s="58" t="s">
        <v>35</v>
      </c>
      <c r="D976" s="59" t="s">
        <v>35</v>
      </c>
      <c r="E976" s="59" t="s">
        <v>35</v>
      </c>
      <c r="F976" s="59" t="s">
        <v>35</v>
      </c>
      <c r="G976" s="38"/>
    </row>
    <row r="977" s="2" customFormat="1" spans="1:7">
      <c r="A977" s="8" t="s">
        <v>1115</v>
      </c>
      <c r="B977" s="57" t="s">
        <v>35</v>
      </c>
      <c r="C977" s="58" t="s">
        <v>35</v>
      </c>
      <c r="D977" s="59" t="s">
        <v>35</v>
      </c>
      <c r="E977" s="59" t="s">
        <v>35</v>
      </c>
      <c r="F977" s="59" t="s">
        <v>35</v>
      </c>
      <c r="G977" s="38"/>
    </row>
    <row r="978" s="2" customFormat="1" spans="1:7">
      <c r="A978" s="7" t="s">
        <v>1116</v>
      </c>
      <c r="B978" s="53">
        <f t="shared" ref="B978:B985" si="336">B968</f>
        <v>55</v>
      </c>
      <c r="C978" s="54">
        <f>B978/$H$1</f>
        <v>8.73015873015873</v>
      </c>
      <c r="D978" s="55" t="e">
        <f t="shared" ref="D978:D985" si="337">D968</f>
        <v>#VALUE!</v>
      </c>
      <c r="E978" s="56" t="e">
        <f t="shared" ref="E978:E985" si="338">F978/D978</f>
        <v>#VALUE!</v>
      </c>
      <c r="F978" s="37" t="e">
        <f t="shared" ref="F978:F985" si="339">D978*0.92-C978</f>
        <v>#VALUE!</v>
      </c>
      <c r="G978" s="38"/>
    </row>
    <row r="979" s="2" customFormat="1" spans="1:7">
      <c r="A979" s="7" t="s">
        <v>1117</v>
      </c>
      <c r="B979" s="53">
        <f t="shared" si="336"/>
        <v>59</v>
      </c>
      <c r="C979" s="54">
        <f>B979/$H$1</f>
        <v>9.36507936507937</v>
      </c>
      <c r="D979" s="55" t="e">
        <f t="shared" si="337"/>
        <v>#VALUE!</v>
      </c>
      <c r="E979" s="56" t="e">
        <f t="shared" si="338"/>
        <v>#VALUE!</v>
      </c>
      <c r="F979" s="37" t="e">
        <f t="shared" si="339"/>
        <v>#VALUE!</v>
      </c>
      <c r="G979" s="38"/>
    </row>
    <row r="980" s="1" customFormat="1" spans="1:7">
      <c r="A980" s="7" t="s">
        <v>1118</v>
      </c>
      <c r="B980" s="53">
        <f t="shared" si="336"/>
        <v>70</v>
      </c>
      <c r="C980" s="54">
        <f>B980/$H$1</f>
        <v>11.1111111111111</v>
      </c>
      <c r="D980" s="55" t="e">
        <f t="shared" si="337"/>
        <v>#VALUE!</v>
      </c>
      <c r="E980" s="56" t="e">
        <f t="shared" si="338"/>
        <v>#VALUE!</v>
      </c>
      <c r="F980" s="37" t="e">
        <f t="shared" si="339"/>
        <v>#VALUE!</v>
      </c>
      <c r="G980" s="16"/>
    </row>
    <row r="981" s="1" customFormat="1" spans="1:7">
      <c r="A981" s="7" t="s">
        <v>1119</v>
      </c>
      <c r="B981" s="53">
        <f t="shared" si="336"/>
        <v>345</v>
      </c>
      <c r="C981" s="54">
        <f>B981/$H$1</f>
        <v>54.7619047619048</v>
      </c>
      <c r="D981" s="55">
        <f t="shared" si="337"/>
        <v>70</v>
      </c>
      <c r="E981" s="56">
        <f t="shared" si="338"/>
        <v>0.137687074829932</v>
      </c>
      <c r="F981" s="37">
        <f t="shared" si="339"/>
        <v>9.63809523809524</v>
      </c>
      <c r="G981" s="16"/>
    </row>
    <row r="982" s="1" customFormat="1" spans="1:7">
      <c r="A982" s="7" t="s">
        <v>1120</v>
      </c>
      <c r="B982" s="53">
        <f t="shared" si="336"/>
        <v>345</v>
      </c>
      <c r="C982" s="54">
        <f>B982/$H$1</f>
        <v>54.7619047619048</v>
      </c>
      <c r="D982" s="55">
        <f t="shared" si="337"/>
        <v>73</v>
      </c>
      <c r="E982" s="56">
        <f t="shared" si="338"/>
        <v>0.169836921069798</v>
      </c>
      <c r="F982" s="37">
        <f t="shared" si="339"/>
        <v>12.3980952380952</v>
      </c>
      <c r="G982" s="16"/>
    </row>
    <row r="983" s="1" customFormat="1" spans="1:7">
      <c r="A983" s="7" t="s">
        <v>1121</v>
      </c>
      <c r="B983" s="53">
        <f t="shared" si="336"/>
        <v>355</v>
      </c>
      <c r="C983" s="54">
        <f>B983/$H$1</f>
        <v>56.3492063492063</v>
      </c>
      <c r="D983" s="55">
        <f t="shared" si="337"/>
        <v>76</v>
      </c>
      <c r="E983" s="56">
        <f t="shared" si="338"/>
        <v>0.178563074352548</v>
      </c>
      <c r="F983" s="37">
        <f t="shared" si="339"/>
        <v>13.5707936507937</v>
      </c>
      <c r="G983" s="16"/>
    </row>
    <row r="984" s="1" customFormat="1" spans="1:7">
      <c r="A984" s="7" t="s">
        <v>1122</v>
      </c>
      <c r="B984" s="53">
        <f t="shared" si="336"/>
        <v>375</v>
      </c>
      <c r="C984" s="54">
        <f>B984/$H$1</f>
        <v>59.5238095238095</v>
      </c>
      <c r="D984" s="55">
        <f t="shared" si="337"/>
        <v>81</v>
      </c>
      <c r="E984" s="56">
        <f t="shared" si="338"/>
        <v>0.185138154027043</v>
      </c>
      <c r="F984" s="37">
        <f t="shared" si="339"/>
        <v>14.9961904761905</v>
      </c>
      <c r="G984" s="16"/>
    </row>
    <row r="985" s="1" customFormat="1" spans="1:7">
      <c r="A985" s="7" t="s">
        <v>1123</v>
      </c>
      <c r="B985" s="53">
        <f t="shared" si="336"/>
        <v>395</v>
      </c>
      <c r="C985" s="54">
        <f>B985/$H$1</f>
        <v>62.6984126984127</v>
      </c>
      <c r="D985" s="55">
        <f t="shared" si="337"/>
        <v>85</v>
      </c>
      <c r="E985" s="56">
        <f t="shared" si="338"/>
        <v>0.182371615312792</v>
      </c>
      <c r="F985" s="37">
        <f t="shared" si="339"/>
        <v>15.5015873015873</v>
      </c>
      <c r="G985" s="16"/>
    </row>
    <row r="986" s="1" customFormat="1" spans="1:7">
      <c r="A986" s="7" t="s">
        <v>1124</v>
      </c>
      <c r="B986" s="53" t="s">
        <v>35</v>
      </c>
      <c r="C986" s="54" t="s">
        <v>35</v>
      </c>
      <c r="D986" s="55" t="s">
        <v>35</v>
      </c>
      <c r="E986" s="55" t="s">
        <v>35</v>
      </c>
      <c r="F986" s="55" t="s">
        <v>35</v>
      </c>
      <c r="G986" s="16"/>
    </row>
    <row r="987" s="1" customFormat="1" spans="1:7">
      <c r="A987" s="7" t="s">
        <v>1125</v>
      </c>
      <c r="B987" s="53" t="s">
        <v>35</v>
      </c>
      <c r="C987" s="54" t="s">
        <v>35</v>
      </c>
      <c r="D987" s="55" t="s">
        <v>35</v>
      </c>
      <c r="E987" s="55" t="s">
        <v>35</v>
      </c>
      <c r="F987" s="55" t="s">
        <v>35</v>
      </c>
      <c r="G987" s="16"/>
    </row>
    <row r="988" s="1" customFormat="1" spans="1:7">
      <c r="A988" s="8" t="s">
        <v>1126</v>
      </c>
      <c r="B988" s="57">
        <f t="shared" ref="B988:B995" si="340">B978</f>
        <v>55</v>
      </c>
      <c r="C988" s="58">
        <f>B988/$H$1</f>
        <v>8.73015873015873</v>
      </c>
      <c r="D988" s="59" t="e">
        <f t="shared" ref="D988:D995" si="341">D978</f>
        <v>#VALUE!</v>
      </c>
      <c r="E988" s="60" t="e">
        <f t="shared" ref="E988:E995" si="342">F988/D988</f>
        <v>#VALUE!</v>
      </c>
      <c r="F988" s="43" t="e">
        <f t="shared" ref="F988:F995" si="343">D988*0.92-C988</f>
        <v>#VALUE!</v>
      </c>
      <c r="G988" s="16"/>
    </row>
    <row r="989" s="1" customFormat="1" spans="1:7">
      <c r="A989" s="8" t="s">
        <v>1127</v>
      </c>
      <c r="B989" s="57">
        <f t="shared" si="340"/>
        <v>59</v>
      </c>
      <c r="C989" s="58">
        <f>B989/$H$1</f>
        <v>9.36507936507937</v>
      </c>
      <c r="D989" s="59" t="e">
        <f t="shared" si="341"/>
        <v>#VALUE!</v>
      </c>
      <c r="E989" s="60" t="e">
        <f t="shared" si="342"/>
        <v>#VALUE!</v>
      </c>
      <c r="F989" s="43" t="e">
        <f t="shared" si="343"/>
        <v>#VALUE!</v>
      </c>
      <c r="G989" s="16"/>
    </row>
    <row r="990" s="1" customFormat="1" spans="1:7">
      <c r="A990" s="8" t="s">
        <v>1128</v>
      </c>
      <c r="B990" s="57">
        <f t="shared" si="340"/>
        <v>70</v>
      </c>
      <c r="C990" s="58">
        <f>B990/$H$1</f>
        <v>11.1111111111111</v>
      </c>
      <c r="D990" s="59" t="e">
        <f t="shared" si="341"/>
        <v>#VALUE!</v>
      </c>
      <c r="E990" s="60" t="e">
        <f t="shared" si="342"/>
        <v>#VALUE!</v>
      </c>
      <c r="F990" s="43" t="e">
        <f t="shared" si="343"/>
        <v>#VALUE!</v>
      </c>
      <c r="G990" s="16"/>
    </row>
    <row r="991" s="1" customFormat="1" spans="1:7">
      <c r="A991" s="8" t="s">
        <v>1129</v>
      </c>
      <c r="B991" s="57">
        <f t="shared" si="340"/>
        <v>345</v>
      </c>
      <c r="C991" s="58">
        <f>B991/$H$1</f>
        <v>54.7619047619048</v>
      </c>
      <c r="D991" s="59">
        <f t="shared" si="341"/>
        <v>70</v>
      </c>
      <c r="E991" s="60">
        <f t="shared" si="342"/>
        <v>0.137687074829932</v>
      </c>
      <c r="F991" s="43">
        <f t="shared" si="343"/>
        <v>9.63809523809524</v>
      </c>
      <c r="G991" s="16"/>
    </row>
    <row r="992" s="1" customFormat="1" spans="1:7">
      <c r="A992" s="8" t="s">
        <v>1130</v>
      </c>
      <c r="B992" s="57">
        <f t="shared" si="340"/>
        <v>345</v>
      </c>
      <c r="C992" s="58">
        <f>B992/$H$1</f>
        <v>54.7619047619048</v>
      </c>
      <c r="D992" s="59">
        <f t="shared" si="341"/>
        <v>73</v>
      </c>
      <c r="E992" s="60">
        <f t="shared" si="342"/>
        <v>0.169836921069798</v>
      </c>
      <c r="F992" s="43">
        <f t="shared" si="343"/>
        <v>12.3980952380952</v>
      </c>
      <c r="G992" s="16"/>
    </row>
    <row r="993" s="1" customFormat="1" spans="1:7">
      <c r="A993" s="8" t="s">
        <v>1131</v>
      </c>
      <c r="B993" s="57">
        <f t="shared" si="340"/>
        <v>355</v>
      </c>
      <c r="C993" s="58">
        <f>B993/$H$1</f>
        <v>56.3492063492063</v>
      </c>
      <c r="D993" s="59">
        <f t="shared" si="341"/>
        <v>76</v>
      </c>
      <c r="E993" s="60">
        <f t="shared" si="342"/>
        <v>0.178563074352548</v>
      </c>
      <c r="F993" s="43">
        <f t="shared" si="343"/>
        <v>13.5707936507937</v>
      </c>
      <c r="G993" s="16"/>
    </row>
    <row r="994" s="1" customFormat="1" spans="1:7">
      <c r="A994" s="8" t="s">
        <v>1132</v>
      </c>
      <c r="B994" s="57">
        <f t="shared" si="340"/>
        <v>375</v>
      </c>
      <c r="C994" s="58">
        <f>B994/$H$1</f>
        <v>59.5238095238095</v>
      </c>
      <c r="D994" s="59">
        <f t="shared" si="341"/>
        <v>81</v>
      </c>
      <c r="E994" s="60">
        <f t="shared" si="342"/>
        <v>0.185138154027043</v>
      </c>
      <c r="F994" s="43">
        <f t="shared" si="343"/>
        <v>14.9961904761905</v>
      </c>
      <c r="G994" s="16"/>
    </row>
    <row r="995" s="1" customFormat="1" spans="1:7">
      <c r="A995" s="8" t="s">
        <v>1133</v>
      </c>
      <c r="B995" s="57">
        <f t="shared" si="340"/>
        <v>395</v>
      </c>
      <c r="C995" s="58">
        <f>B995/$H$1</f>
        <v>62.6984126984127</v>
      </c>
      <c r="D995" s="59">
        <f t="shared" si="341"/>
        <v>85</v>
      </c>
      <c r="E995" s="60">
        <f t="shared" si="342"/>
        <v>0.182371615312792</v>
      </c>
      <c r="F995" s="43">
        <f t="shared" si="343"/>
        <v>15.5015873015873</v>
      </c>
      <c r="G995" s="16"/>
    </row>
    <row r="996" s="1" customFormat="1" spans="1:7">
      <c r="A996" s="8" t="s">
        <v>1134</v>
      </c>
      <c r="B996" s="57" t="s">
        <v>35</v>
      </c>
      <c r="C996" s="58" t="s">
        <v>35</v>
      </c>
      <c r="D996" s="59" t="s">
        <v>35</v>
      </c>
      <c r="E996" s="59" t="s">
        <v>35</v>
      </c>
      <c r="F996" s="59" t="s">
        <v>35</v>
      </c>
      <c r="G996" s="16"/>
    </row>
    <row r="997" s="1" customFormat="1" spans="1:7">
      <c r="A997" s="8" t="s">
        <v>1135</v>
      </c>
      <c r="B997" s="57" t="s">
        <v>35</v>
      </c>
      <c r="C997" s="58" t="s">
        <v>35</v>
      </c>
      <c r="D997" s="59" t="s">
        <v>35</v>
      </c>
      <c r="E997" s="59" t="s">
        <v>35</v>
      </c>
      <c r="F997" s="59" t="s">
        <v>35</v>
      </c>
      <c r="G997" s="16"/>
    </row>
    <row r="998" s="1" customFormat="1" spans="1:7">
      <c r="A998" s="7" t="s">
        <v>1136</v>
      </c>
      <c r="B998" s="53">
        <f t="shared" ref="B998:B1005" si="344">B988</f>
        <v>55</v>
      </c>
      <c r="C998" s="54">
        <f>B998/$H$1</f>
        <v>8.73015873015873</v>
      </c>
      <c r="D998" s="55" t="e">
        <f t="shared" ref="D998:D1005" si="345">D988</f>
        <v>#VALUE!</v>
      </c>
      <c r="E998" s="56" t="e">
        <f t="shared" ref="E998:E1005" si="346">F998/D998</f>
        <v>#VALUE!</v>
      </c>
      <c r="F998" s="37" t="e">
        <f t="shared" ref="F998:F1005" si="347">D998*0.92-C998</f>
        <v>#VALUE!</v>
      </c>
      <c r="G998" s="16"/>
    </row>
    <row r="999" s="1" customFormat="1" spans="1:7">
      <c r="A999" s="7" t="s">
        <v>1137</v>
      </c>
      <c r="B999" s="53">
        <f t="shared" si="344"/>
        <v>59</v>
      </c>
      <c r="C999" s="54">
        <f>B999/$H$1</f>
        <v>9.36507936507937</v>
      </c>
      <c r="D999" s="55" t="e">
        <f t="shared" si="345"/>
        <v>#VALUE!</v>
      </c>
      <c r="E999" s="56" t="e">
        <f t="shared" si="346"/>
        <v>#VALUE!</v>
      </c>
      <c r="F999" s="37" t="e">
        <f t="shared" si="347"/>
        <v>#VALUE!</v>
      </c>
      <c r="G999" s="16"/>
    </row>
    <row r="1000" s="1" customFormat="1" spans="1:7">
      <c r="A1000" s="7" t="s">
        <v>1138</v>
      </c>
      <c r="B1000" s="53">
        <f t="shared" si="344"/>
        <v>70</v>
      </c>
      <c r="C1000" s="54">
        <f>B1000/$H$1</f>
        <v>11.1111111111111</v>
      </c>
      <c r="D1000" s="55" t="e">
        <f t="shared" si="345"/>
        <v>#VALUE!</v>
      </c>
      <c r="E1000" s="56" t="e">
        <f t="shared" si="346"/>
        <v>#VALUE!</v>
      </c>
      <c r="F1000" s="37" t="e">
        <f t="shared" si="347"/>
        <v>#VALUE!</v>
      </c>
      <c r="G1000" s="16"/>
    </row>
    <row r="1001" s="1" customFormat="1" spans="1:7">
      <c r="A1001" s="7" t="s">
        <v>1139</v>
      </c>
      <c r="B1001" s="53">
        <f t="shared" si="344"/>
        <v>345</v>
      </c>
      <c r="C1001" s="54">
        <f>B1001/$H$1</f>
        <v>54.7619047619048</v>
      </c>
      <c r="D1001" s="55">
        <f t="shared" si="345"/>
        <v>70</v>
      </c>
      <c r="E1001" s="56">
        <f t="shared" si="346"/>
        <v>0.137687074829932</v>
      </c>
      <c r="F1001" s="37">
        <f t="shared" si="347"/>
        <v>9.63809523809524</v>
      </c>
      <c r="G1001" s="16"/>
    </row>
    <row r="1002" s="1" customFormat="1" spans="1:7">
      <c r="A1002" s="7" t="s">
        <v>1140</v>
      </c>
      <c r="B1002" s="53">
        <f t="shared" si="344"/>
        <v>345</v>
      </c>
      <c r="C1002" s="54">
        <f>B1002/$H$1</f>
        <v>54.7619047619048</v>
      </c>
      <c r="D1002" s="55">
        <f t="shared" si="345"/>
        <v>73</v>
      </c>
      <c r="E1002" s="56">
        <f t="shared" si="346"/>
        <v>0.169836921069798</v>
      </c>
      <c r="F1002" s="37">
        <f t="shared" si="347"/>
        <v>12.3980952380952</v>
      </c>
      <c r="G1002" s="16"/>
    </row>
    <row r="1003" s="1" customFormat="1" spans="1:7">
      <c r="A1003" s="7" t="s">
        <v>1141</v>
      </c>
      <c r="B1003" s="53">
        <f t="shared" si="344"/>
        <v>355</v>
      </c>
      <c r="C1003" s="54">
        <f>B1003/$H$1</f>
        <v>56.3492063492063</v>
      </c>
      <c r="D1003" s="55">
        <f t="shared" si="345"/>
        <v>76</v>
      </c>
      <c r="E1003" s="56">
        <f t="shared" si="346"/>
        <v>0.178563074352548</v>
      </c>
      <c r="F1003" s="37">
        <f t="shared" si="347"/>
        <v>13.5707936507937</v>
      </c>
      <c r="G1003" s="16"/>
    </row>
    <row r="1004" s="1" customFormat="1" spans="1:7">
      <c r="A1004" s="7" t="s">
        <v>1142</v>
      </c>
      <c r="B1004" s="53">
        <f t="shared" si="344"/>
        <v>375</v>
      </c>
      <c r="C1004" s="54">
        <f>B1004/$H$1</f>
        <v>59.5238095238095</v>
      </c>
      <c r="D1004" s="55">
        <f t="shared" si="345"/>
        <v>81</v>
      </c>
      <c r="E1004" s="56">
        <f t="shared" si="346"/>
        <v>0.185138154027043</v>
      </c>
      <c r="F1004" s="37">
        <f t="shared" si="347"/>
        <v>14.9961904761905</v>
      </c>
      <c r="G1004" s="16"/>
    </row>
    <row r="1005" s="1" customFormat="1" spans="1:7">
      <c r="A1005" s="7" t="s">
        <v>1143</v>
      </c>
      <c r="B1005" s="53">
        <f t="shared" si="344"/>
        <v>395</v>
      </c>
      <c r="C1005" s="54">
        <f>B1005/$H$1</f>
        <v>62.6984126984127</v>
      </c>
      <c r="D1005" s="55">
        <f t="shared" si="345"/>
        <v>85</v>
      </c>
      <c r="E1005" s="56">
        <f t="shared" si="346"/>
        <v>0.182371615312792</v>
      </c>
      <c r="F1005" s="37">
        <f t="shared" si="347"/>
        <v>15.5015873015873</v>
      </c>
      <c r="G1005" s="16"/>
    </row>
    <row r="1006" s="1" customFormat="1" spans="1:7">
      <c r="A1006" s="7" t="s">
        <v>1144</v>
      </c>
      <c r="B1006" s="53" t="s">
        <v>35</v>
      </c>
      <c r="C1006" s="54" t="s">
        <v>35</v>
      </c>
      <c r="D1006" s="55" t="s">
        <v>35</v>
      </c>
      <c r="E1006" s="55" t="s">
        <v>35</v>
      </c>
      <c r="F1006" s="55" t="s">
        <v>35</v>
      </c>
      <c r="G1006" s="16"/>
    </row>
    <row r="1007" s="1" customFormat="1" spans="1:7">
      <c r="A1007" s="7" t="s">
        <v>1145</v>
      </c>
      <c r="B1007" s="53" t="s">
        <v>35</v>
      </c>
      <c r="C1007" s="54" t="s">
        <v>35</v>
      </c>
      <c r="D1007" s="55" t="s">
        <v>35</v>
      </c>
      <c r="E1007" s="55" t="s">
        <v>35</v>
      </c>
      <c r="F1007" s="55" t="s">
        <v>35</v>
      </c>
      <c r="G1007" s="16"/>
    </row>
    <row r="1008" s="1" customFormat="1" spans="1:7">
      <c r="A1008" s="8" t="s">
        <v>1146</v>
      </c>
      <c r="B1008" s="57">
        <f t="shared" ref="B1008:B1016" si="348">B998</f>
        <v>55</v>
      </c>
      <c r="C1008" s="58">
        <f>B1008/$H$1</f>
        <v>8.73015873015873</v>
      </c>
      <c r="D1008" s="59" t="e">
        <f t="shared" ref="D1008:D1015" si="349">D998</f>
        <v>#VALUE!</v>
      </c>
      <c r="E1008" s="60" t="e">
        <f t="shared" ref="E1008:E1015" si="350">F1008/D1008</f>
        <v>#VALUE!</v>
      </c>
      <c r="F1008" s="43" t="e">
        <f t="shared" ref="F1008:F1015" si="351">D1008*0.92-C1008</f>
        <v>#VALUE!</v>
      </c>
      <c r="G1008" s="16"/>
    </row>
    <row r="1009" s="1" customFormat="1" spans="1:7">
      <c r="A1009" s="8" t="s">
        <v>1147</v>
      </c>
      <c r="B1009" s="57">
        <f t="shared" si="348"/>
        <v>59</v>
      </c>
      <c r="C1009" s="58">
        <f>B1009/$H$1</f>
        <v>9.36507936507937</v>
      </c>
      <c r="D1009" s="59" t="e">
        <f t="shared" si="349"/>
        <v>#VALUE!</v>
      </c>
      <c r="E1009" s="60" t="e">
        <f t="shared" si="350"/>
        <v>#VALUE!</v>
      </c>
      <c r="F1009" s="43" t="e">
        <f t="shared" si="351"/>
        <v>#VALUE!</v>
      </c>
      <c r="G1009" s="16"/>
    </row>
    <row r="1010" s="1" customFormat="1" spans="1:7">
      <c r="A1010" s="8" t="s">
        <v>1148</v>
      </c>
      <c r="B1010" s="57">
        <f t="shared" si="348"/>
        <v>70</v>
      </c>
      <c r="C1010" s="58">
        <f>B1010/$H$1</f>
        <v>11.1111111111111</v>
      </c>
      <c r="D1010" s="59" t="e">
        <f t="shared" si="349"/>
        <v>#VALUE!</v>
      </c>
      <c r="E1010" s="60" t="e">
        <f t="shared" si="350"/>
        <v>#VALUE!</v>
      </c>
      <c r="F1010" s="43" t="e">
        <f t="shared" si="351"/>
        <v>#VALUE!</v>
      </c>
      <c r="G1010" s="16"/>
    </row>
    <row r="1011" s="1" customFormat="1" spans="1:7">
      <c r="A1011" s="8" t="s">
        <v>1149</v>
      </c>
      <c r="B1011" s="57">
        <f t="shared" si="348"/>
        <v>345</v>
      </c>
      <c r="C1011" s="58">
        <f>B1011/$H$1</f>
        <v>54.7619047619048</v>
      </c>
      <c r="D1011" s="59">
        <f t="shared" si="349"/>
        <v>70</v>
      </c>
      <c r="E1011" s="60">
        <f t="shared" si="350"/>
        <v>0.137687074829932</v>
      </c>
      <c r="F1011" s="43">
        <f t="shared" si="351"/>
        <v>9.63809523809524</v>
      </c>
      <c r="G1011" s="16"/>
    </row>
    <row r="1012" s="1" customFormat="1" spans="1:7">
      <c r="A1012" s="8" t="s">
        <v>1150</v>
      </c>
      <c r="B1012" s="57">
        <f t="shared" si="348"/>
        <v>345</v>
      </c>
      <c r="C1012" s="58">
        <f>B1012/$H$1</f>
        <v>54.7619047619048</v>
      </c>
      <c r="D1012" s="59">
        <f t="shared" si="349"/>
        <v>73</v>
      </c>
      <c r="E1012" s="60">
        <f t="shared" si="350"/>
        <v>0.169836921069798</v>
      </c>
      <c r="F1012" s="43">
        <f t="shared" si="351"/>
        <v>12.3980952380952</v>
      </c>
      <c r="G1012" s="16"/>
    </row>
    <row r="1013" s="1" customFormat="1" spans="1:7">
      <c r="A1013" s="8" t="s">
        <v>1151</v>
      </c>
      <c r="B1013" s="57">
        <f t="shared" si="348"/>
        <v>355</v>
      </c>
      <c r="C1013" s="58">
        <f>B1013/$H$1</f>
        <v>56.3492063492063</v>
      </c>
      <c r="D1013" s="59">
        <f t="shared" si="349"/>
        <v>76</v>
      </c>
      <c r="E1013" s="60">
        <f t="shared" si="350"/>
        <v>0.178563074352548</v>
      </c>
      <c r="F1013" s="43">
        <f t="shared" si="351"/>
        <v>13.5707936507937</v>
      </c>
      <c r="G1013" s="16"/>
    </row>
    <row r="1014" s="1" customFormat="1" spans="1:7">
      <c r="A1014" s="8" t="s">
        <v>1152</v>
      </c>
      <c r="B1014" s="57">
        <f t="shared" si="348"/>
        <v>375</v>
      </c>
      <c r="C1014" s="58">
        <f>B1014/$H$1</f>
        <v>59.5238095238095</v>
      </c>
      <c r="D1014" s="59">
        <f t="shared" si="349"/>
        <v>81</v>
      </c>
      <c r="E1014" s="60">
        <f t="shared" si="350"/>
        <v>0.185138154027043</v>
      </c>
      <c r="F1014" s="43">
        <f t="shared" si="351"/>
        <v>14.9961904761905</v>
      </c>
      <c r="G1014" s="16"/>
    </row>
    <row r="1015" s="1" customFormat="1" spans="1:7">
      <c r="A1015" s="8" t="s">
        <v>1153</v>
      </c>
      <c r="B1015" s="57">
        <f t="shared" si="348"/>
        <v>395</v>
      </c>
      <c r="C1015" s="58">
        <f>B1015/$H$1</f>
        <v>62.6984126984127</v>
      </c>
      <c r="D1015" s="59">
        <f t="shared" si="349"/>
        <v>85</v>
      </c>
      <c r="E1015" s="60">
        <f t="shared" si="350"/>
        <v>0.182371615312792</v>
      </c>
      <c r="F1015" s="43">
        <f t="shared" si="351"/>
        <v>15.5015873015873</v>
      </c>
      <c r="G1015" s="16"/>
    </row>
    <row r="1016" s="1" customFormat="1" spans="1:7">
      <c r="A1016" s="8" t="s">
        <v>1154</v>
      </c>
      <c r="B1016" s="57" t="str">
        <f t="shared" si="348"/>
        <v>-</v>
      </c>
      <c r="C1016" s="58" t="s">
        <v>35</v>
      </c>
      <c r="D1016" s="59" t="s">
        <v>35</v>
      </c>
      <c r="E1016" s="60" t="s">
        <v>35</v>
      </c>
      <c r="F1016" s="43" t="s">
        <v>35</v>
      </c>
      <c r="G1016" s="16"/>
    </row>
    <row r="1017" s="1" customFormat="1" spans="1:7">
      <c r="A1017" s="8" t="s">
        <v>1155</v>
      </c>
      <c r="B1017" s="57" t="s">
        <v>35</v>
      </c>
      <c r="C1017" s="58" t="s">
        <v>35</v>
      </c>
      <c r="D1017" s="59" t="s">
        <v>35</v>
      </c>
      <c r="E1017" s="60" t="s">
        <v>35</v>
      </c>
      <c r="F1017" s="43" t="s">
        <v>35</v>
      </c>
      <c r="G1017" s="16"/>
    </row>
    <row r="1018" s="1" customFormat="1" spans="1:7">
      <c r="A1018" s="9" t="s">
        <v>1156</v>
      </c>
      <c r="B1018" s="65">
        <f t="shared" ref="B1018:B1025" si="352">B968</f>
        <v>55</v>
      </c>
      <c r="C1018" s="66">
        <f>B1018/$H$1</f>
        <v>8.73015873015873</v>
      </c>
      <c r="D1018" s="67" t="e">
        <f t="shared" ref="D1018:D1025" si="353">D1008</f>
        <v>#VALUE!</v>
      </c>
      <c r="E1018" s="68" t="e">
        <f t="shared" ref="E1018:E1025" si="354">F1018/D1018</f>
        <v>#VALUE!</v>
      </c>
      <c r="F1018" s="37" t="e">
        <f t="shared" ref="F1018:F1025" si="355">D1018*0.92-C1018</f>
        <v>#VALUE!</v>
      </c>
      <c r="G1018" s="16"/>
    </row>
    <row r="1019" s="1" customFormat="1" spans="1:7">
      <c r="A1019" s="9" t="s">
        <v>1157</v>
      </c>
      <c r="B1019" s="65">
        <f t="shared" si="352"/>
        <v>59</v>
      </c>
      <c r="C1019" s="66">
        <f>B1019/$H$1</f>
        <v>9.36507936507937</v>
      </c>
      <c r="D1019" s="67" t="e">
        <f t="shared" si="353"/>
        <v>#VALUE!</v>
      </c>
      <c r="E1019" s="68" t="e">
        <f t="shared" si="354"/>
        <v>#VALUE!</v>
      </c>
      <c r="F1019" s="37" t="e">
        <f t="shared" si="355"/>
        <v>#VALUE!</v>
      </c>
      <c r="G1019" s="16"/>
    </row>
    <row r="1020" s="1" customFormat="1" spans="1:7">
      <c r="A1020" s="9" t="s">
        <v>1158</v>
      </c>
      <c r="B1020" s="65">
        <f t="shared" si="352"/>
        <v>70</v>
      </c>
      <c r="C1020" s="66">
        <f>B1020/$H$1</f>
        <v>11.1111111111111</v>
      </c>
      <c r="D1020" s="67" t="e">
        <f t="shared" si="353"/>
        <v>#VALUE!</v>
      </c>
      <c r="E1020" s="68" t="e">
        <f t="shared" si="354"/>
        <v>#VALUE!</v>
      </c>
      <c r="F1020" s="37" t="e">
        <f t="shared" si="355"/>
        <v>#VALUE!</v>
      </c>
      <c r="G1020" s="16"/>
    </row>
    <row r="1021" s="1" customFormat="1" spans="1:7">
      <c r="A1021" s="9" t="s">
        <v>1159</v>
      </c>
      <c r="B1021" s="65">
        <f t="shared" si="352"/>
        <v>345</v>
      </c>
      <c r="C1021" s="66">
        <f>B1021/$H$1</f>
        <v>54.7619047619048</v>
      </c>
      <c r="D1021" s="67">
        <f t="shared" si="353"/>
        <v>70</v>
      </c>
      <c r="E1021" s="68">
        <f t="shared" si="354"/>
        <v>0.137687074829932</v>
      </c>
      <c r="F1021" s="37">
        <f t="shared" si="355"/>
        <v>9.63809523809524</v>
      </c>
      <c r="G1021" s="16"/>
    </row>
    <row r="1022" s="1" customFormat="1" spans="1:7">
      <c r="A1022" s="9" t="s">
        <v>1160</v>
      </c>
      <c r="B1022" s="65">
        <f t="shared" si="352"/>
        <v>345</v>
      </c>
      <c r="C1022" s="66">
        <f>B1022/$H$1</f>
        <v>54.7619047619048</v>
      </c>
      <c r="D1022" s="67">
        <f t="shared" si="353"/>
        <v>73</v>
      </c>
      <c r="E1022" s="68">
        <f t="shared" si="354"/>
        <v>0.169836921069798</v>
      </c>
      <c r="F1022" s="37">
        <f t="shared" si="355"/>
        <v>12.3980952380952</v>
      </c>
      <c r="G1022" s="16"/>
    </row>
    <row r="1023" s="1" customFormat="1" spans="1:7">
      <c r="A1023" s="9" t="s">
        <v>1161</v>
      </c>
      <c r="B1023" s="65">
        <f t="shared" si="352"/>
        <v>355</v>
      </c>
      <c r="C1023" s="66">
        <f>B1023/$H$1</f>
        <v>56.3492063492063</v>
      </c>
      <c r="D1023" s="67">
        <f t="shared" si="353"/>
        <v>76</v>
      </c>
      <c r="E1023" s="68">
        <f t="shared" si="354"/>
        <v>0.178563074352548</v>
      </c>
      <c r="F1023" s="37">
        <f t="shared" si="355"/>
        <v>13.5707936507937</v>
      </c>
      <c r="G1023" s="16"/>
    </row>
    <row r="1024" s="1" customFormat="1" spans="1:7">
      <c r="A1024" s="9" t="s">
        <v>1162</v>
      </c>
      <c r="B1024" s="65">
        <f t="shared" si="352"/>
        <v>375</v>
      </c>
      <c r="C1024" s="66">
        <f>B1024/$H$1</f>
        <v>59.5238095238095</v>
      </c>
      <c r="D1024" s="67">
        <f t="shared" si="353"/>
        <v>81</v>
      </c>
      <c r="E1024" s="68">
        <f t="shared" si="354"/>
        <v>0.185138154027043</v>
      </c>
      <c r="F1024" s="37">
        <f t="shared" si="355"/>
        <v>14.9961904761905</v>
      </c>
      <c r="G1024" s="16"/>
    </row>
    <row r="1025" s="1" customFormat="1" spans="1:7">
      <c r="A1025" s="9" t="s">
        <v>1163</v>
      </c>
      <c r="B1025" s="65">
        <f t="shared" si="352"/>
        <v>395</v>
      </c>
      <c r="C1025" s="66">
        <f>B1025/$H$1</f>
        <v>62.6984126984127</v>
      </c>
      <c r="D1025" s="67">
        <f t="shared" si="353"/>
        <v>85</v>
      </c>
      <c r="E1025" s="68">
        <f t="shared" si="354"/>
        <v>0.182371615312792</v>
      </c>
      <c r="F1025" s="37">
        <f t="shared" si="355"/>
        <v>15.5015873015873</v>
      </c>
      <c r="G1025" s="16"/>
    </row>
    <row r="1026" s="1" customFormat="1" spans="1:7">
      <c r="A1026" s="9" t="s">
        <v>1164</v>
      </c>
      <c r="B1026" s="65" t="s">
        <v>35</v>
      </c>
      <c r="C1026" s="66" t="s">
        <v>35</v>
      </c>
      <c r="D1026" s="67" t="s">
        <v>35</v>
      </c>
      <c r="E1026" s="68" t="s">
        <v>35</v>
      </c>
      <c r="F1026" s="37" t="s">
        <v>35</v>
      </c>
      <c r="G1026" s="16"/>
    </row>
    <row r="1027" s="1" customFormat="1" spans="1:7">
      <c r="A1027" s="9" t="s">
        <v>1165</v>
      </c>
      <c r="B1027" s="65" t="s">
        <v>35</v>
      </c>
      <c r="C1027" s="66" t="s">
        <v>35</v>
      </c>
      <c r="D1027" s="67" t="s">
        <v>35</v>
      </c>
      <c r="E1027" s="68" t="s">
        <v>35</v>
      </c>
      <c r="F1027" s="37" t="s">
        <v>35</v>
      </c>
      <c r="G1027" s="16"/>
    </row>
    <row r="1028" s="1" customFormat="1" spans="1:7">
      <c r="A1028" s="10"/>
      <c r="B1028" s="95"/>
      <c r="C1028" s="96"/>
      <c r="D1028" s="97"/>
      <c r="E1028" s="98"/>
      <c r="F1028" s="26"/>
      <c r="G1028" s="16"/>
    </row>
    <row r="1029" s="1" customFormat="1" spans="1:7">
      <c r="A1029" s="11"/>
      <c r="B1029" s="99"/>
      <c r="C1029" s="100"/>
      <c r="D1029" s="101"/>
      <c r="E1029" s="102"/>
      <c r="F1029" s="102"/>
      <c r="G1029" s="16"/>
    </row>
    <row r="1030" s="1" customFormat="1" spans="1:7">
      <c r="A1030" s="7" t="s">
        <v>1166</v>
      </c>
      <c r="B1030" s="65">
        <v>0</v>
      </c>
      <c r="C1030" s="54">
        <f>B1030/$H$1</f>
        <v>0</v>
      </c>
      <c r="D1030" s="55" t="s">
        <v>35</v>
      </c>
      <c r="E1030" s="56" t="e">
        <f t="shared" ref="E1030:E1037" si="356">F1030/D1030</f>
        <v>#VALUE!</v>
      </c>
      <c r="F1030" s="37" t="e">
        <f t="shared" ref="F1030:F1037" si="357">D1030*0.92-C1030</f>
        <v>#VALUE!</v>
      </c>
      <c r="G1030" s="16"/>
    </row>
    <row r="1031" s="1" customFormat="1" spans="1:7">
      <c r="A1031" s="7" t="s">
        <v>1167</v>
      </c>
      <c r="B1031" s="65">
        <v>105</v>
      </c>
      <c r="C1031" s="54">
        <f>B1031/$H$1</f>
        <v>16.6666666666667</v>
      </c>
      <c r="D1031" s="55" t="s">
        <v>35</v>
      </c>
      <c r="E1031" s="56" t="e">
        <f t="shared" si="356"/>
        <v>#VALUE!</v>
      </c>
      <c r="F1031" s="37" t="e">
        <f t="shared" si="357"/>
        <v>#VALUE!</v>
      </c>
      <c r="G1031" s="16"/>
    </row>
    <row r="1032" s="1" customFormat="1" spans="1:7">
      <c r="A1032" s="7" t="s">
        <v>1168</v>
      </c>
      <c r="B1032" s="65">
        <v>670</v>
      </c>
      <c r="C1032" s="54">
        <f>B1032/$H$1</f>
        <v>106.349206349206</v>
      </c>
      <c r="D1032" s="55" t="s">
        <v>35</v>
      </c>
      <c r="E1032" s="56" t="e">
        <f t="shared" si="356"/>
        <v>#VALUE!</v>
      </c>
      <c r="F1032" s="37" t="e">
        <f t="shared" si="357"/>
        <v>#VALUE!</v>
      </c>
      <c r="G1032" s="16"/>
    </row>
    <row r="1033" s="1" customFormat="1" spans="1:7">
      <c r="A1033" s="7" t="s">
        <v>1169</v>
      </c>
      <c r="B1033" s="65">
        <v>760</v>
      </c>
      <c r="C1033" s="54">
        <f>B1033/$H$1</f>
        <v>120.634920634921</v>
      </c>
      <c r="D1033" s="55">
        <v>145</v>
      </c>
      <c r="E1033" s="56">
        <f t="shared" si="356"/>
        <v>0.0880350301039957</v>
      </c>
      <c r="F1033" s="37">
        <f t="shared" si="357"/>
        <v>12.7650793650794</v>
      </c>
      <c r="G1033" s="16"/>
    </row>
    <row r="1034" s="1" customFormat="1" spans="1:7">
      <c r="A1034" s="7" t="s">
        <v>1170</v>
      </c>
      <c r="B1034" s="65">
        <v>760</v>
      </c>
      <c r="C1034" s="54">
        <f>B1034/$H$1</f>
        <v>120.634920634921</v>
      </c>
      <c r="D1034" s="55">
        <v>150</v>
      </c>
      <c r="E1034" s="56">
        <f t="shared" si="356"/>
        <v>0.115767195767193</v>
      </c>
      <c r="F1034" s="37">
        <f t="shared" si="357"/>
        <v>17.365079365079</v>
      </c>
      <c r="G1034" s="16"/>
    </row>
    <row r="1035" s="1" customFormat="1" spans="1:7">
      <c r="A1035" s="7" t="s">
        <v>1171</v>
      </c>
      <c r="B1035" s="65">
        <v>790</v>
      </c>
      <c r="C1035" s="54">
        <f>B1035/$H$1</f>
        <v>125.396825396825</v>
      </c>
      <c r="D1035" s="55">
        <v>157</v>
      </c>
      <c r="E1035" s="56">
        <f t="shared" si="356"/>
        <v>0.121294105752707</v>
      </c>
      <c r="F1035" s="37">
        <f t="shared" si="357"/>
        <v>19.043174603175</v>
      </c>
      <c r="G1035" s="16"/>
    </row>
    <row r="1036" s="1" customFormat="1" spans="1:7">
      <c r="A1036" s="7" t="s">
        <v>1172</v>
      </c>
      <c r="B1036" s="65">
        <v>820</v>
      </c>
      <c r="C1036" s="54">
        <f>B1036/$H$1</f>
        <v>130.15873015873</v>
      </c>
      <c r="D1036" s="55">
        <v>167</v>
      </c>
      <c r="E1036" s="56">
        <f t="shared" si="356"/>
        <v>0.14060640623515</v>
      </c>
      <c r="F1036" s="37">
        <f t="shared" si="357"/>
        <v>23.48126984127</v>
      </c>
      <c r="G1036" s="16"/>
    </row>
    <row r="1037" s="1" customFormat="1" spans="1:7">
      <c r="A1037" s="7" t="s">
        <v>1173</v>
      </c>
      <c r="B1037" s="53">
        <v>860</v>
      </c>
      <c r="C1037" s="54">
        <f>B1037/$H$1</f>
        <v>136.507936507937</v>
      </c>
      <c r="D1037" s="55">
        <v>176</v>
      </c>
      <c r="E1037" s="56">
        <f t="shared" si="356"/>
        <v>0.144386724386722</v>
      </c>
      <c r="F1037" s="37">
        <f t="shared" si="357"/>
        <v>25.412063492063</v>
      </c>
      <c r="G1037" s="16"/>
    </row>
    <row r="1038" s="1" customFormat="1" spans="1:7">
      <c r="A1038" s="7" t="s">
        <v>1174</v>
      </c>
      <c r="B1038" s="53" t="s">
        <v>35</v>
      </c>
      <c r="C1038" s="54" t="s">
        <v>35</v>
      </c>
      <c r="D1038" s="55" t="s">
        <v>35</v>
      </c>
      <c r="E1038" s="55" t="s">
        <v>35</v>
      </c>
      <c r="F1038" s="55" t="s">
        <v>35</v>
      </c>
      <c r="G1038" s="16"/>
    </row>
    <row r="1039" s="1" customFormat="1" spans="1:7">
      <c r="A1039" s="8" t="s">
        <v>1175</v>
      </c>
      <c r="B1039" s="57">
        <f>B1030</f>
        <v>0</v>
      </c>
      <c r="C1039" s="58">
        <f>B1039/$H$1</f>
        <v>0</v>
      </c>
      <c r="D1039" s="59" t="s">
        <v>35</v>
      </c>
      <c r="E1039" s="60" t="e">
        <f>F1039/D1039</f>
        <v>#VALUE!</v>
      </c>
      <c r="F1039" s="43" t="e">
        <f>D1039*0.92-C1039</f>
        <v>#VALUE!</v>
      </c>
      <c r="G1039" s="16"/>
    </row>
    <row r="1040" s="2" customFormat="1" spans="1:7">
      <c r="A1040" s="8" t="s">
        <v>1176</v>
      </c>
      <c r="B1040" s="57">
        <f t="shared" ref="B1040:B1046" si="358">B1031</f>
        <v>105</v>
      </c>
      <c r="C1040" s="58">
        <f>B1040/$H$1</f>
        <v>16.6666666666667</v>
      </c>
      <c r="D1040" s="59" t="str">
        <f t="shared" ref="D1040:D1046" si="359">D1031</f>
        <v>-</v>
      </c>
      <c r="E1040" s="60" t="e">
        <f t="shared" ref="E1040:E1046" si="360">F1040/D1040</f>
        <v>#VALUE!</v>
      </c>
      <c r="F1040" s="43" t="e">
        <f t="shared" ref="F1040:F1046" si="361">D1040*0.92-C1040</f>
        <v>#VALUE!</v>
      </c>
      <c r="G1040" s="38"/>
    </row>
    <row r="1041" s="2" customFormat="1" spans="1:7">
      <c r="A1041" s="8" t="s">
        <v>1177</v>
      </c>
      <c r="B1041" s="57">
        <f t="shared" si="358"/>
        <v>670</v>
      </c>
      <c r="C1041" s="58">
        <f>B1041/$H$1</f>
        <v>106.349206349206</v>
      </c>
      <c r="D1041" s="59" t="str">
        <f t="shared" si="359"/>
        <v>-</v>
      </c>
      <c r="E1041" s="60" t="e">
        <f t="shared" si="360"/>
        <v>#VALUE!</v>
      </c>
      <c r="F1041" s="43" t="e">
        <f t="shared" si="361"/>
        <v>#VALUE!</v>
      </c>
      <c r="G1041" s="38"/>
    </row>
    <row r="1042" s="2" customFormat="1" spans="1:7">
      <c r="A1042" s="8" t="s">
        <v>1178</v>
      </c>
      <c r="B1042" s="57">
        <f t="shared" si="358"/>
        <v>760</v>
      </c>
      <c r="C1042" s="58">
        <f>B1042/$H$1</f>
        <v>120.634920634921</v>
      </c>
      <c r="D1042" s="59">
        <f t="shared" si="359"/>
        <v>145</v>
      </c>
      <c r="E1042" s="60">
        <f t="shared" si="360"/>
        <v>0.0880350301039957</v>
      </c>
      <c r="F1042" s="43">
        <f t="shared" si="361"/>
        <v>12.7650793650794</v>
      </c>
      <c r="G1042" s="38"/>
    </row>
    <row r="1043" s="2" customFormat="1" spans="1:7">
      <c r="A1043" s="8" t="s">
        <v>1179</v>
      </c>
      <c r="B1043" s="57">
        <f t="shared" si="358"/>
        <v>760</v>
      </c>
      <c r="C1043" s="58">
        <f>B1043/$H$1</f>
        <v>120.634920634921</v>
      </c>
      <c r="D1043" s="59">
        <f t="shared" si="359"/>
        <v>150</v>
      </c>
      <c r="E1043" s="60">
        <f t="shared" si="360"/>
        <v>0.115767195767196</v>
      </c>
      <c r="F1043" s="43">
        <f t="shared" si="361"/>
        <v>17.3650793650794</v>
      </c>
      <c r="G1043" s="38"/>
    </row>
    <row r="1044" s="2" customFormat="1" spans="1:7">
      <c r="A1044" s="8" t="s">
        <v>1180</v>
      </c>
      <c r="B1044" s="57">
        <f t="shared" si="358"/>
        <v>790</v>
      </c>
      <c r="C1044" s="58">
        <f>B1044/$H$1</f>
        <v>125.396825396825</v>
      </c>
      <c r="D1044" s="59">
        <f t="shared" si="359"/>
        <v>157</v>
      </c>
      <c r="E1044" s="60">
        <f t="shared" si="360"/>
        <v>0.121294105752704</v>
      </c>
      <c r="F1044" s="43">
        <f t="shared" si="361"/>
        <v>19.0431746031746</v>
      </c>
      <c r="G1044" s="38"/>
    </row>
    <row r="1045" s="2" customFormat="1" spans="1:7">
      <c r="A1045" s="8" t="s">
        <v>1181</v>
      </c>
      <c r="B1045" s="57">
        <f t="shared" si="358"/>
        <v>820</v>
      </c>
      <c r="C1045" s="58">
        <f>B1045/$H$1</f>
        <v>130.15873015873</v>
      </c>
      <c r="D1045" s="59">
        <f t="shared" si="359"/>
        <v>167</v>
      </c>
      <c r="E1045" s="60">
        <f t="shared" si="360"/>
        <v>0.140606406235149</v>
      </c>
      <c r="F1045" s="43">
        <f t="shared" si="361"/>
        <v>23.4812698412699</v>
      </c>
      <c r="G1045" s="38"/>
    </row>
    <row r="1046" s="2" customFormat="1" spans="1:7">
      <c r="A1046" s="8" t="s">
        <v>1182</v>
      </c>
      <c r="B1046" s="57">
        <f t="shared" si="358"/>
        <v>860</v>
      </c>
      <c r="C1046" s="58">
        <f>B1046/$H$1</f>
        <v>136.507936507937</v>
      </c>
      <c r="D1046" s="59">
        <f t="shared" si="359"/>
        <v>176</v>
      </c>
      <c r="E1046" s="60">
        <f t="shared" si="360"/>
        <v>0.144386724386724</v>
      </c>
      <c r="F1046" s="43">
        <f t="shared" si="361"/>
        <v>25.4120634920635</v>
      </c>
      <c r="G1046" s="38"/>
    </row>
    <row r="1047" s="2" customFormat="1" spans="1:7">
      <c r="A1047" s="8" t="s">
        <v>1183</v>
      </c>
      <c r="B1047" s="57" t="s">
        <v>35</v>
      </c>
      <c r="C1047" s="58" t="s">
        <v>35</v>
      </c>
      <c r="D1047" s="59" t="s">
        <v>35</v>
      </c>
      <c r="E1047" s="59" t="s">
        <v>35</v>
      </c>
      <c r="F1047" s="59" t="s">
        <v>35</v>
      </c>
      <c r="G1047" s="38"/>
    </row>
    <row r="1048" s="2" customFormat="1" spans="1:7">
      <c r="A1048" s="7" t="s">
        <v>1184</v>
      </c>
      <c r="B1048" s="53">
        <f>B1039+10</f>
        <v>10</v>
      </c>
      <c r="C1048" s="54">
        <f>B1048/$H$1</f>
        <v>1.58730158730159</v>
      </c>
      <c r="D1048" s="55" t="s">
        <v>1185</v>
      </c>
      <c r="E1048" s="56" t="e">
        <f>F1048/D1048</f>
        <v>#VALUE!</v>
      </c>
      <c r="F1048" s="37" t="e">
        <f>D1048*0.92-C1048</f>
        <v>#VALUE!</v>
      </c>
      <c r="G1048" s="38"/>
    </row>
    <row r="1049" s="2" customFormat="1" spans="1:7">
      <c r="A1049" s="7" t="s">
        <v>1186</v>
      </c>
      <c r="B1049" s="53">
        <f t="shared" ref="B1049:B1055" si="362">B1040+10</f>
        <v>115</v>
      </c>
      <c r="C1049" s="54">
        <f>B1049/$H$1</f>
        <v>18.2539682539683</v>
      </c>
      <c r="D1049" s="55" t="s">
        <v>1185</v>
      </c>
      <c r="E1049" s="56" t="e">
        <f t="shared" ref="E1049:E1055" si="363">F1049/D1049</f>
        <v>#VALUE!</v>
      </c>
      <c r="F1049" s="37" t="e">
        <f t="shared" ref="F1049:F1055" si="364">D1049*0.92-C1049</f>
        <v>#VALUE!</v>
      </c>
      <c r="G1049" s="38"/>
    </row>
    <row r="1050" s="1" customFormat="1" spans="1:7">
      <c r="A1050" s="7" t="s">
        <v>1187</v>
      </c>
      <c r="B1050" s="53">
        <f t="shared" si="362"/>
        <v>680</v>
      </c>
      <c r="C1050" s="54">
        <f>B1050/$H$1</f>
        <v>107.936507936508</v>
      </c>
      <c r="D1050" s="55" t="e">
        <f t="shared" ref="D1049:D1055" si="365">D1041+2</f>
        <v>#VALUE!</v>
      </c>
      <c r="E1050" s="56" t="e">
        <f t="shared" si="363"/>
        <v>#VALUE!</v>
      </c>
      <c r="F1050" s="37" t="e">
        <f t="shared" si="364"/>
        <v>#VALUE!</v>
      </c>
      <c r="G1050" s="16"/>
    </row>
    <row r="1051" s="1" customFormat="1" spans="1:7">
      <c r="A1051" s="7" t="s">
        <v>1188</v>
      </c>
      <c r="B1051" s="53">
        <f t="shared" si="362"/>
        <v>770</v>
      </c>
      <c r="C1051" s="54">
        <f>B1051/$H$1</f>
        <v>122.222222222222</v>
      </c>
      <c r="D1051" s="55">
        <f t="shared" si="365"/>
        <v>147</v>
      </c>
      <c r="E1051" s="56">
        <f t="shared" si="363"/>
        <v>0.0885563114134543</v>
      </c>
      <c r="F1051" s="37">
        <f t="shared" si="364"/>
        <v>13.0177777777778</v>
      </c>
      <c r="G1051" s="16"/>
    </row>
    <row r="1052" s="1" customFormat="1" spans="1:7">
      <c r="A1052" s="7" t="s">
        <v>1189</v>
      </c>
      <c r="B1052" s="53">
        <f t="shared" si="362"/>
        <v>770</v>
      </c>
      <c r="C1052" s="54">
        <f>B1052/$H$1</f>
        <v>122.222222222222</v>
      </c>
      <c r="D1052" s="55">
        <f t="shared" si="365"/>
        <v>152</v>
      </c>
      <c r="E1052" s="56">
        <f t="shared" si="363"/>
        <v>0.115906432748538</v>
      </c>
      <c r="F1052" s="37">
        <f t="shared" si="364"/>
        <v>17.6177777777778</v>
      </c>
      <c r="G1052" s="16"/>
    </row>
    <row r="1053" s="1" customFormat="1" spans="1:7">
      <c r="A1053" s="7" t="s">
        <v>1190</v>
      </c>
      <c r="B1053" s="53">
        <f t="shared" si="362"/>
        <v>800</v>
      </c>
      <c r="C1053" s="54">
        <f>B1053/$H$1</f>
        <v>126.984126984127</v>
      </c>
      <c r="D1053" s="55">
        <f t="shared" si="365"/>
        <v>159</v>
      </c>
      <c r="E1053" s="56">
        <f t="shared" si="363"/>
        <v>0.12135769192373</v>
      </c>
      <c r="F1053" s="37">
        <f t="shared" si="364"/>
        <v>19.295873015873</v>
      </c>
      <c r="G1053" s="16"/>
    </row>
    <row r="1054" s="1" customFormat="1" spans="1:7">
      <c r="A1054" s="7" t="s">
        <v>1191</v>
      </c>
      <c r="B1054" s="53">
        <f t="shared" si="362"/>
        <v>830</v>
      </c>
      <c r="C1054" s="54">
        <f>B1054/$H$1</f>
        <v>131.746031746032</v>
      </c>
      <c r="D1054" s="55">
        <f t="shared" si="365"/>
        <v>169</v>
      </c>
      <c r="E1054" s="56">
        <f t="shared" si="363"/>
        <v>0.140437681976144</v>
      </c>
      <c r="F1054" s="37">
        <f t="shared" si="364"/>
        <v>23.7339682539683</v>
      </c>
      <c r="G1054" s="16"/>
    </row>
    <row r="1055" s="1" customFormat="1" spans="1:7">
      <c r="A1055" s="7" t="s">
        <v>1192</v>
      </c>
      <c r="B1055" s="53">
        <f t="shared" si="362"/>
        <v>870</v>
      </c>
      <c r="C1055" s="54">
        <f>B1055/$H$1</f>
        <v>138.095238095238</v>
      </c>
      <c r="D1055" s="55">
        <f t="shared" si="365"/>
        <v>178</v>
      </c>
      <c r="E1055" s="56">
        <f t="shared" si="363"/>
        <v>0.14418405564473</v>
      </c>
      <c r="F1055" s="37">
        <f t="shared" si="364"/>
        <v>25.6647619047619</v>
      </c>
      <c r="G1055" s="16"/>
    </row>
    <row r="1056" s="1" customFormat="1" spans="1:7">
      <c r="A1056" s="7" t="s">
        <v>1193</v>
      </c>
      <c r="B1056" s="53" t="s">
        <v>35</v>
      </c>
      <c r="C1056" s="54" t="s">
        <v>35</v>
      </c>
      <c r="D1056" s="55" t="s">
        <v>35</v>
      </c>
      <c r="E1056" s="55" t="s">
        <v>35</v>
      </c>
      <c r="F1056" s="55" t="s">
        <v>35</v>
      </c>
      <c r="G1056" s="16"/>
    </row>
    <row r="1057" s="1" customFormat="1" spans="1:7">
      <c r="A1057" s="8" t="s">
        <v>1194</v>
      </c>
      <c r="B1057" s="57">
        <f>B1048</f>
        <v>10</v>
      </c>
      <c r="C1057" s="58">
        <f>B1057/$H$1</f>
        <v>1.58730158730159</v>
      </c>
      <c r="D1057" s="59" t="str">
        <f>D1048</f>
        <v>——</v>
      </c>
      <c r="E1057" s="60" t="e">
        <f>F1057/D1057</f>
        <v>#VALUE!</v>
      </c>
      <c r="F1057" s="43" t="e">
        <f>D1057*0.92-C1057</f>
        <v>#VALUE!</v>
      </c>
      <c r="G1057" s="16"/>
    </row>
    <row r="1058" s="3" customFormat="1" spans="1:7">
      <c r="A1058" s="8" t="s">
        <v>1195</v>
      </c>
      <c r="B1058" s="57">
        <f t="shared" ref="B1058:B1064" si="366">B1049</f>
        <v>115</v>
      </c>
      <c r="C1058" s="58">
        <f>B1058/$H$1</f>
        <v>18.2539682539683</v>
      </c>
      <c r="D1058" s="59" t="s">
        <v>1185</v>
      </c>
      <c r="E1058" s="60" t="e">
        <f t="shared" ref="E1058:E1064" si="367">F1058/D1058</f>
        <v>#VALUE!</v>
      </c>
      <c r="F1058" s="43" t="e">
        <f t="shared" ref="F1058:F1064" si="368">D1058*0.92-C1058</f>
        <v>#VALUE!</v>
      </c>
      <c r="G1058" s="107"/>
    </row>
    <row r="1059" s="2" customFormat="1" spans="1:7">
      <c r="A1059" s="8" t="s">
        <v>1196</v>
      </c>
      <c r="B1059" s="57">
        <f t="shared" si="366"/>
        <v>680</v>
      </c>
      <c r="C1059" s="58">
        <f>B1059/$H$1</f>
        <v>107.936507936508</v>
      </c>
      <c r="D1059" s="59" t="e">
        <f t="shared" ref="D1058:D1064" si="369">D1050</f>
        <v>#VALUE!</v>
      </c>
      <c r="E1059" s="60" t="e">
        <f t="shared" si="367"/>
        <v>#VALUE!</v>
      </c>
      <c r="F1059" s="43" t="e">
        <f t="shared" si="368"/>
        <v>#VALUE!</v>
      </c>
      <c r="G1059" s="38"/>
    </row>
    <row r="1060" s="2" customFormat="1" spans="1:7">
      <c r="A1060" s="8" t="s">
        <v>1197</v>
      </c>
      <c r="B1060" s="57">
        <f t="shared" si="366"/>
        <v>770</v>
      </c>
      <c r="C1060" s="58">
        <f>B1060/$H$1</f>
        <v>122.222222222222</v>
      </c>
      <c r="D1060" s="59">
        <f t="shared" si="369"/>
        <v>147</v>
      </c>
      <c r="E1060" s="60">
        <f t="shared" si="367"/>
        <v>0.0885563114134543</v>
      </c>
      <c r="F1060" s="43">
        <f t="shared" si="368"/>
        <v>13.0177777777778</v>
      </c>
      <c r="G1060" s="38"/>
    </row>
    <row r="1061" s="2" customFormat="1" spans="1:7">
      <c r="A1061" s="8" t="s">
        <v>1198</v>
      </c>
      <c r="B1061" s="57">
        <f t="shared" si="366"/>
        <v>770</v>
      </c>
      <c r="C1061" s="58">
        <f>B1061/$H$1</f>
        <v>122.222222222222</v>
      </c>
      <c r="D1061" s="59">
        <f t="shared" si="369"/>
        <v>152</v>
      </c>
      <c r="E1061" s="60">
        <f t="shared" si="367"/>
        <v>0.115906432748538</v>
      </c>
      <c r="F1061" s="43">
        <f t="shared" si="368"/>
        <v>17.6177777777778</v>
      </c>
      <c r="G1061" s="38"/>
    </row>
    <row r="1062" s="2" customFormat="1" spans="1:7">
      <c r="A1062" s="8" t="s">
        <v>1199</v>
      </c>
      <c r="B1062" s="57">
        <f t="shared" si="366"/>
        <v>800</v>
      </c>
      <c r="C1062" s="58">
        <f>B1062/$H$1</f>
        <v>126.984126984127</v>
      </c>
      <c r="D1062" s="59">
        <f t="shared" si="369"/>
        <v>159</v>
      </c>
      <c r="E1062" s="60">
        <f t="shared" si="367"/>
        <v>0.12135769192373</v>
      </c>
      <c r="F1062" s="43">
        <f t="shared" si="368"/>
        <v>19.295873015873</v>
      </c>
      <c r="G1062" s="38"/>
    </row>
    <row r="1063" s="2" customFormat="1" spans="1:7">
      <c r="A1063" s="8" t="s">
        <v>1200</v>
      </c>
      <c r="B1063" s="57">
        <f t="shared" si="366"/>
        <v>830</v>
      </c>
      <c r="C1063" s="58">
        <f>B1063/$H$1</f>
        <v>131.746031746032</v>
      </c>
      <c r="D1063" s="59">
        <f t="shared" si="369"/>
        <v>169</v>
      </c>
      <c r="E1063" s="60">
        <f t="shared" si="367"/>
        <v>0.140437681976144</v>
      </c>
      <c r="F1063" s="43">
        <f t="shared" si="368"/>
        <v>23.7339682539683</v>
      </c>
      <c r="G1063" s="38"/>
    </row>
    <row r="1064" s="2" customFormat="1" spans="1:7">
      <c r="A1064" s="8" t="s">
        <v>1201</v>
      </c>
      <c r="B1064" s="57">
        <f t="shared" si="366"/>
        <v>870</v>
      </c>
      <c r="C1064" s="58">
        <f>B1064/$H$1</f>
        <v>138.095238095238</v>
      </c>
      <c r="D1064" s="59">
        <f t="shared" si="369"/>
        <v>178</v>
      </c>
      <c r="E1064" s="60">
        <f t="shared" si="367"/>
        <v>0.14418405564473</v>
      </c>
      <c r="F1064" s="43">
        <f t="shared" si="368"/>
        <v>25.6647619047619</v>
      </c>
      <c r="G1064" s="38"/>
    </row>
    <row r="1065" s="2" customFormat="1" spans="1:7">
      <c r="A1065" s="8" t="s">
        <v>1202</v>
      </c>
      <c r="B1065" s="57" t="s">
        <v>35</v>
      </c>
      <c r="C1065" s="58" t="s">
        <v>35</v>
      </c>
      <c r="D1065" s="59" t="s">
        <v>35</v>
      </c>
      <c r="E1065" s="59" t="s">
        <v>35</v>
      </c>
      <c r="F1065" s="59" t="s">
        <v>35</v>
      </c>
      <c r="G1065" s="38"/>
    </row>
    <row r="1066" s="2" customFormat="1" spans="1:7">
      <c r="A1066" s="7" t="s">
        <v>1203</v>
      </c>
      <c r="B1066" s="53">
        <f>B1057</f>
        <v>10</v>
      </c>
      <c r="C1066" s="54">
        <f>B1066/$H$1</f>
        <v>1.58730158730159</v>
      </c>
      <c r="D1066" s="55" t="str">
        <f>D1057</f>
        <v>——</v>
      </c>
      <c r="E1066" s="56" t="e">
        <f>F1066/D1066</f>
        <v>#VALUE!</v>
      </c>
      <c r="F1066" s="37" t="e">
        <f>D1066*0.92-C1066</f>
        <v>#VALUE!</v>
      </c>
      <c r="G1066" s="38"/>
    </row>
    <row r="1067" s="1" customFormat="1" spans="1:7">
      <c r="A1067" s="7" t="s">
        <v>1204</v>
      </c>
      <c r="B1067" s="53">
        <f t="shared" ref="B1067:B1073" si="370">B1058</f>
        <v>115</v>
      </c>
      <c r="C1067" s="54">
        <f>B1067/$H$1</f>
        <v>18.2539682539683</v>
      </c>
      <c r="D1067" s="55" t="str">
        <f t="shared" ref="D1067:D1073" si="371">D1058</f>
        <v>——</v>
      </c>
      <c r="E1067" s="56" t="e">
        <f t="shared" ref="E1067:E1073" si="372">F1067/D1067</f>
        <v>#VALUE!</v>
      </c>
      <c r="F1067" s="37" t="e">
        <f t="shared" ref="F1067:F1073" si="373">D1067*0.92-C1067</f>
        <v>#VALUE!</v>
      </c>
      <c r="G1067" s="16"/>
    </row>
    <row r="1068" s="1" customFormat="1" spans="1:7">
      <c r="A1068" s="7" t="s">
        <v>1205</v>
      </c>
      <c r="B1068" s="53">
        <f t="shared" si="370"/>
        <v>680</v>
      </c>
      <c r="C1068" s="54">
        <f>B1068/$H$1</f>
        <v>107.936507936508</v>
      </c>
      <c r="D1068" s="55" t="e">
        <f t="shared" si="371"/>
        <v>#VALUE!</v>
      </c>
      <c r="E1068" s="56" t="e">
        <f t="shared" si="372"/>
        <v>#VALUE!</v>
      </c>
      <c r="F1068" s="37" t="e">
        <f t="shared" si="373"/>
        <v>#VALUE!</v>
      </c>
      <c r="G1068" s="16"/>
    </row>
    <row r="1069" s="1" customFormat="1" spans="1:7">
      <c r="A1069" s="7" t="s">
        <v>1206</v>
      </c>
      <c r="B1069" s="53">
        <f t="shared" si="370"/>
        <v>770</v>
      </c>
      <c r="C1069" s="54">
        <f>B1069/$H$1</f>
        <v>122.222222222222</v>
      </c>
      <c r="D1069" s="55">
        <f t="shared" si="371"/>
        <v>147</v>
      </c>
      <c r="E1069" s="56">
        <f t="shared" si="372"/>
        <v>0.0885563114134543</v>
      </c>
      <c r="F1069" s="37">
        <f t="shared" si="373"/>
        <v>13.0177777777778</v>
      </c>
      <c r="G1069" s="16"/>
    </row>
    <row r="1070" s="1" customFormat="1" spans="1:7">
      <c r="A1070" s="7" t="s">
        <v>1207</v>
      </c>
      <c r="B1070" s="53">
        <f t="shared" si="370"/>
        <v>770</v>
      </c>
      <c r="C1070" s="54">
        <f>B1070/$H$1</f>
        <v>122.222222222222</v>
      </c>
      <c r="D1070" s="55">
        <f t="shared" si="371"/>
        <v>152</v>
      </c>
      <c r="E1070" s="56">
        <f t="shared" si="372"/>
        <v>0.115906432748538</v>
      </c>
      <c r="F1070" s="37">
        <f t="shared" si="373"/>
        <v>17.6177777777778</v>
      </c>
      <c r="G1070" s="16"/>
    </row>
    <row r="1071" s="1" customFormat="1" spans="1:7">
      <c r="A1071" s="7" t="s">
        <v>1208</v>
      </c>
      <c r="B1071" s="53">
        <f t="shared" si="370"/>
        <v>800</v>
      </c>
      <c r="C1071" s="54">
        <f>B1071/$H$1</f>
        <v>126.984126984127</v>
      </c>
      <c r="D1071" s="55">
        <f t="shared" si="371"/>
        <v>159</v>
      </c>
      <c r="E1071" s="56">
        <f t="shared" si="372"/>
        <v>0.12135769192373</v>
      </c>
      <c r="F1071" s="37">
        <f t="shared" si="373"/>
        <v>19.295873015873</v>
      </c>
      <c r="G1071" s="16"/>
    </row>
    <row r="1072" s="1" customFormat="1" spans="1:7">
      <c r="A1072" s="7" t="s">
        <v>1209</v>
      </c>
      <c r="B1072" s="53">
        <f t="shared" si="370"/>
        <v>830</v>
      </c>
      <c r="C1072" s="54">
        <f>B1072/$H$1</f>
        <v>131.746031746032</v>
      </c>
      <c r="D1072" s="55">
        <f t="shared" si="371"/>
        <v>169</v>
      </c>
      <c r="E1072" s="56">
        <f t="shared" si="372"/>
        <v>0.140437681976144</v>
      </c>
      <c r="F1072" s="37">
        <f t="shared" si="373"/>
        <v>23.7339682539683</v>
      </c>
      <c r="G1072" s="16"/>
    </row>
    <row r="1073" s="1" customFormat="1" spans="1:7">
      <c r="A1073" s="7" t="s">
        <v>1210</v>
      </c>
      <c r="B1073" s="53">
        <f t="shared" si="370"/>
        <v>870</v>
      </c>
      <c r="C1073" s="54">
        <f>B1073/$H$1</f>
        <v>138.095238095238</v>
      </c>
      <c r="D1073" s="55">
        <f t="shared" si="371"/>
        <v>178</v>
      </c>
      <c r="E1073" s="56">
        <f t="shared" si="372"/>
        <v>0.14418405564473</v>
      </c>
      <c r="F1073" s="37">
        <f t="shared" si="373"/>
        <v>25.6647619047619</v>
      </c>
      <c r="G1073" s="16"/>
    </row>
    <row r="1074" s="1" customFormat="1" spans="1:7">
      <c r="A1074" s="7" t="s">
        <v>1211</v>
      </c>
      <c r="B1074" s="53" t="s">
        <v>35</v>
      </c>
      <c r="C1074" s="54" t="s">
        <v>35</v>
      </c>
      <c r="D1074" s="55" t="s">
        <v>35</v>
      </c>
      <c r="E1074" s="55" t="s">
        <v>35</v>
      </c>
      <c r="F1074" s="55" t="s">
        <v>35</v>
      </c>
      <c r="G1074" s="16"/>
    </row>
    <row r="1075" s="1" customFormat="1" spans="1:7">
      <c r="A1075" s="8" t="s">
        <v>1212</v>
      </c>
      <c r="B1075" s="57">
        <f>B1030+10</f>
        <v>10</v>
      </c>
      <c r="C1075" s="58">
        <f>B1075/$H$1</f>
        <v>1.58730158730159</v>
      </c>
      <c r="D1075" s="59" t="str">
        <f>D1066</f>
        <v>——</v>
      </c>
      <c r="E1075" s="60" t="e">
        <f>F1075/D1075</f>
        <v>#VALUE!</v>
      </c>
      <c r="F1075" s="43" t="e">
        <f>D1075*0.92-C1075</f>
        <v>#VALUE!</v>
      </c>
      <c r="G1075" s="16"/>
    </row>
    <row r="1076" s="2" customFormat="1" spans="1:7">
      <c r="A1076" s="8" t="s">
        <v>1213</v>
      </c>
      <c r="B1076" s="57">
        <f t="shared" ref="B1076:B1082" si="374">B1031+10</f>
        <v>115</v>
      </c>
      <c r="C1076" s="58">
        <f>B1076/$H$1</f>
        <v>18.2539682539683</v>
      </c>
      <c r="D1076" s="59" t="str">
        <f t="shared" ref="D1076:D1082" si="375">D1067</f>
        <v>——</v>
      </c>
      <c r="E1076" s="60" t="e">
        <f t="shared" ref="E1076:E1082" si="376">F1076/D1076</f>
        <v>#VALUE!</v>
      </c>
      <c r="F1076" s="43" t="e">
        <f t="shared" ref="F1076:F1082" si="377">D1076*0.92-C1076</f>
        <v>#VALUE!</v>
      </c>
      <c r="G1076" s="38"/>
    </row>
    <row r="1077" s="2" customFormat="1" spans="1:7">
      <c r="A1077" s="8" t="s">
        <v>1214</v>
      </c>
      <c r="B1077" s="57">
        <f t="shared" si="374"/>
        <v>680</v>
      </c>
      <c r="C1077" s="58">
        <f>B1077/$H$1</f>
        <v>107.936507936508</v>
      </c>
      <c r="D1077" s="59" t="e">
        <f t="shared" si="375"/>
        <v>#VALUE!</v>
      </c>
      <c r="E1077" s="60" t="e">
        <f t="shared" si="376"/>
        <v>#VALUE!</v>
      </c>
      <c r="F1077" s="43" t="e">
        <f t="shared" si="377"/>
        <v>#VALUE!</v>
      </c>
      <c r="G1077" s="38"/>
    </row>
    <row r="1078" s="2" customFormat="1" spans="1:7">
      <c r="A1078" s="8" t="s">
        <v>1215</v>
      </c>
      <c r="B1078" s="57">
        <f t="shared" si="374"/>
        <v>770</v>
      </c>
      <c r="C1078" s="58">
        <f>B1078/$H$1</f>
        <v>122.222222222222</v>
      </c>
      <c r="D1078" s="59">
        <f t="shared" si="375"/>
        <v>147</v>
      </c>
      <c r="E1078" s="60">
        <f t="shared" si="376"/>
        <v>0.0885563114134543</v>
      </c>
      <c r="F1078" s="43">
        <f t="shared" si="377"/>
        <v>13.0177777777778</v>
      </c>
      <c r="G1078" s="38"/>
    </row>
    <row r="1079" s="2" customFormat="1" spans="1:7">
      <c r="A1079" s="8" t="s">
        <v>1216</v>
      </c>
      <c r="B1079" s="57">
        <f t="shared" si="374"/>
        <v>770</v>
      </c>
      <c r="C1079" s="58">
        <f>B1079/$H$1</f>
        <v>122.222222222222</v>
      </c>
      <c r="D1079" s="59">
        <f t="shared" si="375"/>
        <v>152</v>
      </c>
      <c r="E1079" s="60">
        <f t="shared" si="376"/>
        <v>0.115906432748538</v>
      </c>
      <c r="F1079" s="43">
        <f t="shared" si="377"/>
        <v>17.6177777777778</v>
      </c>
      <c r="G1079" s="38"/>
    </row>
    <row r="1080" s="2" customFormat="1" spans="1:7">
      <c r="A1080" s="8" t="s">
        <v>1217</v>
      </c>
      <c r="B1080" s="57">
        <f t="shared" si="374"/>
        <v>800</v>
      </c>
      <c r="C1080" s="58">
        <f>B1080/$H$1</f>
        <v>126.984126984127</v>
      </c>
      <c r="D1080" s="59">
        <f t="shared" si="375"/>
        <v>159</v>
      </c>
      <c r="E1080" s="60">
        <f t="shared" si="376"/>
        <v>0.12135769192373</v>
      </c>
      <c r="F1080" s="43">
        <f t="shared" si="377"/>
        <v>19.295873015873</v>
      </c>
      <c r="G1080" s="38"/>
    </row>
    <row r="1081" s="2" customFormat="1" spans="1:7">
      <c r="A1081" s="8" t="s">
        <v>1218</v>
      </c>
      <c r="B1081" s="57">
        <f t="shared" si="374"/>
        <v>830</v>
      </c>
      <c r="C1081" s="58">
        <f>B1081/$H$1</f>
        <v>131.746031746032</v>
      </c>
      <c r="D1081" s="59">
        <f t="shared" si="375"/>
        <v>169</v>
      </c>
      <c r="E1081" s="60">
        <f t="shared" si="376"/>
        <v>0.140437681976144</v>
      </c>
      <c r="F1081" s="43">
        <f t="shared" si="377"/>
        <v>23.7339682539683</v>
      </c>
      <c r="G1081" s="38"/>
    </row>
    <row r="1082" s="2" customFormat="1" spans="1:7">
      <c r="A1082" s="8" t="s">
        <v>1219</v>
      </c>
      <c r="B1082" s="57">
        <f t="shared" si="374"/>
        <v>870</v>
      </c>
      <c r="C1082" s="58">
        <f>B1082/$H$1</f>
        <v>138.095238095238</v>
      </c>
      <c r="D1082" s="59">
        <f t="shared" si="375"/>
        <v>178</v>
      </c>
      <c r="E1082" s="60">
        <f t="shared" si="376"/>
        <v>0.14418405564473</v>
      </c>
      <c r="F1082" s="43">
        <f t="shared" si="377"/>
        <v>25.6647619047619</v>
      </c>
      <c r="G1082" s="38"/>
    </row>
    <row r="1083" s="2" customFormat="1" spans="1:7">
      <c r="A1083" s="8" t="s">
        <v>1220</v>
      </c>
      <c r="B1083" s="57" t="s">
        <v>35</v>
      </c>
      <c r="C1083" s="58" t="s">
        <v>35</v>
      </c>
      <c r="D1083" s="59" t="s">
        <v>35</v>
      </c>
      <c r="E1083" s="59" t="s">
        <v>35</v>
      </c>
      <c r="F1083" s="59" t="s">
        <v>35</v>
      </c>
      <c r="G1083" s="38"/>
    </row>
    <row r="1084" s="2" customFormat="1" spans="1:7">
      <c r="A1084" s="7" t="s">
        <v>1221</v>
      </c>
      <c r="B1084" s="53">
        <f>B1075</f>
        <v>10</v>
      </c>
      <c r="C1084" s="54">
        <f>B1084/$H$1</f>
        <v>1.58730158730159</v>
      </c>
      <c r="D1084" s="55" t="str">
        <f>D1075</f>
        <v>——</v>
      </c>
      <c r="E1084" s="56" t="e">
        <f>F1084/D1084</f>
        <v>#VALUE!</v>
      </c>
      <c r="F1084" s="37" t="e">
        <f>D1084*0.92-C1084</f>
        <v>#VALUE!</v>
      </c>
      <c r="G1084" s="38"/>
    </row>
    <row r="1085" s="2" customFormat="1" spans="1:7">
      <c r="A1085" s="7" t="s">
        <v>1222</v>
      </c>
      <c r="B1085" s="53">
        <f t="shared" ref="B1085:B1090" si="378">B1076</f>
        <v>115</v>
      </c>
      <c r="C1085" s="54">
        <f>B1085/$H$1</f>
        <v>18.2539682539683</v>
      </c>
      <c r="D1085" s="55" t="str">
        <f t="shared" ref="D1085:D1090" si="379">D1076</f>
        <v>——</v>
      </c>
      <c r="E1085" s="56" t="e">
        <f t="shared" ref="E1085:E1090" si="380">F1085/D1085</f>
        <v>#VALUE!</v>
      </c>
      <c r="F1085" s="37" t="e">
        <f t="shared" ref="F1085:F1090" si="381">D1085*0.92-C1085</f>
        <v>#VALUE!</v>
      </c>
      <c r="G1085" s="38"/>
    </row>
    <row r="1086" s="1" customFormat="1" spans="1:7">
      <c r="A1086" s="7" t="s">
        <v>1223</v>
      </c>
      <c r="B1086" s="53">
        <f t="shared" si="378"/>
        <v>680</v>
      </c>
      <c r="C1086" s="54">
        <f>B1086/$H$1</f>
        <v>107.936507936508</v>
      </c>
      <c r="D1086" s="55" t="e">
        <f t="shared" si="379"/>
        <v>#VALUE!</v>
      </c>
      <c r="E1086" s="56" t="e">
        <f t="shared" si="380"/>
        <v>#VALUE!</v>
      </c>
      <c r="F1086" s="37" t="e">
        <f t="shared" si="381"/>
        <v>#VALUE!</v>
      </c>
      <c r="G1086" s="16"/>
    </row>
    <row r="1087" s="1" customFormat="1" spans="1:7">
      <c r="A1087" s="7" t="s">
        <v>1224</v>
      </c>
      <c r="B1087" s="53">
        <f t="shared" si="378"/>
        <v>770</v>
      </c>
      <c r="C1087" s="54">
        <f>B1087/$H$1</f>
        <v>122.222222222222</v>
      </c>
      <c r="D1087" s="55">
        <f t="shared" si="379"/>
        <v>147</v>
      </c>
      <c r="E1087" s="56">
        <f t="shared" si="380"/>
        <v>0.0885563114134543</v>
      </c>
      <c r="F1087" s="37">
        <f t="shared" si="381"/>
        <v>13.0177777777778</v>
      </c>
      <c r="G1087" s="16"/>
    </row>
    <row r="1088" s="1" customFormat="1" spans="1:7">
      <c r="A1088" s="7" t="s">
        <v>1225</v>
      </c>
      <c r="B1088" s="53">
        <f t="shared" si="378"/>
        <v>770</v>
      </c>
      <c r="C1088" s="54">
        <f>B1088/$H$1</f>
        <v>122.222222222222</v>
      </c>
      <c r="D1088" s="55">
        <f t="shared" si="379"/>
        <v>152</v>
      </c>
      <c r="E1088" s="56">
        <f t="shared" si="380"/>
        <v>0.115906432748538</v>
      </c>
      <c r="F1088" s="37">
        <f t="shared" si="381"/>
        <v>17.6177777777778</v>
      </c>
      <c r="G1088" s="16"/>
    </row>
    <row r="1089" s="1" customFormat="1" spans="1:7">
      <c r="A1089" s="7" t="s">
        <v>1226</v>
      </c>
      <c r="B1089" s="53">
        <f t="shared" si="378"/>
        <v>800</v>
      </c>
      <c r="C1089" s="54">
        <f>B1089/$H$1</f>
        <v>126.984126984127</v>
      </c>
      <c r="D1089" s="55">
        <f t="shared" si="379"/>
        <v>159</v>
      </c>
      <c r="E1089" s="56">
        <f t="shared" si="380"/>
        <v>0.12135769192373</v>
      </c>
      <c r="F1089" s="37">
        <f t="shared" si="381"/>
        <v>19.295873015873</v>
      </c>
      <c r="G1089" s="16"/>
    </row>
    <row r="1090" s="1" customFormat="1" spans="1:7">
      <c r="A1090" s="7" t="s">
        <v>1227</v>
      </c>
      <c r="B1090" s="53">
        <f t="shared" si="378"/>
        <v>830</v>
      </c>
      <c r="C1090" s="54">
        <f>B1090/$H$1</f>
        <v>131.746031746032</v>
      </c>
      <c r="D1090" s="55">
        <f t="shared" si="379"/>
        <v>169</v>
      </c>
      <c r="E1090" s="56">
        <f t="shared" si="380"/>
        <v>0.140437681976144</v>
      </c>
      <c r="F1090" s="37">
        <f t="shared" si="381"/>
        <v>23.7339682539683</v>
      </c>
      <c r="G1090" s="16"/>
    </row>
    <row r="1091" s="1" customFormat="1" spans="1:7">
      <c r="A1091" s="7" t="s">
        <v>1228</v>
      </c>
      <c r="B1091" s="53" t="s">
        <v>35</v>
      </c>
      <c r="C1091" s="54" t="s">
        <v>35</v>
      </c>
      <c r="D1091" s="55" t="s">
        <v>35</v>
      </c>
      <c r="E1091" s="55" t="s">
        <v>35</v>
      </c>
      <c r="F1091" s="55" t="s">
        <v>35</v>
      </c>
      <c r="G1091" s="16"/>
    </row>
    <row r="1092" s="1" customFormat="1" spans="1:7">
      <c r="A1092" s="7" t="s">
        <v>1229</v>
      </c>
      <c r="B1092" s="53" t="s">
        <v>35</v>
      </c>
      <c r="C1092" s="54" t="s">
        <v>35</v>
      </c>
      <c r="D1092" s="55" t="s">
        <v>35</v>
      </c>
      <c r="E1092" s="55" t="s">
        <v>35</v>
      </c>
      <c r="F1092" s="55" t="s">
        <v>35</v>
      </c>
      <c r="G1092" s="16"/>
    </row>
    <row r="1093" s="1" customFormat="1" spans="1:7">
      <c r="A1093" s="8" t="s">
        <v>1230</v>
      </c>
      <c r="B1093" s="57">
        <f>B1084</f>
        <v>10</v>
      </c>
      <c r="C1093" s="58">
        <f>B1093/$H$1</f>
        <v>1.58730158730159</v>
      </c>
      <c r="D1093" s="59" t="str">
        <f>D1084</f>
        <v>——</v>
      </c>
      <c r="E1093" s="60" t="e">
        <f>F1093/D1093</f>
        <v>#VALUE!</v>
      </c>
      <c r="F1093" s="43" t="e">
        <f>D1093*0.92-C1093</f>
        <v>#VALUE!</v>
      </c>
      <c r="G1093" s="16"/>
    </row>
    <row r="1094" s="3" customFormat="1" spans="1:7">
      <c r="A1094" s="8" t="s">
        <v>1231</v>
      </c>
      <c r="B1094" s="57">
        <f t="shared" ref="B1094:B1099" si="382">B1085</f>
        <v>115</v>
      </c>
      <c r="C1094" s="58">
        <f>B1094/$H$1</f>
        <v>18.2539682539683</v>
      </c>
      <c r="D1094" s="59" t="str">
        <f t="shared" ref="D1094:D1099" si="383">D1085</f>
        <v>——</v>
      </c>
      <c r="E1094" s="60" t="e">
        <f t="shared" ref="E1094:E1099" si="384">F1094/D1094</f>
        <v>#VALUE!</v>
      </c>
      <c r="F1094" s="43" t="e">
        <f t="shared" ref="F1094:F1099" si="385">D1094*0.92-C1094</f>
        <v>#VALUE!</v>
      </c>
      <c r="G1094" s="107"/>
    </row>
    <row r="1095" s="2" customFormat="1" spans="1:7">
      <c r="A1095" s="8" t="s">
        <v>1232</v>
      </c>
      <c r="B1095" s="57">
        <f t="shared" si="382"/>
        <v>680</v>
      </c>
      <c r="C1095" s="58">
        <f>B1095/$H$1</f>
        <v>107.936507936508</v>
      </c>
      <c r="D1095" s="59" t="e">
        <f t="shared" si="383"/>
        <v>#VALUE!</v>
      </c>
      <c r="E1095" s="60" t="e">
        <f t="shared" si="384"/>
        <v>#VALUE!</v>
      </c>
      <c r="F1095" s="43" t="e">
        <f t="shared" si="385"/>
        <v>#VALUE!</v>
      </c>
      <c r="G1095" s="38"/>
    </row>
    <row r="1096" s="2" customFormat="1" spans="1:7">
      <c r="A1096" s="8" t="s">
        <v>1233</v>
      </c>
      <c r="B1096" s="57">
        <f t="shared" si="382"/>
        <v>770</v>
      </c>
      <c r="C1096" s="58">
        <f>B1096/$H$1</f>
        <v>122.222222222222</v>
      </c>
      <c r="D1096" s="59">
        <f t="shared" si="383"/>
        <v>147</v>
      </c>
      <c r="E1096" s="60">
        <f t="shared" si="384"/>
        <v>0.0885563114134543</v>
      </c>
      <c r="F1096" s="43">
        <f t="shared" si="385"/>
        <v>13.0177777777778</v>
      </c>
      <c r="G1096" s="38"/>
    </row>
    <row r="1097" s="2" customFormat="1" spans="1:7">
      <c r="A1097" s="8" t="s">
        <v>1234</v>
      </c>
      <c r="B1097" s="57">
        <f t="shared" si="382"/>
        <v>770</v>
      </c>
      <c r="C1097" s="58">
        <f>B1097/$H$1</f>
        <v>122.222222222222</v>
      </c>
      <c r="D1097" s="59">
        <f t="shared" si="383"/>
        <v>152</v>
      </c>
      <c r="E1097" s="60">
        <f t="shared" si="384"/>
        <v>0.115906432748538</v>
      </c>
      <c r="F1097" s="43">
        <f t="shared" si="385"/>
        <v>17.6177777777778</v>
      </c>
      <c r="G1097" s="38"/>
    </row>
    <row r="1098" s="2" customFormat="1" spans="1:7">
      <c r="A1098" s="8" t="s">
        <v>1235</v>
      </c>
      <c r="B1098" s="57">
        <f t="shared" si="382"/>
        <v>800</v>
      </c>
      <c r="C1098" s="58">
        <f>B1098/$H$1</f>
        <v>126.984126984127</v>
      </c>
      <c r="D1098" s="59">
        <f t="shared" si="383"/>
        <v>159</v>
      </c>
      <c r="E1098" s="60">
        <f t="shared" si="384"/>
        <v>0.12135769192373</v>
      </c>
      <c r="F1098" s="43">
        <f t="shared" si="385"/>
        <v>19.295873015873</v>
      </c>
      <c r="G1098" s="38"/>
    </row>
    <row r="1099" s="2" customFormat="1" spans="1:7">
      <c r="A1099" s="8" t="s">
        <v>1236</v>
      </c>
      <c r="B1099" s="57">
        <f t="shared" si="382"/>
        <v>830</v>
      </c>
      <c r="C1099" s="58">
        <f>B1099/$H$1</f>
        <v>131.746031746032</v>
      </c>
      <c r="D1099" s="59">
        <f t="shared" si="383"/>
        <v>169</v>
      </c>
      <c r="E1099" s="60">
        <f t="shared" si="384"/>
        <v>0.140437681976144</v>
      </c>
      <c r="F1099" s="43">
        <f t="shared" si="385"/>
        <v>23.7339682539683</v>
      </c>
      <c r="G1099" s="38"/>
    </row>
    <row r="1100" s="2" customFormat="1" spans="1:7">
      <c r="A1100" s="8" t="s">
        <v>1237</v>
      </c>
      <c r="B1100" s="57" t="s">
        <v>35</v>
      </c>
      <c r="C1100" s="58" t="s">
        <v>35</v>
      </c>
      <c r="D1100" s="59" t="s">
        <v>35</v>
      </c>
      <c r="E1100" s="59" t="s">
        <v>35</v>
      </c>
      <c r="F1100" s="59" t="s">
        <v>35</v>
      </c>
      <c r="G1100" s="38"/>
    </row>
    <row r="1101" s="2" customFormat="1" spans="1:7">
      <c r="A1101" s="8" t="s">
        <v>1238</v>
      </c>
      <c r="B1101" s="57" t="s">
        <v>35</v>
      </c>
      <c r="C1101" s="58" t="s">
        <v>35</v>
      </c>
      <c r="D1101" s="59" t="s">
        <v>35</v>
      </c>
      <c r="E1101" s="59" t="s">
        <v>35</v>
      </c>
      <c r="F1101" s="59" t="s">
        <v>35</v>
      </c>
      <c r="G1101" s="38"/>
    </row>
    <row r="1102" s="2" customFormat="1" spans="1:7">
      <c r="A1102" s="9" t="s">
        <v>1239</v>
      </c>
      <c r="B1102" s="65">
        <f>B1093</f>
        <v>10</v>
      </c>
      <c r="C1102" s="66">
        <f>B1102/$H$1</f>
        <v>1.58730158730159</v>
      </c>
      <c r="D1102" s="67" t="str">
        <f>D1093</f>
        <v>——</v>
      </c>
      <c r="E1102" s="68" t="e">
        <f>F1102/D1102</f>
        <v>#VALUE!</v>
      </c>
      <c r="F1102" s="37" t="e">
        <f>D1102*0.92-C1102</f>
        <v>#VALUE!</v>
      </c>
      <c r="G1102" s="38"/>
    </row>
    <row r="1103" s="2" customFormat="1" spans="1:7">
      <c r="A1103" s="9" t="s">
        <v>1240</v>
      </c>
      <c r="B1103" s="65">
        <f t="shared" ref="B1103:B1108" si="386">B1094</f>
        <v>115</v>
      </c>
      <c r="C1103" s="66">
        <f>B1103/$H$1</f>
        <v>18.2539682539683</v>
      </c>
      <c r="D1103" s="67" t="str">
        <f t="shared" ref="D1103:D1108" si="387">D1094</f>
        <v>——</v>
      </c>
      <c r="E1103" s="68" t="e">
        <f t="shared" ref="E1103:E1108" si="388">F1103/D1103</f>
        <v>#VALUE!</v>
      </c>
      <c r="F1103" s="37" t="e">
        <f t="shared" ref="F1103:F1108" si="389">D1103*0.92-C1103</f>
        <v>#VALUE!</v>
      </c>
      <c r="G1103" s="38"/>
    </row>
    <row r="1104" s="2" customFormat="1" spans="1:7">
      <c r="A1104" s="9" t="s">
        <v>1241</v>
      </c>
      <c r="B1104" s="65">
        <f t="shared" si="386"/>
        <v>680</v>
      </c>
      <c r="C1104" s="66">
        <f>B1104/$H$1</f>
        <v>107.936507936508</v>
      </c>
      <c r="D1104" s="67" t="e">
        <f t="shared" si="387"/>
        <v>#VALUE!</v>
      </c>
      <c r="E1104" s="68" t="e">
        <f t="shared" si="388"/>
        <v>#VALUE!</v>
      </c>
      <c r="F1104" s="37" t="e">
        <f t="shared" si="389"/>
        <v>#VALUE!</v>
      </c>
      <c r="G1104" s="38"/>
    </row>
    <row r="1105" s="2" customFormat="1" spans="1:7">
      <c r="A1105" s="9" t="s">
        <v>1242</v>
      </c>
      <c r="B1105" s="65">
        <f t="shared" si="386"/>
        <v>770</v>
      </c>
      <c r="C1105" s="66">
        <f>B1105/$H$1</f>
        <v>122.222222222222</v>
      </c>
      <c r="D1105" s="67">
        <f t="shared" si="387"/>
        <v>147</v>
      </c>
      <c r="E1105" s="68">
        <f t="shared" si="388"/>
        <v>0.0885563114134543</v>
      </c>
      <c r="F1105" s="37">
        <f t="shared" si="389"/>
        <v>13.0177777777778</v>
      </c>
      <c r="G1105" s="38"/>
    </row>
    <row r="1106" s="2" customFormat="1" spans="1:7">
      <c r="A1106" s="9" t="s">
        <v>1243</v>
      </c>
      <c r="B1106" s="65">
        <f t="shared" si="386"/>
        <v>770</v>
      </c>
      <c r="C1106" s="66">
        <f>B1106/$H$1</f>
        <v>122.222222222222</v>
      </c>
      <c r="D1106" s="67">
        <f t="shared" si="387"/>
        <v>152</v>
      </c>
      <c r="E1106" s="68">
        <f t="shared" si="388"/>
        <v>0.115906432748538</v>
      </c>
      <c r="F1106" s="37">
        <f t="shared" si="389"/>
        <v>17.6177777777778</v>
      </c>
      <c r="G1106" s="38"/>
    </row>
    <row r="1107" s="2" customFormat="1" spans="1:7">
      <c r="A1107" s="9" t="s">
        <v>1244</v>
      </c>
      <c r="B1107" s="65">
        <f t="shared" si="386"/>
        <v>800</v>
      </c>
      <c r="C1107" s="66">
        <f>B1107/$H$1</f>
        <v>126.984126984127</v>
      </c>
      <c r="D1107" s="67">
        <f t="shared" si="387"/>
        <v>159</v>
      </c>
      <c r="E1107" s="68">
        <f t="shared" si="388"/>
        <v>0.12135769192373</v>
      </c>
      <c r="F1107" s="37">
        <f t="shared" si="389"/>
        <v>19.295873015873</v>
      </c>
      <c r="G1107" s="38"/>
    </row>
    <row r="1108" s="2" customFormat="1" spans="1:7">
      <c r="A1108" s="9" t="s">
        <v>1245</v>
      </c>
      <c r="B1108" s="65">
        <f t="shared" si="386"/>
        <v>830</v>
      </c>
      <c r="C1108" s="66">
        <f>B1108/$H$1</f>
        <v>131.746031746032</v>
      </c>
      <c r="D1108" s="67">
        <f t="shared" si="387"/>
        <v>169</v>
      </c>
      <c r="E1108" s="68">
        <f t="shared" si="388"/>
        <v>0.140437681976144</v>
      </c>
      <c r="F1108" s="37">
        <f t="shared" si="389"/>
        <v>23.7339682539683</v>
      </c>
      <c r="G1108" s="38"/>
    </row>
    <row r="1109" s="2" customFormat="1" spans="1:7">
      <c r="A1109" s="9" t="s">
        <v>1246</v>
      </c>
      <c r="B1109" s="65" t="s">
        <v>35</v>
      </c>
      <c r="C1109" s="66" t="s">
        <v>35</v>
      </c>
      <c r="D1109" s="67" t="s">
        <v>35</v>
      </c>
      <c r="E1109" s="67" t="s">
        <v>35</v>
      </c>
      <c r="F1109" s="67" t="s">
        <v>35</v>
      </c>
      <c r="G1109" s="38"/>
    </row>
    <row r="1110" s="2" customFormat="1" spans="1:7">
      <c r="A1110" s="9" t="s">
        <v>1247</v>
      </c>
      <c r="B1110" s="53" t="s">
        <v>35</v>
      </c>
      <c r="C1110" s="54" t="s">
        <v>35</v>
      </c>
      <c r="D1110" s="55" t="s">
        <v>35</v>
      </c>
      <c r="E1110" s="55" t="s">
        <v>35</v>
      </c>
      <c r="F1110" s="55" t="s">
        <v>35</v>
      </c>
      <c r="G1110" s="38"/>
    </row>
    <row r="1111" s="2" customFormat="1" spans="1:7">
      <c r="A1111" s="8" t="s">
        <v>1248</v>
      </c>
      <c r="B1111" s="57">
        <f>B1066</f>
        <v>10</v>
      </c>
      <c r="C1111" s="58">
        <f>B1111/$H$1</f>
        <v>1.58730158730159</v>
      </c>
      <c r="D1111" s="59" t="str">
        <f>D1066</f>
        <v>——</v>
      </c>
      <c r="E1111" s="60" t="e">
        <f>F1111/D1111</f>
        <v>#VALUE!</v>
      </c>
      <c r="F1111" s="43" t="e">
        <f>D1111*0.92-C1111</f>
        <v>#VALUE!</v>
      </c>
      <c r="G1111" s="38"/>
    </row>
    <row r="1112" s="2" customFormat="1" spans="1:7">
      <c r="A1112" s="8" t="s">
        <v>1249</v>
      </c>
      <c r="B1112" s="57">
        <f t="shared" ref="B1112:B1117" si="390">B1067</f>
        <v>115</v>
      </c>
      <c r="C1112" s="58">
        <f>B1112/$H$1</f>
        <v>18.2539682539683</v>
      </c>
      <c r="D1112" s="59" t="str">
        <f t="shared" ref="D1112:D1117" si="391">D1067</f>
        <v>——</v>
      </c>
      <c r="E1112" s="60" t="e">
        <f t="shared" ref="E1112:E1117" si="392">F1112/D1112</f>
        <v>#VALUE!</v>
      </c>
      <c r="F1112" s="43" t="e">
        <f t="shared" ref="F1112:F1117" si="393">D1112*0.92-C1112</f>
        <v>#VALUE!</v>
      </c>
      <c r="G1112" s="38"/>
    </row>
    <row r="1113" s="2" customFormat="1" spans="1:7">
      <c r="A1113" s="8" t="s">
        <v>1250</v>
      </c>
      <c r="B1113" s="57">
        <f t="shared" si="390"/>
        <v>680</v>
      </c>
      <c r="C1113" s="58">
        <f>B1113/$H$1</f>
        <v>107.936507936508</v>
      </c>
      <c r="D1113" s="59" t="e">
        <f t="shared" si="391"/>
        <v>#VALUE!</v>
      </c>
      <c r="E1113" s="60" t="e">
        <f t="shared" si="392"/>
        <v>#VALUE!</v>
      </c>
      <c r="F1113" s="43" t="e">
        <f t="shared" si="393"/>
        <v>#VALUE!</v>
      </c>
      <c r="G1113" s="38"/>
    </row>
    <row r="1114" s="2" customFormat="1" spans="1:7">
      <c r="A1114" s="8" t="s">
        <v>1251</v>
      </c>
      <c r="B1114" s="57">
        <f t="shared" si="390"/>
        <v>770</v>
      </c>
      <c r="C1114" s="58">
        <f>B1114/$H$1</f>
        <v>122.222222222222</v>
      </c>
      <c r="D1114" s="59">
        <f t="shared" si="391"/>
        <v>147</v>
      </c>
      <c r="E1114" s="60">
        <f t="shared" si="392"/>
        <v>0.0885563114134543</v>
      </c>
      <c r="F1114" s="43">
        <f t="shared" si="393"/>
        <v>13.0177777777778</v>
      </c>
      <c r="G1114" s="38"/>
    </row>
    <row r="1115" s="2" customFormat="1" spans="1:7">
      <c r="A1115" s="8" t="s">
        <v>1252</v>
      </c>
      <c r="B1115" s="57">
        <f t="shared" si="390"/>
        <v>770</v>
      </c>
      <c r="C1115" s="58">
        <f>B1115/$H$1</f>
        <v>122.222222222222</v>
      </c>
      <c r="D1115" s="59">
        <f t="shared" si="391"/>
        <v>152</v>
      </c>
      <c r="E1115" s="60">
        <f t="shared" si="392"/>
        <v>0.115906432748538</v>
      </c>
      <c r="F1115" s="43">
        <f t="shared" si="393"/>
        <v>17.6177777777778</v>
      </c>
      <c r="G1115" s="38"/>
    </row>
    <row r="1116" s="2" customFormat="1" spans="1:7">
      <c r="A1116" s="8" t="s">
        <v>1253</v>
      </c>
      <c r="B1116" s="57">
        <f t="shared" si="390"/>
        <v>800</v>
      </c>
      <c r="C1116" s="58">
        <f>B1116/$H$1</f>
        <v>126.984126984127</v>
      </c>
      <c r="D1116" s="59">
        <f t="shared" si="391"/>
        <v>159</v>
      </c>
      <c r="E1116" s="60">
        <f t="shared" si="392"/>
        <v>0.12135769192373</v>
      </c>
      <c r="F1116" s="43">
        <f t="shared" si="393"/>
        <v>19.295873015873</v>
      </c>
      <c r="G1116" s="38"/>
    </row>
    <row r="1117" s="2" customFormat="1" spans="1:7">
      <c r="A1117" s="8" t="s">
        <v>1254</v>
      </c>
      <c r="B1117" s="57">
        <f t="shared" si="390"/>
        <v>830</v>
      </c>
      <c r="C1117" s="58">
        <f>B1117/$H$1</f>
        <v>131.746031746032</v>
      </c>
      <c r="D1117" s="59">
        <f t="shared" si="391"/>
        <v>169</v>
      </c>
      <c r="E1117" s="60">
        <f t="shared" si="392"/>
        <v>0.140437681976144</v>
      </c>
      <c r="F1117" s="43">
        <f t="shared" si="393"/>
        <v>23.7339682539683</v>
      </c>
      <c r="G1117" s="38"/>
    </row>
    <row r="1118" s="2" customFormat="1" spans="1:7">
      <c r="A1118" s="8" t="s">
        <v>1255</v>
      </c>
      <c r="B1118" s="57" t="s">
        <v>35</v>
      </c>
      <c r="C1118" s="58" t="s">
        <v>35</v>
      </c>
      <c r="D1118" s="59" t="s">
        <v>35</v>
      </c>
      <c r="E1118" s="60" t="s">
        <v>35</v>
      </c>
      <c r="F1118" s="43" t="s">
        <v>35</v>
      </c>
      <c r="G1118" s="38"/>
    </row>
    <row r="1119" s="2" customFormat="1" spans="1:7">
      <c r="A1119" s="8" t="s">
        <v>1256</v>
      </c>
      <c r="B1119" s="57" t="s">
        <v>35</v>
      </c>
      <c r="C1119" s="58" t="s">
        <v>35</v>
      </c>
      <c r="D1119" s="59" t="s">
        <v>35</v>
      </c>
      <c r="E1119" s="60" t="s">
        <v>35</v>
      </c>
      <c r="F1119" s="43" t="s">
        <v>35</v>
      </c>
      <c r="G1119" s="38"/>
    </row>
    <row r="1120" s="2" customFormat="1" spans="1:7">
      <c r="A1120" s="9" t="s">
        <v>1257</v>
      </c>
      <c r="B1120" s="65">
        <f>B1111</f>
        <v>10</v>
      </c>
      <c r="C1120" s="66">
        <f>B1120/$H$1</f>
        <v>1.58730158730159</v>
      </c>
      <c r="D1120" s="67" t="str">
        <f>D1111</f>
        <v>——</v>
      </c>
      <c r="E1120" s="68" t="e">
        <f>F1120/D1120</f>
        <v>#VALUE!</v>
      </c>
      <c r="F1120" s="37" t="e">
        <f>D1120*0.92-C1120</f>
        <v>#VALUE!</v>
      </c>
      <c r="G1120" s="38"/>
    </row>
    <row r="1121" s="2" customFormat="1" spans="1:7">
      <c r="A1121" s="9" t="s">
        <v>1258</v>
      </c>
      <c r="B1121" s="65">
        <f t="shared" ref="B1121:B1126" si="394">B1112</f>
        <v>115</v>
      </c>
      <c r="C1121" s="66">
        <f>B1121/$H$1</f>
        <v>18.2539682539683</v>
      </c>
      <c r="D1121" s="67" t="str">
        <f t="shared" ref="D1121:D1126" si="395">D1112</f>
        <v>——</v>
      </c>
      <c r="E1121" s="68" t="e">
        <f t="shared" ref="E1121:E1126" si="396">F1121/D1121</f>
        <v>#VALUE!</v>
      </c>
      <c r="F1121" s="37" t="e">
        <f t="shared" ref="F1121:F1126" si="397">D1121*0.92-C1121</f>
        <v>#VALUE!</v>
      </c>
      <c r="G1121" s="38"/>
    </row>
    <row r="1122" s="2" customFormat="1" spans="1:7">
      <c r="A1122" s="9" t="s">
        <v>1259</v>
      </c>
      <c r="B1122" s="65">
        <f t="shared" si="394"/>
        <v>680</v>
      </c>
      <c r="C1122" s="66">
        <f>B1122/$H$1</f>
        <v>107.936507936508</v>
      </c>
      <c r="D1122" s="67" t="e">
        <f t="shared" si="395"/>
        <v>#VALUE!</v>
      </c>
      <c r="E1122" s="68" t="e">
        <f t="shared" si="396"/>
        <v>#VALUE!</v>
      </c>
      <c r="F1122" s="37" t="e">
        <f t="shared" si="397"/>
        <v>#VALUE!</v>
      </c>
      <c r="G1122" s="38"/>
    </row>
    <row r="1123" s="2" customFormat="1" spans="1:7">
      <c r="A1123" s="9" t="s">
        <v>1260</v>
      </c>
      <c r="B1123" s="65">
        <f t="shared" si="394"/>
        <v>770</v>
      </c>
      <c r="C1123" s="66">
        <f>B1123/$H$1</f>
        <v>122.222222222222</v>
      </c>
      <c r="D1123" s="67">
        <f t="shared" si="395"/>
        <v>147</v>
      </c>
      <c r="E1123" s="68">
        <f t="shared" si="396"/>
        <v>0.0885563114134543</v>
      </c>
      <c r="F1123" s="37">
        <f t="shared" si="397"/>
        <v>13.0177777777778</v>
      </c>
      <c r="G1123" s="38"/>
    </row>
    <row r="1124" s="2" customFormat="1" spans="1:7">
      <c r="A1124" s="9" t="s">
        <v>1261</v>
      </c>
      <c r="B1124" s="65">
        <f t="shared" si="394"/>
        <v>770</v>
      </c>
      <c r="C1124" s="66">
        <f>B1124/$H$1</f>
        <v>122.222222222222</v>
      </c>
      <c r="D1124" s="67">
        <f t="shared" si="395"/>
        <v>152</v>
      </c>
      <c r="E1124" s="68">
        <f t="shared" si="396"/>
        <v>0.115906432748538</v>
      </c>
      <c r="F1124" s="37">
        <f t="shared" si="397"/>
        <v>17.6177777777778</v>
      </c>
      <c r="G1124" s="38"/>
    </row>
    <row r="1125" s="2" customFormat="1" spans="1:7">
      <c r="A1125" s="9" t="s">
        <v>1262</v>
      </c>
      <c r="B1125" s="65">
        <f t="shared" si="394"/>
        <v>800</v>
      </c>
      <c r="C1125" s="66">
        <f>B1125/$H$1</f>
        <v>126.984126984127</v>
      </c>
      <c r="D1125" s="67">
        <f t="shared" si="395"/>
        <v>159</v>
      </c>
      <c r="E1125" s="68">
        <f t="shared" si="396"/>
        <v>0.12135769192373</v>
      </c>
      <c r="F1125" s="37">
        <f t="shared" si="397"/>
        <v>19.295873015873</v>
      </c>
      <c r="G1125" s="38"/>
    </row>
    <row r="1126" s="2" customFormat="1" spans="1:7">
      <c r="A1126" s="9" t="s">
        <v>1263</v>
      </c>
      <c r="B1126" s="65">
        <f t="shared" si="394"/>
        <v>830</v>
      </c>
      <c r="C1126" s="66">
        <f>B1126/$H$1</f>
        <v>131.746031746032</v>
      </c>
      <c r="D1126" s="67">
        <f t="shared" si="395"/>
        <v>169</v>
      </c>
      <c r="E1126" s="68">
        <f t="shared" si="396"/>
        <v>0.140437681976144</v>
      </c>
      <c r="F1126" s="37">
        <f t="shared" si="397"/>
        <v>23.7339682539683</v>
      </c>
      <c r="G1126" s="38"/>
    </row>
    <row r="1127" s="2" customFormat="1" spans="1:7">
      <c r="A1127" s="9" t="s">
        <v>1264</v>
      </c>
      <c r="B1127" s="65" t="s">
        <v>35</v>
      </c>
      <c r="C1127" s="66" t="s">
        <v>35</v>
      </c>
      <c r="D1127" s="67" t="s">
        <v>35</v>
      </c>
      <c r="E1127" s="67" t="s">
        <v>35</v>
      </c>
      <c r="F1127" s="67" t="s">
        <v>35</v>
      </c>
      <c r="G1127" s="38"/>
    </row>
    <row r="1128" s="2" customFormat="1" spans="1:7">
      <c r="A1128" s="9" t="s">
        <v>1265</v>
      </c>
      <c r="B1128" s="53" t="s">
        <v>35</v>
      </c>
      <c r="C1128" s="54" t="s">
        <v>35</v>
      </c>
      <c r="D1128" s="55" t="s">
        <v>35</v>
      </c>
      <c r="E1128" s="55" t="s">
        <v>35</v>
      </c>
      <c r="F1128" s="55" t="s">
        <v>35</v>
      </c>
      <c r="G1128" s="38"/>
    </row>
    <row r="1129" s="1" customFormat="1" spans="1:7">
      <c r="A1129" s="4"/>
      <c r="B1129" s="22"/>
      <c r="C1129" s="23"/>
      <c r="D1129" s="24"/>
      <c r="E1129" s="25"/>
      <c r="F1129" s="26"/>
      <c r="G1129" s="16"/>
    </row>
    <row r="1130" s="1" customFormat="1" spans="1:7">
      <c r="A1130" s="12"/>
      <c r="B1130" s="99"/>
      <c r="C1130" s="100"/>
      <c r="D1130" s="101"/>
      <c r="E1130" s="102"/>
      <c r="F1130" s="102"/>
      <c r="G1130" s="16"/>
    </row>
    <row r="1131" s="1" customFormat="1" spans="1:7">
      <c r="A1131" s="7" t="s">
        <v>1266</v>
      </c>
      <c r="B1131" s="65"/>
      <c r="C1131" s="54"/>
      <c r="D1131" s="55" t="s">
        <v>99</v>
      </c>
      <c r="E1131" s="56"/>
      <c r="F1131" s="37"/>
      <c r="G1131" s="16"/>
    </row>
    <row r="1132" s="1" customFormat="1" spans="1:7">
      <c r="A1132" s="7" t="s">
        <v>1267</v>
      </c>
      <c r="B1132" s="65">
        <v>276</v>
      </c>
      <c r="C1132" s="54">
        <f>B1132/$H$1</f>
        <v>43.8095238095238</v>
      </c>
      <c r="D1132" s="55" t="s">
        <v>99</v>
      </c>
      <c r="E1132" s="56" t="e">
        <f t="shared" ref="E1131:E1194" si="398">F1132/D1132</f>
        <v>#VALUE!</v>
      </c>
      <c r="F1132" s="37" t="e">
        <f t="shared" ref="F1131:F1194" si="399">D1132*0.92-C1132</f>
        <v>#VALUE!</v>
      </c>
      <c r="G1132" s="16"/>
    </row>
    <row r="1133" s="1" customFormat="1" spans="1:7">
      <c r="A1133" s="7" t="s">
        <v>1268</v>
      </c>
      <c r="B1133" s="65">
        <v>306</v>
      </c>
      <c r="C1133" s="54">
        <f>B1133/$H$1</f>
        <v>48.5714285714286</v>
      </c>
      <c r="D1133" s="55" t="s">
        <v>99</v>
      </c>
      <c r="E1133" s="56" t="e">
        <f t="shared" si="398"/>
        <v>#VALUE!</v>
      </c>
      <c r="F1133" s="37" t="e">
        <f t="shared" si="399"/>
        <v>#VALUE!</v>
      </c>
      <c r="G1133" s="16"/>
    </row>
    <row r="1134" s="1" customFormat="1" spans="1:7">
      <c r="A1134" s="7" t="s">
        <v>1269</v>
      </c>
      <c r="B1134" s="65">
        <v>326</v>
      </c>
      <c r="C1134" s="54">
        <f>B1134/$H$1</f>
        <v>51.7460317460317</v>
      </c>
      <c r="D1134" s="55" t="s">
        <v>99</v>
      </c>
      <c r="E1134" s="56" t="e">
        <f t="shared" si="398"/>
        <v>#VALUE!</v>
      </c>
      <c r="F1134" s="37" t="e">
        <f t="shared" si="399"/>
        <v>#VALUE!</v>
      </c>
      <c r="G1134" s="16"/>
    </row>
    <row r="1135" s="1" customFormat="1" spans="1:7">
      <c r="A1135" s="7" t="s">
        <v>1270</v>
      </c>
      <c r="B1135" s="65">
        <v>361</v>
      </c>
      <c r="C1135" s="54">
        <f>B1135/$H$1</f>
        <v>57.3015873015873</v>
      </c>
      <c r="D1135" s="55" t="s">
        <v>99</v>
      </c>
      <c r="E1135" s="56" t="e">
        <f t="shared" si="398"/>
        <v>#VALUE!</v>
      </c>
      <c r="F1135" s="37" t="e">
        <f t="shared" si="399"/>
        <v>#VALUE!</v>
      </c>
      <c r="G1135" s="16"/>
    </row>
    <row r="1136" s="1" customFormat="1" spans="1:7">
      <c r="A1136" s="7" t="s">
        <v>1271</v>
      </c>
      <c r="B1136" s="65">
        <v>413</v>
      </c>
      <c r="C1136" s="54">
        <f>B1136/$H$1</f>
        <v>65.5555555555556</v>
      </c>
      <c r="D1136" s="55" t="s">
        <v>99</v>
      </c>
      <c r="E1136" s="56" t="e">
        <f t="shared" si="398"/>
        <v>#VALUE!</v>
      </c>
      <c r="F1136" s="37" t="e">
        <f t="shared" si="399"/>
        <v>#VALUE!</v>
      </c>
      <c r="G1136" s="16"/>
    </row>
    <row r="1137" s="1" customFormat="1" spans="1:7">
      <c r="A1137" s="7" t="s">
        <v>1272</v>
      </c>
      <c r="B1137" s="65">
        <v>453</v>
      </c>
      <c r="C1137" s="54">
        <f>B1137/$H$1</f>
        <v>71.9047619047619</v>
      </c>
      <c r="D1137" s="55" t="s">
        <v>99</v>
      </c>
      <c r="E1137" s="56" t="e">
        <f t="shared" si="398"/>
        <v>#VALUE!</v>
      </c>
      <c r="F1137" s="37" t="e">
        <f t="shared" si="399"/>
        <v>#VALUE!</v>
      </c>
      <c r="G1137" s="16"/>
    </row>
    <row r="1138" s="1" customFormat="1" spans="1:7">
      <c r="A1138" s="7" t="s">
        <v>1273</v>
      </c>
      <c r="B1138" s="53" t="s">
        <v>35</v>
      </c>
      <c r="C1138" s="54" t="e">
        <f>B1138/$H$1</f>
        <v>#VALUE!</v>
      </c>
      <c r="D1138" s="55" t="s">
        <v>99</v>
      </c>
      <c r="E1138" s="56" t="e">
        <f t="shared" si="398"/>
        <v>#VALUE!</v>
      </c>
      <c r="F1138" s="37" t="e">
        <f t="shared" si="399"/>
        <v>#VALUE!</v>
      </c>
      <c r="G1138" s="16"/>
    </row>
    <row r="1139" s="1" customFormat="1" spans="1:7">
      <c r="A1139" s="7" t="s">
        <v>1274</v>
      </c>
      <c r="B1139" s="53"/>
      <c r="C1139" s="53"/>
      <c r="D1139" s="53" t="s">
        <v>99</v>
      </c>
      <c r="E1139" s="53"/>
      <c r="F1139" s="53"/>
      <c r="G1139" s="16"/>
    </row>
    <row r="1140" s="2" customFormat="1" spans="1:7">
      <c r="A1140" s="8" t="s">
        <v>1275</v>
      </c>
      <c r="B1140" s="57"/>
      <c r="C1140" s="58"/>
      <c r="D1140" s="59" t="s">
        <v>99</v>
      </c>
      <c r="E1140" s="60"/>
      <c r="F1140" s="43"/>
      <c r="G1140" s="38"/>
    </row>
    <row r="1141" s="2" customFormat="1" spans="1:7">
      <c r="A1141" s="8" t="s">
        <v>1276</v>
      </c>
      <c r="B1141" s="57">
        <f t="shared" ref="B1140:B1147" si="400">B1133</f>
        <v>306</v>
      </c>
      <c r="C1141" s="58">
        <f>B1141/$H$1</f>
        <v>48.5714285714286</v>
      </c>
      <c r="D1141" s="59" t="str">
        <f>D1133</f>
        <v>/</v>
      </c>
      <c r="E1141" s="60" t="e">
        <f t="shared" si="398"/>
        <v>#VALUE!</v>
      </c>
      <c r="F1141" s="43" t="e">
        <f t="shared" si="399"/>
        <v>#VALUE!</v>
      </c>
      <c r="G1141" s="38"/>
    </row>
    <row r="1142" s="2" customFormat="1" spans="1:7">
      <c r="A1142" s="8" t="s">
        <v>1277</v>
      </c>
      <c r="B1142" s="57">
        <f t="shared" si="400"/>
        <v>326</v>
      </c>
      <c r="C1142" s="58">
        <f>B1142/$H$1</f>
        <v>51.7460317460317</v>
      </c>
      <c r="D1142" s="59" t="str">
        <f>D1134</f>
        <v>/</v>
      </c>
      <c r="E1142" s="60" t="e">
        <f t="shared" si="398"/>
        <v>#VALUE!</v>
      </c>
      <c r="F1142" s="43" t="e">
        <f t="shared" si="399"/>
        <v>#VALUE!</v>
      </c>
      <c r="G1142" s="38"/>
    </row>
    <row r="1143" s="2" customFormat="1" spans="1:7">
      <c r="A1143" s="8" t="s">
        <v>1278</v>
      </c>
      <c r="B1143" s="57">
        <f t="shared" si="400"/>
        <v>361</v>
      </c>
      <c r="C1143" s="58">
        <f>B1143/$H$1</f>
        <v>57.3015873015873</v>
      </c>
      <c r="D1143" s="59" t="str">
        <f t="shared" ref="D1143:D1174" si="401">D1135</f>
        <v>/</v>
      </c>
      <c r="E1143" s="60" t="e">
        <f t="shared" si="398"/>
        <v>#VALUE!</v>
      </c>
      <c r="F1143" s="43" t="e">
        <f t="shared" si="399"/>
        <v>#VALUE!</v>
      </c>
      <c r="G1143" s="38"/>
    </row>
    <row r="1144" s="2" customFormat="1" spans="1:7">
      <c r="A1144" s="8" t="s">
        <v>1279</v>
      </c>
      <c r="B1144" s="57">
        <f t="shared" si="400"/>
        <v>413</v>
      </c>
      <c r="C1144" s="58">
        <f>B1144/$H$1</f>
        <v>65.5555555555556</v>
      </c>
      <c r="D1144" s="59" t="str">
        <f t="shared" si="401"/>
        <v>/</v>
      </c>
      <c r="E1144" s="60" t="e">
        <f t="shared" si="398"/>
        <v>#VALUE!</v>
      </c>
      <c r="F1144" s="43" t="e">
        <f t="shared" si="399"/>
        <v>#VALUE!</v>
      </c>
      <c r="G1144" s="38"/>
    </row>
    <row r="1145" s="2" customFormat="1" spans="1:7">
      <c r="A1145" s="8" t="s">
        <v>1280</v>
      </c>
      <c r="B1145" s="57">
        <f t="shared" si="400"/>
        <v>453</v>
      </c>
      <c r="C1145" s="58">
        <f>B1145/$H$1</f>
        <v>71.9047619047619</v>
      </c>
      <c r="D1145" s="59" t="str">
        <f t="shared" si="401"/>
        <v>/</v>
      </c>
      <c r="E1145" s="60" t="e">
        <f t="shared" si="398"/>
        <v>#VALUE!</v>
      </c>
      <c r="F1145" s="43" t="e">
        <f t="shared" si="399"/>
        <v>#VALUE!</v>
      </c>
      <c r="G1145" s="38"/>
    </row>
    <row r="1146" s="2" customFormat="1" spans="1:7">
      <c r="A1146" s="8" t="s">
        <v>1281</v>
      </c>
      <c r="B1146" s="57" t="str">
        <f t="shared" si="400"/>
        <v>-</v>
      </c>
      <c r="C1146" s="58" t="e">
        <f>B1146/$H$1</f>
        <v>#VALUE!</v>
      </c>
      <c r="D1146" s="59" t="str">
        <f t="shared" si="401"/>
        <v>/</v>
      </c>
      <c r="E1146" s="60" t="e">
        <f t="shared" si="398"/>
        <v>#VALUE!</v>
      </c>
      <c r="F1146" s="43" t="e">
        <f t="shared" si="399"/>
        <v>#VALUE!</v>
      </c>
      <c r="G1146" s="38"/>
    </row>
    <row r="1147" s="2" customFormat="1" spans="1:7">
      <c r="A1147" s="8" t="s">
        <v>1282</v>
      </c>
      <c r="B1147" s="57"/>
      <c r="C1147" s="58"/>
      <c r="D1147" s="59" t="str">
        <f t="shared" si="401"/>
        <v>/</v>
      </c>
      <c r="E1147" s="60"/>
      <c r="F1147" s="43"/>
      <c r="G1147" s="38"/>
    </row>
    <row r="1148" s="2" customFormat="1" spans="1:7">
      <c r="A1148" s="7" t="s">
        <v>1283</v>
      </c>
      <c r="B1148" s="53">
        <f t="shared" ref="B1148:B1155" si="402">B1140+10</f>
        <v>10</v>
      </c>
      <c r="C1148" s="54">
        <f>B1148/$H$1</f>
        <v>1.58730158730159</v>
      </c>
      <c r="D1148" s="59" t="str">
        <f t="shared" si="401"/>
        <v>/</v>
      </c>
      <c r="E1148" s="56" t="e">
        <f t="shared" si="398"/>
        <v>#VALUE!</v>
      </c>
      <c r="F1148" s="37" t="e">
        <f t="shared" si="399"/>
        <v>#VALUE!</v>
      </c>
      <c r="G1148" s="38"/>
    </row>
    <row r="1149" s="1" customFormat="1" spans="1:7">
      <c r="A1149" s="7" t="s">
        <v>1284</v>
      </c>
      <c r="B1149" s="53">
        <f t="shared" si="402"/>
        <v>316</v>
      </c>
      <c r="C1149" s="54">
        <f>B1149/$H$1</f>
        <v>50.1587301587302</v>
      </c>
      <c r="D1149" s="59" t="str">
        <f t="shared" si="401"/>
        <v>/</v>
      </c>
      <c r="E1149" s="56" t="e">
        <f t="shared" si="398"/>
        <v>#VALUE!</v>
      </c>
      <c r="F1149" s="37" t="e">
        <f t="shared" si="399"/>
        <v>#VALUE!</v>
      </c>
      <c r="G1149" s="16"/>
    </row>
    <row r="1150" s="1" customFormat="1" spans="1:7">
      <c r="A1150" s="7" t="s">
        <v>1285</v>
      </c>
      <c r="B1150" s="53">
        <f t="shared" si="402"/>
        <v>336</v>
      </c>
      <c r="C1150" s="54">
        <f>B1150/$H$1</f>
        <v>53.3333333333333</v>
      </c>
      <c r="D1150" s="59" t="str">
        <f t="shared" si="401"/>
        <v>/</v>
      </c>
      <c r="E1150" s="56" t="e">
        <f t="shared" si="398"/>
        <v>#VALUE!</v>
      </c>
      <c r="F1150" s="37" t="e">
        <f t="shared" si="399"/>
        <v>#VALUE!</v>
      </c>
      <c r="G1150" s="16"/>
    </row>
    <row r="1151" s="1" customFormat="1" spans="1:7">
      <c r="A1151" s="7" t="s">
        <v>1286</v>
      </c>
      <c r="B1151" s="53">
        <f t="shared" si="402"/>
        <v>371</v>
      </c>
      <c r="C1151" s="54">
        <f>B1151/$H$1</f>
        <v>58.8888888888889</v>
      </c>
      <c r="D1151" s="59" t="str">
        <f t="shared" si="401"/>
        <v>/</v>
      </c>
      <c r="E1151" s="56" t="e">
        <f t="shared" si="398"/>
        <v>#VALUE!</v>
      </c>
      <c r="F1151" s="37" t="e">
        <f t="shared" si="399"/>
        <v>#VALUE!</v>
      </c>
      <c r="G1151" s="16"/>
    </row>
    <row r="1152" s="1" customFormat="1" spans="1:7">
      <c r="A1152" s="7" t="s">
        <v>1287</v>
      </c>
      <c r="B1152" s="53">
        <f t="shared" si="402"/>
        <v>423</v>
      </c>
      <c r="C1152" s="54">
        <f>B1152/$H$1</f>
        <v>67.1428571428571</v>
      </c>
      <c r="D1152" s="59" t="str">
        <f t="shared" si="401"/>
        <v>/</v>
      </c>
      <c r="E1152" s="56" t="e">
        <f t="shared" si="398"/>
        <v>#VALUE!</v>
      </c>
      <c r="F1152" s="37" t="e">
        <f t="shared" si="399"/>
        <v>#VALUE!</v>
      </c>
      <c r="G1152" s="16"/>
    </row>
    <row r="1153" s="1" customFormat="1" spans="1:7">
      <c r="A1153" s="7" t="s">
        <v>1288</v>
      </c>
      <c r="B1153" s="53">
        <f t="shared" si="402"/>
        <v>463</v>
      </c>
      <c r="C1153" s="54">
        <f>B1153/$H$1</f>
        <v>73.4920634920635</v>
      </c>
      <c r="D1153" s="59" t="str">
        <f t="shared" si="401"/>
        <v>/</v>
      </c>
      <c r="E1153" s="56" t="e">
        <f t="shared" si="398"/>
        <v>#VALUE!</v>
      </c>
      <c r="F1153" s="37" t="e">
        <f t="shared" si="399"/>
        <v>#VALUE!</v>
      </c>
      <c r="G1153" s="16"/>
    </row>
    <row r="1154" s="1" customFormat="1" spans="1:7">
      <c r="A1154" s="7" t="s">
        <v>1289</v>
      </c>
      <c r="B1154" s="53" t="e">
        <f t="shared" si="402"/>
        <v>#VALUE!</v>
      </c>
      <c r="C1154" s="54" t="e">
        <f>B1154/$H$1</f>
        <v>#VALUE!</v>
      </c>
      <c r="D1154" s="59" t="str">
        <f t="shared" si="401"/>
        <v>/</v>
      </c>
      <c r="E1154" s="56" t="e">
        <f t="shared" si="398"/>
        <v>#VALUE!</v>
      </c>
      <c r="F1154" s="37" t="e">
        <f t="shared" si="399"/>
        <v>#VALUE!</v>
      </c>
      <c r="G1154" s="16"/>
    </row>
    <row r="1155" s="1" customFormat="1" spans="1:7">
      <c r="A1155" s="7" t="s">
        <v>1290</v>
      </c>
      <c r="B1155" s="53">
        <f t="shared" si="402"/>
        <v>10</v>
      </c>
      <c r="C1155" s="54">
        <f>B1155/$H$1</f>
        <v>1.58730158730159</v>
      </c>
      <c r="D1155" s="59" t="str">
        <f t="shared" si="401"/>
        <v>/</v>
      </c>
      <c r="E1155" s="56" t="e">
        <f t="shared" si="398"/>
        <v>#VALUE!</v>
      </c>
      <c r="F1155" s="37" t="e">
        <f t="shared" si="399"/>
        <v>#VALUE!</v>
      </c>
      <c r="G1155" s="16"/>
    </row>
    <row r="1156" s="3" customFormat="1" spans="1:7">
      <c r="A1156" s="8" t="s">
        <v>1291</v>
      </c>
      <c r="B1156" s="57">
        <f t="shared" ref="B1156:B1171" si="403">B1148</f>
        <v>10</v>
      </c>
      <c r="C1156" s="58">
        <f>B1156/$H$1</f>
        <v>1.58730158730159</v>
      </c>
      <c r="D1156" s="59" t="str">
        <f t="shared" si="401"/>
        <v>/</v>
      </c>
      <c r="E1156" s="60" t="e">
        <f t="shared" si="398"/>
        <v>#VALUE!</v>
      </c>
      <c r="F1156" s="43" t="e">
        <f t="shared" si="399"/>
        <v>#VALUE!</v>
      </c>
      <c r="G1156" s="107"/>
    </row>
    <row r="1157" s="2" customFormat="1" spans="1:7">
      <c r="A1157" s="8" t="s">
        <v>1292</v>
      </c>
      <c r="B1157" s="57">
        <f t="shared" si="403"/>
        <v>316</v>
      </c>
      <c r="C1157" s="58">
        <f>B1157/$H$1</f>
        <v>50.1587301587302</v>
      </c>
      <c r="D1157" s="59" t="str">
        <f t="shared" si="401"/>
        <v>/</v>
      </c>
      <c r="E1157" s="60" t="e">
        <f t="shared" si="398"/>
        <v>#VALUE!</v>
      </c>
      <c r="F1157" s="43" t="e">
        <f t="shared" si="399"/>
        <v>#VALUE!</v>
      </c>
      <c r="G1157" s="38"/>
    </row>
    <row r="1158" s="2" customFormat="1" spans="1:7">
      <c r="A1158" s="8" t="s">
        <v>1293</v>
      </c>
      <c r="B1158" s="57">
        <f t="shared" si="403"/>
        <v>336</v>
      </c>
      <c r="C1158" s="58">
        <f>B1158/$H$1</f>
        <v>53.3333333333333</v>
      </c>
      <c r="D1158" s="59" t="str">
        <f t="shared" si="401"/>
        <v>/</v>
      </c>
      <c r="E1158" s="60" t="e">
        <f t="shared" si="398"/>
        <v>#VALUE!</v>
      </c>
      <c r="F1158" s="43" t="e">
        <f t="shared" si="399"/>
        <v>#VALUE!</v>
      </c>
      <c r="G1158" s="38"/>
    </row>
    <row r="1159" s="2" customFormat="1" spans="1:7">
      <c r="A1159" s="8" t="s">
        <v>1294</v>
      </c>
      <c r="B1159" s="57">
        <f t="shared" si="403"/>
        <v>371</v>
      </c>
      <c r="C1159" s="58">
        <f>B1159/$H$1</f>
        <v>58.8888888888889</v>
      </c>
      <c r="D1159" s="59" t="str">
        <f t="shared" si="401"/>
        <v>/</v>
      </c>
      <c r="E1159" s="60" t="e">
        <f t="shared" si="398"/>
        <v>#VALUE!</v>
      </c>
      <c r="F1159" s="43" t="e">
        <f t="shared" si="399"/>
        <v>#VALUE!</v>
      </c>
      <c r="G1159" s="38"/>
    </row>
    <row r="1160" s="2" customFormat="1" spans="1:7">
      <c r="A1160" s="8" t="s">
        <v>1295</v>
      </c>
      <c r="B1160" s="57">
        <f t="shared" si="403"/>
        <v>423</v>
      </c>
      <c r="C1160" s="58">
        <f>B1160/$H$1</f>
        <v>67.1428571428571</v>
      </c>
      <c r="D1160" s="59" t="str">
        <f t="shared" si="401"/>
        <v>/</v>
      </c>
      <c r="E1160" s="60" t="e">
        <f t="shared" si="398"/>
        <v>#VALUE!</v>
      </c>
      <c r="F1160" s="43" t="e">
        <f t="shared" si="399"/>
        <v>#VALUE!</v>
      </c>
      <c r="G1160" s="38"/>
    </row>
    <row r="1161" s="2" customFormat="1" spans="1:7">
      <c r="A1161" s="8" t="s">
        <v>1296</v>
      </c>
      <c r="B1161" s="57">
        <f t="shared" si="403"/>
        <v>463</v>
      </c>
      <c r="C1161" s="58">
        <f>B1161/$H$1</f>
        <v>73.4920634920635</v>
      </c>
      <c r="D1161" s="59" t="str">
        <f t="shared" si="401"/>
        <v>/</v>
      </c>
      <c r="E1161" s="60" t="e">
        <f t="shared" si="398"/>
        <v>#VALUE!</v>
      </c>
      <c r="F1161" s="43" t="e">
        <f t="shared" si="399"/>
        <v>#VALUE!</v>
      </c>
      <c r="G1161" s="38"/>
    </row>
    <row r="1162" s="2" customFormat="1" spans="1:7">
      <c r="A1162" s="8" t="s">
        <v>1297</v>
      </c>
      <c r="B1162" s="57" t="e">
        <f t="shared" si="403"/>
        <v>#VALUE!</v>
      </c>
      <c r="C1162" s="58" t="e">
        <f>B1162/$H$1</f>
        <v>#VALUE!</v>
      </c>
      <c r="D1162" s="59" t="str">
        <f t="shared" si="401"/>
        <v>/</v>
      </c>
      <c r="E1162" s="60" t="e">
        <f t="shared" si="398"/>
        <v>#VALUE!</v>
      </c>
      <c r="F1162" s="43" t="e">
        <f t="shared" si="399"/>
        <v>#VALUE!</v>
      </c>
      <c r="G1162" s="38"/>
    </row>
    <row r="1163" s="2" customFormat="1" spans="1:7">
      <c r="A1163" s="8" t="s">
        <v>1298</v>
      </c>
      <c r="B1163" s="57">
        <f t="shared" si="403"/>
        <v>10</v>
      </c>
      <c r="C1163" s="58">
        <f>B1163/$H$1</f>
        <v>1.58730158730159</v>
      </c>
      <c r="D1163" s="59" t="str">
        <f t="shared" si="401"/>
        <v>/</v>
      </c>
      <c r="E1163" s="60" t="e">
        <f t="shared" si="398"/>
        <v>#VALUE!</v>
      </c>
      <c r="F1163" s="43" t="e">
        <f t="shared" si="399"/>
        <v>#VALUE!</v>
      </c>
      <c r="G1163" s="38"/>
    </row>
    <row r="1164" s="1" customFormat="1" spans="1:7">
      <c r="A1164" s="7" t="s">
        <v>1299</v>
      </c>
      <c r="B1164" s="53">
        <f t="shared" si="403"/>
        <v>10</v>
      </c>
      <c r="C1164" s="54">
        <f>B1164/$H$1</f>
        <v>1.58730158730159</v>
      </c>
      <c r="D1164" s="59" t="str">
        <f t="shared" si="401"/>
        <v>/</v>
      </c>
      <c r="E1164" s="56" t="e">
        <f t="shared" si="398"/>
        <v>#VALUE!</v>
      </c>
      <c r="F1164" s="37" t="e">
        <f t="shared" si="399"/>
        <v>#VALUE!</v>
      </c>
      <c r="G1164" s="16"/>
    </row>
    <row r="1165" s="1" customFormat="1" spans="1:7">
      <c r="A1165" s="7" t="s">
        <v>1300</v>
      </c>
      <c r="B1165" s="53">
        <f t="shared" si="403"/>
        <v>316</v>
      </c>
      <c r="C1165" s="54">
        <f>B1165/$H$1</f>
        <v>50.1587301587302</v>
      </c>
      <c r="D1165" s="59" t="str">
        <f t="shared" si="401"/>
        <v>/</v>
      </c>
      <c r="E1165" s="56" t="e">
        <f t="shared" si="398"/>
        <v>#VALUE!</v>
      </c>
      <c r="F1165" s="37" t="e">
        <f t="shared" si="399"/>
        <v>#VALUE!</v>
      </c>
      <c r="G1165" s="16"/>
    </row>
    <row r="1166" s="1" customFormat="1" spans="1:7">
      <c r="A1166" s="7" t="s">
        <v>1301</v>
      </c>
      <c r="B1166" s="53">
        <f t="shared" si="403"/>
        <v>336</v>
      </c>
      <c r="C1166" s="54">
        <f>B1166/$H$1</f>
        <v>53.3333333333333</v>
      </c>
      <c r="D1166" s="59" t="str">
        <f t="shared" si="401"/>
        <v>/</v>
      </c>
      <c r="E1166" s="56" t="e">
        <f t="shared" si="398"/>
        <v>#VALUE!</v>
      </c>
      <c r="F1166" s="37" t="e">
        <f t="shared" si="399"/>
        <v>#VALUE!</v>
      </c>
      <c r="G1166" s="16"/>
    </row>
    <row r="1167" s="1" customFormat="1" spans="1:7">
      <c r="A1167" s="7" t="s">
        <v>1302</v>
      </c>
      <c r="B1167" s="53">
        <f t="shared" si="403"/>
        <v>371</v>
      </c>
      <c r="C1167" s="54">
        <f>B1167/$H$1</f>
        <v>58.8888888888889</v>
      </c>
      <c r="D1167" s="59" t="str">
        <f t="shared" si="401"/>
        <v>/</v>
      </c>
      <c r="E1167" s="56" t="e">
        <f t="shared" si="398"/>
        <v>#VALUE!</v>
      </c>
      <c r="F1167" s="37" t="e">
        <f t="shared" si="399"/>
        <v>#VALUE!</v>
      </c>
      <c r="G1167" s="16"/>
    </row>
    <row r="1168" s="1" customFormat="1" spans="1:7">
      <c r="A1168" s="7" t="s">
        <v>1303</v>
      </c>
      <c r="B1168" s="53">
        <f t="shared" si="403"/>
        <v>423</v>
      </c>
      <c r="C1168" s="54">
        <f>B1168/$H$1</f>
        <v>67.1428571428571</v>
      </c>
      <c r="D1168" s="59" t="str">
        <f t="shared" si="401"/>
        <v>/</v>
      </c>
      <c r="E1168" s="56" t="e">
        <f t="shared" si="398"/>
        <v>#VALUE!</v>
      </c>
      <c r="F1168" s="37" t="e">
        <f t="shared" si="399"/>
        <v>#VALUE!</v>
      </c>
      <c r="G1168" s="16"/>
    </row>
    <row r="1169" s="1" customFormat="1" spans="1:7">
      <c r="A1169" s="7" t="s">
        <v>1304</v>
      </c>
      <c r="B1169" s="53">
        <f t="shared" si="403"/>
        <v>463</v>
      </c>
      <c r="C1169" s="54">
        <f>B1169/$H$1</f>
        <v>73.4920634920635</v>
      </c>
      <c r="D1169" s="59" t="str">
        <f t="shared" si="401"/>
        <v>/</v>
      </c>
      <c r="E1169" s="56" t="e">
        <f t="shared" si="398"/>
        <v>#VALUE!</v>
      </c>
      <c r="F1169" s="37" t="e">
        <f t="shared" si="399"/>
        <v>#VALUE!</v>
      </c>
      <c r="G1169" s="16"/>
    </row>
    <row r="1170" s="1" customFormat="1" spans="1:7">
      <c r="A1170" s="7" t="s">
        <v>1305</v>
      </c>
      <c r="B1170" s="53" t="e">
        <f t="shared" si="403"/>
        <v>#VALUE!</v>
      </c>
      <c r="C1170" s="54" t="e">
        <f>B1170/$H$1</f>
        <v>#VALUE!</v>
      </c>
      <c r="D1170" s="59" t="str">
        <f t="shared" si="401"/>
        <v>/</v>
      </c>
      <c r="E1170" s="56" t="e">
        <f t="shared" si="398"/>
        <v>#VALUE!</v>
      </c>
      <c r="F1170" s="37" t="e">
        <f t="shared" si="399"/>
        <v>#VALUE!</v>
      </c>
      <c r="G1170" s="16"/>
    </row>
    <row r="1171" s="1" customFormat="1" spans="1:7">
      <c r="A1171" s="7" t="s">
        <v>1306</v>
      </c>
      <c r="B1171" s="53">
        <f t="shared" si="403"/>
        <v>10</v>
      </c>
      <c r="C1171" s="54">
        <f>B1171/$H$1</f>
        <v>1.58730158730159</v>
      </c>
      <c r="D1171" s="59" t="str">
        <f t="shared" si="401"/>
        <v>/</v>
      </c>
      <c r="E1171" s="56" t="e">
        <f t="shared" si="398"/>
        <v>#VALUE!</v>
      </c>
      <c r="F1171" s="37" t="e">
        <f t="shared" si="399"/>
        <v>#VALUE!</v>
      </c>
      <c r="G1171" s="16"/>
    </row>
    <row r="1172" s="2" customFormat="1" spans="1:7">
      <c r="A1172" s="8" t="s">
        <v>1307</v>
      </c>
      <c r="B1172" s="57">
        <f t="shared" ref="B1172:B1179" si="404">B1132+10</f>
        <v>286</v>
      </c>
      <c r="C1172" s="58">
        <f>B1172/$H$1</f>
        <v>45.3968253968254</v>
      </c>
      <c r="D1172" s="59" t="str">
        <f t="shared" si="401"/>
        <v>/</v>
      </c>
      <c r="E1172" s="60" t="e">
        <f t="shared" si="398"/>
        <v>#VALUE!</v>
      </c>
      <c r="F1172" s="43" t="e">
        <f t="shared" si="399"/>
        <v>#VALUE!</v>
      </c>
      <c r="G1172" s="38"/>
    </row>
    <row r="1173" s="2" customFormat="1" spans="1:7">
      <c r="A1173" s="8" t="s">
        <v>1308</v>
      </c>
      <c r="B1173" s="57">
        <f t="shared" si="404"/>
        <v>316</v>
      </c>
      <c r="C1173" s="58">
        <f>B1173/$H$1</f>
        <v>50.1587301587302</v>
      </c>
      <c r="D1173" s="59" t="str">
        <f t="shared" si="401"/>
        <v>/</v>
      </c>
      <c r="E1173" s="60" t="e">
        <f t="shared" si="398"/>
        <v>#VALUE!</v>
      </c>
      <c r="F1173" s="43" t="e">
        <f t="shared" si="399"/>
        <v>#VALUE!</v>
      </c>
      <c r="G1173" s="38"/>
    </row>
    <row r="1174" s="2" customFormat="1" spans="1:7">
      <c r="A1174" s="8" t="s">
        <v>1309</v>
      </c>
      <c r="B1174" s="57">
        <f t="shared" si="404"/>
        <v>336</v>
      </c>
      <c r="C1174" s="58">
        <f>B1174/$H$1</f>
        <v>53.3333333333333</v>
      </c>
      <c r="D1174" s="59" t="str">
        <f t="shared" si="401"/>
        <v>/</v>
      </c>
      <c r="E1174" s="60" t="e">
        <f t="shared" si="398"/>
        <v>#VALUE!</v>
      </c>
      <c r="F1174" s="43" t="e">
        <f t="shared" si="399"/>
        <v>#VALUE!</v>
      </c>
      <c r="G1174" s="38"/>
    </row>
    <row r="1175" s="2" customFormat="1" spans="1:7">
      <c r="A1175" s="8" t="s">
        <v>1310</v>
      </c>
      <c r="B1175" s="57">
        <f t="shared" si="404"/>
        <v>371</v>
      </c>
      <c r="C1175" s="58">
        <f>B1175/$H$1</f>
        <v>58.8888888888889</v>
      </c>
      <c r="D1175" s="59" t="str">
        <f t="shared" ref="D1175:D1219" si="405">D1167</f>
        <v>/</v>
      </c>
      <c r="E1175" s="60" t="e">
        <f t="shared" si="398"/>
        <v>#VALUE!</v>
      </c>
      <c r="F1175" s="43" t="e">
        <f t="shared" si="399"/>
        <v>#VALUE!</v>
      </c>
      <c r="G1175" s="38"/>
    </row>
    <row r="1176" s="2" customFormat="1" spans="1:7">
      <c r="A1176" s="8" t="s">
        <v>1311</v>
      </c>
      <c r="B1176" s="57">
        <f t="shared" si="404"/>
        <v>423</v>
      </c>
      <c r="C1176" s="58">
        <f>B1176/$H$1</f>
        <v>67.1428571428571</v>
      </c>
      <c r="D1176" s="59" t="str">
        <f t="shared" si="405"/>
        <v>/</v>
      </c>
      <c r="E1176" s="60" t="e">
        <f t="shared" si="398"/>
        <v>#VALUE!</v>
      </c>
      <c r="F1176" s="43" t="e">
        <f t="shared" si="399"/>
        <v>#VALUE!</v>
      </c>
      <c r="G1176" s="38"/>
    </row>
    <row r="1177" s="2" customFormat="1" spans="1:7">
      <c r="A1177" s="8" t="s">
        <v>1312</v>
      </c>
      <c r="B1177" s="57">
        <f t="shared" si="404"/>
        <v>463</v>
      </c>
      <c r="C1177" s="58">
        <f>B1177/$H$1</f>
        <v>73.4920634920635</v>
      </c>
      <c r="D1177" s="59" t="str">
        <f t="shared" si="405"/>
        <v>/</v>
      </c>
      <c r="E1177" s="60" t="e">
        <f t="shared" si="398"/>
        <v>#VALUE!</v>
      </c>
      <c r="F1177" s="43" t="e">
        <f t="shared" si="399"/>
        <v>#VALUE!</v>
      </c>
      <c r="G1177" s="38"/>
    </row>
    <row r="1178" s="2" customFormat="1" spans="1:7">
      <c r="A1178" s="8" t="s">
        <v>1313</v>
      </c>
      <c r="B1178" s="57" t="e">
        <f t="shared" si="404"/>
        <v>#VALUE!</v>
      </c>
      <c r="C1178" s="58" t="e">
        <f>B1178/$H$1</f>
        <v>#VALUE!</v>
      </c>
      <c r="D1178" s="59" t="str">
        <f t="shared" si="405"/>
        <v>/</v>
      </c>
      <c r="E1178" s="60" t="e">
        <f t="shared" si="398"/>
        <v>#VALUE!</v>
      </c>
      <c r="F1178" s="43" t="e">
        <f t="shared" si="399"/>
        <v>#VALUE!</v>
      </c>
      <c r="G1178" s="38"/>
    </row>
    <row r="1179" s="2" customFormat="1" spans="1:7">
      <c r="A1179" s="8" t="s">
        <v>1314</v>
      </c>
      <c r="B1179" s="57">
        <f t="shared" si="404"/>
        <v>10</v>
      </c>
      <c r="C1179" s="58">
        <f>B1179/$H$1</f>
        <v>1.58730158730159</v>
      </c>
      <c r="D1179" s="59" t="str">
        <f t="shared" si="405"/>
        <v>/</v>
      </c>
      <c r="E1179" s="60" t="e">
        <f t="shared" si="398"/>
        <v>#VALUE!</v>
      </c>
      <c r="F1179" s="43" t="e">
        <f t="shared" si="399"/>
        <v>#VALUE!</v>
      </c>
      <c r="G1179" s="38"/>
    </row>
    <row r="1180" s="2" customFormat="1" spans="1:7">
      <c r="A1180" s="7" t="s">
        <v>1315</v>
      </c>
      <c r="B1180" s="53">
        <f t="shared" ref="B1180:B1203" si="406">B1172</f>
        <v>286</v>
      </c>
      <c r="C1180" s="54">
        <f>B1180/$H$1</f>
        <v>45.3968253968254</v>
      </c>
      <c r="D1180" s="59" t="str">
        <f t="shared" si="405"/>
        <v>/</v>
      </c>
      <c r="E1180" s="56" t="e">
        <f t="shared" si="398"/>
        <v>#VALUE!</v>
      </c>
      <c r="F1180" s="37" t="e">
        <f t="shared" si="399"/>
        <v>#VALUE!</v>
      </c>
      <c r="G1180" s="38"/>
    </row>
    <row r="1181" s="1" customFormat="1" spans="1:7">
      <c r="A1181" s="7" t="s">
        <v>1316</v>
      </c>
      <c r="B1181" s="53">
        <f t="shared" si="406"/>
        <v>316</v>
      </c>
      <c r="C1181" s="54">
        <f>B1181/$H$1</f>
        <v>50.1587301587302</v>
      </c>
      <c r="D1181" s="59" t="str">
        <f t="shared" si="405"/>
        <v>/</v>
      </c>
      <c r="E1181" s="56" t="e">
        <f t="shared" si="398"/>
        <v>#VALUE!</v>
      </c>
      <c r="F1181" s="37" t="e">
        <f t="shared" si="399"/>
        <v>#VALUE!</v>
      </c>
      <c r="G1181" s="16"/>
    </row>
    <row r="1182" s="1" customFormat="1" spans="1:7">
      <c r="A1182" s="7" t="s">
        <v>1317</v>
      </c>
      <c r="B1182" s="53">
        <f t="shared" si="406"/>
        <v>336</v>
      </c>
      <c r="C1182" s="54">
        <f>B1182/$H$1</f>
        <v>53.3333333333333</v>
      </c>
      <c r="D1182" s="59" t="str">
        <f t="shared" si="405"/>
        <v>/</v>
      </c>
      <c r="E1182" s="56" t="e">
        <f t="shared" si="398"/>
        <v>#VALUE!</v>
      </c>
      <c r="F1182" s="37" t="e">
        <f t="shared" si="399"/>
        <v>#VALUE!</v>
      </c>
      <c r="G1182" s="16"/>
    </row>
    <row r="1183" s="1" customFormat="1" spans="1:7">
      <c r="A1183" s="7" t="s">
        <v>1318</v>
      </c>
      <c r="B1183" s="53">
        <f t="shared" si="406"/>
        <v>371</v>
      </c>
      <c r="C1183" s="54">
        <f>B1183/$H$1</f>
        <v>58.8888888888889</v>
      </c>
      <c r="D1183" s="59" t="str">
        <f t="shared" si="405"/>
        <v>/</v>
      </c>
      <c r="E1183" s="56" t="e">
        <f t="shared" si="398"/>
        <v>#VALUE!</v>
      </c>
      <c r="F1183" s="37" t="e">
        <f t="shared" si="399"/>
        <v>#VALUE!</v>
      </c>
      <c r="G1183" s="16"/>
    </row>
    <row r="1184" s="1" customFormat="1" spans="1:7">
      <c r="A1184" s="7" t="s">
        <v>1319</v>
      </c>
      <c r="B1184" s="53">
        <f t="shared" si="406"/>
        <v>423</v>
      </c>
      <c r="C1184" s="54">
        <f>B1184/$H$1</f>
        <v>67.1428571428571</v>
      </c>
      <c r="D1184" s="59" t="str">
        <f t="shared" si="405"/>
        <v>/</v>
      </c>
      <c r="E1184" s="56" t="e">
        <f t="shared" si="398"/>
        <v>#VALUE!</v>
      </c>
      <c r="F1184" s="37" t="e">
        <f t="shared" si="399"/>
        <v>#VALUE!</v>
      </c>
      <c r="G1184" s="16"/>
    </row>
    <row r="1185" s="1" customFormat="1" spans="1:7">
      <c r="A1185" s="7" t="s">
        <v>1320</v>
      </c>
      <c r="B1185" s="53">
        <f t="shared" si="406"/>
        <v>463</v>
      </c>
      <c r="C1185" s="54">
        <f>B1185/$H$1</f>
        <v>73.4920634920635</v>
      </c>
      <c r="D1185" s="59" t="str">
        <f t="shared" si="405"/>
        <v>/</v>
      </c>
      <c r="E1185" s="56" t="e">
        <f t="shared" si="398"/>
        <v>#VALUE!</v>
      </c>
      <c r="F1185" s="37" t="e">
        <f t="shared" si="399"/>
        <v>#VALUE!</v>
      </c>
      <c r="G1185" s="16"/>
    </row>
    <row r="1186" s="1" customFormat="1" spans="1:7">
      <c r="A1186" s="7" t="s">
        <v>1321</v>
      </c>
      <c r="B1186" s="53" t="e">
        <f t="shared" si="406"/>
        <v>#VALUE!</v>
      </c>
      <c r="C1186" s="54" t="e">
        <f>B1186/$H$1</f>
        <v>#VALUE!</v>
      </c>
      <c r="D1186" s="59" t="str">
        <f t="shared" si="405"/>
        <v>/</v>
      </c>
      <c r="E1186" s="56" t="e">
        <f t="shared" si="398"/>
        <v>#VALUE!</v>
      </c>
      <c r="F1186" s="37" t="e">
        <f t="shared" si="399"/>
        <v>#VALUE!</v>
      </c>
      <c r="G1186" s="16"/>
    </row>
    <row r="1187" s="1" customFormat="1" spans="1:7">
      <c r="A1187" s="7" t="s">
        <v>1322</v>
      </c>
      <c r="B1187" s="53">
        <f t="shared" si="406"/>
        <v>10</v>
      </c>
      <c r="C1187" s="54">
        <f>B1187/$H$1</f>
        <v>1.58730158730159</v>
      </c>
      <c r="D1187" s="59" t="str">
        <f t="shared" si="405"/>
        <v>/</v>
      </c>
      <c r="E1187" s="56" t="e">
        <f t="shared" si="398"/>
        <v>#VALUE!</v>
      </c>
      <c r="F1187" s="37" t="e">
        <f t="shared" si="399"/>
        <v>#VALUE!</v>
      </c>
      <c r="G1187" s="16"/>
    </row>
    <row r="1188" s="3" customFormat="1" spans="1:7">
      <c r="A1188" s="8" t="s">
        <v>1323</v>
      </c>
      <c r="B1188" s="57">
        <f t="shared" si="406"/>
        <v>286</v>
      </c>
      <c r="C1188" s="58">
        <f>B1188/$H$1</f>
        <v>45.3968253968254</v>
      </c>
      <c r="D1188" s="59" t="str">
        <f t="shared" si="405"/>
        <v>/</v>
      </c>
      <c r="E1188" s="60" t="e">
        <f t="shared" si="398"/>
        <v>#VALUE!</v>
      </c>
      <c r="F1188" s="43" t="e">
        <f t="shared" si="399"/>
        <v>#VALUE!</v>
      </c>
      <c r="G1188" s="107"/>
    </row>
    <row r="1189" s="2" customFormat="1" spans="1:7">
      <c r="A1189" s="8" t="s">
        <v>1324</v>
      </c>
      <c r="B1189" s="57">
        <f t="shared" si="406"/>
        <v>316</v>
      </c>
      <c r="C1189" s="58">
        <f>B1189/$H$1</f>
        <v>50.1587301587302</v>
      </c>
      <c r="D1189" s="59" t="str">
        <f t="shared" si="405"/>
        <v>/</v>
      </c>
      <c r="E1189" s="60" t="e">
        <f t="shared" si="398"/>
        <v>#VALUE!</v>
      </c>
      <c r="F1189" s="43" t="e">
        <f t="shared" si="399"/>
        <v>#VALUE!</v>
      </c>
      <c r="G1189" s="38"/>
    </row>
    <row r="1190" s="2" customFormat="1" spans="1:7">
      <c r="A1190" s="8" t="s">
        <v>1325</v>
      </c>
      <c r="B1190" s="57">
        <f t="shared" si="406"/>
        <v>336</v>
      </c>
      <c r="C1190" s="58">
        <f>B1190/$H$1</f>
        <v>53.3333333333333</v>
      </c>
      <c r="D1190" s="59" t="str">
        <f t="shared" si="405"/>
        <v>/</v>
      </c>
      <c r="E1190" s="60" t="e">
        <f t="shared" si="398"/>
        <v>#VALUE!</v>
      </c>
      <c r="F1190" s="43" t="e">
        <f t="shared" si="399"/>
        <v>#VALUE!</v>
      </c>
      <c r="G1190" s="38"/>
    </row>
    <row r="1191" s="2" customFormat="1" spans="1:7">
      <c r="A1191" s="8" t="s">
        <v>1326</v>
      </c>
      <c r="B1191" s="57">
        <f t="shared" si="406"/>
        <v>371</v>
      </c>
      <c r="C1191" s="58">
        <f>B1191/$H$1</f>
        <v>58.8888888888889</v>
      </c>
      <c r="D1191" s="59" t="str">
        <f t="shared" si="405"/>
        <v>/</v>
      </c>
      <c r="E1191" s="60" t="e">
        <f t="shared" si="398"/>
        <v>#VALUE!</v>
      </c>
      <c r="F1191" s="43" t="e">
        <f t="shared" si="399"/>
        <v>#VALUE!</v>
      </c>
      <c r="G1191" s="38"/>
    </row>
    <row r="1192" s="2" customFormat="1" spans="1:7">
      <c r="A1192" s="8" t="s">
        <v>1327</v>
      </c>
      <c r="B1192" s="57">
        <f t="shared" si="406"/>
        <v>423</v>
      </c>
      <c r="C1192" s="58">
        <f>B1192/$H$1</f>
        <v>67.1428571428571</v>
      </c>
      <c r="D1192" s="59" t="str">
        <f t="shared" si="405"/>
        <v>/</v>
      </c>
      <c r="E1192" s="60" t="e">
        <f t="shared" si="398"/>
        <v>#VALUE!</v>
      </c>
      <c r="F1192" s="43" t="e">
        <f t="shared" si="399"/>
        <v>#VALUE!</v>
      </c>
      <c r="G1192" s="38"/>
    </row>
    <row r="1193" s="2" customFormat="1" spans="1:7">
      <c r="A1193" s="8" t="s">
        <v>1328</v>
      </c>
      <c r="B1193" s="57">
        <f t="shared" si="406"/>
        <v>463</v>
      </c>
      <c r="C1193" s="58">
        <f>B1193/$H$1</f>
        <v>73.4920634920635</v>
      </c>
      <c r="D1193" s="59" t="str">
        <f t="shared" si="405"/>
        <v>/</v>
      </c>
      <c r="E1193" s="60" t="e">
        <f t="shared" si="398"/>
        <v>#VALUE!</v>
      </c>
      <c r="F1193" s="43" t="e">
        <f t="shared" si="399"/>
        <v>#VALUE!</v>
      </c>
      <c r="G1193" s="38"/>
    </row>
    <row r="1194" s="2" customFormat="1" spans="1:7">
      <c r="A1194" s="8" t="s">
        <v>1329</v>
      </c>
      <c r="B1194" s="57" t="e">
        <f t="shared" si="406"/>
        <v>#VALUE!</v>
      </c>
      <c r="C1194" s="58" t="e">
        <f>B1194/$H$1</f>
        <v>#VALUE!</v>
      </c>
      <c r="D1194" s="59" t="str">
        <f t="shared" si="405"/>
        <v>/</v>
      </c>
      <c r="E1194" s="60" t="e">
        <f t="shared" si="398"/>
        <v>#VALUE!</v>
      </c>
      <c r="F1194" s="43" t="e">
        <f t="shared" si="399"/>
        <v>#VALUE!</v>
      </c>
      <c r="G1194" s="38"/>
    </row>
    <row r="1195" s="2" customFormat="1" spans="1:7">
      <c r="A1195" s="8" t="s">
        <v>1330</v>
      </c>
      <c r="B1195" s="57">
        <f t="shared" si="406"/>
        <v>10</v>
      </c>
      <c r="C1195" s="58">
        <f>B1195/$H$1</f>
        <v>1.58730158730159</v>
      </c>
      <c r="D1195" s="59" t="str">
        <f t="shared" si="405"/>
        <v>/</v>
      </c>
      <c r="E1195" s="60" t="e">
        <f t="shared" ref="E1195:E1219" si="407">F1195/D1195</f>
        <v>#VALUE!</v>
      </c>
      <c r="F1195" s="43" t="e">
        <f t="shared" ref="F1195:F1219" si="408">D1195*0.92-C1195</f>
        <v>#VALUE!</v>
      </c>
      <c r="G1195" s="38"/>
    </row>
    <row r="1196" s="2" customFormat="1" spans="1:7">
      <c r="A1196" s="9" t="s">
        <v>1331</v>
      </c>
      <c r="B1196" s="65">
        <f t="shared" si="406"/>
        <v>286</v>
      </c>
      <c r="C1196" s="66">
        <f>B1196/$H$1</f>
        <v>45.3968253968254</v>
      </c>
      <c r="D1196" s="59" t="str">
        <f t="shared" si="405"/>
        <v>/</v>
      </c>
      <c r="E1196" s="68" t="e">
        <f t="shared" si="407"/>
        <v>#VALUE!</v>
      </c>
      <c r="F1196" s="37" t="e">
        <f t="shared" si="408"/>
        <v>#VALUE!</v>
      </c>
      <c r="G1196" s="38"/>
    </row>
    <row r="1197" s="2" customFormat="1" spans="1:7">
      <c r="A1197" s="9" t="s">
        <v>1332</v>
      </c>
      <c r="B1197" s="65">
        <f t="shared" si="406"/>
        <v>316</v>
      </c>
      <c r="C1197" s="66">
        <f>B1197/$H$1</f>
        <v>50.1587301587302</v>
      </c>
      <c r="D1197" s="59" t="str">
        <f t="shared" si="405"/>
        <v>/</v>
      </c>
      <c r="E1197" s="68" t="e">
        <f t="shared" si="407"/>
        <v>#VALUE!</v>
      </c>
      <c r="F1197" s="37" t="e">
        <f t="shared" si="408"/>
        <v>#VALUE!</v>
      </c>
      <c r="G1197" s="38"/>
    </row>
    <row r="1198" s="2" customFormat="1" spans="1:7">
      <c r="A1198" s="9" t="s">
        <v>1333</v>
      </c>
      <c r="B1198" s="65">
        <f t="shared" si="406"/>
        <v>336</v>
      </c>
      <c r="C1198" s="66">
        <f>B1198/$H$1</f>
        <v>53.3333333333333</v>
      </c>
      <c r="D1198" s="59" t="str">
        <f t="shared" si="405"/>
        <v>/</v>
      </c>
      <c r="E1198" s="68" t="e">
        <f t="shared" si="407"/>
        <v>#VALUE!</v>
      </c>
      <c r="F1198" s="37" t="e">
        <f t="shared" si="408"/>
        <v>#VALUE!</v>
      </c>
      <c r="G1198" s="38"/>
    </row>
    <row r="1199" s="2" customFormat="1" spans="1:7">
      <c r="A1199" s="9" t="s">
        <v>1334</v>
      </c>
      <c r="B1199" s="65">
        <f t="shared" si="406"/>
        <v>371</v>
      </c>
      <c r="C1199" s="66">
        <f>B1199/$H$1</f>
        <v>58.8888888888889</v>
      </c>
      <c r="D1199" s="59" t="str">
        <f t="shared" si="405"/>
        <v>/</v>
      </c>
      <c r="E1199" s="68" t="e">
        <f t="shared" si="407"/>
        <v>#VALUE!</v>
      </c>
      <c r="F1199" s="37" t="e">
        <f t="shared" si="408"/>
        <v>#VALUE!</v>
      </c>
      <c r="G1199" s="38"/>
    </row>
    <row r="1200" s="2" customFormat="1" spans="1:7">
      <c r="A1200" s="9" t="s">
        <v>1335</v>
      </c>
      <c r="B1200" s="65">
        <f t="shared" si="406"/>
        <v>423</v>
      </c>
      <c r="C1200" s="66">
        <f>B1200/$H$1</f>
        <v>67.1428571428571</v>
      </c>
      <c r="D1200" s="59" t="str">
        <f t="shared" si="405"/>
        <v>/</v>
      </c>
      <c r="E1200" s="68" t="e">
        <f t="shared" si="407"/>
        <v>#VALUE!</v>
      </c>
      <c r="F1200" s="37" t="e">
        <f t="shared" si="408"/>
        <v>#VALUE!</v>
      </c>
      <c r="G1200" s="38"/>
    </row>
    <row r="1201" s="2" customFormat="1" spans="1:7">
      <c r="A1201" s="9" t="s">
        <v>1336</v>
      </c>
      <c r="B1201" s="65">
        <f t="shared" si="406"/>
        <v>463</v>
      </c>
      <c r="C1201" s="66">
        <f>B1201/$H$1</f>
        <v>73.4920634920635</v>
      </c>
      <c r="D1201" s="59" t="str">
        <f t="shared" si="405"/>
        <v>/</v>
      </c>
      <c r="E1201" s="68" t="e">
        <f t="shared" si="407"/>
        <v>#VALUE!</v>
      </c>
      <c r="F1201" s="37" t="e">
        <f t="shared" si="408"/>
        <v>#VALUE!</v>
      </c>
      <c r="G1201" s="38"/>
    </row>
    <row r="1202" s="2" customFormat="1" spans="1:7">
      <c r="A1202" s="9" t="s">
        <v>1337</v>
      </c>
      <c r="B1202" s="65" t="e">
        <f t="shared" si="406"/>
        <v>#VALUE!</v>
      </c>
      <c r="C1202" s="66" t="e">
        <f>B1202/$H$1</f>
        <v>#VALUE!</v>
      </c>
      <c r="D1202" s="59" t="str">
        <f t="shared" si="405"/>
        <v>/</v>
      </c>
      <c r="E1202" s="68" t="e">
        <f t="shared" si="407"/>
        <v>#VALUE!</v>
      </c>
      <c r="F1202" s="37" t="e">
        <f t="shared" si="408"/>
        <v>#VALUE!</v>
      </c>
      <c r="G1202" s="38"/>
    </row>
    <row r="1203" s="2" customFormat="1" spans="1:7">
      <c r="A1203" s="9" t="s">
        <v>1338</v>
      </c>
      <c r="B1203" s="65">
        <f t="shared" si="406"/>
        <v>10</v>
      </c>
      <c r="C1203" s="66">
        <f>B1203/$H$1</f>
        <v>1.58730158730159</v>
      </c>
      <c r="D1203" s="59" t="str">
        <f t="shared" si="405"/>
        <v>/</v>
      </c>
      <c r="E1203" s="68" t="e">
        <f t="shared" si="407"/>
        <v>#VALUE!</v>
      </c>
      <c r="F1203" s="37" t="e">
        <f t="shared" si="408"/>
        <v>#VALUE!</v>
      </c>
      <c r="G1203" s="38"/>
    </row>
    <row r="1204" s="2" customFormat="1" spans="1:7">
      <c r="A1204" s="8" t="s">
        <v>1339</v>
      </c>
      <c r="B1204" s="57">
        <f t="shared" ref="B1204:B1211" si="409">B1164</f>
        <v>10</v>
      </c>
      <c r="C1204" s="58">
        <f>B1204/$H$1</f>
        <v>1.58730158730159</v>
      </c>
      <c r="D1204" s="59" t="str">
        <f t="shared" si="405"/>
        <v>/</v>
      </c>
      <c r="E1204" s="60" t="e">
        <f t="shared" si="407"/>
        <v>#VALUE!</v>
      </c>
      <c r="F1204" s="43" t="e">
        <f t="shared" si="408"/>
        <v>#VALUE!</v>
      </c>
      <c r="G1204" s="38"/>
    </row>
    <row r="1205" s="2" customFormat="1" spans="1:7">
      <c r="A1205" s="8" t="s">
        <v>1340</v>
      </c>
      <c r="B1205" s="57">
        <f t="shared" si="409"/>
        <v>316</v>
      </c>
      <c r="C1205" s="58">
        <f>B1205/$H$1</f>
        <v>50.1587301587302</v>
      </c>
      <c r="D1205" s="59" t="str">
        <f t="shared" si="405"/>
        <v>/</v>
      </c>
      <c r="E1205" s="60" t="e">
        <f t="shared" si="407"/>
        <v>#VALUE!</v>
      </c>
      <c r="F1205" s="43" t="e">
        <f t="shared" si="408"/>
        <v>#VALUE!</v>
      </c>
      <c r="G1205" s="38"/>
    </row>
    <row r="1206" s="2" customFormat="1" spans="1:7">
      <c r="A1206" s="8" t="s">
        <v>1341</v>
      </c>
      <c r="B1206" s="57">
        <f t="shared" si="409"/>
        <v>336</v>
      </c>
      <c r="C1206" s="58">
        <f>B1206/$H$1</f>
        <v>53.3333333333333</v>
      </c>
      <c r="D1206" s="59" t="str">
        <f t="shared" si="405"/>
        <v>/</v>
      </c>
      <c r="E1206" s="60" t="e">
        <f t="shared" si="407"/>
        <v>#VALUE!</v>
      </c>
      <c r="F1206" s="43" t="e">
        <f t="shared" si="408"/>
        <v>#VALUE!</v>
      </c>
      <c r="G1206" s="38"/>
    </row>
    <row r="1207" s="2" customFormat="1" spans="1:7">
      <c r="A1207" s="8" t="s">
        <v>1342</v>
      </c>
      <c r="B1207" s="57">
        <f t="shared" si="409"/>
        <v>371</v>
      </c>
      <c r="C1207" s="58">
        <f>B1207/$H$1</f>
        <v>58.8888888888889</v>
      </c>
      <c r="D1207" s="59" t="str">
        <f t="shared" si="405"/>
        <v>/</v>
      </c>
      <c r="E1207" s="60" t="e">
        <f t="shared" si="407"/>
        <v>#VALUE!</v>
      </c>
      <c r="F1207" s="43" t="e">
        <f t="shared" si="408"/>
        <v>#VALUE!</v>
      </c>
      <c r="G1207" s="38"/>
    </row>
    <row r="1208" s="2" customFormat="1" spans="1:7">
      <c r="A1208" s="8" t="s">
        <v>1343</v>
      </c>
      <c r="B1208" s="57">
        <f t="shared" si="409"/>
        <v>423</v>
      </c>
      <c r="C1208" s="58">
        <f>B1208/$H$1</f>
        <v>67.1428571428571</v>
      </c>
      <c r="D1208" s="59" t="str">
        <f t="shared" si="405"/>
        <v>/</v>
      </c>
      <c r="E1208" s="60" t="e">
        <f t="shared" si="407"/>
        <v>#VALUE!</v>
      </c>
      <c r="F1208" s="43" t="e">
        <f t="shared" si="408"/>
        <v>#VALUE!</v>
      </c>
      <c r="G1208" s="38"/>
    </row>
    <row r="1209" s="2" customFormat="1" spans="1:7">
      <c r="A1209" s="8" t="s">
        <v>1344</v>
      </c>
      <c r="B1209" s="57">
        <f t="shared" si="409"/>
        <v>463</v>
      </c>
      <c r="C1209" s="58">
        <f>B1209/$H$1</f>
        <v>73.4920634920635</v>
      </c>
      <c r="D1209" s="59" t="str">
        <f t="shared" si="405"/>
        <v>/</v>
      </c>
      <c r="E1209" s="60" t="e">
        <f t="shared" si="407"/>
        <v>#VALUE!</v>
      </c>
      <c r="F1209" s="43" t="e">
        <f t="shared" si="408"/>
        <v>#VALUE!</v>
      </c>
      <c r="G1209" s="38"/>
    </row>
    <row r="1210" s="2" customFormat="1" spans="1:7">
      <c r="A1210" s="8" t="s">
        <v>1345</v>
      </c>
      <c r="B1210" s="57" t="e">
        <f t="shared" si="409"/>
        <v>#VALUE!</v>
      </c>
      <c r="C1210" s="58" t="e">
        <f>B1210/$H$1</f>
        <v>#VALUE!</v>
      </c>
      <c r="D1210" s="59" t="str">
        <f t="shared" si="405"/>
        <v>/</v>
      </c>
      <c r="E1210" s="60" t="e">
        <f t="shared" si="407"/>
        <v>#VALUE!</v>
      </c>
      <c r="F1210" s="43" t="e">
        <f t="shared" si="408"/>
        <v>#VALUE!</v>
      </c>
      <c r="G1210" s="38"/>
    </row>
    <row r="1211" s="2" customFormat="1" spans="1:7">
      <c r="A1211" s="8" t="s">
        <v>1346</v>
      </c>
      <c r="B1211" s="57">
        <f t="shared" si="409"/>
        <v>10</v>
      </c>
      <c r="C1211" s="58">
        <f>B1211/$H$1</f>
        <v>1.58730158730159</v>
      </c>
      <c r="D1211" s="59" t="str">
        <f t="shared" si="405"/>
        <v>/</v>
      </c>
      <c r="E1211" s="60" t="e">
        <f t="shared" si="407"/>
        <v>#VALUE!</v>
      </c>
      <c r="F1211" s="43" t="e">
        <f t="shared" si="408"/>
        <v>#VALUE!</v>
      </c>
      <c r="G1211" s="38"/>
    </row>
    <row r="1212" s="2" customFormat="1" spans="1:7">
      <c r="A1212" s="9" t="s">
        <v>1347</v>
      </c>
      <c r="B1212" s="65">
        <f t="shared" ref="B1212:B1219" si="410">B1204</f>
        <v>10</v>
      </c>
      <c r="C1212" s="66">
        <f>B1212/$H$1</f>
        <v>1.58730158730159</v>
      </c>
      <c r="D1212" s="59" t="str">
        <f t="shared" si="405"/>
        <v>/</v>
      </c>
      <c r="E1212" s="68" t="e">
        <f t="shared" si="407"/>
        <v>#VALUE!</v>
      </c>
      <c r="F1212" s="37" t="e">
        <f t="shared" si="408"/>
        <v>#VALUE!</v>
      </c>
      <c r="G1212" s="38"/>
    </row>
    <row r="1213" s="2" customFormat="1" spans="1:7">
      <c r="A1213" s="9" t="s">
        <v>1348</v>
      </c>
      <c r="B1213" s="65">
        <f t="shared" si="410"/>
        <v>316</v>
      </c>
      <c r="C1213" s="66">
        <f>B1213/$H$1</f>
        <v>50.1587301587302</v>
      </c>
      <c r="D1213" s="59" t="str">
        <f t="shared" si="405"/>
        <v>/</v>
      </c>
      <c r="E1213" s="68" t="e">
        <f t="shared" si="407"/>
        <v>#VALUE!</v>
      </c>
      <c r="F1213" s="37" t="e">
        <f t="shared" si="408"/>
        <v>#VALUE!</v>
      </c>
      <c r="G1213" s="38"/>
    </row>
    <row r="1214" s="2" customFormat="1" spans="1:7">
      <c r="A1214" s="9" t="s">
        <v>1349</v>
      </c>
      <c r="B1214" s="65">
        <f t="shared" si="410"/>
        <v>336</v>
      </c>
      <c r="C1214" s="66">
        <f>B1214/$H$1</f>
        <v>53.3333333333333</v>
      </c>
      <c r="D1214" s="59" t="str">
        <f t="shared" si="405"/>
        <v>/</v>
      </c>
      <c r="E1214" s="68" t="e">
        <f t="shared" si="407"/>
        <v>#VALUE!</v>
      </c>
      <c r="F1214" s="37" t="e">
        <f t="shared" si="408"/>
        <v>#VALUE!</v>
      </c>
      <c r="G1214" s="38"/>
    </row>
    <row r="1215" s="2" customFormat="1" spans="1:7">
      <c r="A1215" s="9" t="s">
        <v>1350</v>
      </c>
      <c r="B1215" s="65">
        <f t="shared" si="410"/>
        <v>371</v>
      </c>
      <c r="C1215" s="66">
        <f>B1215/$H$1</f>
        <v>58.8888888888889</v>
      </c>
      <c r="D1215" s="59" t="str">
        <f t="shared" si="405"/>
        <v>/</v>
      </c>
      <c r="E1215" s="68" t="e">
        <f t="shared" si="407"/>
        <v>#VALUE!</v>
      </c>
      <c r="F1215" s="37" t="e">
        <f t="shared" si="408"/>
        <v>#VALUE!</v>
      </c>
      <c r="G1215" s="38"/>
    </row>
    <row r="1216" s="2" customFormat="1" spans="1:7">
      <c r="A1216" s="9" t="s">
        <v>1351</v>
      </c>
      <c r="B1216" s="65">
        <f t="shared" si="410"/>
        <v>423</v>
      </c>
      <c r="C1216" s="66">
        <f>B1216/$H$1</f>
        <v>67.1428571428571</v>
      </c>
      <c r="D1216" s="59" t="str">
        <f t="shared" si="405"/>
        <v>/</v>
      </c>
      <c r="E1216" s="68" t="e">
        <f t="shared" si="407"/>
        <v>#VALUE!</v>
      </c>
      <c r="F1216" s="37" t="e">
        <f t="shared" si="408"/>
        <v>#VALUE!</v>
      </c>
      <c r="G1216" s="38"/>
    </row>
    <row r="1217" s="2" customFormat="1" spans="1:7">
      <c r="A1217" s="9" t="s">
        <v>1352</v>
      </c>
      <c r="B1217" s="65">
        <f t="shared" si="410"/>
        <v>463</v>
      </c>
      <c r="C1217" s="66">
        <f>B1217/$H$1</f>
        <v>73.4920634920635</v>
      </c>
      <c r="D1217" s="59" t="str">
        <f t="shared" si="405"/>
        <v>/</v>
      </c>
      <c r="E1217" s="68" t="e">
        <f t="shared" si="407"/>
        <v>#VALUE!</v>
      </c>
      <c r="F1217" s="37" t="e">
        <f t="shared" si="408"/>
        <v>#VALUE!</v>
      </c>
      <c r="G1217" s="38"/>
    </row>
    <row r="1218" s="2" customFormat="1" spans="1:7">
      <c r="A1218" s="9" t="s">
        <v>1353</v>
      </c>
      <c r="B1218" s="65" t="e">
        <f t="shared" si="410"/>
        <v>#VALUE!</v>
      </c>
      <c r="C1218" s="66" t="e">
        <f>B1218/$H$1</f>
        <v>#VALUE!</v>
      </c>
      <c r="D1218" s="59" t="str">
        <f t="shared" si="405"/>
        <v>/</v>
      </c>
      <c r="E1218" s="68" t="e">
        <f t="shared" si="407"/>
        <v>#VALUE!</v>
      </c>
      <c r="F1218" s="37" t="e">
        <f t="shared" si="408"/>
        <v>#VALUE!</v>
      </c>
      <c r="G1218" s="38"/>
    </row>
    <row r="1219" s="2" customFormat="1" spans="1:7">
      <c r="A1219" s="9" t="s">
        <v>1354</v>
      </c>
      <c r="B1219" s="65">
        <f t="shared" si="410"/>
        <v>10</v>
      </c>
      <c r="C1219" s="66">
        <f>B1219/$H$1</f>
        <v>1.58730158730159</v>
      </c>
      <c r="D1219" s="59" t="str">
        <f t="shared" si="405"/>
        <v>/</v>
      </c>
      <c r="E1219" s="68" t="e">
        <f t="shared" si="407"/>
        <v>#VALUE!</v>
      </c>
      <c r="F1219" s="37" t="e">
        <f t="shared" si="408"/>
        <v>#VALUE!</v>
      </c>
      <c r="G1219" s="38"/>
    </row>
    <row r="1220" s="2" customFormat="1" spans="1:7">
      <c r="A1220" s="13"/>
      <c r="B1220" s="22"/>
      <c r="C1220" s="23"/>
      <c r="D1220" s="24"/>
      <c r="E1220" s="24"/>
      <c r="F1220" s="24"/>
      <c r="G1220" s="38"/>
    </row>
    <row r="1221" s="1" customFormat="1" spans="1:7">
      <c r="A1221" s="14"/>
      <c r="B1221" s="92"/>
      <c r="C1221" s="93"/>
      <c r="D1221" s="94"/>
      <c r="E1221" s="93"/>
      <c r="F1221" s="93"/>
      <c r="G1221" s="16"/>
    </row>
    <row r="1222" s="1" customFormat="1" spans="1:7">
      <c r="A1222" s="7" t="s">
        <v>1355</v>
      </c>
      <c r="B1222" s="65" t="s">
        <v>35</v>
      </c>
      <c r="C1222" s="54" t="s">
        <v>35</v>
      </c>
      <c r="D1222" s="55" t="s">
        <v>35</v>
      </c>
      <c r="E1222" s="56" t="s">
        <v>35</v>
      </c>
      <c r="F1222" s="37" t="s">
        <v>35</v>
      </c>
      <c r="G1222" s="16"/>
    </row>
    <row r="1223" s="1" customFormat="1" spans="1:8">
      <c r="A1223" s="7" t="s">
        <v>1356</v>
      </c>
      <c r="B1223" s="65">
        <v>130</v>
      </c>
      <c r="C1223" s="54">
        <f>B1223/$H$1</f>
        <v>20.6349206349206</v>
      </c>
      <c r="D1223" s="55" t="s">
        <v>35</v>
      </c>
      <c r="E1223" s="56" t="e">
        <f t="shared" ref="E1222:E1285" si="411">F1223/D1223</f>
        <v>#VALUE!</v>
      </c>
      <c r="F1223" s="37" t="e">
        <f t="shared" ref="F1222:F1285" si="412">D1223*0.92-C1223</f>
        <v>#VALUE!</v>
      </c>
      <c r="G1223" s="16"/>
      <c r="H1223" s="16"/>
    </row>
    <row r="1224" s="1" customFormat="1" spans="1:8">
      <c r="A1224" s="7" t="s">
        <v>1357</v>
      </c>
      <c r="B1224" s="65">
        <v>410</v>
      </c>
      <c r="C1224" s="54">
        <f>B1224/$H$1</f>
        <v>65.0793650793651</v>
      </c>
      <c r="D1224" s="55" t="s">
        <v>35</v>
      </c>
      <c r="E1224" s="56" t="e">
        <f t="shared" si="411"/>
        <v>#VALUE!</v>
      </c>
      <c r="F1224" s="37" t="e">
        <f t="shared" si="412"/>
        <v>#VALUE!</v>
      </c>
      <c r="G1224" s="16"/>
      <c r="H1224" s="16"/>
    </row>
    <row r="1225" s="1" customFormat="1" spans="1:8">
      <c r="A1225" s="7" t="s">
        <v>1358</v>
      </c>
      <c r="B1225" s="65">
        <v>450</v>
      </c>
      <c r="C1225" s="54">
        <f>B1225/$H$1</f>
        <v>71.4285714285714</v>
      </c>
      <c r="D1225" s="55">
        <v>91</v>
      </c>
      <c r="E1225" s="56">
        <f t="shared" si="411"/>
        <v>0.135070643642072</v>
      </c>
      <c r="F1225" s="37">
        <f t="shared" si="412"/>
        <v>12.2914285714286</v>
      </c>
      <c r="G1225" s="16"/>
      <c r="H1225" s="16"/>
    </row>
    <row r="1226" s="1" customFormat="1" spans="1:8">
      <c r="A1226" s="7" t="s">
        <v>1359</v>
      </c>
      <c r="B1226" s="65">
        <v>460</v>
      </c>
      <c r="C1226" s="54">
        <f>B1226/$H$1</f>
        <v>73.015873015873</v>
      </c>
      <c r="D1226" s="55">
        <v>95</v>
      </c>
      <c r="E1226" s="56">
        <f t="shared" si="411"/>
        <v>0.15141186299081</v>
      </c>
      <c r="F1226" s="37">
        <f t="shared" si="412"/>
        <v>14.384126984127</v>
      </c>
      <c r="G1226" s="16"/>
      <c r="H1226" s="16"/>
    </row>
    <row r="1227" s="1" customFormat="1" spans="1:8">
      <c r="A1227" s="7" t="s">
        <v>1360</v>
      </c>
      <c r="B1227" s="65">
        <v>480</v>
      </c>
      <c r="C1227" s="54">
        <f>B1227/$H$1</f>
        <v>76.1904761904762</v>
      </c>
      <c r="D1227" s="55">
        <v>100</v>
      </c>
      <c r="E1227" s="56">
        <f t="shared" si="411"/>
        <v>0.158095238095238</v>
      </c>
      <c r="F1227" s="37">
        <f t="shared" si="412"/>
        <v>15.8095238095238</v>
      </c>
      <c r="G1227" s="16"/>
      <c r="H1227" s="16"/>
    </row>
    <row r="1228" s="1" customFormat="1" spans="1:8">
      <c r="A1228" s="7" t="s">
        <v>1361</v>
      </c>
      <c r="B1228" s="65">
        <v>505</v>
      </c>
      <c r="C1228" s="54">
        <f>B1228/$H$1</f>
        <v>80.1587301587302</v>
      </c>
      <c r="D1228" s="55">
        <v>105</v>
      </c>
      <c r="E1228" s="56">
        <f t="shared" si="411"/>
        <v>0.156583522297808</v>
      </c>
      <c r="F1228" s="37">
        <f t="shared" si="412"/>
        <v>16.4412698412698</v>
      </c>
      <c r="G1228" s="16"/>
      <c r="H1228" s="16"/>
    </row>
    <row r="1229" s="1" customFormat="1" spans="1:8">
      <c r="A1229" s="7" t="s">
        <v>1362</v>
      </c>
      <c r="B1229" s="65">
        <v>535</v>
      </c>
      <c r="C1229" s="54">
        <f>B1229/$H$1</f>
        <v>84.9206349206349</v>
      </c>
      <c r="D1229" s="55">
        <v>112</v>
      </c>
      <c r="E1229" s="56">
        <f t="shared" si="411"/>
        <v>0.161780045351474</v>
      </c>
      <c r="F1229" s="37">
        <f t="shared" si="412"/>
        <v>18.1193650793651</v>
      </c>
      <c r="G1229" s="16"/>
      <c r="H1229" s="16"/>
    </row>
    <row r="1230" s="1" customFormat="1" spans="1:8">
      <c r="A1230" s="7" t="s">
        <v>1363</v>
      </c>
      <c r="B1230" s="65" t="s">
        <v>35</v>
      </c>
      <c r="C1230" s="54" t="s">
        <v>35</v>
      </c>
      <c r="D1230" s="55" t="s">
        <v>99</v>
      </c>
      <c r="E1230" s="56" t="s">
        <v>35</v>
      </c>
      <c r="F1230" s="37" t="s">
        <v>35</v>
      </c>
      <c r="G1230" s="16"/>
      <c r="H1230" s="16"/>
    </row>
    <row r="1231" s="1" customFormat="1" spans="1:7">
      <c r="A1231" s="8" t="s">
        <v>1364</v>
      </c>
      <c r="B1231" s="57" t="s">
        <v>35</v>
      </c>
      <c r="C1231" s="58" t="s">
        <v>35</v>
      </c>
      <c r="D1231" s="59" t="s">
        <v>99</v>
      </c>
      <c r="E1231" s="60" t="s">
        <v>35</v>
      </c>
      <c r="F1231" s="43" t="s">
        <v>35</v>
      </c>
      <c r="G1231" s="16"/>
    </row>
    <row r="1232" s="1" customFormat="1" spans="1:7">
      <c r="A1232" s="8" t="s">
        <v>1365</v>
      </c>
      <c r="B1232" s="57">
        <f t="shared" ref="B1231:B1239" si="413">B1223</f>
        <v>130</v>
      </c>
      <c r="C1232" s="58">
        <f>B1232/$H$1</f>
        <v>20.6349206349206</v>
      </c>
      <c r="D1232" s="59" t="str">
        <f t="shared" ref="D1231:D1239" si="414">D1223</f>
        <v>-</v>
      </c>
      <c r="E1232" s="60" t="e">
        <f t="shared" si="411"/>
        <v>#VALUE!</v>
      </c>
      <c r="F1232" s="43" t="e">
        <f t="shared" si="412"/>
        <v>#VALUE!</v>
      </c>
      <c r="G1232" s="16"/>
    </row>
    <row r="1233" s="1" customFormat="1" spans="1:7">
      <c r="A1233" s="8" t="s">
        <v>1366</v>
      </c>
      <c r="B1233" s="57">
        <f t="shared" si="413"/>
        <v>410</v>
      </c>
      <c r="C1233" s="58">
        <f>B1233/$H$1</f>
        <v>65.0793650793651</v>
      </c>
      <c r="D1233" s="59" t="str">
        <f t="shared" si="414"/>
        <v>-</v>
      </c>
      <c r="E1233" s="60" t="e">
        <f t="shared" si="411"/>
        <v>#VALUE!</v>
      </c>
      <c r="F1233" s="43" t="e">
        <f t="shared" si="412"/>
        <v>#VALUE!</v>
      </c>
      <c r="G1233" s="16"/>
    </row>
    <row r="1234" s="1" customFormat="1" spans="1:7">
      <c r="A1234" s="8" t="s">
        <v>1367</v>
      </c>
      <c r="B1234" s="57">
        <f t="shared" si="413"/>
        <v>450</v>
      </c>
      <c r="C1234" s="58">
        <f>B1234/$H$1</f>
        <v>71.4285714285714</v>
      </c>
      <c r="D1234" s="59">
        <f t="shared" si="414"/>
        <v>91</v>
      </c>
      <c r="E1234" s="60">
        <f t="shared" si="411"/>
        <v>0.135070643642072</v>
      </c>
      <c r="F1234" s="43">
        <f t="shared" si="412"/>
        <v>12.2914285714286</v>
      </c>
      <c r="G1234" s="16"/>
    </row>
    <row r="1235" s="1" customFormat="1" spans="1:7">
      <c r="A1235" s="8" t="s">
        <v>1368</v>
      </c>
      <c r="B1235" s="57">
        <f t="shared" si="413"/>
        <v>460</v>
      </c>
      <c r="C1235" s="58">
        <f>B1235/$H$1</f>
        <v>73.015873015873</v>
      </c>
      <c r="D1235" s="59">
        <f t="shared" si="414"/>
        <v>95</v>
      </c>
      <c r="E1235" s="60">
        <f t="shared" si="411"/>
        <v>0.15141186299081</v>
      </c>
      <c r="F1235" s="43">
        <f t="shared" si="412"/>
        <v>14.384126984127</v>
      </c>
      <c r="G1235" s="16"/>
    </row>
    <row r="1236" s="1" customFormat="1" spans="1:7">
      <c r="A1236" s="8" t="s">
        <v>1369</v>
      </c>
      <c r="B1236" s="57">
        <f t="shared" si="413"/>
        <v>480</v>
      </c>
      <c r="C1236" s="58">
        <f>B1236/$H$1</f>
        <v>76.1904761904762</v>
      </c>
      <c r="D1236" s="59">
        <f t="shared" si="414"/>
        <v>100</v>
      </c>
      <c r="E1236" s="60">
        <f t="shared" si="411"/>
        <v>0.158095238095238</v>
      </c>
      <c r="F1236" s="43">
        <f t="shared" si="412"/>
        <v>15.8095238095238</v>
      </c>
      <c r="G1236" s="16"/>
    </row>
    <row r="1237" s="1" customFormat="1" spans="1:7">
      <c r="A1237" s="8" t="s">
        <v>1370</v>
      </c>
      <c r="B1237" s="57">
        <f t="shared" si="413"/>
        <v>505</v>
      </c>
      <c r="C1237" s="58">
        <f>B1237/$H$1</f>
        <v>80.1587301587302</v>
      </c>
      <c r="D1237" s="59">
        <f t="shared" si="414"/>
        <v>105</v>
      </c>
      <c r="E1237" s="60">
        <f t="shared" si="411"/>
        <v>0.156583522297808</v>
      </c>
      <c r="F1237" s="43">
        <f t="shared" si="412"/>
        <v>16.4412698412698</v>
      </c>
      <c r="G1237" s="16"/>
    </row>
    <row r="1238" s="3" customFormat="1" spans="1:7">
      <c r="A1238" s="8" t="s">
        <v>1371</v>
      </c>
      <c r="B1238" s="57">
        <f t="shared" si="413"/>
        <v>535</v>
      </c>
      <c r="C1238" s="58">
        <f>B1238/$H$1</f>
        <v>84.9206349206349</v>
      </c>
      <c r="D1238" s="59">
        <f t="shared" si="414"/>
        <v>112</v>
      </c>
      <c r="E1238" s="60">
        <f t="shared" si="411"/>
        <v>0.161780045351474</v>
      </c>
      <c r="F1238" s="43">
        <f t="shared" si="412"/>
        <v>18.1193650793651</v>
      </c>
      <c r="G1238" s="16"/>
    </row>
    <row r="1239" s="3" customFormat="1" spans="1:7">
      <c r="A1239" s="8" t="s">
        <v>1372</v>
      </c>
      <c r="B1239" s="57" t="s">
        <v>35</v>
      </c>
      <c r="C1239" s="58" t="s">
        <v>35</v>
      </c>
      <c r="D1239" s="59" t="s">
        <v>99</v>
      </c>
      <c r="E1239" s="60" t="s">
        <v>35</v>
      </c>
      <c r="F1239" s="43" t="s">
        <v>35</v>
      </c>
      <c r="G1239" s="16"/>
    </row>
    <row r="1240" s="1" customFormat="1" spans="1:7">
      <c r="A1240" s="7" t="s">
        <v>1373</v>
      </c>
      <c r="B1240" s="53" t="s">
        <v>35</v>
      </c>
      <c r="C1240" s="54" t="s">
        <v>35</v>
      </c>
      <c r="D1240" s="55" t="s">
        <v>99</v>
      </c>
      <c r="E1240" s="56" t="s">
        <v>35</v>
      </c>
      <c r="F1240" s="37" t="s">
        <v>35</v>
      </c>
      <c r="G1240" s="16"/>
    </row>
    <row r="1241" s="1" customFormat="1" spans="1:7">
      <c r="A1241" s="7" t="s">
        <v>1374</v>
      </c>
      <c r="B1241" s="53">
        <f t="shared" ref="B1240:B1248" si="415">B1223+5</f>
        <v>135</v>
      </c>
      <c r="C1241" s="54">
        <f>B1241/$H$1</f>
        <v>21.4285714285714</v>
      </c>
      <c r="D1241" s="55" t="e">
        <f t="shared" ref="D1240:D1248" si="416">D1223+1</f>
        <v>#VALUE!</v>
      </c>
      <c r="E1241" s="56" t="e">
        <f t="shared" si="411"/>
        <v>#VALUE!</v>
      </c>
      <c r="F1241" s="37" t="e">
        <f t="shared" si="412"/>
        <v>#VALUE!</v>
      </c>
      <c r="G1241" s="16"/>
    </row>
    <row r="1242" s="1" customFormat="1" spans="1:7">
      <c r="A1242" s="7" t="s">
        <v>1375</v>
      </c>
      <c r="B1242" s="53">
        <f t="shared" si="415"/>
        <v>415</v>
      </c>
      <c r="C1242" s="54">
        <f>B1242/$H$1</f>
        <v>65.8730158730159</v>
      </c>
      <c r="D1242" s="55" t="e">
        <f t="shared" si="416"/>
        <v>#VALUE!</v>
      </c>
      <c r="E1242" s="56" t="e">
        <f t="shared" si="411"/>
        <v>#VALUE!</v>
      </c>
      <c r="F1242" s="37" t="e">
        <f t="shared" si="412"/>
        <v>#VALUE!</v>
      </c>
      <c r="G1242" s="16"/>
    </row>
    <row r="1243" s="1" customFormat="1" spans="1:7">
      <c r="A1243" s="7" t="s">
        <v>1376</v>
      </c>
      <c r="B1243" s="53">
        <f t="shared" si="415"/>
        <v>455</v>
      </c>
      <c r="C1243" s="54">
        <f>B1243/$H$1</f>
        <v>72.2222222222222</v>
      </c>
      <c r="D1243" s="55">
        <f t="shared" si="416"/>
        <v>92</v>
      </c>
      <c r="E1243" s="56">
        <f t="shared" si="411"/>
        <v>0.134975845410628</v>
      </c>
      <c r="F1243" s="37">
        <f t="shared" si="412"/>
        <v>12.4177777777778</v>
      </c>
      <c r="G1243" s="16"/>
    </row>
    <row r="1244" s="1" customFormat="1" spans="1:7">
      <c r="A1244" s="7" t="s">
        <v>1377</v>
      </c>
      <c r="B1244" s="53">
        <f t="shared" si="415"/>
        <v>465</v>
      </c>
      <c r="C1244" s="54">
        <f>B1244/$H$1</f>
        <v>73.8095238095238</v>
      </c>
      <c r="D1244" s="55">
        <f t="shared" si="416"/>
        <v>96</v>
      </c>
      <c r="E1244" s="56">
        <f t="shared" si="411"/>
        <v>0.151150793650794</v>
      </c>
      <c r="F1244" s="37">
        <f t="shared" si="412"/>
        <v>14.5104761904762</v>
      </c>
      <c r="G1244" s="16"/>
    </row>
    <row r="1245" s="1" customFormat="1" spans="1:7">
      <c r="A1245" s="7" t="s">
        <v>1378</v>
      </c>
      <c r="B1245" s="53">
        <f t="shared" si="415"/>
        <v>485</v>
      </c>
      <c r="C1245" s="54">
        <f>B1245/$H$1</f>
        <v>76.984126984127</v>
      </c>
      <c r="D1245" s="55">
        <f t="shared" si="416"/>
        <v>101</v>
      </c>
      <c r="E1245" s="56">
        <f t="shared" si="411"/>
        <v>0.157780920949238</v>
      </c>
      <c r="F1245" s="37">
        <f t="shared" si="412"/>
        <v>15.935873015873</v>
      </c>
      <c r="G1245" s="16"/>
    </row>
    <row r="1246" s="1" customFormat="1" spans="1:7">
      <c r="A1246" s="7" t="s">
        <v>1379</v>
      </c>
      <c r="B1246" s="53">
        <f t="shared" si="415"/>
        <v>510</v>
      </c>
      <c r="C1246" s="54">
        <f>B1246/$H$1</f>
        <v>80.9523809523809</v>
      </c>
      <c r="D1246" s="55">
        <f t="shared" si="416"/>
        <v>106</v>
      </c>
      <c r="E1246" s="56">
        <f t="shared" si="411"/>
        <v>0.156298292902067</v>
      </c>
      <c r="F1246" s="37">
        <f t="shared" si="412"/>
        <v>16.5676190476191</v>
      </c>
      <c r="G1246" s="16"/>
    </row>
    <row r="1247" s="1" customFormat="1" spans="1:7">
      <c r="A1247" s="7" t="s">
        <v>1380</v>
      </c>
      <c r="B1247" s="53">
        <f t="shared" si="415"/>
        <v>540</v>
      </c>
      <c r="C1247" s="54">
        <f>B1247/$H$1</f>
        <v>85.7142857142857</v>
      </c>
      <c r="D1247" s="55" t="s">
        <v>99</v>
      </c>
      <c r="E1247" s="56" t="e">
        <f t="shared" si="411"/>
        <v>#VALUE!</v>
      </c>
      <c r="F1247" s="37" t="e">
        <f t="shared" si="412"/>
        <v>#VALUE!</v>
      </c>
      <c r="G1247" s="16"/>
    </row>
    <row r="1248" s="1" customFormat="1" spans="1:7">
      <c r="A1248" s="7" t="s">
        <v>1381</v>
      </c>
      <c r="B1248" s="53" t="s">
        <v>35</v>
      </c>
      <c r="C1248" s="54" t="s">
        <v>35</v>
      </c>
      <c r="D1248" s="55" t="s">
        <v>35</v>
      </c>
      <c r="E1248" s="56" t="s">
        <v>35</v>
      </c>
      <c r="F1248" s="37" t="s">
        <v>35</v>
      </c>
      <c r="G1248" s="16"/>
    </row>
    <row r="1249" s="1" customFormat="1" spans="1:7">
      <c r="A1249" s="8" t="s">
        <v>1382</v>
      </c>
      <c r="B1249" s="57" t="s">
        <v>35</v>
      </c>
      <c r="C1249" s="58" t="s">
        <v>35</v>
      </c>
      <c r="D1249" s="59" t="s">
        <v>35</v>
      </c>
      <c r="E1249" s="60" t="s">
        <v>35</v>
      </c>
      <c r="F1249" s="43" t="s">
        <v>35</v>
      </c>
      <c r="G1249" s="16"/>
    </row>
    <row r="1250" s="1" customFormat="1" spans="1:7">
      <c r="A1250" s="8" t="s">
        <v>1383</v>
      </c>
      <c r="B1250" s="57">
        <f t="shared" ref="B1249:B1266" si="417">B1241</f>
        <v>135</v>
      </c>
      <c r="C1250" s="58">
        <f>B1250/$H$1</f>
        <v>21.4285714285714</v>
      </c>
      <c r="D1250" s="59" t="e">
        <f t="shared" ref="D1249:D1266" si="418">D1241</f>
        <v>#VALUE!</v>
      </c>
      <c r="E1250" s="60" t="e">
        <f t="shared" si="411"/>
        <v>#VALUE!</v>
      </c>
      <c r="F1250" s="43" t="e">
        <f t="shared" si="412"/>
        <v>#VALUE!</v>
      </c>
      <c r="G1250" s="16"/>
    </row>
    <row r="1251" s="1" customFormat="1" spans="1:7">
      <c r="A1251" s="8" t="s">
        <v>1384</v>
      </c>
      <c r="B1251" s="57">
        <f t="shared" si="417"/>
        <v>415</v>
      </c>
      <c r="C1251" s="58">
        <f>B1251/$H$1</f>
        <v>65.8730158730159</v>
      </c>
      <c r="D1251" s="59" t="e">
        <f t="shared" si="418"/>
        <v>#VALUE!</v>
      </c>
      <c r="E1251" s="60" t="e">
        <f t="shared" si="411"/>
        <v>#VALUE!</v>
      </c>
      <c r="F1251" s="43" t="e">
        <f t="shared" si="412"/>
        <v>#VALUE!</v>
      </c>
      <c r="G1251" s="16"/>
    </row>
    <row r="1252" s="1" customFormat="1" spans="1:7">
      <c r="A1252" s="8" t="s">
        <v>1385</v>
      </c>
      <c r="B1252" s="57">
        <f t="shared" si="417"/>
        <v>455</v>
      </c>
      <c r="C1252" s="58">
        <f>B1252/$H$1</f>
        <v>72.2222222222222</v>
      </c>
      <c r="D1252" s="59">
        <f t="shared" si="418"/>
        <v>92</v>
      </c>
      <c r="E1252" s="60">
        <f t="shared" si="411"/>
        <v>0.134975845410628</v>
      </c>
      <c r="F1252" s="43">
        <f t="shared" si="412"/>
        <v>12.4177777777778</v>
      </c>
      <c r="G1252" s="16"/>
    </row>
    <row r="1253" s="1" customFormat="1" spans="1:7">
      <c r="A1253" s="8" t="s">
        <v>1386</v>
      </c>
      <c r="B1253" s="57">
        <f t="shared" si="417"/>
        <v>465</v>
      </c>
      <c r="C1253" s="58">
        <f>B1253/$H$1</f>
        <v>73.8095238095238</v>
      </c>
      <c r="D1253" s="59">
        <f t="shared" si="418"/>
        <v>96</v>
      </c>
      <c r="E1253" s="60">
        <f t="shared" si="411"/>
        <v>0.151150793650794</v>
      </c>
      <c r="F1253" s="43">
        <f t="shared" si="412"/>
        <v>14.5104761904762</v>
      </c>
      <c r="G1253" s="16"/>
    </row>
    <row r="1254" s="1" customFormat="1" spans="1:7">
      <c r="A1254" s="8" t="s">
        <v>1387</v>
      </c>
      <c r="B1254" s="57">
        <f t="shared" si="417"/>
        <v>485</v>
      </c>
      <c r="C1254" s="58">
        <f>B1254/$H$1</f>
        <v>76.984126984127</v>
      </c>
      <c r="D1254" s="59">
        <f t="shared" si="418"/>
        <v>101</v>
      </c>
      <c r="E1254" s="60">
        <f t="shared" si="411"/>
        <v>0.157780920949238</v>
      </c>
      <c r="F1254" s="43">
        <f t="shared" si="412"/>
        <v>15.935873015873</v>
      </c>
      <c r="G1254" s="16"/>
    </row>
    <row r="1255" s="1" customFormat="1" spans="1:7">
      <c r="A1255" s="8" t="s">
        <v>1388</v>
      </c>
      <c r="B1255" s="57">
        <f t="shared" si="417"/>
        <v>510</v>
      </c>
      <c r="C1255" s="58">
        <f>B1255/$H$1</f>
        <v>80.9523809523809</v>
      </c>
      <c r="D1255" s="59">
        <f t="shared" si="418"/>
        <v>106</v>
      </c>
      <c r="E1255" s="60">
        <f t="shared" si="411"/>
        <v>0.156298292902067</v>
      </c>
      <c r="F1255" s="43">
        <f t="shared" si="412"/>
        <v>16.5676190476191</v>
      </c>
      <c r="G1255" s="16"/>
    </row>
    <row r="1256" s="1" customFormat="1" spans="1:7">
      <c r="A1256" s="8" t="s">
        <v>1389</v>
      </c>
      <c r="B1256" s="57">
        <f t="shared" si="417"/>
        <v>540</v>
      </c>
      <c r="C1256" s="58">
        <f>B1256/$H$1</f>
        <v>85.7142857142857</v>
      </c>
      <c r="D1256" s="59" t="str">
        <f t="shared" si="418"/>
        <v>/</v>
      </c>
      <c r="E1256" s="60" t="e">
        <f t="shared" si="411"/>
        <v>#VALUE!</v>
      </c>
      <c r="F1256" s="43" t="e">
        <f t="shared" si="412"/>
        <v>#VALUE!</v>
      </c>
      <c r="G1256" s="16"/>
    </row>
    <row r="1257" s="1" customFormat="1" spans="1:7">
      <c r="A1257" s="8" t="s">
        <v>1390</v>
      </c>
      <c r="B1257" s="57" t="s">
        <v>35</v>
      </c>
      <c r="C1257" s="58" t="s">
        <v>35</v>
      </c>
      <c r="D1257" s="59" t="s">
        <v>35</v>
      </c>
      <c r="E1257" s="60" t="s">
        <v>35</v>
      </c>
      <c r="F1257" s="43" t="s">
        <v>35</v>
      </c>
      <c r="G1257" s="16"/>
    </row>
    <row r="1258" s="1" customFormat="1" ht="12" customHeight="1" spans="1:7">
      <c r="A1258" s="7" t="s">
        <v>1391</v>
      </c>
      <c r="B1258" s="53" t="s">
        <v>35</v>
      </c>
      <c r="C1258" s="54" t="s">
        <v>35</v>
      </c>
      <c r="D1258" s="55" t="s">
        <v>35</v>
      </c>
      <c r="E1258" s="56" t="s">
        <v>35</v>
      </c>
      <c r="F1258" s="37" t="s">
        <v>35</v>
      </c>
      <c r="G1258" s="16"/>
    </row>
    <row r="1259" s="1" customFormat="1" spans="1:7">
      <c r="A1259" s="7" t="s">
        <v>1392</v>
      </c>
      <c r="B1259" s="53">
        <f t="shared" si="417"/>
        <v>135</v>
      </c>
      <c r="C1259" s="54">
        <f>B1259/$H$1</f>
        <v>21.4285714285714</v>
      </c>
      <c r="D1259" s="55" t="e">
        <f t="shared" si="418"/>
        <v>#VALUE!</v>
      </c>
      <c r="E1259" s="56" t="e">
        <f t="shared" si="411"/>
        <v>#VALUE!</v>
      </c>
      <c r="F1259" s="37" t="e">
        <f t="shared" si="412"/>
        <v>#VALUE!</v>
      </c>
      <c r="G1259" s="16"/>
    </row>
    <row r="1260" s="1" customFormat="1" ht="12" customHeight="1" spans="1:7">
      <c r="A1260" s="7" t="s">
        <v>1393</v>
      </c>
      <c r="B1260" s="53">
        <f t="shared" si="417"/>
        <v>415</v>
      </c>
      <c r="C1260" s="54">
        <f>B1260/$H$1</f>
        <v>65.8730158730159</v>
      </c>
      <c r="D1260" s="55" t="e">
        <f t="shared" si="418"/>
        <v>#VALUE!</v>
      </c>
      <c r="E1260" s="56" t="e">
        <f t="shared" si="411"/>
        <v>#VALUE!</v>
      </c>
      <c r="F1260" s="37" t="e">
        <f t="shared" si="412"/>
        <v>#VALUE!</v>
      </c>
      <c r="G1260" s="16"/>
    </row>
    <row r="1261" s="1" customFormat="1" spans="1:7">
      <c r="A1261" s="7" t="s">
        <v>1394</v>
      </c>
      <c r="B1261" s="53">
        <f t="shared" si="417"/>
        <v>455</v>
      </c>
      <c r="C1261" s="54">
        <f>B1261/$H$1</f>
        <v>72.2222222222222</v>
      </c>
      <c r="D1261" s="55">
        <f t="shared" si="418"/>
        <v>92</v>
      </c>
      <c r="E1261" s="56">
        <f t="shared" si="411"/>
        <v>0.134975845410628</v>
      </c>
      <c r="F1261" s="37">
        <f t="shared" si="412"/>
        <v>12.4177777777778</v>
      </c>
      <c r="G1261" s="16"/>
    </row>
    <row r="1262" s="1" customFormat="1" spans="1:7">
      <c r="A1262" s="7" t="s">
        <v>1395</v>
      </c>
      <c r="B1262" s="53">
        <f t="shared" si="417"/>
        <v>465</v>
      </c>
      <c r="C1262" s="54">
        <f>B1262/$H$1</f>
        <v>73.8095238095238</v>
      </c>
      <c r="D1262" s="55">
        <f t="shared" si="418"/>
        <v>96</v>
      </c>
      <c r="E1262" s="56">
        <f t="shared" si="411"/>
        <v>0.151150793650794</v>
      </c>
      <c r="F1262" s="37">
        <f t="shared" si="412"/>
        <v>14.5104761904762</v>
      </c>
      <c r="G1262" s="16"/>
    </row>
    <row r="1263" s="1" customFormat="1" spans="1:7">
      <c r="A1263" s="7" t="s">
        <v>1396</v>
      </c>
      <c r="B1263" s="53">
        <f t="shared" si="417"/>
        <v>485</v>
      </c>
      <c r="C1263" s="54">
        <f>B1263/$H$1</f>
        <v>76.984126984127</v>
      </c>
      <c r="D1263" s="55">
        <f t="shared" si="418"/>
        <v>101</v>
      </c>
      <c r="E1263" s="56">
        <f t="shared" si="411"/>
        <v>0.157780920949238</v>
      </c>
      <c r="F1263" s="37">
        <f t="shared" si="412"/>
        <v>15.935873015873</v>
      </c>
      <c r="G1263" s="16"/>
    </row>
    <row r="1264" s="1" customFormat="1" spans="1:7">
      <c r="A1264" s="7" t="s">
        <v>1397</v>
      </c>
      <c r="B1264" s="53">
        <f t="shared" si="417"/>
        <v>510</v>
      </c>
      <c r="C1264" s="54">
        <f>B1264/$H$1</f>
        <v>80.9523809523809</v>
      </c>
      <c r="D1264" s="55">
        <f t="shared" si="418"/>
        <v>106</v>
      </c>
      <c r="E1264" s="56">
        <f t="shared" si="411"/>
        <v>0.156298292902067</v>
      </c>
      <c r="F1264" s="37">
        <f t="shared" si="412"/>
        <v>16.5676190476191</v>
      </c>
      <c r="G1264" s="16"/>
    </row>
    <row r="1265" s="1" customFormat="1" spans="1:7">
      <c r="A1265" s="7" t="s">
        <v>1398</v>
      </c>
      <c r="B1265" s="53">
        <f t="shared" si="417"/>
        <v>540</v>
      </c>
      <c r="C1265" s="54">
        <f>B1265/$H$1</f>
        <v>85.7142857142857</v>
      </c>
      <c r="D1265" s="55" t="str">
        <f t="shared" si="418"/>
        <v>/</v>
      </c>
      <c r="E1265" s="56" t="e">
        <f t="shared" si="411"/>
        <v>#VALUE!</v>
      </c>
      <c r="F1265" s="37" t="e">
        <f t="shared" si="412"/>
        <v>#VALUE!</v>
      </c>
      <c r="G1265" s="16"/>
    </row>
    <row r="1266" s="1" customFormat="1" spans="1:7">
      <c r="A1266" s="7" t="s">
        <v>1399</v>
      </c>
      <c r="B1266" s="53" t="s">
        <v>35</v>
      </c>
      <c r="C1266" s="54" t="s">
        <v>35</v>
      </c>
      <c r="D1266" s="55" t="s">
        <v>35</v>
      </c>
      <c r="E1266" s="56" t="s">
        <v>35</v>
      </c>
      <c r="F1266" s="37" t="s">
        <v>35</v>
      </c>
      <c r="G1266" s="16"/>
    </row>
    <row r="1267" s="2" customFormat="1" spans="1:7">
      <c r="A1267" s="8" t="s">
        <v>1400</v>
      </c>
      <c r="B1267" s="57" t="s">
        <v>35</v>
      </c>
      <c r="C1267" s="58" t="s">
        <v>35</v>
      </c>
      <c r="D1267" s="59" t="s">
        <v>35</v>
      </c>
      <c r="E1267" s="60" t="s">
        <v>35</v>
      </c>
      <c r="F1267" s="43" t="s">
        <v>35</v>
      </c>
      <c r="G1267" s="38"/>
    </row>
    <row r="1268" s="2" customFormat="1" spans="1:7">
      <c r="A1268" s="8" t="s">
        <v>1401</v>
      </c>
      <c r="B1268" s="57">
        <f t="shared" ref="B1267:B1275" si="419">B1259+5</f>
        <v>140</v>
      </c>
      <c r="C1268" s="58">
        <f>B1268/$H$1</f>
        <v>22.2222222222222</v>
      </c>
      <c r="D1268" s="59" t="e">
        <f t="shared" ref="D1267:D1275" si="420">D1259+1</f>
        <v>#VALUE!</v>
      </c>
      <c r="E1268" s="60" t="e">
        <f t="shared" si="411"/>
        <v>#VALUE!</v>
      </c>
      <c r="F1268" s="43" t="e">
        <f t="shared" si="412"/>
        <v>#VALUE!</v>
      </c>
      <c r="G1268" s="38"/>
    </row>
    <row r="1269" s="2" customFormat="1" spans="1:7">
      <c r="A1269" s="8" t="s">
        <v>1402</v>
      </c>
      <c r="B1269" s="57">
        <f t="shared" si="419"/>
        <v>420</v>
      </c>
      <c r="C1269" s="58">
        <f>B1269/$H$1</f>
        <v>66.6666666666667</v>
      </c>
      <c r="D1269" s="59" t="e">
        <f t="shared" si="420"/>
        <v>#VALUE!</v>
      </c>
      <c r="E1269" s="60" t="e">
        <f t="shared" si="411"/>
        <v>#VALUE!</v>
      </c>
      <c r="F1269" s="43" t="e">
        <f t="shared" si="412"/>
        <v>#VALUE!</v>
      </c>
      <c r="G1269" s="38"/>
    </row>
    <row r="1270" s="2" customFormat="1" spans="1:7">
      <c r="A1270" s="8" t="s">
        <v>1403</v>
      </c>
      <c r="B1270" s="57">
        <f t="shared" si="419"/>
        <v>460</v>
      </c>
      <c r="C1270" s="58">
        <f>B1270/$H$1</f>
        <v>73.015873015873</v>
      </c>
      <c r="D1270" s="59">
        <f t="shared" si="420"/>
        <v>93</v>
      </c>
      <c r="E1270" s="60">
        <f t="shared" si="411"/>
        <v>0.134883085850828</v>
      </c>
      <c r="F1270" s="43">
        <f t="shared" si="412"/>
        <v>12.544126984127</v>
      </c>
      <c r="G1270" s="38"/>
    </row>
    <row r="1271" s="2" customFormat="1" spans="1:7">
      <c r="A1271" s="8" t="s">
        <v>1404</v>
      </c>
      <c r="B1271" s="57">
        <f t="shared" si="419"/>
        <v>470</v>
      </c>
      <c r="C1271" s="58">
        <f>B1271/$H$1</f>
        <v>74.6031746031746</v>
      </c>
      <c r="D1271" s="59">
        <f t="shared" si="420"/>
        <v>97</v>
      </c>
      <c r="E1271" s="60">
        <f t="shared" si="411"/>
        <v>0.150895107183767</v>
      </c>
      <c r="F1271" s="43">
        <f t="shared" si="412"/>
        <v>14.6368253968254</v>
      </c>
      <c r="G1271" s="38"/>
    </row>
    <row r="1272" s="2" customFormat="1" spans="1:7">
      <c r="A1272" s="8" t="s">
        <v>1405</v>
      </c>
      <c r="B1272" s="57">
        <f t="shared" si="419"/>
        <v>490</v>
      </c>
      <c r="C1272" s="58">
        <f>B1272/$H$1</f>
        <v>77.7777777777778</v>
      </c>
      <c r="D1272" s="59">
        <f t="shared" si="420"/>
        <v>102</v>
      </c>
      <c r="E1272" s="60">
        <f t="shared" si="411"/>
        <v>0.157472766884532</v>
      </c>
      <c r="F1272" s="43">
        <f t="shared" si="412"/>
        <v>16.0622222222222</v>
      </c>
      <c r="G1272" s="38"/>
    </row>
    <row r="1273" s="2" customFormat="1" spans="1:7">
      <c r="A1273" s="8" t="s">
        <v>1406</v>
      </c>
      <c r="B1273" s="57">
        <f t="shared" si="419"/>
        <v>515</v>
      </c>
      <c r="C1273" s="58">
        <f>B1273/$H$1</f>
        <v>81.7460317460317</v>
      </c>
      <c r="D1273" s="59">
        <f t="shared" si="420"/>
        <v>107</v>
      </c>
      <c r="E1273" s="60">
        <f t="shared" si="411"/>
        <v>0.1560183948969</v>
      </c>
      <c r="F1273" s="43">
        <f t="shared" si="412"/>
        <v>16.6939682539683</v>
      </c>
      <c r="G1273" s="38"/>
    </row>
    <row r="1274" s="2" customFormat="1" spans="1:7">
      <c r="A1274" s="8" t="s">
        <v>1407</v>
      </c>
      <c r="B1274" s="57">
        <f t="shared" si="419"/>
        <v>545</v>
      </c>
      <c r="C1274" s="58">
        <f>B1274/$H$1</f>
        <v>86.5079365079365</v>
      </c>
      <c r="D1274" s="59" t="e">
        <f t="shared" si="420"/>
        <v>#VALUE!</v>
      </c>
      <c r="E1274" s="60" t="e">
        <f t="shared" si="411"/>
        <v>#VALUE!</v>
      </c>
      <c r="F1274" s="43" t="e">
        <f t="shared" si="412"/>
        <v>#VALUE!</v>
      </c>
      <c r="G1274" s="38"/>
    </row>
    <row r="1275" s="2" customFormat="1" spans="1:7">
      <c r="A1275" s="8" t="s">
        <v>1408</v>
      </c>
      <c r="B1275" s="57" t="s">
        <v>35</v>
      </c>
      <c r="C1275" s="58" t="s">
        <v>35</v>
      </c>
      <c r="D1275" s="59" t="s">
        <v>35</v>
      </c>
      <c r="E1275" s="60" t="s">
        <v>35</v>
      </c>
      <c r="F1275" s="43" t="s">
        <v>35</v>
      </c>
      <c r="G1275" s="38"/>
    </row>
    <row r="1276" s="2" customFormat="1" spans="1:7">
      <c r="A1276" s="7" t="s">
        <v>1409</v>
      </c>
      <c r="B1276" s="53" t="s">
        <v>35</v>
      </c>
      <c r="C1276" s="54" t="s">
        <v>35</v>
      </c>
      <c r="D1276" s="55" t="s">
        <v>35</v>
      </c>
      <c r="E1276" s="56" t="s">
        <v>35</v>
      </c>
      <c r="F1276" s="37" t="s">
        <v>35</v>
      </c>
      <c r="G1276" s="38"/>
    </row>
    <row r="1277" s="2" customFormat="1" spans="1:7">
      <c r="A1277" s="7" t="s">
        <v>1410</v>
      </c>
      <c r="B1277" s="53">
        <f t="shared" ref="B1276:B1311" si="421">B1268</f>
        <v>140</v>
      </c>
      <c r="C1277" s="54">
        <f>B1277/$H$1</f>
        <v>22.2222222222222</v>
      </c>
      <c r="D1277" s="55" t="e">
        <f t="shared" ref="D1276:D1320" si="422">D1268</f>
        <v>#VALUE!</v>
      </c>
      <c r="E1277" s="56" t="e">
        <f t="shared" si="411"/>
        <v>#VALUE!</v>
      </c>
      <c r="F1277" s="37" t="e">
        <f t="shared" si="412"/>
        <v>#VALUE!</v>
      </c>
      <c r="G1277" s="38"/>
    </row>
    <row r="1278" s="1" customFormat="1" spans="1:7">
      <c r="A1278" s="7" t="s">
        <v>1411</v>
      </c>
      <c r="B1278" s="53">
        <f t="shared" si="421"/>
        <v>420</v>
      </c>
      <c r="C1278" s="54">
        <f>B1278/$H$1</f>
        <v>66.6666666666667</v>
      </c>
      <c r="D1278" s="55" t="e">
        <f t="shared" si="422"/>
        <v>#VALUE!</v>
      </c>
      <c r="E1278" s="56" t="e">
        <f t="shared" si="411"/>
        <v>#VALUE!</v>
      </c>
      <c r="F1278" s="37" t="e">
        <f t="shared" si="412"/>
        <v>#VALUE!</v>
      </c>
      <c r="G1278" s="16"/>
    </row>
    <row r="1279" s="1" customFormat="1" spans="1:7">
      <c r="A1279" s="7" t="s">
        <v>1412</v>
      </c>
      <c r="B1279" s="53">
        <f t="shared" si="421"/>
        <v>460</v>
      </c>
      <c r="C1279" s="54">
        <f>B1279/$H$1</f>
        <v>73.015873015873</v>
      </c>
      <c r="D1279" s="55">
        <f t="shared" si="422"/>
        <v>93</v>
      </c>
      <c r="E1279" s="56">
        <f t="shared" si="411"/>
        <v>0.134883085850828</v>
      </c>
      <c r="F1279" s="37">
        <f t="shared" si="412"/>
        <v>12.544126984127</v>
      </c>
      <c r="G1279" s="16"/>
    </row>
    <row r="1280" s="1" customFormat="1" spans="1:7">
      <c r="A1280" s="7" t="s">
        <v>1413</v>
      </c>
      <c r="B1280" s="53">
        <f t="shared" si="421"/>
        <v>470</v>
      </c>
      <c r="C1280" s="54">
        <f>B1280/$H$1</f>
        <v>74.6031746031746</v>
      </c>
      <c r="D1280" s="55">
        <f t="shared" si="422"/>
        <v>97</v>
      </c>
      <c r="E1280" s="56">
        <f t="shared" si="411"/>
        <v>0.150895107183767</v>
      </c>
      <c r="F1280" s="37">
        <f t="shared" si="412"/>
        <v>14.6368253968254</v>
      </c>
      <c r="G1280" s="16"/>
    </row>
    <row r="1281" s="1" customFormat="1" spans="1:7">
      <c r="A1281" s="7" t="s">
        <v>1414</v>
      </c>
      <c r="B1281" s="53">
        <f t="shared" si="421"/>
        <v>490</v>
      </c>
      <c r="C1281" s="54">
        <f>B1281/$H$1</f>
        <v>77.7777777777778</v>
      </c>
      <c r="D1281" s="55">
        <f t="shared" si="422"/>
        <v>102</v>
      </c>
      <c r="E1281" s="56">
        <f t="shared" si="411"/>
        <v>0.157472766884532</v>
      </c>
      <c r="F1281" s="37">
        <f t="shared" si="412"/>
        <v>16.0622222222222</v>
      </c>
      <c r="G1281" s="16"/>
    </row>
    <row r="1282" s="1" customFormat="1" spans="1:7">
      <c r="A1282" s="7" t="s">
        <v>1415</v>
      </c>
      <c r="B1282" s="53">
        <f t="shared" si="421"/>
        <v>515</v>
      </c>
      <c r="C1282" s="54">
        <f>B1282/$H$1</f>
        <v>81.7460317460317</v>
      </c>
      <c r="D1282" s="55">
        <f t="shared" si="422"/>
        <v>107</v>
      </c>
      <c r="E1282" s="56">
        <f t="shared" si="411"/>
        <v>0.1560183948969</v>
      </c>
      <c r="F1282" s="37">
        <f t="shared" si="412"/>
        <v>16.6939682539683</v>
      </c>
      <c r="G1282" s="16"/>
    </row>
    <row r="1283" s="1" customFormat="1" spans="1:7">
      <c r="A1283" s="7" t="s">
        <v>1416</v>
      </c>
      <c r="B1283" s="53">
        <f t="shared" si="421"/>
        <v>545</v>
      </c>
      <c r="C1283" s="54">
        <f>B1283/$H$1</f>
        <v>86.5079365079365</v>
      </c>
      <c r="D1283" s="55" t="e">
        <f t="shared" si="422"/>
        <v>#VALUE!</v>
      </c>
      <c r="E1283" s="56" t="e">
        <f t="shared" si="411"/>
        <v>#VALUE!</v>
      </c>
      <c r="F1283" s="37" t="e">
        <f t="shared" si="412"/>
        <v>#VALUE!</v>
      </c>
      <c r="G1283" s="16"/>
    </row>
    <row r="1284" s="1" customFormat="1" spans="1:7">
      <c r="A1284" s="7" t="s">
        <v>1417</v>
      </c>
      <c r="B1284" s="53" t="s">
        <v>35</v>
      </c>
      <c r="C1284" s="54" t="s">
        <v>35</v>
      </c>
      <c r="D1284" s="55" t="s">
        <v>35</v>
      </c>
      <c r="E1284" s="56" t="s">
        <v>35</v>
      </c>
      <c r="F1284" s="37" t="s">
        <v>35</v>
      </c>
      <c r="G1284" s="16"/>
    </row>
    <row r="1285" s="1" customFormat="1" spans="1:7">
      <c r="A1285" s="8" t="s">
        <v>1418</v>
      </c>
      <c r="B1285" s="57" t="s">
        <v>35</v>
      </c>
      <c r="C1285" s="58" t="s">
        <v>35</v>
      </c>
      <c r="D1285" s="59" t="s">
        <v>35</v>
      </c>
      <c r="E1285" s="60" t="s">
        <v>35</v>
      </c>
      <c r="F1285" s="43" t="s">
        <v>35</v>
      </c>
      <c r="G1285" s="16"/>
    </row>
    <row r="1286" s="1" customFormat="1" spans="1:7">
      <c r="A1286" s="8" t="s">
        <v>1419</v>
      </c>
      <c r="B1286" s="57">
        <f t="shared" si="421"/>
        <v>140</v>
      </c>
      <c r="C1286" s="58">
        <f>B1286/$H$1</f>
        <v>22.2222222222222</v>
      </c>
      <c r="D1286" s="59" t="e">
        <f t="shared" si="422"/>
        <v>#VALUE!</v>
      </c>
      <c r="E1286" s="60" t="e">
        <f t="shared" ref="E1286:E1320" si="423">F1286/D1286</f>
        <v>#VALUE!</v>
      </c>
      <c r="F1286" s="43" t="e">
        <f t="shared" ref="F1286:F1320" si="424">D1286*0.92-C1286</f>
        <v>#VALUE!</v>
      </c>
      <c r="G1286" s="16"/>
    </row>
    <row r="1287" s="1" customFormat="1" spans="1:7">
      <c r="A1287" s="8" t="s">
        <v>1420</v>
      </c>
      <c r="B1287" s="57">
        <f t="shared" si="421"/>
        <v>420</v>
      </c>
      <c r="C1287" s="58">
        <f>B1287/$H$1</f>
        <v>66.6666666666667</v>
      </c>
      <c r="D1287" s="59" t="e">
        <f t="shared" si="422"/>
        <v>#VALUE!</v>
      </c>
      <c r="E1287" s="60" t="e">
        <f t="shared" si="423"/>
        <v>#VALUE!</v>
      </c>
      <c r="F1287" s="43" t="e">
        <f t="shared" si="424"/>
        <v>#VALUE!</v>
      </c>
      <c r="G1287" s="16"/>
    </row>
    <row r="1288" s="1" customFormat="1" spans="1:7">
      <c r="A1288" s="8" t="s">
        <v>1421</v>
      </c>
      <c r="B1288" s="57">
        <f t="shared" si="421"/>
        <v>460</v>
      </c>
      <c r="C1288" s="58">
        <f>B1288/$H$1</f>
        <v>73.015873015873</v>
      </c>
      <c r="D1288" s="59">
        <f t="shared" si="422"/>
        <v>93</v>
      </c>
      <c r="E1288" s="60">
        <f t="shared" si="423"/>
        <v>0.134883085850828</v>
      </c>
      <c r="F1288" s="43">
        <f t="shared" si="424"/>
        <v>12.544126984127</v>
      </c>
      <c r="G1288" s="16"/>
    </row>
    <row r="1289" s="1" customFormat="1" spans="1:7">
      <c r="A1289" s="8" t="s">
        <v>1422</v>
      </c>
      <c r="B1289" s="57">
        <f t="shared" si="421"/>
        <v>470</v>
      </c>
      <c r="C1289" s="58">
        <f>B1289/$H$1</f>
        <v>74.6031746031746</v>
      </c>
      <c r="D1289" s="59">
        <f t="shared" si="422"/>
        <v>97</v>
      </c>
      <c r="E1289" s="60">
        <f t="shared" si="423"/>
        <v>0.150895107183767</v>
      </c>
      <c r="F1289" s="43">
        <f t="shared" si="424"/>
        <v>14.6368253968254</v>
      </c>
      <c r="G1289" s="16"/>
    </row>
    <row r="1290" s="1" customFormat="1" spans="1:7">
      <c r="A1290" s="8" t="s">
        <v>1423</v>
      </c>
      <c r="B1290" s="57">
        <f t="shared" si="421"/>
        <v>490</v>
      </c>
      <c r="C1290" s="58">
        <f>B1290/$H$1</f>
        <v>77.7777777777778</v>
      </c>
      <c r="D1290" s="59">
        <f t="shared" si="422"/>
        <v>102</v>
      </c>
      <c r="E1290" s="60">
        <f t="shared" si="423"/>
        <v>0.157472766884532</v>
      </c>
      <c r="F1290" s="43">
        <f t="shared" si="424"/>
        <v>16.0622222222222</v>
      </c>
      <c r="G1290" s="16"/>
    </row>
    <row r="1291" s="1" customFormat="1" spans="1:7">
      <c r="A1291" s="8" t="s">
        <v>1424</v>
      </c>
      <c r="B1291" s="57">
        <f t="shared" si="421"/>
        <v>515</v>
      </c>
      <c r="C1291" s="58">
        <f>B1291/$H$1</f>
        <v>81.7460317460317</v>
      </c>
      <c r="D1291" s="59">
        <f t="shared" si="422"/>
        <v>107</v>
      </c>
      <c r="E1291" s="60">
        <f t="shared" si="423"/>
        <v>0.1560183948969</v>
      </c>
      <c r="F1291" s="43">
        <f t="shared" si="424"/>
        <v>16.6939682539683</v>
      </c>
      <c r="G1291" s="16"/>
    </row>
    <row r="1292" s="1" customFormat="1" spans="1:7">
      <c r="A1292" s="8" t="s">
        <v>1425</v>
      </c>
      <c r="B1292" s="57">
        <f t="shared" si="421"/>
        <v>545</v>
      </c>
      <c r="C1292" s="58">
        <f>B1292/$H$1</f>
        <v>86.5079365079365</v>
      </c>
      <c r="D1292" s="59" t="e">
        <f t="shared" si="422"/>
        <v>#VALUE!</v>
      </c>
      <c r="E1292" s="60" t="e">
        <f t="shared" si="423"/>
        <v>#VALUE!</v>
      </c>
      <c r="F1292" s="43" t="e">
        <f t="shared" si="424"/>
        <v>#VALUE!</v>
      </c>
      <c r="G1292" s="16"/>
    </row>
    <row r="1293" s="1" customFormat="1" spans="1:7">
      <c r="A1293" s="8" t="s">
        <v>1426</v>
      </c>
      <c r="B1293" s="57" t="s">
        <v>35</v>
      </c>
      <c r="C1293" s="58" t="s">
        <v>35</v>
      </c>
      <c r="D1293" s="59" t="s">
        <v>35</v>
      </c>
      <c r="E1293" s="60" t="s">
        <v>35</v>
      </c>
      <c r="F1293" s="43" t="s">
        <v>35</v>
      </c>
      <c r="G1293" s="16"/>
    </row>
    <row r="1294" s="1" customFormat="1" spans="1:7">
      <c r="A1294" s="7" t="s">
        <v>1427</v>
      </c>
      <c r="B1294" s="53" t="s">
        <v>35</v>
      </c>
      <c r="C1294" s="54" t="s">
        <v>35</v>
      </c>
      <c r="D1294" s="55" t="s">
        <v>35</v>
      </c>
      <c r="E1294" s="56" t="s">
        <v>35</v>
      </c>
      <c r="F1294" s="37" t="s">
        <v>35</v>
      </c>
      <c r="G1294" s="16"/>
    </row>
    <row r="1295" s="1" customFormat="1" spans="1:7">
      <c r="A1295" s="7" t="s">
        <v>1428</v>
      </c>
      <c r="B1295" s="53">
        <f t="shared" si="421"/>
        <v>140</v>
      </c>
      <c r="C1295" s="54">
        <f>B1295/$H$1</f>
        <v>22.2222222222222</v>
      </c>
      <c r="D1295" s="55" t="e">
        <f t="shared" si="422"/>
        <v>#VALUE!</v>
      </c>
      <c r="E1295" s="56" t="e">
        <f t="shared" si="423"/>
        <v>#VALUE!</v>
      </c>
      <c r="F1295" s="37" t="e">
        <f t="shared" si="424"/>
        <v>#VALUE!</v>
      </c>
      <c r="G1295" s="16"/>
    </row>
    <row r="1296" s="1" customFormat="1" spans="1:7">
      <c r="A1296" s="7" t="s">
        <v>1429</v>
      </c>
      <c r="B1296" s="53">
        <f t="shared" si="421"/>
        <v>420</v>
      </c>
      <c r="C1296" s="54">
        <f>B1296/$H$1</f>
        <v>66.6666666666667</v>
      </c>
      <c r="D1296" s="55" t="e">
        <f t="shared" si="422"/>
        <v>#VALUE!</v>
      </c>
      <c r="E1296" s="56" t="e">
        <f t="shared" si="423"/>
        <v>#VALUE!</v>
      </c>
      <c r="F1296" s="37" t="e">
        <f t="shared" si="424"/>
        <v>#VALUE!</v>
      </c>
      <c r="G1296" s="16"/>
    </row>
    <row r="1297" s="1" customFormat="1" spans="1:7">
      <c r="A1297" s="7" t="s">
        <v>1430</v>
      </c>
      <c r="B1297" s="53">
        <f t="shared" si="421"/>
        <v>460</v>
      </c>
      <c r="C1297" s="54">
        <f>B1297/$H$1</f>
        <v>73.015873015873</v>
      </c>
      <c r="D1297" s="55">
        <f t="shared" si="422"/>
        <v>93</v>
      </c>
      <c r="E1297" s="56">
        <f t="shared" si="423"/>
        <v>0.134883085850828</v>
      </c>
      <c r="F1297" s="37">
        <f t="shared" si="424"/>
        <v>12.544126984127</v>
      </c>
      <c r="G1297" s="16"/>
    </row>
    <row r="1298" s="1" customFormat="1" spans="1:7">
      <c r="A1298" s="7" t="s">
        <v>1431</v>
      </c>
      <c r="B1298" s="53">
        <f t="shared" si="421"/>
        <v>470</v>
      </c>
      <c r="C1298" s="54">
        <f>B1298/$H$1</f>
        <v>74.6031746031746</v>
      </c>
      <c r="D1298" s="55">
        <f t="shared" si="422"/>
        <v>97</v>
      </c>
      <c r="E1298" s="56">
        <f t="shared" si="423"/>
        <v>0.150895107183767</v>
      </c>
      <c r="F1298" s="37">
        <f t="shared" si="424"/>
        <v>14.6368253968254</v>
      </c>
      <c r="G1298" s="16"/>
    </row>
    <row r="1299" s="1" customFormat="1" spans="1:7">
      <c r="A1299" s="7" t="s">
        <v>1432</v>
      </c>
      <c r="B1299" s="53">
        <f t="shared" si="421"/>
        <v>490</v>
      </c>
      <c r="C1299" s="54">
        <f>B1299/$H$1</f>
        <v>77.7777777777778</v>
      </c>
      <c r="D1299" s="55">
        <f t="shared" si="422"/>
        <v>102</v>
      </c>
      <c r="E1299" s="56">
        <f t="shared" si="423"/>
        <v>0.157472766884532</v>
      </c>
      <c r="F1299" s="37">
        <f t="shared" si="424"/>
        <v>16.0622222222222</v>
      </c>
      <c r="G1299" s="16"/>
    </row>
    <row r="1300" s="1" customFormat="1" spans="1:7">
      <c r="A1300" s="7" t="s">
        <v>1433</v>
      </c>
      <c r="B1300" s="53">
        <f t="shared" si="421"/>
        <v>515</v>
      </c>
      <c r="C1300" s="54">
        <f>B1300/$H$1</f>
        <v>81.7460317460317</v>
      </c>
      <c r="D1300" s="55">
        <f t="shared" si="422"/>
        <v>107</v>
      </c>
      <c r="E1300" s="56">
        <f t="shared" si="423"/>
        <v>0.1560183948969</v>
      </c>
      <c r="F1300" s="37">
        <f t="shared" si="424"/>
        <v>16.6939682539683</v>
      </c>
      <c r="G1300" s="16"/>
    </row>
    <row r="1301" s="1" customFormat="1" spans="1:7">
      <c r="A1301" s="7" t="s">
        <v>1434</v>
      </c>
      <c r="B1301" s="53">
        <f t="shared" si="421"/>
        <v>545</v>
      </c>
      <c r="C1301" s="54">
        <f>B1301/$H$1</f>
        <v>86.5079365079365</v>
      </c>
      <c r="D1301" s="55" t="e">
        <f t="shared" si="422"/>
        <v>#VALUE!</v>
      </c>
      <c r="E1301" s="56" t="e">
        <f t="shared" si="423"/>
        <v>#VALUE!</v>
      </c>
      <c r="F1301" s="37" t="e">
        <f t="shared" si="424"/>
        <v>#VALUE!</v>
      </c>
      <c r="G1301" s="16"/>
    </row>
    <row r="1302" s="1" customFormat="1" spans="1:7">
      <c r="A1302" s="7" t="s">
        <v>1435</v>
      </c>
      <c r="B1302" s="53" t="s">
        <v>35</v>
      </c>
      <c r="C1302" s="54" t="s">
        <v>35</v>
      </c>
      <c r="D1302" s="55" t="s">
        <v>35</v>
      </c>
      <c r="E1302" s="56" t="s">
        <v>35</v>
      </c>
      <c r="F1302" s="37" t="s">
        <v>35</v>
      </c>
      <c r="G1302" s="16"/>
    </row>
    <row r="1303" s="1" customFormat="1" spans="1:7">
      <c r="A1303" s="8" t="s">
        <v>1436</v>
      </c>
      <c r="B1303" s="57" t="str">
        <f t="shared" si="421"/>
        <v>-</v>
      </c>
      <c r="C1303" s="57" t="str">
        <f>C1294</f>
        <v>-</v>
      </c>
      <c r="D1303" s="57" t="str">
        <f>D1294</f>
        <v>-</v>
      </c>
      <c r="E1303" s="57" t="str">
        <f>E1294</f>
        <v>-</v>
      </c>
      <c r="F1303" s="57" t="str">
        <f>F1294</f>
        <v>-</v>
      </c>
      <c r="G1303" s="16"/>
    </row>
    <row r="1304" s="1" customFormat="1" spans="1:7">
      <c r="A1304" s="8" t="s">
        <v>1437</v>
      </c>
      <c r="B1304" s="57">
        <f t="shared" si="421"/>
        <v>140</v>
      </c>
      <c r="C1304" s="58">
        <f>B1304/$H$1</f>
        <v>22.2222222222222</v>
      </c>
      <c r="D1304" s="59" t="e">
        <f t="shared" si="422"/>
        <v>#VALUE!</v>
      </c>
      <c r="E1304" s="60" t="e">
        <f t="shared" si="423"/>
        <v>#VALUE!</v>
      </c>
      <c r="F1304" s="43" t="e">
        <f t="shared" si="424"/>
        <v>#VALUE!</v>
      </c>
      <c r="G1304" s="16"/>
    </row>
    <row r="1305" s="1" customFormat="1" spans="1:7">
      <c r="A1305" s="8" t="s">
        <v>1438</v>
      </c>
      <c r="B1305" s="57">
        <f t="shared" si="421"/>
        <v>420</v>
      </c>
      <c r="C1305" s="58">
        <f>B1305/$H$1</f>
        <v>66.6666666666667</v>
      </c>
      <c r="D1305" s="59" t="e">
        <f t="shared" si="422"/>
        <v>#VALUE!</v>
      </c>
      <c r="E1305" s="60" t="e">
        <f t="shared" si="423"/>
        <v>#VALUE!</v>
      </c>
      <c r="F1305" s="43" t="e">
        <f t="shared" si="424"/>
        <v>#VALUE!</v>
      </c>
      <c r="G1305" s="16"/>
    </row>
    <row r="1306" s="1" customFormat="1" spans="1:7">
      <c r="A1306" s="8" t="s">
        <v>1439</v>
      </c>
      <c r="B1306" s="57">
        <f t="shared" si="421"/>
        <v>460</v>
      </c>
      <c r="C1306" s="58">
        <f>B1306/$H$1</f>
        <v>73.015873015873</v>
      </c>
      <c r="D1306" s="59">
        <f t="shared" si="422"/>
        <v>93</v>
      </c>
      <c r="E1306" s="60">
        <f t="shared" si="423"/>
        <v>0.134883085850828</v>
      </c>
      <c r="F1306" s="43">
        <f t="shared" si="424"/>
        <v>12.544126984127</v>
      </c>
      <c r="G1306" s="16"/>
    </row>
    <row r="1307" s="1" customFormat="1" spans="1:7">
      <c r="A1307" s="8" t="s">
        <v>1440</v>
      </c>
      <c r="B1307" s="57">
        <f t="shared" si="421"/>
        <v>470</v>
      </c>
      <c r="C1307" s="58">
        <f>B1307/$H$1</f>
        <v>74.6031746031746</v>
      </c>
      <c r="D1307" s="59">
        <f t="shared" si="422"/>
        <v>97</v>
      </c>
      <c r="E1307" s="60">
        <f t="shared" si="423"/>
        <v>0.150895107183767</v>
      </c>
      <c r="F1307" s="43">
        <f t="shared" si="424"/>
        <v>14.6368253968254</v>
      </c>
      <c r="G1307" s="16"/>
    </row>
    <row r="1308" s="1" customFormat="1" spans="1:7">
      <c r="A1308" s="8" t="s">
        <v>1441</v>
      </c>
      <c r="B1308" s="57">
        <f t="shared" si="421"/>
        <v>490</v>
      </c>
      <c r="C1308" s="58">
        <f>B1308/$H$1</f>
        <v>77.7777777777778</v>
      </c>
      <c r="D1308" s="59">
        <f t="shared" si="422"/>
        <v>102</v>
      </c>
      <c r="E1308" s="60">
        <f t="shared" si="423"/>
        <v>0.157472766884532</v>
      </c>
      <c r="F1308" s="43">
        <f t="shared" si="424"/>
        <v>16.0622222222222</v>
      </c>
      <c r="G1308" s="16"/>
    </row>
    <row r="1309" s="1" customFormat="1" spans="1:7">
      <c r="A1309" s="8" t="s">
        <v>1442</v>
      </c>
      <c r="B1309" s="57">
        <f t="shared" si="421"/>
        <v>515</v>
      </c>
      <c r="C1309" s="58">
        <f>B1309/$H$1</f>
        <v>81.7460317460317</v>
      </c>
      <c r="D1309" s="59">
        <f t="shared" si="422"/>
        <v>107</v>
      </c>
      <c r="E1309" s="60">
        <f t="shared" si="423"/>
        <v>0.1560183948969</v>
      </c>
      <c r="F1309" s="43">
        <f t="shared" si="424"/>
        <v>16.6939682539683</v>
      </c>
      <c r="G1309" s="16"/>
    </row>
    <row r="1310" s="1" customFormat="1" spans="1:7">
      <c r="A1310" s="8" t="s">
        <v>1443</v>
      </c>
      <c r="B1310" s="57">
        <f t="shared" si="421"/>
        <v>545</v>
      </c>
      <c r="C1310" s="58">
        <f>B1310/$H$1</f>
        <v>86.5079365079365</v>
      </c>
      <c r="D1310" s="59" t="e">
        <f t="shared" si="422"/>
        <v>#VALUE!</v>
      </c>
      <c r="E1310" s="60" t="e">
        <f t="shared" si="423"/>
        <v>#VALUE!</v>
      </c>
      <c r="F1310" s="43" t="e">
        <f t="shared" si="424"/>
        <v>#VALUE!</v>
      </c>
      <c r="G1310" s="16"/>
    </row>
    <row r="1311" s="1" customFormat="1" spans="1:7">
      <c r="A1311" s="8" t="s">
        <v>1444</v>
      </c>
      <c r="B1311" s="57" t="str">
        <f t="shared" si="421"/>
        <v>-</v>
      </c>
      <c r="C1311" s="57" t="str">
        <f>C1302</f>
        <v>-</v>
      </c>
      <c r="D1311" s="57" t="str">
        <f t="shared" si="422"/>
        <v>-</v>
      </c>
      <c r="E1311" s="57" t="str">
        <f>E1302</f>
        <v>-</v>
      </c>
      <c r="F1311" s="57" t="str">
        <f>F1302</f>
        <v>-</v>
      </c>
      <c r="G1311" s="16"/>
    </row>
    <row r="1312" s="1" customFormat="1" spans="1:7">
      <c r="A1312" s="9" t="s">
        <v>1445</v>
      </c>
      <c r="B1312" s="65" t="str">
        <f t="shared" ref="B1312:B1320" si="425">B1267</f>
        <v>-</v>
      </c>
      <c r="C1312" s="65" t="str">
        <f>C1267</f>
        <v>-</v>
      </c>
      <c r="D1312" s="65" t="str">
        <f>D1267</f>
        <v>-</v>
      </c>
      <c r="E1312" s="65" t="str">
        <f>E1267</f>
        <v>-</v>
      </c>
      <c r="F1312" s="65" t="str">
        <f>F1267</f>
        <v>-</v>
      </c>
      <c r="G1312" s="16"/>
    </row>
    <row r="1313" s="1" customFormat="1" spans="1:7">
      <c r="A1313" s="9" t="s">
        <v>1446</v>
      </c>
      <c r="B1313" s="65">
        <f t="shared" si="425"/>
        <v>140</v>
      </c>
      <c r="C1313" s="66">
        <f>B1313/$H$1</f>
        <v>22.2222222222222</v>
      </c>
      <c r="D1313" s="67" t="e">
        <f t="shared" si="422"/>
        <v>#VALUE!</v>
      </c>
      <c r="E1313" s="68" t="e">
        <f t="shared" si="423"/>
        <v>#VALUE!</v>
      </c>
      <c r="F1313" s="37" t="e">
        <f t="shared" si="424"/>
        <v>#VALUE!</v>
      </c>
      <c r="G1313" s="16"/>
    </row>
    <row r="1314" s="1" customFormat="1" spans="1:7">
      <c r="A1314" s="9" t="s">
        <v>1447</v>
      </c>
      <c r="B1314" s="65">
        <f t="shared" si="425"/>
        <v>420</v>
      </c>
      <c r="C1314" s="66">
        <f>B1314/$H$1</f>
        <v>66.6666666666667</v>
      </c>
      <c r="D1314" s="67" t="e">
        <f t="shared" si="422"/>
        <v>#VALUE!</v>
      </c>
      <c r="E1314" s="68" t="e">
        <f t="shared" si="423"/>
        <v>#VALUE!</v>
      </c>
      <c r="F1314" s="37" t="e">
        <f t="shared" si="424"/>
        <v>#VALUE!</v>
      </c>
      <c r="G1314" s="16"/>
    </row>
    <row r="1315" s="1" customFormat="1" spans="1:7">
      <c r="A1315" s="9" t="s">
        <v>1448</v>
      </c>
      <c r="B1315" s="65">
        <f t="shared" si="425"/>
        <v>460</v>
      </c>
      <c r="C1315" s="66">
        <f>B1315/$H$1</f>
        <v>73.015873015873</v>
      </c>
      <c r="D1315" s="67">
        <f t="shared" si="422"/>
        <v>93</v>
      </c>
      <c r="E1315" s="68">
        <f t="shared" si="423"/>
        <v>0.134883085850828</v>
      </c>
      <c r="F1315" s="37">
        <f t="shared" si="424"/>
        <v>12.544126984127</v>
      </c>
      <c r="G1315" s="16"/>
    </row>
    <row r="1316" s="1" customFormat="1" spans="1:7">
      <c r="A1316" s="9" t="s">
        <v>1449</v>
      </c>
      <c r="B1316" s="65">
        <f t="shared" si="425"/>
        <v>470</v>
      </c>
      <c r="C1316" s="66">
        <f>B1316/$H$1</f>
        <v>74.6031746031746</v>
      </c>
      <c r="D1316" s="67">
        <f t="shared" si="422"/>
        <v>97</v>
      </c>
      <c r="E1316" s="68">
        <f t="shared" si="423"/>
        <v>0.150895107183767</v>
      </c>
      <c r="F1316" s="37">
        <f t="shared" si="424"/>
        <v>14.6368253968254</v>
      </c>
      <c r="G1316" s="16"/>
    </row>
    <row r="1317" s="1" customFormat="1" spans="1:7">
      <c r="A1317" s="9" t="s">
        <v>1450</v>
      </c>
      <c r="B1317" s="65">
        <f t="shared" si="425"/>
        <v>490</v>
      </c>
      <c r="C1317" s="66">
        <f>B1317/$H$1</f>
        <v>77.7777777777778</v>
      </c>
      <c r="D1317" s="67">
        <f t="shared" si="422"/>
        <v>102</v>
      </c>
      <c r="E1317" s="68">
        <f t="shared" si="423"/>
        <v>0.157472766884532</v>
      </c>
      <c r="F1317" s="37">
        <f t="shared" si="424"/>
        <v>16.0622222222222</v>
      </c>
      <c r="G1317" s="16"/>
    </row>
    <row r="1318" s="1" customFormat="1" spans="1:7">
      <c r="A1318" s="9" t="s">
        <v>1451</v>
      </c>
      <c r="B1318" s="65">
        <f t="shared" si="425"/>
        <v>515</v>
      </c>
      <c r="C1318" s="66">
        <f>B1318/$H$1</f>
        <v>81.7460317460317</v>
      </c>
      <c r="D1318" s="67">
        <f t="shared" si="422"/>
        <v>107</v>
      </c>
      <c r="E1318" s="68">
        <f t="shared" si="423"/>
        <v>0.1560183948969</v>
      </c>
      <c r="F1318" s="37">
        <f t="shared" si="424"/>
        <v>16.6939682539683</v>
      </c>
      <c r="G1318" s="16"/>
    </row>
    <row r="1319" s="1" customFormat="1" spans="1:7">
      <c r="A1319" s="9" t="s">
        <v>1452</v>
      </c>
      <c r="B1319" s="65">
        <f t="shared" si="425"/>
        <v>545</v>
      </c>
      <c r="C1319" s="66">
        <f>B1319/$H$1</f>
        <v>86.5079365079365</v>
      </c>
      <c r="D1319" s="67" t="e">
        <f t="shared" si="422"/>
        <v>#VALUE!</v>
      </c>
      <c r="E1319" s="68" t="e">
        <f t="shared" si="423"/>
        <v>#VALUE!</v>
      </c>
      <c r="F1319" s="37" t="e">
        <f t="shared" si="424"/>
        <v>#VALUE!</v>
      </c>
      <c r="G1319" s="16"/>
    </row>
    <row r="1320" s="1" customFormat="1" spans="1:7">
      <c r="A1320" s="9" t="s">
        <v>1453</v>
      </c>
      <c r="B1320" s="65" t="str">
        <f t="shared" si="425"/>
        <v>-</v>
      </c>
      <c r="C1320" s="65" t="str">
        <f>C1275</f>
        <v>-</v>
      </c>
      <c r="D1320" s="65" t="str">
        <f>D1275</f>
        <v>-</v>
      </c>
      <c r="E1320" s="65" t="str">
        <f>E1275</f>
        <v>-</v>
      </c>
      <c r="F1320" s="65" t="str">
        <f>F1275</f>
        <v>-</v>
      </c>
      <c r="G1320" s="16"/>
    </row>
    <row r="1321" s="1" customFormat="1" spans="1:7">
      <c r="A1321" s="13"/>
      <c r="B1321" s="108"/>
      <c r="C1321" s="109"/>
      <c r="D1321" s="110"/>
      <c r="E1321" s="98"/>
      <c r="F1321" s="111"/>
      <c r="G1321" s="16"/>
    </row>
    <row r="1322" ht="12" customHeight="1" spans="1:6">
      <c r="A1322" s="15"/>
      <c r="B1322" s="92"/>
      <c r="C1322" s="93"/>
      <c r="D1322" s="94"/>
      <c r="E1322" s="93"/>
      <c r="F1322" s="93"/>
    </row>
    <row r="1323" spans="1:6">
      <c r="A1323" s="7" t="s">
        <v>1454</v>
      </c>
      <c r="B1323" s="65">
        <v>90</v>
      </c>
      <c r="C1323" s="54">
        <f t="shared" ref="C1323:C1336" si="426">B1323/$H$1</f>
        <v>14.2857142857143</v>
      </c>
      <c r="D1323" s="55" t="s">
        <v>99</v>
      </c>
      <c r="E1323" s="56" t="e">
        <f t="shared" ref="E1323:E1336" si="427">F1323/D1323</f>
        <v>#VALUE!</v>
      </c>
      <c r="F1323" s="37" t="e">
        <f t="shared" ref="F1323:F1336" si="428">D1323*0.92-C1323</f>
        <v>#VALUE!</v>
      </c>
    </row>
    <row r="1324" spans="1:6">
      <c r="A1324" s="7" t="s">
        <v>1455</v>
      </c>
      <c r="B1324" s="65">
        <v>155</v>
      </c>
      <c r="C1324" s="54">
        <f t="shared" si="426"/>
        <v>24.6031746031746</v>
      </c>
      <c r="D1324" s="55" t="s">
        <v>99</v>
      </c>
      <c r="E1324" s="56" t="e">
        <f t="shared" si="427"/>
        <v>#VALUE!</v>
      </c>
      <c r="F1324" s="37" t="e">
        <f t="shared" si="428"/>
        <v>#VALUE!</v>
      </c>
    </row>
    <row r="1325" spans="1:6">
      <c r="A1325" s="7" t="s">
        <v>1456</v>
      </c>
      <c r="B1325" s="65">
        <v>175</v>
      </c>
      <c r="C1325" s="54">
        <f t="shared" si="426"/>
        <v>27.7777777777778</v>
      </c>
      <c r="D1325" s="55" t="s">
        <v>99</v>
      </c>
      <c r="E1325" s="56" t="e">
        <f t="shared" si="427"/>
        <v>#VALUE!</v>
      </c>
      <c r="F1325" s="37" t="e">
        <f t="shared" si="428"/>
        <v>#VALUE!</v>
      </c>
    </row>
    <row r="1326" spans="1:6">
      <c r="A1326" s="7" t="s">
        <v>1457</v>
      </c>
      <c r="B1326" s="65">
        <v>195</v>
      </c>
      <c r="C1326" s="54">
        <f t="shared" si="426"/>
        <v>30.952380952381</v>
      </c>
      <c r="D1326" s="55" t="s">
        <v>99</v>
      </c>
      <c r="E1326" s="56" t="e">
        <f t="shared" si="427"/>
        <v>#VALUE!</v>
      </c>
      <c r="F1326" s="37" t="e">
        <f t="shared" si="428"/>
        <v>#VALUE!</v>
      </c>
    </row>
    <row r="1327" spans="1:6">
      <c r="A1327" s="7" t="s">
        <v>1458</v>
      </c>
      <c r="B1327" s="65">
        <v>230</v>
      </c>
      <c r="C1327" s="54">
        <f t="shared" si="426"/>
        <v>36.5079365079365</v>
      </c>
      <c r="D1327" s="55" t="s">
        <v>99</v>
      </c>
      <c r="E1327" s="56" t="e">
        <f t="shared" si="427"/>
        <v>#VALUE!</v>
      </c>
      <c r="F1327" s="37" t="e">
        <f t="shared" si="428"/>
        <v>#VALUE!</v>
      </c>
    </row>
    <row r="1328" spans="1:6">
      <c r="A1328" s="7" t="s">
        <v>1459</v>
      </c>
      <c r="B1328" s="65">
        <v>255</v>
      </c>
      <c r="C1328" s="54">
        <f t="shared" si="426"/>
        <v>40.4761904761905</v>
      </c>
      <c r="D1328" s="55" t="s">
        <v>99</v>
      </c>
      <c r="E1328" s="56" t="e">
        <f t="shared" si="427"/>
        <v>#VALUE!</v>
      </c>
      <c r="F1328" s="37" t="e">
        <f t="shared" si="428"/>
        <v>#VALUE!</v>
      </c>
    </row>
    <row r="1329" spans="1:8">
      <c r="A1329" s="7" t="s">
        <v>1460</v>
      </c>
      <c r="B1329" s="65">
        <v>304</v>
      </c>
      <c r="C1329" s="54">
        <f t="shared" si="426"/>
        <v>48.2539682539683</v>
      </c>
      <c r="D1329" s="55" t="s">
        <v>99</v>
      </c>
      <c r="E1329" s="56" t="e">
        <f t="shared" si="427"/>
        <v>#VALUE!</v>
      </c>
      <c r="F1329" s="37" t="e">
        <f t="shared" si="428"/>
        <v>#VALUE!</v>
      </c>
      <c r="H1329" s="74"/>
    </row>
    <row r="1330" spans="1:6">
      <c r="A1330" s="7" t="s">
        <v>1461</v>
      </c>
      <c r="B1330" s="65">
        <v>345</v>
      </c>
      <c r="C1330" s="54">
        <f>B1330/$H$1</f>
        <v>54.7619047619048</v>
      </c>
      <c r="D1330" s="55" t="s">
        <v>99</v>
      </c>
      <c r="E1330" s="56" t="e">
        <f t="shared" si="427"/>
        <v>#VALUE!</v>
      </c>
      <c r="F1330" s="37" t="e">
        <f t="shared" si="428"/>
        <v>#VALUE!</v>
      </c>
    </row>
    <row r="1331" spans="1:6">
      <c r="A1331" s="7" t="s">
        <v>1462</v>
      </c>
      <c r="B1331" s="65">
        <v>0</v>
      </c>
      <c r="C1331" s="54">
        <f>B1331/$H$1</f>
        <v>0</v>
      </c>
      <c r="D1331" s="55" t="s">
        <v>99</v>
      </c>
      <c r="E1331" s="56" t="e">
        <f t="shared" si="427"/>
        <v>#VALUE!</v>
      </c>
      <c r="F1331" s="37" t="e">
        <f t="shared" si="428"/>
        <v>#VALUE!</v>
      </c>
    </row>
    <row r="1332" spans="1:6">
      <c r="A1332" s="8" t="s">
        <v>1463</v>
      </c>
      <c r="B1332" s="57">
        <f t="shared" ref="B1332:B1340" si="429">B1323</f>
        <v>90</v>
      </c>
      <c r="C1332" s="58">
        <f>B1332/$H$1</f>
        <v>14.2857142857143</v>
      </c>
      <c r="D1332" s="59" t="str">
        <f t="shared" ref="D1332:D1340" si="430">D1323</f>
        <v>/</v>
      </c>
      <c r="E1332" s="60" t="e">
        <f t="shared" si="427"/>
        <v>#VALUE!</v>
      </c>
      <c r="F1332" s="43" t="e">
        <f t="shared" si="428"/>
        <v>#VALUE!</v>
      </c>
    </row>
    <row r="1333" spans="1:6">
      <c r="A1333" s="8" t="s">
        <v>1464</v>
      </c>
      <c r="B1333" s="57">
        <f t="shared" si="429"/>
        <v>155</v>
      </c>
      <c r="C1333" s="58">
        <f>B1333/$H$1</f>
        <v>24.6031746031746</v>
      </c>
      <c r="D1333" s="59" t="str">
        <f t="shared" si="430"/>
        <v>/</v>
      </c>
      <c r="E1333" s="60" t="e">
        <f t="shared" si="427"/>
        <v>#VALUE!</v>
      </c>
      <c r="F1333" s="43" t="e">
        <f t="shared" si="428"/>
        <v>#VALUE!</v>
      </c>
    </row>
    <row r="1334" spans="1:6">
      <c r="A1334" s="8" t="s">
        <v>1465</v>
      </c>
      <c r="B1334" s="57">
        <f t="shared" si="429"/>
        <v>175</v>
      </c>
      <c r="C1334" s="58">
        <f>B1334/$H$1</f>
        <v>27.7777777777778</v>
      </c>
      <c r="D1334" s="59" t="str">
        <f t="shared" si="430"/>
        <v>/</v>
      </c>
      <c r="E1334" s="60" t="e">
        <f t="shared" si="427"/>
        <v>#VALUE!</v>
      </c>
      <c r="F1334" s="43" t="e">
        <f t="shared" si="428"/>
        <v>#VALUE!</v>
      </c>
    </row>
    <row r="1335" spans="1:6">
      <c r="A1335" s="8" t="s">
        <v>1466</v>
      </c>
      <c r="B1335" s="57">
        <f t="shared" si="429"/>
        <v>195</v>
      </c>
      <c r="C1335" s="58">
        <f>B1335/$H$1</f>
        <v>30.952380952381</v>
      </c>
      <c r="D1335" s="59" t="str">
        <f t="shared" si="430"/>
        <v>/</v>
      </c>
      <c r="E1335" s="60" t="e">
        <f t="shared" si="427"/>
        <v>#VALUE!</v>
      </c>
      <c r="F1335" s="43" t="e">
        <f t="shared" si="428"/>
        <v>#VALUE!</v>
      </c>
    </row>
    <row r="1336" spans="1:6">
      <c r="A1336" s="8" t="s">
        <v>1467</v>
      </c>
      <c r="B1336" s="57">
        <f t="shared" si="429"/>
        <v>230</v>
      </c>
      <c r="C1336" s="58">
        <f>B1336/$H$1</f>
        <v>36.5079365079365</v>
      </c>
      <c r="D1336" s="59" t="str">
        <f t="shared" si="430"/>
        <v>/</v>
      </c>
      <c r="E1336" s="60" t="e">
        <f t="shared" ref="E1336:E1349" si="431">F1336/D1336</f>
        <v>#VALUE!</v>
      </c>
      <c r="F1336" s="43" t="e">
        <f t="shared" ref="F1336:F1349" si="432">D1336*0.92-C1336</f>
        <v>#VALUE!</v>
      </c>
    </row>
    <row r="1337" spans="1:6">
      <c r="A1337" s="8" t="s">
        <v>1468</v>
      </c>
      <c r="B1337" s="57">
        <f t="shared" si="429"/>
        <v>255</v>
      </c>
      <c r="C1337" s="58">
        <f>B1337/$H$1</f>
        <v>40.4761904761905</v>
      </c>
      <c r="D1337" s="59" t="str">
        <f t="shared" si="430"/>
        <v>/</v>
      </c>
      <c r="E1337" s="60" t="e">
        <f t="shared" si="431"/>
        <v>#VALUE!</v>
      </c>
      <c r="F1337" s="43" t="e">
        <f t="shared" si="432"/>
        <v>#VALUE!</v>
      </c>
    </row>
    <row r="1338" spans="1:6">
      <c r="A1338" s="8" t="s">
        <v>1469</v>
      </c>
      <c r="B1338" s="57">
        <f t="shared" si="429"/>
        <v>304</v>
      </c>
      <c r="C1338" s="58">
        <f>B1338/$H$1</f>
        <v>48.2539682539683</v>
      </c>
      <c r="D1338" s="59" t="str">
        <f t="shared" si="430"/>
        <v>/</v>
      </c>
      <c r="E1338" s="60" t="e">
        <f t="shared" si="431"/>
        <v>#VALUE!</v>
      </c>
      <c r="F1338" s="43" t="e">
        <f t="shared" si="432"/>
        <v>#VALUE!</v>
      </c>
    </row>
    <row r="1339" spans="1:6">
      <c r="A1339" s="8" t="s">
        <v>1470</v>
      </c>
      <c r="B1339" s="57">
        <f t="shared" si="429"/>
        <v>345</v>
      </c>
      <c r="C1339" s="58">
        <f>B1339/$H$1</f>
        <v>54.7619047619048</v>
      </c>
      <c r="D1339" s="59" t="str">
        <f t="shared" si="430"/>
        <v>/</v>
      </c>
      <c r="E1339" s="60" t="e">
        <f t="shared" si="431"/>
        <v>#VALUE!</v>
      </c>
      <c r="F1339" s="43" t="e">
        <f t="shared" si="432"/>
        <v>#VALUE!</v>
      </c>
    </row>
    <row r="1340" spans="1:6">
      <c r="A1340" s="8" t="s">
        <v>1471</v>
      </c>
      <c r="B1340" s="57">
        <f t="shared" si="429"/>
        <v>0</v>
      </c>
      <c r="C1340" s="58">
        <f>B1340/$H$1</f>
        <v>0</v>
      </c>
      <c r="D1340" s="59" t="str">
        <f t="shared" si="430"/>
        <v>/</v>
      </c>
      <c r="E1340" s="60" t="e">
        <f t="shared" si="431"/>
        <v>#VALUE!</v>
      </c>
      <c r="F1340" s="43" t="e">
        <f t="shared" si="432"/>
        <v>#VALUE!</v>
      </c>
    </row>
    <row r="1341" s="1" customFormat="1" spans="1:7">
      <c r="A1341" s="7" t="s">
        <v>1472</v>
      </c>
      <c r="B1341" s="53">
        <f>B1332+5</f>
        <v>95</v>
      </c>
      <c r="C1341" s="54">
        <f>B1341/$H$1</f>
        <v>15.0793650793651</v>
      </c>
      <c r="D1341" s="55" t="e">
        <f>D1323+1</f>
        <v>#VALUE!</v>
      </c>
      <c r="E1341" s="56" t="e">
        <f t="shared" si="431"/>
        <v>#VALUE!</v>
      </c>
      <c r="F1341" s="37" t="e">
        <f t="shared" si="432"/>
        <v>#VALUE!</v>
      </c>
      <c r="G1341" s="16"/>
    </row>
    <row r="1342" s="1" customFormat="1" spans="1:7">
      <c r="A1342" s="7" t="s">
        <v>1473</v>
      </c>
      <c r="B1342" s="53">
        <f t="shared" ref="B1342:B1349" si="433">B1333+5</f>
        <v>160</v>
      </c>
      <c r="C1342" s="54">
        <f>B1342/$H$1</f>
        <v>25.3968253968254</v>
      </c>
      <c r="D1342" s="55" t="e">
        <f t="shared" ref="D1342:D1349" si="434">D1324+1</f>
        <v>#VALUE!</v>
      </c>
      <c r="E1342" s="56" t="e">
        <f t="shared" si="431"/>
        <v>#VALUE!</v>
      </c>
      <c r="F1342" s="37" t="e">
        <f t="shared" si="432"/>
        <v>#VALUE!</v>
      </c>
      <c r="G1342" s="16"/>
    </row>
    <row r="1343" s="1" customFormat="1" spans="1:7">
      <c r="A1343" s="7" t="s">
        <v>1474</v>
      </c>
      <c r="B1343" s="53">
        <f t="shared" si="433"/>
        <v>180</v>
      </c>
      <c r="C1343" s="54">
        <f>B1343/$H$1</f>
        <v>28.5714285714286</v>
      </c>
      <c r="D1343" s="55" t="e">
        <f t="shared" si="434"/>
        <v>#VALUE!</v>
      </c>
      <c r="E1343" s="56" t="e">
        <f t="shared" si="431"/>
        <v>#VALUE!</v>
      </c>
      <c r="F1343" s="37" t="e">
        <f t="shared" si="432"/>
        <v>#VALUE!</v>
      </c>
      <c r="G1343" s="16"/>
    </row>
    <row r="1344" s="1" customFormat="1" spans="1:7">
      <c r="A1344" s="7" t="s">
        <v>1475</v>
      </c>
      <c r="B1344" s="53">
        <f t="shared" si="433"/>
        <v>200</v>
      </c>
      <c r="C1344" s="54">
        <f>B1344/$H$1</f>
        <v>31.7460317460317</v>
      </c>
      <c r="D1344" s="55" t="e">
        <f t="shared" si="434"/>
        <v>#VALUE!</v>
      </c>
      <c r="E1344" s="56" t="e">
        <f t="shared" si="431"/>
        <v>#VALUE!</v>
      </c>
      <c r="F1344" s="37" t="e">
        <f t="shared" si="432"/>
        <v>#VALUE!</v>
      </c>
      <c r="G1344" s="16"/>
    </row>
    <row r="1345" s="1" customFormat="1" spans="1:7">
      <c r="A1345" s="7" t="s">
        <v>1476</v>
      </c>
      <c r="B1345" s="53">
        <f t="shared" si="433"/>
        <v>235</v>
      </c>
      <c r="C1345" s="54">
        <f>B1345/$H$1</f>
        <v>37.3015873015873</v>
      </c>
      <c r="D1345" s="55" t="e">
        <f t="shared" si="434"/>
        <v>#VALUE!</v>
      </c>
      <c r="E1345" s="56" t="e">
        <f t="shared" si="431"/>
        <v>#VALUE!</v>
      </c>
      <c r="F1345" s="37" t="e">
        <f t="shared" si="432"/>
        <v>#VALUE!</v>
      </c>
      <c r="G1345" s="16"/>
    </row>
    <row r="1346" s="1" customFormat="1" spans="1:7">
      <c r="A1346" s="7" t="s">
        <v>1477</v>
      </c>
      <c r="B1346" s="53">
        <f t="shared" si="433"/>
        <v>260</v>
      </c>
      <c r="C1346" s="54">
        <f>B1346/$H$1</f>
        <v>41.2698412698413</v>
      </c>
      <c r="D1346" s="55" t="e">
        <f t="shared" si="434"/>
        <v>#VALUE!</v>
      </c>
      <c r="E1346" s="56" t="e">
        <f t="shared" si="431"/>
        <v>#VALUE!</v>
      </c>
      <c r="F1346" s="37" t="e">
        <f t="shared" si="432"/>
        <v>#VALUE!</v>
      </c>
      <c r="G1346" s="16"/>
    </row>
    <row r="1347" s="1" customFormat="1" spans="1:7">
      <c r="A1347" s="7" t="s">
        <v>1478</v>
      </c>
      <c r="B1347" s="53">
        <f t="shared" si="433"/>
        <v>309</v>
      </c>
      <c r="C1347" s="54">
        <f>B1347/$H$1</f>
        <v>49.0476190476191</v>
      </c>
      <c r="D1347" s="55" t="e">
        <f t="shared" si="434"/>
        <v>#VALUE!</v>
      </c>
      <c r="E1347" s="56" t="e">
        <f t="shared" si="431"/>
        <v>#VALUE!</v>
      </c>
      <c r="F1347" s="37" t="e">
        <f t="shared" si="432"/>
        <v>#VALUE!</v>
      </c>
      <c r="G1347" s="16"/>
    </row>
    <row r="1348" s="1" customFormat="1" spans="1:7">
      <c r="A1348" s="7" t="s">
        <v>1479</v>
      </c>
      <c r="B1348" s="53">
        <f t="shared" si="433"/>
        <v>350</v>
      </c>
      <c r="C1348" s="54">
        <f>B1348/$H$1</f>
        <v>55.5555555555556</v>
      </c>
      <c r="D1348" s="55" t="e">
        <f t="shared" si="434"/>
        <v>#VALUE!</v>
      </c>
      <c r="E1348" s="56" t="e">
        <f t="shared" si="431"/>
        <v>#VALUE!</v>
      </c>
      <c r="F1348" s="37" t="e">
        <f t="shared" si="432"/>
        <v>#VALUE!</v>
      </c>
      <c r="G1348" s="16"/>
    </row>
    <row r="1349" s="1" customFormat="1" spans="1:7">
      <c r="A1349" s="7" t="s">
        <v>1480</v>
      </c>
      <c r="B1349" s="53">
        <v>0</v>
      </c>
      <c r="C1349" s="54">
        <f>B1349/$H$1</f>
        <v>0</v>
      </c>
      <c r="D1349" s="55">
        <v>0</v>
      </c>
      <c r="E1349" s="56" t="e">
        <f t="shared" si="431"/>
        <v>#DIV/0!</v>
      </c>
      <c r="F1349" s="37">
        <f t="shared" si="432"/>
        <v>0</v>
      </c>
      <c r="G1349" s="16"/>
    </row>
    <row r="1350" s="1" customFormat="1" spans="1:7">
      <c r="A1350" s="8" t="s">
        <v>1481</v>
      </c>
      <c r="B1350" s="57">
        <f t="shared" ref="B1350:B1358" si="435">B1341</f>
        <v>95</v>
      </c>
      <c r="C1350" s="58">
        <f>B1350/$H$1</f>
        <v>15.0793650793651</v>
      </c>
      <c r="D1350" s="59" t="e">
        <f t="shared" ref="D1350:D1358" si="436">D1341</f>
        <v>#VALUE!</v>
      </c>
      <c r="E1350" s="60" t="e">
        <f t="shared" ref="E1350:E1358" si="437">F1350/D1350</f>
        <v>#VALUE!</v>
      </c>
      <c r="F1350" s="43" t="e">
        <f t="shared" ref="F1350:F1358" si="438">D1350*0.92-C1350</f>
        <v>#VALUE!</v>
      </c>
      <c r="G1350" s="16"/>
    </row>
    <row r="1351" s="1" customFormat="1" spans="1:7">
      <c r="A1351" s="8" t="s">
        <v>1482</v>
      </c>
      <c r="B1351" s="57">
        <f t="shared" si="435"/>
        <v>160</v>
      </c>
      <c r="C1351" s="58">
        <f>B1351/$H$1</f>
        <v>25.3968253968254</v>
      </c>
      <c r="D1351" s="59" t="e">
        <f t="shared" si="436"/>
        <v>#VALUE!</v>
      </c>
      <c r="E1351" s="60" t="e">
        <f t="shared" si="437"/>
        <v>#VALUE!</v>
      </c>
      <c r="F1351" s="43" t="e">
        <f t="shared" si="438"/>
        <v>#VALUE!</v>
      </c>
      <c r="G1351" s="16"/>
    </row>
    <row r="1352" s="1" customFormat="1" spans="1:7">
      <c r="A1352" s="8" t="s">
        <v>1483</v>
      </c>
      <c r="B1352" s="57">
        <f t="shared" si="435"/>
        <v>180</v>
      </c>
      <c r="C1352" s="58">
        <f>B1352/$H$1</f>
        <v>28.5714285714286</v>
      </c>
      <c r="D1352" s="59" t="e">
        <f t="shared" si="436"/>
        <v>#VALUE!</v>
      </c>
      <c r="E1352" s="60" t="e">
        <f t="shared" si="437"/>
        <v>#VALUE!</v>
      </c>
      <c r="F1352" s="43" t="e">
        <f t="shared" si="438"/>
        <v>#VALUE!</v>
      </c>
      <c r="G1352" s="16"/>
    </row>
    <row r="1353" s="1" customFormat="1" spans="1:7">
      <c r="A1353" s="8" t="s">
        <v>1484</v>
      </c>
      <c r="B1353" s="57">
        <f t="shared" si="435"/>
        <v>200</v>
      </c>
      <c r="C1353" s="58">
        <f>B1353/$H$1</f>
        <v>31.7460317460317</v>
      </c>
      <c r="D1353" s="59" t="e">
        <f t="shared" si="436"/>
        <v>#VALUE!</v>
      </c>
      <c r="E1353" s="60" t="e">
        <f t="shared" si="437"/>
        <v>#VALUE!</v>
      </c>
      <c r="F1353" s="43" t="e">
        <f t="shared" si="438"/>
        <v>#VALUE!</v>
      </c>
      <c r="G1353" s="16"/>
    </row>
    <row r="1354" s="1" customFormat="1" spans="1:7">
      <c r="A1354" s="8" t="s">
        <v>1485</v>
      </c>
      <c r="B1354" s="57">
        <f t="shared" si="435"/>
        <v>235</v>
      </c>
      <c r="C1354" s="58">
        <f>B1354/$H$1</f>
        <v>37.3015873015873</v>
      </c>
      <c r="D1354" s="59" t="e">
        <f t="shared" si="436"/>
        <v>#VALUE!</v>
      </c>
      <c r="E1354" s="60" t="e">
        <f t="shared" si="437"/>
        <v>#VALUE!</v>
      </c>
      <c r="F1354" s="43" t="e">
        <f t="shared" si="438"/>
        <v>#VALUE!</v>
      </c>
      <c r="G1354" s="16"/>
    </row>
    <row r="1355" s="1" customFormat="1" spans="1:7">
      <c r="A1355" s="8" t="s">
        <v>1486</v>
      </c>
      <c r="B1355" s="57">
        <f t="shared" si="435"/>
        <v>260</v>
      </c>
      <c r="C1355" s="58">
        <f>B1355/$H$1</f>
        <v>41.2698412698413</v>
      </c>
      <c r="D1355" s="59" t="e">
        <f t="shared" si="436"/>
        <v>#VALUE!</v>
      </c>
      <c r="E1355" s="60" t="e">
        <f t="shared" si="437"/>
        <v>#VALUE!</v>
      </c>
      <c r="F1355" s="43" t="e">
        <f t="shared" si="438"/>
        <v>#VALUE!</v>
      </c>
      <c r="G1355" s="16"/>
    </row>
    <row r="1356" s="1" customFormat="1" spans="1:7">
      <c r="A1356" s="8" t="s">
        <v>1487</v>
      </c>
      <c r="B1356" s="57">
        <f t="shared" si="435"/>
        <v>309</v>
      </c>
      <c r="C1356" s="58">
        <f>B1356/$H$1</f>
        <v>49.0476190476191</v>
      </c>
      <c r="D1356" s="59" t="e">
        <f t="shared" si="436"/>
        <v>#VALUE!</v>
      </c>
      <c r="E1356" s="60" t="e">
        <f t="shared" si="437"/>
        <v>#VALUE!</v>
      </c>
      <c r="F1356" s="43" t="e">
        <f t="shared" si="438"/>
        <v>#VALUE!</v>
      </c>
      <c r="G1356" s="16"/>
    </row>
    <row r="1357" s="1" customFormat="1" spans="1:7">
      <c r="A1357" s="8" t="s">
        <v>1488</v>
      </c>
      <c r="B1357" s="57">
        <f t="shared" si="435"/>
        <v>350</v>
      </c>
      <c r="C1357" s="58">
        <f>B1357/$H$1</f>
        <v>55.5555555555556</v>
      </c>
      <c r="D1357" s="59" t="e">
        <f t="shared" si="436"/>
        <v>#VALUE!</v>
      </c>
      <c r="E1357" s="60" t="e">
        <f t="shared" si="437"/>
        <v>#VALUE!</v>
      </c>
      <c r="F1357" s="43" t="e">
        <f t="shared" si="438"/>
        <v>#VALUE!</v>
      </c>
      <c r="G1357" s="16"/>
    </row>
    <row r="1358" s="1" customFormat="1" spans="1:7">
      <c r="A1358" s="8" t="s">
        <v>1489</v>
      </c>
      <c r="B1358" s="57">
        <f t="shared" si="435"/>
        <v>0</v>
      </c>
      <c r="C1358" s="58">
        <f>B1358/$H$1</f>
        <v>0</v>
      </c>
      <c r="D1358" s="59">
        <f t="shared" si="436"/>
        <v>0</v>
      </c>
      <c r="E1358" s="60" t="e">
        <f t="shared" si="437"/>
        <v>#DIV/0!</v>
      </c>
      <c r="F1358" s="43">
        <f t="shared" si="438"/>
        <v>0</v>
      </c>
      <c r="G1358" s="16"/>
    </row>
    <row r="1359" s="1" customFormat="1" ht="12" customHeight="1" spans="1:7">
      <c r="A1359" s="7" t="s">
        <v>1490</v>
      </c>
      <c r="B1359" s="53">
        <f t="shared" ref="B1359:B1367" si="439">B1350</f>
        <v>95</v>
      </c>
      <c r="C1359" s="54">
        <f>B1359/$H$1</f>
        <v>15.0793650793651</v>
      </c>
      <c r="D1359" s="55" t="e">
        <f t="shared" ref="D1359:D1367" si="440">D1350</f>
        <v>#VALUE!</v>
      </c>
      <c r="E1359" s="56" t="e">
        <f t="shared" ref="E1359:E1367" si="441">F1359/D1359</f>
        <v>#VALUE!</v>
      </c>
      <c r="F1359" s="37" t="e">
        <f t="shared" ref="F1359:F1367" si="442">D1359*0.92-C1359</f>
        <v>#VALUE!</v>
      </c>
      <c r="G1359" s="16"/>
    </row>
    <row r="1360" s="1" customFormat="1" spans="1:7">
      <c r="A1360" s="7" t="s">
        <v>1491</v>
      </c>
      <c r="B1360" s="53">
        <f t="shared" si="439"/>
        <v>160</v>
      </c>
      <c r="C1360" s="54">
        <f>B1360/$H$1</f>
        <v>25.3968253968254</v>
      </c>
      <c r="D1360" s="55" t="e">
        <f t="shared" si="440"/>
        <v>#VALUE!</v>
      </c>
      <c r="E1360" s="56" t="e">
        <f t="shared" si="441"/>
        <v>#VALUE!</v>
      </c>
      <c r="F1360" s="37" t="e">
        <f t="shared" si="442"/>
        <v>#VALUE!</v>
      </c>
      <c r="G1360" s="16"/>
    </row>
    <row r="1361" s="1" customFormat="1" ht="12" customHeight="1" spans="1:7">
      <c r="A1361" s="7" t="s">
        <v>1492</v>
      </c>
      <c r="B1361" s="53">
        <f t="shared" si="439"/>
        <v>180</v>
      </c>
      <c r="C1361" s="54">
        <f>B1361/$H$1</f>
        <v>28.5714285714286</v>
      </c>
      <c r="D1361" s="55" t="e">
        <f t="shared" si="440"/>
        <v>#VALUE!</v>
      </c>
      <c r="E1361" s="56" t="e">
        <f t="shared" si="441"/>
        <v>#VALUE!</v>
      </c>
      <c r="F1361" s="37" t="e">
        <f t="shared" si="442"/>
        <v>#VALUE!</v>
      </c>
      <c r="G1361" s="16"/>
    </row>
    <row r="1362" s="1" customFormat="1" spans="1:7">
      <c r="A1362" s="7" t="s">
        <v>1493</v>
      </c>
      <c r="B1362" s="53">
        <f t="shared" si="439"/>
        <v>200</v>
      </c>
      <c r="C1362" s="54">
        <f>B1362/$H$1</f>
        <v>31.7460317460317</v>
      </c>
      <c r="D1362" s="55" t="e">
        <f t="shared" si="440"/>
        <v>#VALUE!</v>
      </c>
      <c r="E1362" s="56" t="e">
        <f t="shared" si="441"/>
        <v>#VALUE!</v>
      </c>
      <c r="F1362" s="37" t="e">
        <f t="shared" si="442"/>
        <v>#VALUE!</v>
      </c>
      <c r="G1362" s="16"/>
    </row>
    <row r="1363" s="1" customFormat="1" spans="1:7">
      <c r="A1363" s="7" t="s">
        <v>1494</v>
      </c>
      <c r="B1363" s="53">
        <f t="shared" si="439"/>
        <v>235</v>
      </c>
      <c r="C1363" s="54">
        <f>B1363/$H$1</f>
        <v>37.3015873015873</v>
      </c>
      <c r="D1363" s="55" t="e">
        <f t="shared" si="440"/>
        <v>#VALUE!</v>
      </c>
      <c r="E1363" s="56" t="e">
        <f t="shared" si="441"/>
        <v>#VALUE!</v>
      </c>
      <c r="F1363" s="37" t="e">
        <f t="shared" si="442"/>
        <v>#VALUE!</v>
      </c>
      <c r="G1363" s="16"/>
    </row>
    <row r="1364" s="1" customFormat="1" spans="1:7">
      <c r="A1364" s="7" t="s">
        <v>1495</v>
      </c>
      <c r="B1364" s="53">
        <f t="shared" si="439"/>
        <v>260</v>
      </c>
      <c r="C1364" s="54">
        <f>B1364/$H$1</f>
        <v>41.2698412698413</v>
      </c>
      <c r="D1364" s="55" t="e">
        <f t="shared" si="440"/>
        <v>#VALUE!</v>
      </c>
      <c r="E1364" s="56" t="e">
        <f t="shared" si="441"/>
        <v>#VALUE!</v>
      </c>
      <c r="F1364" s="37" t="e">
        <f t="shared" si="442"/>
        <v>#VALUE!</v>
      </c>
      <c r="G1364" s="16"/>
    </row>
    <row r="1365" s="1" customFormat="1" spans="1:7">
      <c r="A1365" s="7" t="s">
        <v>1496</v>
      </c>
      <c r="B1365" s="53">
        <f t="shared" si="439"/>
        <v>309</v>
      </c>
      <c r="C1365" s="54">
        <f>B1365/$H$1</f>
        <v>49.0476190476191</v>
      </c>
      <c r="D1365" s="55" t="e">
        <f t="shared" si="440"/>
        <v>#VALUE!</v>
      </c>
      <c r="E1365" s="56" t="e">
        <f t="shared" si="441"/>
        <v>#VALUE!</v>
      </c>
      <c r="F1365" s="37" t="e">
        <f t="shared" si="442"/>
        <v>#VALUE!</v>
      </c>
      <c r="G1365" s="16"/>
    </row>
    <row r="1366" s="1" customFormat="1" spans="1:7">
      <c r="A1366" s="7" t="s">
        <v>1497</v>
      </c>
      <c r="B1366" s="53">
        <f t="shared" si="439"/>
        <v>350</v>
      </c>
      <c r="C1366" s="54">
        <f>B1366/$H$1</f>
        <v>55.5555555555556</v>
      </c>
      <c r="D1366" s="55" t="e">
        <f t="shared" si="440"/>
        <v>#VALUE!</v>
      </c>
      <c r="E1366" s="56" t="e">
        <f t="shared" si="441"/>
        <v>#VALUE!</v>
      </c>
      <c r="F1366" s="37" t="e">
        <f t="shared" si="442"/>
        <v>#VALUE!</v>
      </c>
      <c r="G1366" s="16"/>
    </row>
    <row r="1367" s="1" customFormat="1" spans="1:7">
      <c r="A1367" s="7" t="s">
        <v>1498</v>
      </c>
      <c r="B1367" s="53">
        <f t="shared" si="439"/>
        <v>0</v>
      </c>
      <c r="C1367" s="54">
        <f>B1367/$H$1</f>
        <v>0</v>
      </c>
      <c r="D1367" s="55">
        <f t="shared" si="440"/>
        <v>0</v>
      </c>
      <c r="E1367" s="56" t="e">
        <f t="shared" si="441"/>
        <v>#DIV/0!</v>
      </c>
      <c r="F1367" s="37">
        <f t="shared" si="442"/>
        <v>0</v>
      </c>
      <c r="G1367" s="16"/>
    </row>
    <row r="1368" s="2" customFormat="1" spans="1:7">
      <c r="A1368" s="8" t="s">
        <v>1499</v>
      </c>
      <c r="B1368" s="57">
        <f>B1359+5</f>
        <v>100</v>
      </c>
      <c r="C1368" s="58">
        <f>B1368/$H$1</f>
        <v>15.8730158730159</v>
      </c>
      <c r="D1368" s="59" t="e">
        <f>D1323+2</f>
        <v>#VALUE!</v>
      </c>
      <c r="E1368" s="60" t="e">
        <f t="shared" ref="E1368:E1376" si="443">F1368/D1368</f>
        <v>#VALUE!</v>
      </c>
      <c r="F1368" s="43" t="e">
        <f t="shared" ref="F1368:F1376" si="444">D1368*0.92-C1368</f>
        <v>#VALUE!</v>
      </c>
      <c r="G1368" s="38"/>
    </row>
    <row r="1369" s="2" customFormat="1" spans="1:7">
      <c r="A1369" s="8" t="s">
        <v>1500</v>
      </c>
      <c r="B1369" s="57">
        <f t="shared" ref="B1369:B1376" si="445">B1360+5</f>
        <v>165</v>
      </c>
      <c r="C1369" s="58">
        <f>B1369/$H$1</f>
        <v>26.1904761904762</v>
      </c>
      <c r="D1369" s="59" t="e">
        <f t="shared" ref="D1369:D1376" si="446">D1324+2</f>
        <v>#VALUE!</v>
      </c>
      <c r="E1369" s="60" t="e">
        <f t="shared" si="443"/>
        <v>#VALUE!</v>
      </c>
      <c r="F1369" s="43" t="e">
        <f t="shared" si="444"/>
        <v>#VALUE!</v>
      </c>
      <c r="G1369" s="38"/>
    </row>
    <row r="1370" s="2" customFormat="1" spans="1:7">
      <c r="A1370" s="8" t="s">
        <v>1501</v>
      </c>
      <c r="B1370" s="57">
        <f t="shared" si="445"/>
        <v>185</v>
      </c>
      <c r="C1370" s="58">
        <f>B1370/$H$1</f>
        <v>29.3650793650794</v>
      </c>
      <c r="D1370" s="59" t="e">
        <f t="shared" si="446"/>
        <v>#VALUE!</v>
      </c>
      <c r="E1370" s="60" t="e">
        <f t="shared" si="443"/>
        <v>#VALUE!</v>
      </c>
      <c r="F1370" s="43" t="e">
        <f t="shared" si="444"/>
        <v>#VALUE!</v>
      </c>
      <c r="G1370" s="38"/>
    </row>
    <row r="1371" s="2" customFormat="1" spans="1:7">
      <c r="A1371" s="8" t="s">
        <v>1502</v>
      </c>
      <c r="B1371" s="57">
        <f t="shared" si="445"/>
        <v>205</v>
      </c>
      <c r="C1371" s="58">
        <f>B1371/$H$1</f>
        <v>32.5396825396825</v>
      </c>
      <c r="D1371" s="59" t="e">
        <f t="shared" si="446"/>
        <v>#VALUE!</v>
      </c>
      <c r="E1371" s="60" t="e">
        <f t="shared" si="443"/>
        <v>#VALUE!</v>
      </c>
      <c r="F1371" s="43" t="e">
        <f t="shared" si="444"/>
        <v>#VALUE!</v>
      </c>
      <c r="G1371" s="38"/>
    </row>
    <row r="1372" s="2" customFormat="1" spans="1:7">
      <c r="A1372" s="8" t="s">
        <v>1503</v>
      </c>
      <c r="B1372" s="57">
        <f t="shared" si="445"/>
        <v>240</v>
      </c>
      <c r="C1372" s="58">
        <f>B1372/$H$1</f>
        <v>38.0952380952381</v>
      </c>
      <c r="D1372" s="59" t="e">
        <f t="shared" si="446"/>
        <v>#VALUE!</v>
      </c>
      <c r="E1372" s="60" t="e">
        <f t="shared" si="443"/>
        <v>#VALUE!</v>
      </c>
      <c r="F1372" s="43" t="e">
        <f t="shared" si="444"/>
        <v>#VALUE!</v>
      </c>
      <c r="G1372" s="38"/>
    </row>
    <row r="1373" s="2" customFormat="1" spans="1:7">
      <c r="A1373" s="8" t="s">
        <v>1504</v>
      </c>
      <c r="B1373" s="57">
        <f t="shared" si="445"/>
        <v>265</v>
      </c>
      <c r="C1373" s="58">
        <f>B1373/$H$1</f>
        <v>42.0634920634921</v>
      </c>
      <c r="D1373" s="59" t="e">
        <f t="shared" si="446"/>
        <v>#VALUE!</v>
      </c>
      <c r="E1373" s="60" t="e">
        <f t="shared" si="443"/>
        <v>#VALUE!</v>
      </c>
      <c r="F1373" s="43" t="e">
        <f t="shared" si="444"/>
        <v>#VALUE!</v>
      </c>
      <c r="G1373" s="38"/>
    </row>
    <row r="1374" s="2" customFormat="1" spans="1:7">
      <c r="A1374" s="8" t="s">
        <v>1505</v>
      </c>
      <c r="B1374" s="57">
        <f t="shared" si="445"/>
        <v>314</v>
      </c>
      <c r="C1374" s="58">
        <f>B1374/$H$1</f>
        <v>49.8412698412698</v>
      </c>
      <c r="D1374" s="59" t="e">
        <f t="shared" si="446"/>
        <v>#VALUE!</v>
      </c>
      <c r="E1374" s="60" t="e">
        <f t="shared" si="443"/>
        <v>#VALUE!</v>
      </c>
      <c r="F1374" s="43" t="e">
        <f t="shared" si="444"/>
        <v>#VALUE!</v>
      </c>
      <c r="G1374" s="38"/>
    </row>
    <row r="1375" s="2" customFormat="1" spans="1:7">
      <c r="A1375" s="8" t="s">
        <v>1506</v>
      </c>
      <c r="B1375" s="57">
        <f t="shared" si="445"/>
        <v>355</v>
      </c>
      <c r="C1375" s="58">
        <f>B1375/$H$1</f>
        <v>56.3492063492063</v>
      </c>
      <c r="D1375" s="59" t="e">
        <f t="shared" si="446"/>
        <v>#VALUE!</v>
      </c>
      <c r="E1375" s="60" t="e">
        <f t="shared" si="443"/>
        <v>#VALUE!</v>
      </c>
      <c r="F1375" s="43" t="e">
        <f t="shared" si="444"/>
        <v>#VALUE!</v>
      </c>
      <c r="G1375" s="38"/>
    </row>
    <row r="1376" s="2" customFormat="1" spans="1:7">
      <c r="A1376" s="8" t="s">
        <v>1507</v>
      </c>
      <c r="B1376" s="57">
        <v>0</v>
      </c>
      <c r="C1376" s="58">
        <f>B1376/$H$1</f>
        <v>0</v>
      </c>
      <c r="D1376" s="59">
        <v>0</v>
      </c>
      <c r="E1376" s="60" t="e">
        <f t="shared" si="443"/>
        <v>#DIV/0!</v>
      </c>
      <c r="F1376" s="43">
        <f t="shared" si="444"/>
        <v>0</v>
      </c>
      <c r="G1376" s="38"/>
    </row>
    <row r="1377" s="2" customFormat="1" spans="1:7">
      <c r="A1377" s="7" t="s">
        <v>1508</v>
      </c>
      <c r="B1377" s="53">
        <f t="shared" ref="B1377:B1385" si="447">B1368</f>
        <v>100</v>
      </c>
      <c r="C1377" s="54">
        <f>B1377/$H$1</f>
        <v>15.8730158730159</v>
      </c>
      <c r="D1377" s="55" t="e">
        <f t="shared" ref="D1377:D1385" si="448">D1368</f>
        <v>#VALUE!</v>
      </c>
      <c r="E1377" s="56" t="e">
        <f t="shared" ref="E1377:E1385" si="449">F1377/D1377</f>
        <v>#VALUE!</v>
      </c>
      <c r="F1377" s="37" t="e">
        <f t="shared" ref="F1377:F1385" si="450">D1377*0.92-C1377</f>
        <v>#VALUE!</v>
      </c>
      <c r="G1377" s="38"/>
    </row>
    <row r="1378" s="2" customFormat="1" spans="1:7">
      <c r="A1378" s="7" t="s">
        <v>1509</v>
      </c>
      <c r="B1378" s="53">
        <f t="shared" si="447"/>
        <v>165</v>
      </c>
      <c r="C1378" s="54">
        <f>B1378/$H$1</f>
        <v>26.1904761904762</v>
      </c>
      <c r="D1378" s="55" t="e">
        <f t="shared" si="448"/>
        <v>#VALUE!</v>
      </c>
      <c r="E1378" s="56" t="e">
        <f t="shared" si="449"/>
        <v>#VALUE!</v>
      </c>
      <c r="F1378" s="37" t="e">
        <f t="shared" si="450"/>
        <v>#VALUE!</v>
      </c>
      <c r="G1378" s="38"/>
    </row>
    <row r="1379" s="1" customFormat="1" spans="1:7">
      <c r="A1379" s="7" t="s">
        <v>1510</v>
      </c>
      <c r="B1379" s="53">
        <f t="shared" si="447"/>
        <v>185</v>
      </c>
      <c r="C1379" s="54">
        <f>B1379/$H$1</f>
        <v>29.3650793650794</v>
      </c>
      <c r="D1379" s="55" t="e">
        <f t="shared" si="448"/>
        <v>#VALUE!</v>
      </c>
      <c r="E1379" s="56" t="e">
        <f t="shared" si="449"/>
        <v>#VALUE!</v>
      </c>
      <c r="F1379" s="37" t="e">
        <f t="shared" si="450"/>
        <v>#VALUE!</v>
      </c>
      <c r="G1379" s="16"/>
    </row>
    <row r="1380" s="1" customFormat="1" spans="1:7">
      <c r="A1380" s="7" t="s">
        <v>1511</v>
      </c>
      <c r="B1380" s="53">
        <f t="shared" si="447"/>
        <v>205</v>
      </c>
      <c r="C1380" s="54">
        <f>B1380/$H$1</f>
        <v>32.5396825396825</v>
      </c>
      <c r="D1380" s="55" t="e">
        <f t="shared" si="448"/>
        <v>#VALUE!</v>
      </c>
      <c r="E1380" s="56" t="e">
        <f t="shared" si="449"/>
        <v>#VALUE!</v>
      </c>
      <c r="F1380" s="37" t="e">
        <f t="shared" si="450"/>
        <v>#VALUE!</v>
      </c>
      <c r="G1380" s="16"/>
    </row>
    <row r="1381" s="1" customFormat="1" spans="1:7">
      <c r="A1381" s="7" t="s">
        <v>1512</v>
      </c>
      <c r="B1381" s="53">
        <f t="shared" si="447"/>
        <v>240</v>
      </c>
      <c r="C1381" s="54">
        <f>B1381/$H$1</f>
        <v>38.0952380952381</v>
      </c>
      <c r="D1381" s="55" t="e">
        <f t="shared" si="448"/>
        <v>#VALUE!</v>
      </c>
      <c r="E1381" s="56" t="e">
        <f t="shared" si="449"/>
        <v>#VALUE!</v>
      </c>
      <c r="F1381" s="37" t="e">
        <f t="shared" si="450"/>
        <v>#VALUE!</v>
      </c>
      <c r="G1381" s="16"/>
    </row>
    <row r="1382" s="1" customFormat="1" spans="1:7">
      <c r="A1382" s="7" t="s">
        <v>1513</v>
      </c>
      <c r="B1382" s="53">
        <f t="shared" si="447"/>
        <v>265</v>
      </c>
      <c r="C1382" s="54">
        <f>B1382/$H$1</f>
        <v>42.0634920634921</v>
      </c>
      <c r="D1382" s="55" t="e">
        <f t="shared" si="448"/>
        <v>#VALUE!</v>
      </c>
      <c r="E1382" s="56" t="e">
        <f t="shared" si="449"/>
        <v>#VALUE!</v>
      </c>
      <c r="F1382" s="37" t="e">
        <f t="shared" si="450"/>
        <v>#VALUE!</v>
      </c>
      <c r="G1382" s="16"/>
    </row>
    <row r="1383" s="1" customFormat="1" spans="1:7">
      <c r="A1383" s="7" t="s">
        <v>1514</v>
      </c>
      <c r="B1383" s="53">
        <f t="shared" si="447"/>
        <v>314</v>
      </c>
      <c r="C1383" s="54">
        <f>B1383/$H$1</f>
        <v>49.8412698412698</v>
      </c>
      <c r="D1383" s="55" t="e">
        <f t="shared" si="448"/>
        <v>#VALUE!</v>
      </c>
      <c r="E1383" s="56" t="e">
        <f t="shared" si="449"/>
        <v>#VALUE!</v>
      </c>
      <c r="F1383" s="37" t="e">
        <f t="shared" si="450"/>
        <v>#VALUE!</v>
      </c>
      <c r="G1383" s="16"/>
    </row>
    <row r="1384" s="1" customFormat="1" spans="1:7">
      <c r="A1384" s="7" t="s">
        <v>1515</v>
      </c>
      <c r="B1384" s="53">
        <f t="shared" si="447"/>
        <v>355</v>
      </c>
      <c r="C1384" s="54">
        <f>B1384/$H$1</f>
        <v>56.3492063492063</v>
      </c>
      <c r="D1384" s="55" t="e">
        <f t="shared" si="448"/>
        <v>#VALUE!</v>
      </c>
      <c r="E1384" s="56" t="e">
        <f t="shared" si="449"/>
        <v>#VALUE!</v>
      </c>
      <c r="F1384" s="37" t="e">
        <f t="shared" si="450"/>
        <v>#VALUE!</v>
      </c>
      <c r="G1384" s="16"/>
    </row>
    <row r="1385" s="1" customFormat="1" spans="1:7">
      <c r="A1385" s="7" t="s">
        <v>1516</v>
      </c>
      <c r="B1385" s="53">
        <f t="shared" si="447"/>
        <v>0</v>
      </c>
      <c r="C1385" s="54">
        <f>B1385/$H$1</f>
        <v>0</v>
      </c>
      <c r="D1385" s="55">
        <f t="shared" si="448"/>
        <v>0</v>
      </c>
      <c r="E1385" s="56" t="e">
        <f t="shared" si="449"/>
        <v>#DIV/0!</v>
      </c>
      <c r="F1385" s="37">
        <f t="shared" si="450"/>
        <v>0</v>
      </c>
      <c r="G1385" s="16"/>
    </row>
    <row r="1386" s="1" customFormat="1" spans="1:7">
      <c r="A1386" s="8" t="s">
        <v>1517</v>
      </c>
      <c r="B1386" s="57">
        <f t="shared" ref="B1386:B1394" si="451">B1377</f>
        <v>100</v>
      </c>
      <c r="C1386" s="58">
        <f>B1386/$H$1</f>
        <v>15.8730158730159</v>
      </c>
      <c r="D1386" s="59" t="e">
        <f t="shared" ref="D1386:D1394" si="452">D1377</f>
        <v>#VALUE!</v>
      </c>
      <c r="E1386" s="60" t="e">
        <f t="shared" ref="E1386:E1394" si="453">F1386/D1386</f>
        <v>#VALUE!</v>
      </c>
      <c r="F1386" s="43" t="e">
        <f t="shared" ref="F1386:F1394" si="454">D1386*0.92-C1386</f>
        <v>#VALUE!</v>
      </c>
      <c r="G1386" s="16"/>
    </row>
    <row r="1387" s="1" customFormat="1" spans="1:7">
      <c r="A1387" s="8" t="s">
        <v>1518</v>
      </c>
      <c r="B1387" s="57">
        <f t="shared" si="451"/>
        <v>165</v>
      </c>
      <c r="C1387" s="58">
        <f>B1387/$H$1</f>
        <v>26.1904761904762</v>
      </c>
      <c r="D1387" s="59" t="e">
        <f t="shared" si="452"/>
        <v>#VALUE!</v>
      </c>
      <c r="E1387" s="60" t="e">
        <f t="shared" si="453"/>
        <v>#VALUE!</v>
      </c>
      <c r="F1387" s="43" t="e">
        <f t="shared" si="454"/>
        <v>#VALUE!</v>
      </c>
      <c r="G1387" s="16"/>
    </row>
    <row r="1388" s="1" customFormat="1" spans="1:7">
      <c r="A1388" s="8" t="s">
        <v>1519</v>
      </c>
      <c r="B1388" s="57">
        <f t="shared" si="451"/>
        <v>185</v>
      </c>
      <c r="C1388" s="58">
        <f>B1388/$H$1</f>
        <v>29.3650793650794</v>
      </c>
      <c r="D1388" s="59" t="e">
        <f t="shared" si="452"/>
        <v>#VALUE!</v>
      </c>
      <c r="E1388" s="60" t="e">
        <f t="shared" si="453"/>
        <v>#VALUE!</v>
      </c>
      <c r="F1388" s="43" t="e">
        <f t="shared" si="454"/>
        <v>#VALUE!</v>
      </c>
      <c r="G1388" s="16"/>
    </row>
    <row r="1389" s="1" customFormat="1" spans="1:7">
      <c r="A1389" s="8" t="s">
        <v>1520</v>
      </c>
      <c r="B1389" s="57">
        <f t="shared" si="451"/>
        <v>205</v>
      </c>
      <c r="C1389" s="58">
        <f>B1389/$H$1</f>
        <v>32.5396825396825</v>
      </c>
      <c r="D1389" s="59" t="e">
        <f t="shared" si="452"/>
        <v>#VALUE!</v>
      </c>
      <c r="E1389" s="60" t="e">
        <f t="shared" si="453"/>
        <v>#VALUE!</v>
      </c>
      <c r="F1389" s="43" t="e">
        <f t="shared" si="454"/>
        <v>#VALUE!</v>
      </c>
      <c r="G1389" s="16"/>
    </row>
    <row r="1390" s="1" customFormat="1" spans="1:7">
      <c r="A1390" s="8" t="s">
        <v>1521</v>
      </c>
      <c r="B1390" s="57">
        <f t="shared" si="451"/>
        <v>240</v>
      </c>
      <c r="C1390" s="58">
        <f>B1390/$H$1</f>
        <v>38.0952380952381</v>
      </c>
      <c r="D1390" s="59" t="e">
        <f t="shared" si="452"/>
        <v>#VALUE!</v>
      </c>
      <c r="E1390" s="60" t="e">
        <f t="shared" si="453"/>
        <v>#VALUE!</v>
      </c>
      <c r="F1390" s="43" t="e">
        <f t="shared" si="454"/>
        <v>#VALUE!</v>
      </c>
      <c r="G1390" s="16"/>
    </row>
    <row r="1391" s="1" customFormat="1" spans="1:7">
      <c r="A1391" s="8" t="s">
        <v>1522</v>
      </c>
      <c r="B1391" s="57">
        <f t="shared" si="451"/>
        <v>265</v>
      </c>
      <c r="C1391" s="58">
        <f>B1391/$H$1</f>
        <v>42.0634920634921</v>
      </c>
      <c r="D1391" s="59" t="e">
        <f t="shared" si="452"/>
        <v>#VALUE!</v>
      </c>
      <c r="E1391" s="60" t="e">
        <f t="shared" si="453"/>
        <v>#VALUE!</v>
      </c>
      <c r="F1391" s="43" t="e">
        <f t="shared" si="454"/>
        <v>#VALUE!</v>
      </c>
      <c r="G1391" s="16"/>
    </row>
    <row r="1392" s="1" customFormat="1" spans="1:7">
      <c r="A1392" s="8" t="s">
        <v>1523</v>
      </c>
      <c r="B1392" s="57">
        <f t="shared" si="451"/>
        <v>314</v>
      </c>
      <c r="C1392" s="58">
        <f>B1392/$H$1</f>
        <v>49.8412698412698</v>
      </c>
      <c r="D1392" s="59" t="e">
        <f t="shared" si="452"/>
        <v>#VALUE!</v>
      </c>
      <c r="E1392" s="60" t="e">
        <f t="shared" si="453"/>
        <v>#VALUE!</v>
      </c>
      <c r="F1392" s="43" t="e">
        <f t="shared" si="454"/>
        <v>#VALUE!</v>
      </c>
      <c r="G1392" s="16"/>
    </row>
    <row r="1393" s="1" customFormat="1" spans="1:7">
      <c r="A1393" s="8" t="s">
        <v>1524</v>
      </c>
      <c r="B1393" s="57">
        <f t="shared" si="451"/>
        <v>355</v>
      </c>
      <c r="C1393" s="58">
        <f>B1393/$H$1</f>
        <v>56.3492063492063</v>
      </c>
      <c r="D1393" s="59" t="e">
        <f t="shared" si="452"/>
        <v>#VALUE!</v>
      </c>
      <c r="E1393" s="60" t="e">
        <f t="shared" si="453"/>
        <v>#VALUE!</v>
      </c>
      <c r="F1393" s="43" t="e">
        <f t="shared" si="454"/>
        <v>#VALUE!</v>
      </c>
      <c r="G1393" s="16"/>
    </row>
    <row r="1394" s="1" customFormat="1" spans="1:7">
      <c r="A1394" s="8" t="s">
        <v>1525</v>
      </c>
      <c r="B1394" s="57">
        <f t="shared" si="451"/>
        <v>0</v>
      </c>
      <c r="C1394" s="58">
        <f>B1394/$H$1</f>
        <v>0</v>
      </c>
      <c r="D1394" s="59">
        <f t="shared" si="452"/>
        <v>0</v>
      </c>
      <c r="E1394" s="60" t="e">
        <f t="shared" si="453"/>
        <v>#DIV/0!</v>
      </c>
      <c r="F1394" s="43">
        <f t="shared" si="454"/>
        <v>0</v>
      </c>
      <c r="G1394" s="16"/>
    </row>
    <row r="1395" s="1" customFormat="1" spans="1:7">
      <c r="A1395" s="7" t="s">
        <v>1526</v>
      </c>
      <c r="B1395" s="53">
        <f t="shared" ref="B1395:B1403" si="455">B1386</f>
        <v>100</v>
      </c>
      <c r="C1395" s="54">
        <f>B1395/$H$1</f>
        <v>15.8730158730159</v>
      </c>
      <c r="D1395" s="55" t="e">
        <f t="shared" ref="D1395:D1403" si="456">D1386</f>
        <v>#VALUE!</v>
      </c>
      <c r="E1395" s="56" t="e">
        <f t="shared" ref="E1395:E1403" si="457">F1395/D1395</f>
        <v>#VALUE!</v>
      </c>
      <c r="F1395" s="37" t="e">
        <f t="shared" ref="F1395:F1403" si="458">D1395*0.92-C1395</f>
        <v>#VALUE!</v>
      </c>
      <c r="G1395" s="16"/>
    </row>
    <row r="1396" s="1" customFormat="1" spans="1:7">
      <c r="A1396" s="7" t="s">
        <v>1527</v>
      </c>
      <c r="B1396" s="53">
        <f t="shared" si="455"/>
        <v>165</v>
      </c>
      <c r="C1396" s="54">
        <f>B1396/$H$1</f>
        <v>26.1904761904762</v>
      </c>
      <c r="D1396" s="55" t="e">
        <f t="shared" si="456"/>
        <v>#VALUE!</v>
      </c>
      <c r="E1396" s="56" t="e">
        <f t="shared" si="457"/>
        <v>#VALUE!</v>
      </c>
      <c r="F1396" s="37" t="e">
        <f t="shared" si="458"/>
        <v>#VALUE!</v>
      </c>
      <c r="G1396" s="16"/>
    </row>
    <row r="1397" s="1" customFormat="1" spans="1:7">
      <c r="A1397" s="7" t="s">
        <v>1528</v>
      </c>
      <c r="B1397" s="53">
        <f t="shared" si="455"/>
        <v>185</v>
      </c>
      <c r="C1397" s="54">
        <f>B1397/$H$1</f>
        <v>29.3650793650794</v>
      </c>
      <c r="D1397" s="55" t="e">
        <f t="shared" si="456"/>
        <v>#VALUE!</v>
      </c>
      <c r="E1397" s="56" t="e">
        <f t="shared" si="457"/>
        <v>#VALUE!</v>
      </c>
      <c r="F1397" s="37" t="e">
        <f t="shared" si="458"/>
        <v>#VALUE!</v>
      </c>
      <c r="G1397" s="16"/>
    </row>
    <row r="1398" s="1" customFormat="1" spans="1:7">
      <c r="A1398" s="7" t="s">
        <v>1529</v>
      </c>
      <c r="B1398" s="53">
        <f t="shared" si="455"/>
        <v>205</v>
      </c>
      <c r="C1398" s="54">
        <f>B1398/$H$1</f>
        <v>32.5396825396825</v>
      </c>
      <c r="D1398" s="55" t="e">
        <f t="shared" si="456"/>
        <v>#VALUE!</v>
      </c>
      <c r="E1398" s="56" t="e">
        <f t="shared" si="457"/>
        <v>#VALUE!</v>
      </c>
      <c r="F1398" s="37" t="e">
        <f t="shared" si="458"/>
        <v>#VALUE!</v>
      </c>
      <c r="G1398" s="16"/>
    </row>
    <row r="1399" s="1" customFormat="1" spans="1:7">
      <c r="A1399" s="7" t="s">
        <v>1530</v>
      </c>
      <c r="B1399" s="53">
        <f t="shared" si="455"/>
        <v>240</v>
      </c>
      <c r="C1399" s="54">
        <f>B1399/$H$1</f>
        <v>38.0952380952381</v>
      </c>
      <c r="D1399" s="55" t="e">
        <f t="shared" si="456"/>
        <v>#VALUE!</v>
      </c>
      <c r="E1399" s="56" t="e">
        <f t="shared" si="457"/>
        <v>#VALUE!</v>
      </c>
      <c r="F1399" s="37" t="e">
        <f t="shared" si="458"/>
        <v>#VALUE!</v>
      </c>
      <c r="G1399" s="16"/>
    </row>
    <row r="1400" s="1" customFormat="1" spans="1:7">
      <c r="A1400" s="7" t="s">
        <v>1531</v>
      </c>
      <c r="B1400" s="53">
        <f t="shared" si="455"/>
        <v>265</v>
      </c>
      <c r="C1400" s="54">
        <f>B1400/$H$1</f>
        <v>42.0634920634921</v>
      </c>
      <c r="D1400" s="55" t="e">
        <f t="shared" si="456"/>
        <v>#VALUE!</v>
      </c>
      <c r="E1400" s="56" t="e">
        <f t="shared" si="457"/>
        <v>#VALUE!</v>
      </c>
      <c r="F1400" s="37" t="e">
        <f t="shared" si="458"/>
        <v>#VALUE!</v>
      </c>
      <c r="G1400" s="16"/>
    </row>
    <row r="1401" s="1" customFormat="1" spans="1:7">
      <c r="A1401" s="7" t="s">
        <v>1532</v>
      </c>
      <c r="B1401" s="53">
        <f t="shared" si="455"/>
        <v>314</v>
      </c>
      <c r="C1401" s="54">
        <f>B1401/$H$1</f>
        <v>49.8412698412698</v>
      </c>
      <c r="D1401" s="55" t="e">
        <f t="shared" si="456"/>
        <v>#VALUE!</v>
      </c>
      <c r="E1401" s="56" t="e">
        <f t="shared" si="457"/>
        <v>#VALUE!</v>
      </c>
      <c r="F1401" s="37" t="e">
        <f t="shared" si="458"/>
        <v>#VALUE!</v>
      </c>
      <c r="G1401" s="16"/>
    </row>
    <row r="1402" s="1" customFormat="1" spans="1:7">
      <c r="A1402" s="7" t="s">
        <v>1533</v>
      </c>
      <c r="B1402" s="53">
        <f t="shared" si="455"/>
        <v>355</v>
      </c>
      <c r="C1402" s="54">
        <f>B1402/$H$1</f>
        <v>56.3492063492063</v>
      </c>
      <c r="D1402" s="55" t="e">
        <f t="shared" si="456"/>
        <v>#VALUE!</v>
      </c>
      <c r="E1402" s="56" t="e">
        <f t="shared" si="457"/>
        <v>#VALUE!</v>
      </c>
      <c r="F1402" s="37" t="e">
        <f t="shared" si="458"/>
        <v>#VALUE!</v>
      </c>
      <c r="G1402" s="16"/>
    </row>
    <row r="1403" s="1" customFormat="1" spans="1:7">
      <c r="A1403" s="7" t="s">
        <v>1534</v>
      </c>
      <c r="B1403" s="53">
        <f t="shared" si="455"/>
        <v>0</v>
      </c>
      <c r="C1403" s="54">
        <f>B1403/$H$1</f>
        <v>0</v>
      </c>
      <c r="D1403" s="55">
        <f t="shared" si="456"/>
        <v>0</v>
      </c>
      <c r="E1403" s="56" t="e">
        <f t="shared" si="457"/>
        <v>#DIV/0!</v>
      </c>
      <c r="F1403" s="37">
        <f t="shared" si="458"/>
        <v>0</v>
      </c>
      <c r="G1403" s="16"/>
    </row>
    <row r="1404" s="1" customFormat="1" spans="1:7">
      <c r="A1404" s="8" t="s">
        <v>1535</v>
      </c>
      <c r="B1404" s="57">
        <f t="shared" ref="B1404:B1412" si="459">B1395</f>
        <v>100</v>
      </c>
      <c r="C1404" s="58">
        <f>B1404/$H$1</f>
        <v>15.8730158730159</v>
      </c>
      <c r="D1404" s="59" t="e">
        <f t="shared" ref="D1404:D1412" si="460">D1395</f>
        <v>#VALUE!</v>
      </c>
      <c r="E1404" s="60" t="e">
        <f t="shared" ref="E1404:E1412" si="461">F1404/D1404</f>
        <v>#VALUE!</v>
      </c>
      <c r="F1404" s="43" t="e">
        <f t="shared" ref="F1404:F1412" si="462">D1404*0.92-C1404</f>
        <v>#VALUE!</v>
      </c>
      <c r="G1404" s="16"/>
    </row>
    <row r="1405" s="1" customFormat="1" spans="1:7">
      <c r="A1405" s="8" t="s">
        <v>1536</v>
      </c>
      <c r="B1405" s="57">
        <f t="shared" si="459"/>
        <v>165</v>
      </c>
      <c r="C1405" s="58">
        <f>B1405/$H$1</f>
        <v>26.1904761904762</v>
      </c>
      <c r="D1405" s="59" t="e">
        <f t="shared" si="460"/>
        <v>#VALUE!</v>
      </c>
      <c r="E1405" s="60" t="e">
        <f t="shared" si="461"/>
        <v>#VALUE!</v>
      </c>
      <c r="F1405" s="43" t="e">
        <f t="shared" si="462"/>
        <v>#VALUE!</v>
      </c>
      <c r="G1405" s="16"/>
    </row>
    <row r="1406" s="1" customFormat="1" spans="1:7">
      <c r="A1406" s="8" t="s">
        <v>1537</v>
      </c>
      <c r="B1406" s="57">
        <f t="shared" si="459"/>
        <v>185</v>
      </c>
      <c r="C1406" s="58">
        <f>B1406/$H$1</f>
        <v>29.3650793650794</v>
      </c>
      <c r="D1406" s="59" t="e">
        <f t="shared" si="460"/>
        <v>#VALUE!</v>
      </c>
      <c r="E1406" s="60" t="e">
        <f t="shared" si="461"/>
        <v>#VALUE!</v>
      </c>
      <c r="F1406" s="43" t="e">
        <f t="shared" si="462"/>
        <v>#VALUE!</v>
      </c>
      <c r="G1406" s="16"/>
    </row>
    <row r="1407" s="1" customFormat="1" spans="1:7">
      <c r="A1407" s="8" t="s">
        <v>1538</v>
      </c>
      <c r="B1407" s="57">
        <f t="shared" si="459"/>
        <v>205</v>
      </c>
      <c r="C1407" s="58">
        <f>B1407/$H$1</f>
        <v>32.5396825396825</v>
      </c>
      <c r="D1407" s="59" t="e">
        <f t="shared" si="460"/>
        <v>#VALUE!</v>
      </c>
      <c r="E1407" s="60" t="e">
        <f t="shared" si="461"/>
        <v>#VALUE!</v>
      </c>
      <c r="F1407" s="43" t="e">
        <f t="shared" si="462"/>
        <v>#VALUE!</v>
      </c>
      <c r="G1407" s="16"/>
    </row>
    <row r="1408" s="1" customFormat="1" spans="1:7">
      <c r="A1408" s="8" t="s">
        <v>1539</v>
      </c>
      <c r="B1408" s="57">
        <f t="shared" si="459"/>
        <v>240</v>
      </c>
      <c r="C1408" s="58">
        <f>B1408/$H$1</f>
        <v>38.0952380952381</v>
      </c>
      <c r="D1408" s="59" t="e">
        <f t="shared" si="460"/>
        <v>#VALUE!</v>
      </c>
      <c r="E1408" s="60" t="e">
        <f t="shared" si="461"/>
        <v>#VALUE!</v>
      </c>
      <c r="F1408" s="43" t="e">
        <f t="shared" si="462"/>
        <v>#VALUE!</v>
      </c>
      <c r="G1408" s="16"/>
    </row>
    <row r="1409" s="1" customFormat="1" spans="1:7">
      <c r="A1409" s="8" t="s">
        <v>1540</v>
      </c>
      <c r="B1409" s="57">
        <f t="shared" si="459"/>
        <v>265</v>
      </c>
      <c r="C1409" s="58">
        <f>B1409/$H$1</f>
        <v>42.0634920634921</v>
      </c>
      <c r="D1409" s="59" t="e">
        <f t="shared" si="460"/>
        <v>#VALUE!</v>
      </c>
      <c r="E1409" s="60" t="e">
        <f t="shared" si="461"/>
        <v>#VALUE!</v>
      </c>
      <c r="F1409" s="43" t="e">
        <f t="shared" si="462"/>
        <v>#VALUE!</v>
      </c>
      <c r="G1409" s="16"/>
    </row>
    <row r="1410" s="1" customFormat="1" spans="1:7">
      <c r="A1410" s="8" t="s">
        <v>1541</v>
      </c>
      <c r="B1410" s="57">
        <f t="shared" si="459"/>
        <v>314</v>
      </c>
      <c r="C1410" s="58">
        <f>B1410/$H$1</f>
        <v>49.8412698412698</v>
      </c>
      <c r="D1410" s="59" t="e">
        <f t="shared" si="460"/>
        <v>#VALUE!</v>
      </c>
      <c r="E1410" s="60" t="e">
        <f t="shared" si="461"/>
        <v>#VALUE!</v>
      </c>
      <c r="F1410" s="43" t="e">
        <f t="shared" si="462"/>
        <v>#VALUE!</v>
      </c>
      <c r="G1410" s="16"/>
    </row>
    <row r="1411" s="1" customFormat="1" spans="1:7">
      <c r="A1411" s="8" t="s">
        <v>1542</v>
      </c>
      <c r="B1411" s="57">
        <f t="shared" si="459"/>
        <v>355</v>
      </c>
      <c r="C1411" s="58">
        <f>B1411/$H$1</f>
        <v>56.3492063492063</v>
      </c>
      <c r="D1411" s="59" t="e">
        <f t="shared" si="460"/>
        <v>#VALUE!</v>
      </c>
      <c r="E1411" s="60" t="e">
        <f t="shared" si="461"/>
        <v>#VALUE!</v>
      </c>
      <c r="F1411" s="43" t="e">
        <f t="shared" si="462"/>
        <v>#VALUE!</v>
      </c>
      <c r="G1411" s="16"/>
    </row>
    <row r="1412" s="1" customFormat="1" spans="1:7">
      <c r="A1412" s="8" t="s">
        <v>1543</v>
      </c>
      <c r="B1412" s="57">
        <f t="shared" si="459"/>
        <v>0</v>
      </c>
      <c r="C1412" s="58">
        <f>B1412/$H$1</f>
        <v>0</v>
      </c>
      <c r="D1412" s="59">
        <f t="shared" si="460"/>
        <v>0</v>
      </c>
      <c r="E1412" s="60" t="e">
        <f t="shared" si="461"/>
        <v>#DIV/0!</v>
      </c>
      <c r="F1412" s="43">
        <f t="shared" si="462"/>
        <v>0</v>
      </c>
      <c r="G1412" s="16"/>
    </row>
    <row r="1413" s="1" customFormat="1" spans="1:7">
      <c r="A1413" s="9" t="s">
        <v>1544</v>
      </c>
      <c r="B1413" s="65">
        <f t="shared" ref="B1413:B1421" si="463">B1368</f>
        <v>100</v>
      </c>
      <c r="C1413" s="66">
        <f>B1413/$H$1</f>
        <v>15.8730158730159</v>
      </c>
      <c r="D1413" s="67" t="e">
        <f t="shared" ref="D1413:D1421" si="464">D1404</f>
        <v>#VALUE!</v>
      </c>
      <c r="E1413" s="68" t="e">
        <f t="shared" ref="E1413:E1421" si="465">F1413/D1413</f>
        <v>#VALUE!</v>
      </c>
      <c r="F1413" s="37" t="e">
        <f t="shared" ref="F1413:F1421" si="466">D1413*0.92-C1413</f>
        <v>#VALUE!</v>
      </c>
      <c r="G1413" s="16"/>
    </row>
    <row r="1414" s="1" customFormat="1" spans="1:7">
      <c r="A1414" s="9" t="s">
        <v>1545</v>
      </c>
      <c r="B1414" s="65">
        <f t="shared" si="463"/>
        <v>165</v>
      </c>
      <c r="C1414" s="66">
        <f>B1414/$H$1</f>
        <v>26.1904761904762</v>
      </c>
      <c r="D1414" s="67" t="e">
        <f t="shared" si="464"/>
        <v>#VALUE!</v>
      </c>
      <c r="E1414" s="68" t="e">
        <f t="shared" si="465"/>
        <v>#VALUE!</v>
      </c>
      <c r="F1414" s="37" t="e">
        <f t="shared" si="466"/>
        <v>#VALUE!</v>
      </c>
      <c r="G1414" s="16"/>
    </row>
    <row r="1415" s="1" customFormat="1" spans="1:7">
      <c r="A1415" s="9" t="s">
        <v>1546</v>
      </c>
      <c r="B1415" s="65">
        <f t="shared" si="463"/>
        <v>185</v>
      </c>
      <c r="C1415" s="66">
        <f>B1415/$H$1</f>
        <v>29.3650793650794</v>
      </c>
      <c r="D1415" s="67" t="e">
        <f t="shared" si="464"/>
        <v>#VALUE!</v>
      </c>
      <c r="E1415" s="68" t="e">
        <f t="shared" si="465"/>
        <v>#VALUE!</v>
      </c>
      <c r="F1415" s="37" t="e">
        <f t="shared" si="466"/>
        <v>#VALUE!</v>
      </c>
      <c r="G1415" s="16"/>
    </row>
    <row r="1416" s="1" customFormat="1" spans="1:7">
      <c r="A1416" s="9" t="s">
        <v>1547</v>
      </c>
      <c r="B1416" s="65">
        <f t="shared" si="463"/>
        <v>205</v>
      </c>
      <c r="C1416" s="66">
        <f>B1416/$H$1</f>
        <v>32.5396825396825</v>
      </c>
      <c r="D1416" s="67" t="e">
        <f t="shared" si="464"/>
        <v>#VALUE!</v>
      </c>
      <c r="E1416" s="68" t="e">
        <f t="shared" si="465"/>
        <v>#VALUE!</v>
      </c>
      <c r="F1416" s="37" t="e">
        <f t="shared" si="466"/>
        <v>#VALUE!</v>
      </c>
      <c r="G1416" s="16"/>
    </row>
    <row r="1417" s="1" customFormat="1" spans="1:7">
      <c r="A1417" s="9" t="s">
        <v>1548</v>
      </c>
      <c r="B1417" s="65">
        <f t="shared" si="463"/>
        <v>240</v>
      </c>
      <c r="C1417" s="66">
        <f>B1417/$H$1</f>
        <v>38.0952380952381</v>
      </c>
      <c r="D1417" s="67" t="e">
        <f t="shared" si="464"/>
        <v>#VALUE!</v>
      </c>
      <c r="E1417" s="68" t="e">
        <f t="shared" si="465"/>
        <v>#VALUE!</v>
      </c>
      <c r="F1417" s="37" t="e">
        <f t="shared" si="466"/>
        <v>#VALUE!</v>
      </c>
      <c r="G1417" s="16"/>
    </row>
    <row r="1418" s="1" customFormat="1" spans="1:7">
      <c r="A1418" s="9" t="s">
        <v>1549</v>
      </c>
      <c r="B1418" s="65">
        <f t="shared" si="463"/>
        <v>265</v>
      </c>
      <c r="C1418" s="66">
        <f>B1418/$H$1</f>
        <v>42.0634920634921</v>
      </c>
      <c r="D1418" s="67" t="e">
        <f t="shared" si="464"/>
        <v>#VALUE!</v>
      </c>
      <c r="E1418" s="68" t="e">
        <f t="shared" si="465"/>
        <v>#VALUE!</v>
      </c>
      <c r="F1418" s="37" t="e">
        <f t="shared" si="466"/>
        <v>#VALUE!</v>
      </c>
      <c r="G1418" s="16"/>
    </row>
    <row r="1419" s="1" customFormat="1" spans="1:7">
      <c r="A1419" s="9" t="s">
        <v>1550</v>
      </c>
      <c r="B1419" s="65">
        <f t="shared" si="463"/>
        <v>314</v>
      </c>
      <c r="C1419" s="66">
        <f>B1419/$H$1</f>
        <v>49.8412698412698</v>
      </c>
      <c r="D1419" s="67" t="e">
        <f t="shared" si="464"/>
        <v>#VALUE!</v>
      </c>
      <c r="E1419" s="68" t="e">
        <f t="shared" si="465"/>
        <v>#VALUE!</v>
      </c>
      <c r="F1419" s="37" t="e">
        <f t="shared" si="466"/>
        <v>#VALUE!</v>
      </c>
      <c r="G1419" s="16"/>
    </row>
    <row r="1420" s="1" customFormat="1" spans="1:7">
      <c r="A1420" s="9" t="s">
        <v>1551</v>
      </c>
      <c r="B1420" s="65">
        <f t="shared" si="463"/>
        <v>355</v>
      </c>
      <c r="C1420" s="66">
        <f>B1420/$H$1</f>
        <v>56.3492063492063</v>
      </c>
      <c r="D1420" s="67" t="e">
        <f t="shared" si="464"/>
        <v>#VALUE!</v>
      </c>
      <c r="E1420" s="68" t="e">
        <f t="shared" si="465"/>
        <v>#VALUE!</v>
      </c>
      <c r="F1420" s="37" t="e">
        <f t="shared" si="466"/>
        <v>#VALUE!</v>
      </c>
      <c r="G1420" s="16"/>
    </row>
    <row r="1421" s="1" customFormat="1" spans="1:7">
      <c r="A1421" s="9" t="s">
        <v>1552</v>
      </c>
      <c r="B1421" s="65">
        <f t="shared" si="463"/>
        <v>0</v>
      </c>
      <c r="C1421" s="66">
        <f>B1421/$H$1</f>
        <v>0</v>
      </c>
      <c r="D1421" s="67">
        <f t="shared" si="464"/>
        <v>0</v>
      </c>
      <c r="E1421" s="68" t="e">
        <f t="shared" si="465"/>
        <v>#DIV/0!</v>
      </c>
      <c r="F1421" s="37">
        <f t="shared" si="466"/>
        <v>0</v>
      </c>
      <c r="G1421" s="16"/>
    </row>
    <row r="1422" spans="1:6">
      <c r="A1422" s="16"/>
      <c r="C1422" s="16"/>
      <c r="D1422" s="16"/>
      <c r="E1422" s="16"/>
      <c r="F1422" s="16"/>
    </row>
    <row r="1423" s="1" customFormat="1" ht="12" customHeight="1" spans="1:7">
      <c r="A1423" s="15"/>
      <c r="B1423" s="92"/>
      <c r="C1423" s="93"/>
      <c r="D1423" s="94"/>
      <c r="E1423" s="93"/>
      <c r="F1423" s="93"/>
      <c r="G1423" s="16"/>
    </row>
    <row r="1424" s="1" customFormat="1" spans="1:7">
      <c r="A1424" s="7" t="s">
        <v>1553</v>
      </c>
      <c r="B1424" s="65">
        <v>90</v>
      </c>
      <c r="C1424" s="54">
        <f>B1424/$H$1</f>
        <v>14.2857142857143</v>
      </c>
      <c r="D1424" s="55" t="s">
        <v>99</v>
      </c>
      <c r="E1424" s="56" t="e">
        <f t="shared" ref="E1424:E1487" si="467">F1424/D1424</f>
        <v>#VALUE!</v>
      </c>
      <c r="F1424" s="37" t="e">
        <f t="shared" ref="F1424:F1487" si="468">D1424*0.92-C1424</f>
        <v>#VALUE!</v>
      </c>
      <c r="G1424" s="16"/>
    </row>
    <row r="1425" s="1" customFormat="1" spans="1:7">
      <c r="A1425" s="7" t="s">
        <v>1554</v>
      </c>
      <c r="B1425" s="65">
        <v>155</v>
      </c>
      <c r="C1425" s="54">
        <f>B1425/$H$1</f>
        <v>24.6031746031746</v>
      </c>
      <c r="D1425" s="55" t="s">
        <v>99</v>
      </c>
      <c r="E1425" s="56" t="e">
        <f t="shared" si="467"/>
        <v>#VALUE!</v>
      </c>
      <c r="F1425" s="37" t="e">
        <f t="shared" si="468"/>
        <v>#VALUE!</v>
      </c>
      <c r="G1425" s="16"/>
    </row>
    <row r="1426" s="1" customFormat="1" spans="1:7">
      <c r="A1426" s="7" t="s">
        <v>1555</v>
      </c>
      <c r="B1426" s="65">
        <v>175</v>
      </c>
      <c r="C1426" s="54">
        <f>B1426/$H$1</f>
        <v>27.7777777777778</v>
      </c>
      <c r="D1426" s="55" t="s">
        <v>99</v>
      </c>
      <c r="E1426" s="56" t="e">
        <f>F1427*7</f>
        <v>#VALUE!</v>
      </c>
      <c r="F1426" s="37" t="e">
        <f>D1427*7</f>
        <v>#VALUE!</v>
      </c>
      <c r="G1426" s="16"/>
    </row>
    <row r="1427" s="1" customFormat="1" spans="1:7">
      <c r="A1427" s="7" t="s">
        <v>1556</v>
      </c>
      <c r="B1427" s="65">
        <v>195</v>
      </c>
      <c r="C1427" s="54">
        <f>B1427/$H$1</f>
        <v>30.952380952381</v>
      </c>
      <c r="D1427" s="55" t="s">
        <v>99</v>
      </c>
      <c r="E1427" s="56" t="e">
        <f t="shared" si="467"/>
        <v>#VALUE!</v>
      </c>
      <c r="F1427" s="37" t="e">
        <f t="shared" si="468"/>
        <v>#VALUE!</v>
      </c>
      <c r="G1427" s="16"/>
    </row>
    <row r="1428" s="1" customFormat="1" spans="1:7">
      <c r="A1428" s="7" t="s">
        <v>1557</v>
      </c>
      <c r="B1428" s="65">
        <v>230</v>
      </c>
      <c r="C1428" s="54">
        <f>B1428/$H$1</f>
        <v>36.5079365079365</v>
      </c>
      <c r="D1428" s="55" t="s">
        <v>99</v>
      </c>
      <c r="E1428" s="56" t="e">
        <f t="shared" si="467"/>
        <v>#VALUE!</v>
      </c>
      <c r="F1428" s="37" t="e">
        <f t="shared" si="468"/>
        <v>#VALUE!</v>
      </c>
      <c r="G1428" s="16"/>
    </row>
    <row r="1429" s="1" customFormat="1" spans="1:7">
      <c r="A1429" s="7" t="s">
        <v>1558</v>
      </c>
      <c r="B1429" s="65">
        <v>255</v>
      </c>
      <c r="C1429" s="54">
        <f>B1429/$H$1</f>
        <v>40.4761904761905</v>
      </c>
      <c r="D1429" s="55" t="s">
        <v>99</v>
      </c>
      <c r="E1429" s="56" t="e">
        <f t="shared" si="467"/>
        <v>#VALUE!</v>
      </c>
      <c r="F1429" s="37" t="e">
        <f t="shared" si="468"/>
        <v>#VALUE!</v>
      </c>
      <c r="G1429" s="16"/>
    </row>
    <row r="1430" s="1" customFormat="1" spans="1:8">
      <c r="A1430" s="7" t="s">
        <v>1559</v>
      </c>
      <c r="B1430" s="65">
        <v>304</v>
      </c>
      <c r="C1430" s="54">
        <f>B1430/$H$1</f>
        <v>48.2539682539683</v>
      </c>
      <c r="D1430" s="55" t="s">
        <v>99</v>
      </c>
      <c r="E1430" s="56" t="e">
        <f t="shared" si="467"/>
        <v>#VALUE!</v>
      </c>
      <c r="F1430" s="37" t="e">
        <f t="shared" si="468"/>
        <v>#VALUE!</v>
      </c>
      <c r="G1430" s="16"/>
      <c r="H1430" s="74"/>
    </row>
    <row r="1431" s="1" customFormat="1" spans="1:7">
      <c r="A1431" s="7" t="s">
        <v>1560</v>
      </c>
      <c r="B1431" s="65">
        <v>345</v>
      </c>
      <c r="C1431" s="54">
        <f>B1431/$H$1</f>
        <v>54.7619047619048</v>
      </c>
      <c r="D1431" s="55" t="s">
        <v>99</v>
      </c>
      <c r="E1431" s="56" t="e">
        <f t="shared" si="467"/>
        <v>#VALUE!</v>
      </c>
      <c r="F1431" s="37" t="e">
        <f t="shared" si="468"/>
        <v>#VALUE!</v>
      </c>
      <c r="G1431" s="16"/>
    </row>
    <row r="1432" s="1" customFormat="1" spans="1:7">
      <c r="A1432" s="7" t="s">
        <v>1561</v>
      </c>
      <c r="B1432" s="65">
        <v>0</v>
      </c>
      <c r="C1432" s="54">
        <f>B1432/$H$1</f>
        <v>0</v>
      </c>
      <c r="D1432" s="55" t="s">
        <v>99</v>
      </c>
      <c r="E1432" s="56" t="e">
        <f t="shared" si="467"/>
        <v>#VALUE!</v>
      </c>
      <c r="F1432" s="37" t="e">
        <f t="shared" si="468"/>
        <v>#VALUE!</v>
      </c>
      <c r="G1432" s="16"/>
    </row>
    <row r="1433" s="1" customFormat="1" spans="1:7">
      <c r="A1433" s="8" t="s">
        <v>1562</v>
      </c>
      <c r="B1433" s="57">
        <f t="shared" ref="B1433:B1441" si="469">B1424</f>
        <v>90</v>
      </c>
      <c r="C1433" s="58">
        <f>B1433/$H$1</f>
        <v>14.2857142857143</v>
      </c>
      <c r="D1433" s="59" t="str">
        <f t="shared" ref="D1433:D1441" si="470">D1424</f>
        <v>/</v>
      </c>
      <c r="E1433" s="60" t="e">
        <f t="shared" si="467"/>
        <v>#VALUE!</v>
      </c>
      <c r="F1433" s="43" t="e">
        <f t="shared" si="468"/>
        <v>#VALUE!</v>
      </c>
      <c r="G1433" s="16"/>
    </row>
    <row r="1434" s="1" customFormat="1" spans="1:7">
      <c r="A1434" s="8" t="s">
        <v>1563</v>
      </c>
      <c r="B1434" s="57">
        <f t="shared" si="469"/>
        <v>155</v>
      </c>
      <c r="C1434" s="58">
        <f>B1434/$H$1</f>
        <v>24.6031746031746</v>
      </c>
      <c r="D1434" s="59" t="str">
        <f t="shared" si="470"/>
        <v>/</v>
      </c>
      <c r="E1434" s="60" t="e">
        <f t="shared" si="467"/>
        <v>#VALUE!</v>
      </c>
      <c r="F1434" s="43" t="e">
        <f t="shared" si="468"/>
        <v>#VALUE!</v>
      </c>
      <c r="G1434" s="16"/>
    </row>
    <row r="1435" s="1" customFormat="1" spans="1:7">
      <c r="A1435" s="8" t="s">
        <v>1564</v>
      </c>
      <c r="B1435" s="57">
        <f t="shared" si="469"/>
        <v>175</v>
      </c>
      <c r="C1435" s="58">
        <f>B1435/$H$1</f>
        <v>27.7777777777778</v>
      </c>
      <c r="D1435" s="59" t="str">
        <f t="shared" si="470"/>
        <v>/</v>
      </c>
      <c r="E1435" s="60" t="e">
        <f t="shared" si="467"/>
        <v>#VALUE!</v>
      </c>
      <c r="F1435" s="43" t="e">
        <f t="shared" si="468"/>
        <v>#VALUE!</v>
      </c>
      <c r="G1435" s="16"/>
    </row>
    <row r="1436" s="1" customFormat="1" spans="1:7">
      <c r="A1436" s="8" t="s">
        <v>1565</v>
      </c>
      <c r="B1436" s="57">
        <f t="shared" si="469"/>
        <v>195</v>
      </c>
      <c r="C1436" s="58">
        <f>B1436/$H$1</f>
        <v>30.952380952381</v>
      </c>
      <c r="D1436" s="59" t="str">
        <f t="shared" si="470"/>
        <v>/</v>
      </c>
      <c r="E1436" s="60" t="e">
        <f>F1437*7</f>
        <v>#VALUE!</v>
      </c>
      <c r="F1436" s="43" t="e">
        <f>D1437*7</f>
        <v>#VALUE!</v>
      </c>
      <c r="G1436" s="16"/>
    </row>
    <row r="1437" s="1" customFormat="1" spans="1:7">
      <c r="A1437" s="8" t="s">
        <v>1566</v>
      </c>
      <c r="B1437" s="57">
        <f t="shared" si="469"/>
        <v>230</v>
      </c>
      <c r="C1437" s="58">
        <f>B1437/$H$1</f>
        <v>36.5079365079365</v>
      </c>
      <c r="D1437" s="59" t="str">
        <f t="shared" si="470"/>
        <v>/</v>
      </c>
      <c r="E1437" s="60" t="e">
        <f t="shared" si="467"/>
        <v>#VALUE!</v>
      </c>
      <c r="F1437" s="43" t="e">
        <f t="shared" si="468"/>
        <v>#VALUE!</v>
      </c>
      <c r="G1437" s="16"/>
    </row>
    <row r="1438" s="1" customFormat="1" spans="1:7">
      <c r="A1438" s="8" t="s">
        <v>1567</v>
      </c>
      <c r="B1438" s="57">
        <f t="shared" si="469"/>
        <v>255</v>
      </c>
      <c r="C1438" s="58">
        <f>B1438/$H$1</f>
        <v>40.4761904761905</v>
      </c>
      <c r="D1438" s="59" t="str">
        <f t="shared" si="470"/>
        <v>/</v>
      </c>
      <c r="E1438" s="60" t="e">
        <f t="shared" si="467"/>
        <v>#VALUE!</v>
      </c>
      <c r="F1438" s="43" t="e">
        <f t="shared" si="468"/>
        <v>#VALUE!</v>
      </c>
      <c r="G1438" s="16"/>
    </row>
    <row r="1439" s="1" customFormat="1" spans="1:7">
      <c r="A1439" s="8" t="s">
        <v>1568</v>
      </c>
      <c r="B1439" s="57">
        <f t="shared" si="469"/>
        <v>304</v>
      </c>
      <c r="C1439" s="58">
        <f>B1439/$H$1</f>
        <v>48.2539682539683</v>
      </c>
      <c r="D1439" s="59" t="str">
        <f t="shared" si="470"/>
        <v>/</v>
      </c>
      <c r="E1439" s="60" t="e">
        <f t="shared" si="467"/>
        <v>#VALUE!</v>
      </c>
      <c r="F1439" s="43" t="e">
        <f t="shared" si="468"/>
        <v>#VALUE!</v>
      </c>
      <c r="G1439" s="16"/>
    </row>
    <row r="1440" s="1" customFormat="1" spans="1:7">
      <c r="A1440" s="8" t="s">
        <v>1569</v>
      </c>
      <c r="B1440" s="57">
        <f t="shared" si="469"/>
        <v>345</v>
      </c>
      <c r="C1440" s="58">
        <f>B1440/$H$1</f>
        <v>54.7619047619048</v>
      </c>
      <c r="D1440" s="59" t="str">
        <f t="shared" si="470"/>
        <v>/</v>
      </c>
      <c r="E1440" s="60" t="e">
        <f t="shared" si="467"/>
        <v>#VALUE!</v>
      </c>
      <c r="F1440" s="43" t="e">
        <f t="shared" si="468"/>
        <v>#VALUE!</v>
      </c>
      <c r="G1440" s="16"/>
    </row>
    <row r="1441" s="1" customFormat="1" spans="1:7">
      <c r="A1441" s="8" t="s">
        <v>1570</v>
      </c>
      <c r="B1441" s="57">
        <f t="shared" si="469"/>
        <v>0</v>
      </c>
      <c r="C1441" s="58">
        <f>B1441/$H$1</f>
        <v>0</v>
      </c>
      <c r="D1441" s="59" t="str">
        <f t="shared" si="470"/>
        <v>/</v>
      </c>
      <c r="E1441" s="60" t="e">
        <f t="shared" si="467"/>
        <v>#VALUE!</v>
      </c>
      <c r="F1441" s="43" t="e">
        <f t="shared" si="468"/>
        <v>#VALUE!</v>
      </c>
      <c r="G1441" s="16"/>
    </row>
    <row r="1442" s="1" customFormat="1" spans="1:7">
      <c r="A1442" s="7" t="s">
        <v>1571</v>
      </c>
      <c r="B1442" s="53">
        <f t="shared" ref="B1442:B1449" si="471">B1433+5</f>
        <v>95</v>
      </c>
      <c r="C1442" s="54">
        <f>B1442/$H$1</f>
        <v>15.0793650793651</v>
      </c>
      <c r="D1442" s="55" t="e">
        <f t="shared" ref="D1442:D1449" si="472">D1424+1</f>
        <v>#VALUE!</v>
      </c>
      <c r="E1442" s="56" t="e">
        <f t="shared" si="467"/>
        <v>#VALUE!</v>
      </c>
      <c r="F1442" s="37" t="e">
        <f t="shared" si="468"/>
        <v>#VALUE!</v>
      </c>
      <c r="G1442" s="16"/>
    </row>
    <row r="1443" s="1" customFormat="1" spans="1:7">
      <c r="A1443" s="7" t="s">
        <v>1572</v>
      </c>
      <c r="B1443" s="53">
        <f t="shared" si="471"/>
        <v>160</v>
      </c>
      <c r="C1443" s="54">
        <f>B1443/$H$1</f>
        <v>25.3968253968254</v>
      </c>
      <c r="D1443" s="55" t="e">
        <f t="shared" si="472"/>
        <v>#VALUE!</v>
      </c>
      <c r="E1443" s="56" t="e">
        <f t="shared" si="467"/>
        <v>#VALUE!</v>
      </c>
      <c r="F1443" s="37" t="e">
        <f t="shared" si="468"/>
        <v>#VALUE!</v>
      </c>
      <c r="G1443" s="16"/>
    </row>
    <row r="1444" s="1" customFormat="1" spans="1:7">
      <c r="A1444" s="7" t="s">
        <v>1573</v>
      </c>
      <c r="B1444" s="53">
        <f t="shared" si="471"/>
        <v>180</v>
      </c>
      <c r="C1444" s="54">
        <f>B1444/$H$1</f>
        <v>28.5714285714286</v>
      </c>
      <c r="D1444" s="55" t="e">
        <f t="shared" si="472"/>
        <v>#VALUE!</v>
      </c>
      <c r="E1444" s="56" t="e">
        <f t="shared" si="467"/>
        <v>#VALUE!</v>
      </c>
      <c r="F1444" s="37" t="e">
        <f t="shared" si="468"/>
        <v>#VALUE!</v>
      </c>
      <c r="G1444" s="16"/>
    </row>
    <row r="1445" s="1" customFormat="1" spans="1:7">
      <c r="A1445" s="7" t="s">
        <v>1574</v>
      </c>
      <c r="B1445" s="53">
        <f t="shared" si="471"/>
        <v>200</v>
      </c>
      <c r="C1445" s="54">
        <f>B1445/$H$1</f>
        <v>31.7460317460317</v>
      </c>
      <c r="D1445" s="55" t="e">
        <f t="shared" si="472"/>
        <v>#VALUE!</v>
      </c>
      <c r="E1445" s="56" t="e">
        <f t="shared" si="467"/>
        <v>#VALUE!</v>
      </c>
      <c r="F1445" s="37" t="e">
        <f t="shared" si="468"/>
        <v>#VALUE!</v>
      </c>
      <c r="G1445" s="16"/>
    </row>
    <row r="1446" s="1" customFormat="1" spans="1:7">
      <c r="A1446" s="7" t="s">
        <v>1575</v>
      </c>
      <c r="B1446" s="53">
        <f t="shared" si="471"/>
        <v>235</v>
      </c>
      <c r="C1446" s="54">
        <f>B1446/$H$1</f>
        <v>37.3015873015873</v>
      </c>
      <c r="D1446" s="55" t="e">
        <f t="shared" si="472"/>
        <v>#VALUE!</v>
      </c>
      <c r="E1446" s="56" t="e">
        <f>F1447*7</f>
        <v>#VALUE!</v>
      </c>
      <c r="F1446" s="37" t="e">
        <f>D1447*7</f>
        <v>#VALUE!</v>
      </c>
      <c r="G1446" s="16"/>
    </row>
    <row r="1447" s="1" customFormat="1" spans="1:7">
      <c r="A1447" s="7" t="s">
        <v>1576</v>
      </c>
      <c r="B1447" s="53">
        <f t="shared" si="471"/>
        <v>260</v>
      </c>
      <c r="C1447" s="54">
        <f>B1447/$H$1</f>
        <v>41.2698412698413</v>
      </c>
      <c r="D1447" s="55" t="e">
        <f t="shared" si="472"/>
        <v>#VALUE!</v>
      </c>
      <c r="E1447" s="56" t="e">
        <f t="shared" si="467"/>
        <v>#VALUE!</v>
      </c>
      <c r="F1447" s="37" t="e">
        <f t="shared" si="468"/>
        <v>#VALUE!</v>
      </c>
      <c r="G1447" s="16"/>
    </row>
    <row r="1448" s="1" customFormat="1" spans="1:7">
      <c r="A1448" s="7" t="s">
        <v>1577</v>
      </c>
      <c r="B1448" s="53">
        <f t="shared" si="471"/>
        <v>309</v>
      </c>
      <c r="C1448" s="54">
        <f>B1448/$H$1</f>
        <v>49.0476190476191</v>
      </c>
      <c r="D1448" s="55" t="e">
        <f t="shared" si="472"/>
        <v>#VALUE!</v>
      </c>
      <c r="E1448" s="56" t="e">
        <f t="shared" si="467"/>
        <v>#VALUE!</v>
      </c>
      <c r="F1448" s="37" t="e">
        <f t="shared" si="468"/>
        <v>#VALUE!</v>
      </c>
      <c r="G1448" s="16"/>
    </row>
    <row r="1449" s="1" customFormat="1" spans="1:7">
      <c r="A1449" s="7" t="s">
        <v>1578</v>
      </c>
      <c r="B1449" s="53">
        <f t="shared" si="471"/>
        <v>350</v>
      </c>
      <c r="C1449" s="54">
        <f>B1449/$H$1</f>
        <v>55.5555555555556</v>
      </c>
      <c r="D1449" s="55" t="e">
        <f t="shared" si="472"/>
        <v>#VALUE!</v>
      </c>
      <c r="E1449" s="56" t="e">
        <f t="shared" si="467"/>
        <v>#VALUE!</v>
      </c>
      <c r="F1449" s="37" t="e">
        <f t="shared" si="468"/>
        <v>#VALUE!</v>
      </c>
      <c r="G1449" s="16"/>
    </row>
    <row r="1450" s="1" customFormat="1" spans="1:7">
      <c r="A1450" s="7" t="s">
        <v>1579</v>
      </c>
      <c r="B1450" s="53">
        <v>0</v>
      </c>
      <c r="C1450" s="54">
        <f>B1450/$H$1</f>
        <v>0</v>
      </c>
      <c r="D1450" s="55">
        <v>0</v>
      </c>
      <c r="E1450" s="56" t="e">
        <f t="shared" si="467"/>
        <v>#DIV/0!</v>
      </c>
      <c r="F1450" s="37">
        <f t="shared" si="468"/>
        <v>0</v>
      </c>
      <c r="G1450" s="16"/>
    </row>
    <row r="1451" s="1" customFormat="1" spans="1:7">
      <c r="A1451" s="8" t="s">
        <v>1580</v>
      </c>
      <c r="B1451" s="57">
        <f t="shared" ref="B1451:B1468" si="473">B1442</f>
        <v>95</v>
      </c>
      <c r="C1451" s="58">
        <f>B1451/$H$1</f>
        <v>15.0793650793651</v>
      </c>
      <c r="D1451" s="59" t="e">
        <f t="shared" ref="D1451:D1468" si="474">D1442</f>
        <v>#VALUE!</v>
      </c>
      <c r="E1451" s="60" t="e">
        <f t="shared" si="467"/>
        <v>#VALUE!</v>
      </c>
      <c r="F1451" s="43" t="e">
        <f t="shared" si="468"/>
        <v>#VALUE!</v>
      </c>
      <c r="G1451" s="16"/>
    </row>
    <row r="1452" s="1" customFormat="1" spans="1:7">
      <c r="A1452" s="8" t="s">
        <v>1581</v>
      </c>
      <c r="B1452" s="57">
        <f t="shared" si="473"/>
        <v>160</v>
      </c>
      <c r="C1452" s="58">
        <f>B1452/$H$1</f>
        <v>25.3968253968254</v>
      </c>
      <c r="D1452" s="59" t="e">
        <f t="shared" si="474"/>
        <v>#VALUE!</v>
      </c>
      <c r="E1452" s="60" t="e">
        <f t="shared" si="467"/>
        <v>#VALUE!</v>
      </c>
      <c r="F1452" s="43" t="e">
        <f t="shared" si="468"/>
        <v>#VALUE!</v>
      </c>
      <c r="G1452" s="16"/>
    </row>
    <row r="1453" s="1" customFormat="1" spans="1:7">
      <c r="A1453" s="8" t="s">
        <v>1582</v>
      </c>
      <c r="B1453" s="57">
        <f t="shared" si="473"/>
        <v>180</v>
      </c>
      <c r="C1453" s="58">
        <f>B1453/$H$1</f>
        <v>28.5714285714286</v>
      </c>
      <c r="D1453" s="59" t="e">
        <f t="shared" si="474"/>
        <v>#VALUE!</v>
      </c>
      <c r="E1453" s="60" t="e">
        <f t="shared" si="467"/>
        <v>#VALUE!</v>
      </c>
      <c r="F1453" s="43" t="e">
        <f t="shared" si="468"/>
        <v>#VALUE!</v>
      </c>
      <c r="G1453" s="16"/>
    </row>
    <row r="1454" s="1" customFormat="1" spans="1:7">
      <c r="A1454" s="8" t="s">
        <v>1583</v>
      </c>
      <c r="B1454" s="57">
        <f t="shared" si="473"/>
        <v>200</v>
      </c>
      <c r="C1454" s="58">
        <f>B1454/$H$1</f>
        <v>31.7460317460317</v>
      </c>
      <c r="D1454" s="59" t="e">
        <f t="shared" si="474"/>
        <v>#VALUE!</v>
      </c>
      <c r="E1454" s="60" t="e">
        <f t="shared" si="467"/>
        <v>#VALUE!</v>
      </c>
      <c r="F1454" s="43" t="e">
        <f t="shared" si="468"/>
        <v>#VALUE!</v>
      </c>
      <c r="G1454" s="16"/>
    </row>
    <row r="1455" s="1" customFormat="1" spans="1:7">
      <c r="A1455" s="8" t="s">
        <v>1584</v>
      </c>
      <c r="B1455" s="57">
        <f t="shared" si="473"/>
        <v>235</v>
      </c>
      <c r="C1455" s="58">
        <f>B1455/$H$1</f>
        <v>37.3015873015873</v>
      </c>
      <c r="D1455" s="59" t="e">
        <f t="shared" si="474"/>
        <v>#VALUE!</v>
      </c>
      <c r="E1455" s="60" t="e">
        <f t="shared" si="467"/>
        <v>#VALUE!</v>
      </c>
      <c r="F1455" s="43" t="e">
        <f t="shared" si="468"/>
        <v>#VALUE!</v>
      </c>
      <c r="G1455" s="16"/>
    </row>
    <row r="1456" s="1" customFormat="1" spans="1:7">
      <c r="A1456" s="8" t="s">
        <v>1585</v>
      </c>
      <c r="B1456" s="57">
        <f t="shared" si="473"/>
        <v>260</v>
      </c>
      <c r="C1456" s="58">
        <f>B1456/$H$1</f>
        <v>41.2698412698413</v>
      </c>
      <c r="D1456" s="59" t="e">
        <f t="shared" si="474"/>
        <v>#VALUE!</v>
      </c>
      <c r="E1456" s="60" t="e">
        <f>F1457*7</f>
        <v>#VALUE!</v>
      </c>
      <c r="F1456" s="43" t="e">
        <f>D1457*7</f>
        <v>#VALUE!</v>
      </c>
      <c r="G1456" s="16"/>
    </row>
    <row r="1457" s="1" customFormat="1" spans="1:7">
      <c r="A1457" s="8" t="s">
        <v>1586</v>
      </c>
      <c r="B1457" s="57">
        <f t="shared" si="473"/>
        <v>309</v>
      </c>
      <c r="C1457" s="58">
        <f>B1457/$H$1</f>
        <v>49.0476190476191</v>
      </c>
      <c r="D1457" s="59" t="e">
        <f t="shared" si="474"/>
        <v>#VALUE!</v>
      </c>
      <c r="E1457" s="60" t="e">
        <f t="shared" si="467"/>
        <v>#VALUE!</v>
      </c>
      <c r="F1457" s="43" t="e">
        <f t="shared" si="468"/>
        <v>#VALUE!</v>
      </c>
      <c r="G1457" s="16"/>
    </row>
    <row r="1458" s="1" customFormat="1" spans="1:7">
      <c r="A1458" s="8" t="s">
        <v>1587</v>
      </c>
      <c r="B1458" s="57">
        <f t="shared" si="473"/>
        <v>350</v>
      </c>
      <c r="C1458" s="58">
        <f>B1458/$H$1</f>
        <v>55.5555555555556</v>
      </c>
      <c r="D1458" s="59" t="e">
        <f t="shared" si="474"/>
        <v>#VALUE!</v>
      </c>
      <c r="E1458" s="60" t="e">
        <f t="shared" si="467"/>
        <v>#VALUE!</v>
      </c>
      <c r="F1458" s="43" t="e">
        <f t="shared" si="468"/>
        <v>#VALUE!</v>
      </c>
      <c r="G1458" s="16"/>
    </row>
    <row r="1459" s="1" customFormat="1" spans="1:7">
      <c r="A1459" s="8" t="s">
        <v>1588</v>
      </c>
      <c r="B1459" s="57">
        <f t="shared" si="473"/>
        <v>0</v>
      </c>
      <c r="C1459" s="58">
        <f>B1459/$H$1</f>
        <v>0</v>
      </c>
      <c r="D1459" s="59">
        <f t="shared" si="474"/>
        <v>0</v>
      </c>
      <c r="E1459" s="60" t="e">
        <f t="shared" si="467"/>
        <v>#DIV/0!</v>
      </c>
      <c r="F1459" s="43">
        <f t="shared" si="468"/>
        <v>0</v>
      </c>
      <c r="G1459" s="16"/>
    </row>
    <row r="1460" s="1" customFormat="1" ht="12" customHeight="1" spans="1:7">
      <c r="A1460" s="7" t="s">
        <v>1589</v>
      </c>
      <c r="B1460" s="53">
        <f t="shared" si="473"/>
        <v>95</v>
      </c>
      <c r="C1460" s="54">
        <f>B1460/$H$1</f>
        <v>15.0793650793651</v>
      </c>
      <c r="D1460" s="55" t="e">
        <f t="shared" si="474"/>
        <v>#VALUE!</v>
      </c>
      <c r="E1460" s="56">
        <f>F147*70</f>
        <v>161.688888888889</v>
      </c>
      <c r="F1460" s="37">
        <f>D147*70</f>
        <v>840</v>
      </c>
      <c r="G1460" s="16"/>
    </row>
    <row r="1461" s="1" customFormat="1" spans="1:7">
      <c r="A1461" s="7" t="s">
        <v>1590</v>
      </c>
      <c r="B1461" s="53">
        <f t="shared" si="473"/>
        <v>160</v>
      </c>
      <c r="C1461" s="54">
        <f>B1461/$H$1</f>
        <v>25.3968253968254</v>
      </c>
      <c r="D1461" s="55" t="e">
        <f t="shared" si="474"/>
        <v>#VALUE!</v>
      </c>
      <c r="E1461" s="56">
        <f>F147*71</f>
        <v>163.99873015873</v>
      </c>
      <c r="F1461" s="37">
        <f>D147*71</f>
        <v>852</v>
      </c>
      <c r="G1461" s="16"/>
    </row>
    <row r="1462" s="1" customFormat="1" ht="12" customHeight="1" spans="1:7">
      <c r="A1462" s="7" t="s">
        <v>1591</v>
      </c>
      <c r="B1462" s="53">
        <f t="shared" si="473"/>
        <v>180</v>
      </c>
      <c r="C1462" s="54">
        <f>B1462/$H$1</f>
        <v>28.5714285714286</v>
      </c>
      <c r="D1462" s="55" t="e">
        <f t="shared" si="474"/>
        <v>#VALUE!</v>
      </c>
      <c r="E1462" s="56">
        <f>F147*72</f>
        <v>166.308571428572</v>
      </c>
      <c r="F1462" s="37">
        <f>D147*72</f>
        <v>864</v>
      </c>
      <c r="G1462" s="16"/>
    </row>
    <row r="1463" s="1" customFormat="1" spans="1:7">
      <c r="A1463" s="7" t="s">
        <v>1592</v>
      </c>
      <c r="B1463" s="53">
        <f t="shared" si="473"/>
        <v>200</v>
      </c>
      <c r="C1463" s="54">
        <f>B1463/$H$1</f>
        <v>31.7460317460317</v>
      </c>
      <c r="D1463" s="55" t="e">
        <f t="shared" si="474"/>
        <v>#VALUE!</v>
      </c>
      <c r="E1463" s="56">
        <f>F147*73</f>
        <v>168.618412698413</v>
      </c>
      <c r="F1463" s="37">
        <f>D147*73</f>
        <v>876</v>
      </c>
      <c r="G1463" s="16"/>
    </row>
    <row r="1464" s="1" customFormat="1" spans="1:7">
      <c r="A1464" s="7" t="s">
        <v>1593</v>
      </c>
      <c r="B1464" s="53">
        <f t="shared" si="473"/>
        <v>235</v>
      </c>
      <c r="C1464" s="54">
        <f>B1464/$H$1</f>
        <v>37.3015873015873</v>
      </c>
      <c r="D1464" s="55" t="e">
        <f t="shared" si="474"/>
        <v>#VALUE!</v>
      </c>
      <c r="E1464" s="56">
        <f>F147*74</f>
        <v>170.928253968254</v>
      </c>
      <c r="F1464" s="37">
        <f>D147*74</f>
        <v>888</v>
      </c>
      <c r="G1464" s="16"/>
    </row>
    <row r="1465" s="1" customFormat="1" spans="1:7">
      <c r="A1465" s="7" t="s">
        <v>1594</v>
      </c>
      <c r="B1465" s="53">
        <f t="shared" si="473"/>
        <v>260</v>
      </c>
      <c r="C1465" s="54">
        <f>B1465/$H$1</f>
        <v>41.2698412698413</v>
      </c>
      <c r="D1465" s="55" t="e">
        <f t="shared" si="474"/>
        <v>#VALUE!</v>
      </c>
      <c r="E1465" s="56">
        <f>F147*75</f>
        <v>173.238095238095</v>
      </c>
      <c r="F1465" s="37">
        <f>D147*75</f>
        <v>900</v>
      </c>
      <c r="G1465" s="16"/>
    </row>
    <row r="1466" s="1" customFormat="1" spans="1:7">
      <c r="A1466" s="7" t="s">
        <v>1595</v>
      </c>
      <c r="B1466" s="53">
        <f t="shared" si="473"/>
        <v>309</v>
      </c>
      <c r="C1466" s="54">
        <f>B147*7/$H$1</f>
        <v>61.1111111111111</v>
      </c>
      <c r="D1466" s="55" t="e">
        <f t="shared" si="474"/>
        <v>#VALUE!</v>
      </c>
      <c r="E1466" s="56">
        <f>F147*7/D147*7</f>
        <v>9.43185185185186</v>
      </c>
      <c r="F1466" s="37">
        <f>D147*7*0.92-C147*7</f>
        <v>16.1688888888889</v>
      </c>
      <c r="G1466" s="16"/>
    </row>
    <row r="1467" s="1" customFormat="1" spans="1:7">
      <c r="A1467" s="7" t="s">
        <v>1596</v>
      </c>
      <c r="B1467" s="53">
        <f t="shared" si="473"/>
        <v>350</v>
      </c>
      <c r="C1467" s="54">
        <f>B1467/$H$1</f>
        <v>55.5555555555556</v>
      </c>
      <c r="D1467" s="55" t="e">
        <f t="shared" si="474"/>
        <v>#VALUE!</v>
      </c>
      <c r="E1467" s="56">
        <f>F147*77</f>
        <v>177.857777777778</v>
      </c>
      <c r="F1467" s="37">
        <f>D147*77</f>
        <v>924</v>
      </c>
      <c r="G1467" s="16"/>
    </row>
    <row r="1468" s="1" customFormat="1" spans="1:7">
      <c r="A1468" s="7" t="s">
        <v>1597</v>
      </c>
      <c r="B1468" s="53">
        <f t="shared" si="473"/>
        <v>0</v>
      </c>
      <c r="C1468" s="54">
        <f>B1468/$H$1</f>
        <v>0</v>
      </c>
      <c r="D1468" s="55">
        <f t="shared" si="474"/>
        <v>0</v>
      </c>
      <c r="E1468" s="56">
        <f>F147*78</f>
        <v>180.167619047619</v>
      </c>
      <c r="F1468" s="37">
        <f>D147*78</f>
        <v>936</v>
      </c>
      <c r="G1468" s="16"/>
    </row>
    <row r="1469" s="2" customFormat="1" spans="1:7">
      <c r="A1469" s="8" t="s">
        <v>1598</v>
      </c>
      <c r="B1469" s="57">
        <f t="shared" ref="B1469:B1476" si="475">B1460+5</f>
        <v>100</v>
      </c>
      <c r="C1469" s="58">
        <f>B1469/$H$1</f>
        <v>15.8730158730159</v>
      </c>
      <c r="D1469" s="59" t="e">
        <f t="shared" ref="D1469:D1476" si="476">D1424+2</f>
        <v>#VALUE!</v>
      </c>
      <c r="E1469" s="60">
        <f>F147*79</f>
        <v>182.47746031746</v>
      </c>
      <c r="F1469" s="43">
        <f>D147*79</f>
        <v>948</v>
      </c>
      <c r="G1469" s="38"/>
    </row>
    <row r="1470" s="2" customFormat="1" spans="1:7">
      <c r="A1470" s="8" t="s">
        <v>1599</v>
      </c>
      <c r="B1470" s="57">
        <f t="shared" si="475"/>
        <v>165</v>
      </c>
      <c r="C1470" s="58">
        <f>B1470/$H$1</f>
        <v>26.1904761904762</v>
      </c>
      <c r="D1470" s="59" t="e">
        <f t="shared" si="476"/>
        <v>#VALUE!</v>
      </c>
      <c r="E1470" s="60" t="e">
        <f t="shared" si="467"/>
        <v>#VALUE!</v>
      </c>
      <c r="F1470" s="43" t="e">
        <f t="shared" si="468"/>
        <v>#VALUE!</v>
      </c>
      <c r="G1470" s="38"/>
    </row>
    <row r="1471" s="2" customFormat="1" spans="1:7">
      <c r="A1471" s="8" t="s">
        <v>1600</v>
      </c>
      <c r="B1471" s="57">
        <f t="shared" si="475"/>
        <v>185</v>
      </c>
      <c r="C1471" s="58">
        <f>B1471/$H$1</f>
        <v>29.3650793650794</v>
      </c>
      <c r="D1471" s="59" t="e">
        <f t="shared" si="476"/>
        <v>#VALUE!</v>
      </c>
      <c r="E1471" s="60" t="e">
        <f t="shared" si="467"/>
        <v>#VALUE!</v>
      </c>
      <c r="F1471" s="43" t="e">
        <f t="shared" si="468"/>
        <v>#VALUE!</v>
      </c>
      <c r="G1471" s="38"/>
    </row>
    <row r="1472" s="2" customFormat="1" spans="1:7">
      <c r="A1472" s="8" t="s">
        <v>1601</v>
      </c>
      <c r="B1472" s="57">
        <f t="shared" si="475"/>
        <v>205</v>
      </c>
      <c r="C1472" s="58">
        <f>B1472/$H$1</f>
        <v>32.5396825396825</v>
      </c>
      <c r="D1472" s="59" t="e">
        <f t="shared" si="476"/>
        <v>#VALUE!</v>
      </c>
      <c r="E1472" s="60" t="e">
        <f t="shared" si="467"/>
        <v>#VALUE!</v>
      </c>
      <c r="F1472" s="43" t="e">
        <f t="shared" si="468"/>
        <v>#VALUE!</v>
      </c>
      <c r="G1472" s="38"/>
    </row>
    <row r="1473" s="2" customFormat="1" spans="1:7">
      <c r="A1473" s="8" t="s">
        <v>1602</v>
      </c>
      <c r="B1473" s="57">
        <f t="shared" si="475"/>
        <v>240</v>
      </c>
      <c r="C1473" s="58">
        <f>B1473/$H$1</f>
        <v>38.0952380952381</v>
      </c>
      <c r="D1473" s="59" t="e">
        <f t="shared" si="476"/>
        <v>#VALUE!</v>
      </c>
      <c r="E1473" s="60" t="e">
        <f t="shared" si="467"/>
        <v>#VALUE!</v>
      </c>
      <c r="F1473" s="43" t="e">
        <f t="shared" si="468"/>
        <v>#VALUE!</v>
      </c>
      <c r="G1473" s="38"/>
    </row>
    <row r="1474" s="2" customFormat="1" spans="1:7">
      <c r="A1474" s="8" t="s">
        <v>1603</v>
      </c>
      <c r="B1474" s="57">
        <f t="shared" si="475"/>
        <v>265</v>
      </c>
      <c r="C1474" s="58">
        <f>B1474/$H$1</f>
        <v>42.0634920634921</v>
      </c>
      <c r="D1474" s="59" t="e">
        <f t="shared" si="476"/>
        <v>#VALUE!</v>
      </c>
      <c r="E1474" s="60" t="e">
        <f t="shared" si="467"/>
        <v>#VALUE!</v>
      </c>
      <c r="F1474" s="43" t="e">
        <f t="shared" si="468"/>
        <v>#VALUE!</v>
      </c>
      <c r="G1474" s="38"/>
    </row>
    <row r="1475" s="2" customFormat="1" spans="1:7">
      <c r="A1475" s="8" t="s">
        <v>1604</v>
      </c>
      <c r="B1475" s="57">
        <f>B147*7+5</f>
        <v>390</v>
      </c>
      <c r="C1475" s="58">
        <f>B1475/$H$1</f>
        <v>61.9047619047619</v>
      </c>
      <c r="D1475" s="59" t="e">
        <f t="shared" si="476"/>
        <v>#VALUE!</v>
      </c>
      <c r="E1475" s="60" t="e">
        <f t="shared" si="467"/>
        <v>#VALUE!</v>
      </c>
      <c r="F1475" s="43" t="e">
        <f t="shared" si="468"/>
        <v>#VALUE!</v>
      </c>
      <c r="G1475" s="38"/>
    </row>
    <row r="1476" s="2" customFormat="1" spans="1:7">
      <c r="A1476" s="8" t="s">
        <v>1605</v>
      </c>
      <c r="B1476" s="57">
        <f t="shared" si="475"/>
        <v>355</v>
      </c>
      <c r="C1476" s="58">
        <f>B1476/$H$1</f>
        <v>56.3492063492063</v>
      </c>
      <c r="D1476" s="59" t="e">
        <f t="shared" si="476"/>
        <v>#VALUE!</v>
      </c>
      <c r="E1476" s="60">
        <f>F1477*7</f>
        <v>0</v>
      </c>
      <c r="F1476" s="43">
        <f>D1477*7</f>
        <v>0</v>
      </c>
      <c r="G1476" s="38"/>
    </row>
    <row r="1477" s="2" customFormat="1" spans="1:7">
      <c r="A1477" s="8" t="s">
        <v>1606</v>
      </c>
      <c r="B1477" s="57">
        <v>0</v>
      </c>
      <c r="C1477" s="58">
        <f>B1477/$H$1</f>
        <v>0</v>
      </c>
      <c r="D1477" s="59">
        <v>0</v>
      </c>
      <c r="E1477" s="60" t="e">
        <f t="shared" si="467"/>
        <v>#DIV/0!</v>
      </c>
      <c r="F1477" s="43">
        <f t="shared" si="468"/>
        <v>0</v>
      </c>
      <c r="G1477" s="38"/>
    </row>
    <row r="1478" s="2" customFormat="1" spans="1:7">
      <c r="A1478" s="7" t="s">
        <v>1607</v>
      </c>
      <c r="B1478" s="53">
        <f t="shared" ref="B1478:B1513" si="477">B1469</f>
        <v>100</v>
      </c>
      <c r="C1478" s="54">
        <f>B1478/$H$1</f>
        <v>15.8730158730159</v>
      </c>
      <c r="D1478" s="55" t="e">
        <f t="shared" ref="D1478:D1522" si="478">D1469</f>
        <v>#VALUE!</v>
      </c>
      <c r="E1478" s="56" t="e">
        <f t="shared" si="467"/>
        <v>#VALUE!</v>
      </c>
      <c r="F1478" s="37" t="e">
        <f t="shared" si="468"/>
        <v>#VALUE!</v>
      </c>
      <c r="G1478" s="38"/>
    </row>
    <row r="1479" s="2" customFormat="1" spans="1:7">
      <c r="A1479" s="7" t="s">
        <v>1608</v>
      </c>
      <c r="B1479" s="53">
        <f t="shared" si="477"/>
        <v>165</v>
      </c>
      <c r="C1479" s="54">
        <f>B1479/$H$1</f>
        <v>26.1904761904762</v>
      </c>
      <c r="D1479" s="55" t="e">
        <f t="shared" si="478"/>
        <v>#VALUE!</v>
      </c>
      <c r="E1479" s="56" t="e">
        <f t="shared" si="467"/>
        <v>#VALUE!</v>
      </c>
      <c r="F1479" s="37" t="e">
        <f t="shared" si="468"/>
        <v>#VALUE!</v>
      </c>
      <c r="G1479" s="38"/>
    </row>
    <row r="1480" s="1" customFormat="1" spans="1:7">
      <c r="A1480" s="7" t="s">
        <v>1609</v>
      </c>
      <c r="B1480" s="53">
        <f t="shared" si="477"/>
        <v>185</v>
      </c>
      <c r="C1480" s="54">
        <f>B1480/$H$1</f>
        <v>29.3650793650794</v>
      </c>
      <c r="D1480" s="55" t="e">
        <f t="shared" si="478"/>
        <v>#VALUE!</v>
      </c>
      <c r="E1480" s="56" t="e">
        <f t="shared" si="467"/>
        <v>#VALUE!</v>
      </c>
      <c r="F1480" s="37" t="e">
        <f t="shared" si="468"/>
        <v>#VALUE!</v>
      </c>
      <c r="G1480" s="16"/>
    </row>
    <row r="1481" s="1" customFormat="1" spans="1:7">
      <c r="A1481" s="7" t="s">
        <v>1610</v>
      </c>
      <c r="B1481" s="53">
        <f t="shared" si="477"/>
        <v>205</v>
      </c>
      <c r="C1481" s="54">
        <f>B1481/$H$1</f>
        <v>32.5396825396825</v>
      </c>
      <c r="D1481" s="55" t="e">
        <f t="shared" si="478"/>
        <v>#VALUE!</v>
      </c>
      <c r="E1481" s="56" t="e">
        <f t="shared" si="467"/>
        <v>#VALUE!</v>
      </c>
      <c r="F1481" s="37" t="e">
        <f t="shared" si="468"/>
        <v>#VALUE!</v>
      </c>
      <c r="G1481" s="16"/>
    </row>
    <row r="1482" s="1" customFormat="1" spans="1:7">
      <c r="A1482" s="7" t="s">
        <v>1611</v>
      </c>
      <c r="B1482" s="53">
        <f t="shared" si="477"/>
        <v>240</v>
      </c>
      <c r="C1482" s="54">
        <f>B1482/$H$1</f>
        <v>38.0952380952381</v>
      </c>
      <c r="D1482" s="55" t="e">
        <f t="shared" si="478"/>
        <v>#VALUE!</v>
      </c>
      <c r="E1482" s="56" t="e">
        <f t="shared" si="467"/>
        <v>#VALUE!</v>
      </c>
      <c r="F1482" s="37" t="e">
        <f t="shared" si="468"/>
        <v>#VALUE!</v>
      </c>
      <c r="G1482" s="16"/>
    </row>
    <row r="1483" s="1" customFormat="1" spans="1:7">
      <c r="A1483" s="7" t="s">
        <v>1612</v>
      </c>
      <c r="B1483" s="53">
        <f t="shared" si="477"/>
        <v>265</v>
      </c>
      <c r="C1483" s="54">
        <f>B1483/$H$1</f>
        <v>42.0634920634921</v>
      </c>
      <c r="D1483" s="55" t="e">
        <f t="shared" si="478"/>
        <v>#VALUE!</v>
      </c>
      <c r="E1483" s="56" t="e">
        <f t="shared" si="467"/>
        <v>#VALUE!</v>
      </c>
      <c r="F1483" s="37" t="e">
        <f t="shared" si="468"/>
        <v>#VALUE!</v>
      </c>
      <c r="G1483" s="16"/>
    </row>
    <row r="1484" s="1" customFormat="1" spans="1:7">
      <c r="A1484" s="7" t="s">
        <v>1613</v>
      </c>
      <c r="B1484" s="53">
        <f t="shared" si="477"/>
        <v>390</v>
      </c>
      <c r="C1484" s="54">
        <f>B1484/$H$1</f>
        <v>61.9047619047619</v>
      </c>
      <c r="D1484" s="55" t="e">
        <f t="shared" si="478"/>
        <v>#VALUE!</v>
      </c>
      <c r="E1484" s="56" t="e">
        <f t="shared" si="467"/>
        <v>#VALUE!</v>
      </c>
      <c r="F1484" s="37" t="e">
        <f t="shared" si="468"/>
        <v>#VALUE!</v>
      </c>
      <c r="G1484" s="16"/>
    </row>
    <row r="1485" s="1" customFormat="1" spans="1:7">
      <c r="A1485" s="7" t="s">
        <v>1614</v>
      </c>
      <c r="B1485" s="53">
        <f t="shared" si="477"/>
        <v>355</v>
      </c>
      <c r="C1485" s="54">
        <f>B1485/$H$1</f>
        <v>56.3492063492063</v>
      </c>
      <c r="D1485" s="55" t="e">
        <f t="shared" si="478"/>
        <v>#VALUE!</v>
      </c>
      <c r="E1485" s="56" t="e">
        <f t="shared" si="467"/>
        <v>#VALUE!</v>
      </c>
      <c r="F1485" s="37" t="e">
        <f t="shared" si="468"/>
        <v>#VALUE!</v>
      </c>
      <c r="G1485" s="16"/>
    </row>
    <row r="1486" s="1" customFormat="1" spans="1:7">
      <c r="A1486" s="7" t="s">
        <v>1615</v>
      </c>
      <c r="B1486" s="53">
        <f t="shared" si="477"/>
        <v>0</v>
      </c>
      <c r="C1486" s="54">
        <f>B1486/$H$1</f>
        <v>0</v>
      </c>
      <c r="D1486" s="55">
        <f t="shared" si="478"/>
        <v>0</v>
      </c>
      <c r="E1486" s="56" t="e">
        <f>F1487*7</f>
        <v>#VALUE!</v>
      </c>
      <c r="F1486" s="37" t="e">
        <f>D1487*7</f>
        <v>#VALUE!</v>
      </c>
      <c r="G1486" s="16"/>
    </row>
    <row r="1487" s="1" customFormat="1" spans="1:7">
      <c r="A1487" s="8" t="s">
        <v>1616</v>
      </c>
      <c r="B1487" s="57">
        <f t="shared" si="477"/>
        <v>100</v>
      </c>
      <c r="C1487" s="58">
        <f>B1487/$H$1</f>
        <v>15.8730158730159</v>
      </c>
      <c r="D1487" s="59" t="e">
        <f t="shared" si="478"/>
        <v>#VALUE!</v>
      </c>
      <c r="E1487" s="60" t="e">
        <f t="shared" si="467"/>
        <v>#VALUE!</v>
      </c>
      <c r="F1487" s="43" t="e">
        <f t="shared" si="468"/>
        <v>#VALUE!</v>
      </c>
      <c r="G1487" s="16"/>
    </row>
    <row r="1488" s="1" customFormat="1" spans="1:7">
      <c r="A1488" s="8" t="s">
        <v>1617</v>
      </c>
      <c r="B1488" s="57">
        <f t="shared" si="477"/>
        <v>165</v>
      </c>
      <c r="C1488" s="58">
        <f>B1488/$H$1</f>
        <v>26.1904761904762</v>
      </c>
      <c r="D1488" s="59" t="e">
        <f t="shared" si="478"/>
        <v>#VALUE!</v>
      </c>
      <c r="E1488" s="60" t="e">
        <f t="shared" ref="E1488:E1522" si="479">F1488/D1488</f>
        <v>#VALUE!</v>
      </c>
      <c r="F1488" s="43" t="e">
        <f t="shared" ref="F1488:F1522" si="480">D1488*0.92-C1488</f>
        <v>#VALUE!</v>
      </c>
      <c r="G1488" s="16"/>
    </row>
    <row r="1489" s="1" customFormat="1" spans="1:7">
      <c r="A1489" s="8" t="s">
        <v>1618</v>
      </c>
      <c r="B1489" s="57">
        <f t="shared" si="477"/>
        <v>185</v>
      </c>
      <c r="C1489" s="58">
        <f>B1489/$H$1</f>
        <v>29.3650793650794</v>
      </c>
      <c r="D1489" s="59" t="e">
        <f t="shared" si="478"/>
        <v>#VALUE!</v>
      </c>
      <c r="E1489" s="60" t="e">
        <f t="shared" si="479"/>
        <v>#VALUE!</v>
      </c>
      <c r="F1489" s="43" t="e">
        <f t="shared" si="480"/>
        <v>#VALUE!</v>
      </c>
      <c r="G1489" s="16"/>
    </row>
    <row r="1490" s="1" customFormat="1" spans="1:7">
      <c r="A1490" s="8" t="s">
        <v>1619</v>
      </c>
      <c r="B1490" s="57">
        <f t="shared" si="477"/>
        <v>205</v>
      </c>
      <c r="C1490" s="58">
        <f>B1490/$H$1</f>
        <v>32.5396825396825</v>
      </c>
      <c r="D1490" s="59" t="e">
        <f t="shared" si="478"/>
        <v>#VALUE!</v>
      </c>
      <c r="E1490" s="60" t="e">
        <f t="shared" si="479"/>
        <v>#VALUE!</v>
      </c>
      <c r="F1490" s="43" t="e">
        <f t="shared" si="480"/>
        <v>#VALUE!</v>
      </c>
      <c r="G1490" s="16"/>
    </row>
    <row r="1491" s="1" customFormat="1" spans="1:7">
      <c r="A1491" s="8" t="s">
        <v>1620</v>
      </c>
      <c r="B1491" s="57">
        <f t="shared" si="477"/>
        <v>240</v>
      </c>
      <c r="C1491" s="58">
        <f>B1491/$H$1</f>
        <v>38.0952380952381</v>
      </c>
      <c r="D1491" s="59" t="e">
        <f t="shared" si="478"/>
        <v>#VALUE!</v>
      </c>
      <c r="E1491" s="60" t="e">
        <f t="shared" si="479"/>
        <v>#VALUE!</v>
      </c>
      <c r="F1491" s="43" t="e">
        <f t="shared" si="480"/>
        <v>#VALUE!</v>
      </c>
      <c r="G1491" s="16"/>
    </row>
    <row r="1492" s="1" customFormat="1" spans="1:7">
      <c r="A1492" s="8" t="s">
        <v>1621</v>
      </c>
      <c r="B1492" s="57">
        <f t="shared" si="477"/>
        <v>265</v>
      </c>
      <c r="C1492" s="58">
        <f>B1492/$H$1</f>
        <v>42.0634920634921</v>
      </c>
      <c r="D1492" s="59" t="e">
        <f t="shared" si="478"/>
        <v>#VALUE!</v>
      </c>
      <c r="E1492" s="60" t="e">
        <f t="shared" si="479"/>
        <v>#VALUE!</v>
      </c>
      <c r="F1492" s="43" t="e">
        <f t="shared" si="480"/>
        <v>#VALUE!</v>
      </c>
      <c r="G1492" s="16"/>
    </row>
    <row r="1493" s="1" customFormat="1" spans="1:7">
      <c r="A1493" s="8" t="s">
        <v>1622</v>
      </c>
      <c r="B1493" s="57">
        <f t="shared" si="477"/>
        <v>390</v>
      </c>
      <c r="C1493" s="58">
        <f>B1493/$H$1</f>
        <v>61.9047619047619</v>
      </c>
      <c r="D1493" s="59" t="e">
        <f t="shared" si="478"/>
        <v>#VALUE!</v>
      </c>
      <c r="E1493" s="60" t="e">
        <f t="shared" si="479"/>
        <v>#VALUE!</v>
      </c>
      <c r="F1493" s="43" t="e">
        <f t="shared" si="480"/>
        <v>#VALUE!</v>
      </c>
      <c r="G1493" s="16"/>
    </row>
    <row r="1494" s="1" customFormat="1" spans="1:7">
      <c r="A1494" s="8" t="s">
        <v>1623</v>
      </c>
      <c r="B1494" s="57">
        <f t="shared" si="477"/>
        <v>355</v>
      </c>
      <c r="C1494" s="58">
        <f>B1494/$H$1</f>
        <v>56.3492063492063</v>
      </c>
      <c r="D1494" s="59" t="e">
        <f t="shared" si="478"/>
        <v>#VALUE!</v>
      </c>
      <c r="E1494" s="60" t="e">
        <f t="shared" si="479"/>
        <v>#VALUE!</v>
      </c>
      <c r="F1494" s="43" t="e">
        <f t="shared" si="480"/>
        <v>#VALUE!</v>
      </c>
      <c r="G1494" s="16"/>
    </row>
    <row r="1495" s="1" customFormat="1" spans="1:7">
      <c r="A1495" s="8" t="s">
        <v>1624</v>
      </c>
      <c r="B1495" s="57">
        <f t="shared" si="477"/>
        <v>0</v>
      </c>
      <c r="C1495" s="58">
        <f>B1495/$H$1</f>
        <v>0</v>
      </c>
      <c r="D1495" s="59">
        <f t="shared" si="478"/>
        <v>0</v>
      </c>
      <c r="E1495" s="60" t="e">
        <f t="shared" si="479"/>
        <v>#DIV/0!</v>
      </c>
      <c r="F1495" s="43">
        <f t="shared" si="480"/>
        <v>0</v>
      </c>
      <c r="G1495" s="16"/>
    </row>
    <row r="1496" s="1" customFormat="1" spans="1:7">
      <c r="A1496" s="7" t="s">
        <v>1625</v>
      </c>
      <c r="B1496" s="53">
        <f t="shared" si="477"/>
        <v>100</v>
      </c>
      <c r="C1496" s="54">
        <f>B1496/$H$1</f>
        <v>15.8730158730159</v>
      </c>
      <c r="D1496" s="55" t="e">
        <f t="shared" si="478"/>
        <v>#VALUE!</v>
      </c>
      <c r="E1496" s="56" t="e">
        <f>F1497*7</f>
        <v>#VALUE!</v>
      </c>
      <c r="F1496" s="37" t="e">
        <f>D1497*7</f>
        <v>#VALUE!</v>
      </c>
      <c r="G1496" s="16"/>
    </row>
    <row r="1497" s="1" customFormat="1" spans="1:7">
      <c r="A1497" s="7" t="s">
        <v>1626</v>
      </c>
      <c r="B1497" s="53">
        <f t="shared" si="477"/>
        <v>165</v>
      </c>
      <c r="C1497" s="54">
        <f>B1497/$H$1</f>
        <v>26.1904761904762</v>
      </c>
      <c r="D1497" s="55" t="e">
        <f t="shared" si="478"/>
        <v>#VALUE!</v>
      </c>
      <c r="E1497" s="56" t="e">
        <f t="shared" si="479"/>
        <v>#VALUE!</v>
      </c>
      <c r="F1497" s="37" t="e">
        <f t="shared" si="480"/>
        <v>#VALUE!</v>
      </c>
      <c r="G1497" s="16"/>
    </row>
    <row r="1498" s="1" customFormat="1" spans="1:7">
      <c r="A1498" s="7" t="s">
        <v>1627</v>
      </c>
      <c r="B1498" s="53">
        <f t="shared" si="477"/>
        <v>185</v>
      </c>
      <c r="C1498" s="54">
        <f>B1498/$H$1</f>
        <v>29.3650793650794</v>
      </c>
      <c r="D1498" s="55" t="e">
        <f t="shared" si="478"/>
        <v>#VALUE!</v>
      </c>
      <c r="E1498" s="56" t="e">
        <f t="shared" si="479"/>
        <v>#VALUE!</v>
      </c>
      <c r="F1498" s="37" t="e">
        <f t="shared" si="480"/>
        <v>#VALUE!</v>
      </c>
      <c r="G1498" s="16"/>
    </row>
    <row r="1499" s="1" customFormat="1" spans="1:7">
      <c r="A1499" s="7" t="s">
        <v>1628</v>
      </c>
      <c r="B1499" s="53">
        <f t="shared" si="477"/>
        <v>205</v>
      </c>
      <c r="C1499" s="54">
        <f>B1499/$H$1</f>
        <v>32.5396825396825</v>
      </c>
      <c r="D1499" s="55" t="e">
        <f t="shared" si="478"/>
        <v>#VALUE!</v>
      </c>
      <c r="E1499" s="56" t="e">
        <f t="shared" si="479"/>
        <v>#VALUE!</v>
      </c>
      <c r="F1499" s="37" t="e">
        <f t="shared" si="480"/>
        <v>#VALUE!</v>
      </c>
      <c r="G1499" s="16"/>
    </row>
    <row r="1500" s="1" customFormat="1" spans="1:7">
      <c r="A1500" s="7" t="s">
        <v>1629</v>
      </c>
      <c r="B1500" s="53">
        <f t="shared" si="477"/>
        <v>240</v>
      </c>
      <c r="C1500" s="54">
        <f>B1500/$H$1</f>
        <v>38.0952380952381</v>
      </c>
      <c r="D1500" s="55" t="e">
        <f t="shared" si="478"/>
        <v>#VALUE!</v>
      </c>
      <c r="E1500" s="56" t="e">
        <f t="shared" si="479"/>
        <v>#VALUE!</v>
      </c>
      <c r="F1500" s="37" t="e">
        <f t="shared" si="480"/>
        <v>#VALUE!</v>
      </c>
      <c r="G1500" s="16"/>
    </row>
    <row r="1501" s="1" customFormat="1" spans="1:7">
      <c r="A1501" s="7" t="s">
        <v>1630</v>
      </c>
      <c r="B1501" s="53">
        <f t="shared" si="477"/>
        <v>265</v>
      </c>
      <c r="C1501" s="54">
        <f>B1501/$H$1</f>
        <v>42.0634920634921</v>
      </c>
      <c r="D1501" s="55" t="e">
        <f t="shared" si="478"/>
        <v>#VALUE!</v>
      </c>
      <c r="E1501" s="56" t="e">
        <f t="shared" si="479"/>
        <v>#VALUE!</v>
      </c>
      <c r="F1501" s="37" t="e">
        <f t="shared" si="480"/>
        <v>#VALUE!</v>
      </c>
      <c r="G1501" s="16"/>
    </row>
    <row r="1502" s="1" customFormat="1" spans="1:7">
      <c r="A1502" s="7" t="s">
        <v>1631</v>
      </c>
      <c r="B1502" s="53">
        <f t="shared" si="477"/>
        <v>390</v>
      </c>
      <c r="C1502" s="54">
        <f>B1502/$H$1</f>
        <v>61.9047619047619</v>
      </c>
      <c r="D1502" s="55" t="e">
        <f t="shared" si="478"/>
        <v>#VALUE!</v>
      </c>
      <c r="E1502" s="56" t="e">
        <f t="shared" si="479"/>
        <v>#VALUE!</v>
      </c>
      <c r="F1502" s="37" t="e">
        <f t="shared" si="480"/>
        <v>#VALUE!</v>
      </c>
      <c r="G1502" s="16"/>
    </row>
    <row r="1503" s="1" customFormat="1" spans="1:7">
      <c r="A1503" s="7" t="s">
        <v>1632</v>
      </c>
      <c r="B1503" s="53">
        <f t="shared" si="477"/>
        <v>355</v>
      </c>
      <c r="C1503" s="54">
        <f>B1503/$H$1</f>
        <v>56.3492063492063</v>
      </c>
      <c r="D1503" s="55" t="e">
        <f t="shared" si="478"/>
        <v>#VALUE!</v>
      </c>
      <c r="E1503" s="56" t="e">
        <f t="shared" si="479"/>
        <v>#VALUE!</v>
      </c>
      <c r="F1503" s="37" t="e">
        <f t="shared" si="480"/>
        <v>#VALUE!</v>
      </c>
      <c r="G1503" s="16"/>
    </row>
    <row r="1504" s="1" customFormat="1" spans="1:7">
      <c r="A1504" s="7" t="s">
        <v>1633</v>
      </c>
      <c r="B1504" s="53">
        <f t="shared" si="477"/>
        <v>0</v>
      </c>
      <c r="C1504" s="54">
        <f>B1504/$H$1</f>
        <v>0</v>
      </c>
      <c r="D1504" s="55">
        <f t="shared" si="478"/>
        <v>0</v>
      </c>
      <c r="E1504" s="56" t="e">
        <f t="shared" si="479"/>
        <v>#DIV/0!</v>
      </c>
      <c r="F1504" s="37">
        <f t="shared" si="480"/>
        <v>0</v>
      </c>
      <c r="G1504" s="16"/>
    </row>
    <row r="1505" s="1" customFormat="1" spans="1:7">
      <c r="A1505" s="8" t="s">
        <v>1634</v>
      </c>
      <c r="B1505" s="57">
        <f t="shared" si="477"/>
        <v>100</v>
      </c>
      <c r="C1505" s="58">
        <f>B1505/$H$1</f>
        <v>15.8730158730159</v>
      </c>
      <c r="D1505" s="59" t="e">
        <f t="shared" si="478"/>
        <v>#VALUE!</v>
      </c>
      <c r="E1505" s="60" t="e">
        <f t="shared" si="479"/>
        <v>#VALUE!</v>
      </c>
      <c r="F1505" s="43" t="e">
        <f t="shared" si="480"/>
        <v>#VALUE!</v>
      </c>
      <c r="G1505" s="16"/>
    </row>
    <row r="1506" s="1" customFormat="1" spans="1:7">
      <c r="A1506" s="8" t="s">
        <v>1635</v>
      </c>
      <c r="B1506" s="57">
        <f t="shared" si="477"/>
        <v>165</v>
      </c>
      <c r="C1506" s="58">
        <f>B1506/$H$1</f>
        <v>26.1904761904762</v>
      </c>
      <c r="D1506" s="59" t="e">
        <f t="shared" si="478"/>
        <v>#VALUE!</v>
      </c>
      <c r="E1506" s="60" t="e">
        <f>F1507*7</f>
        <v>#VALUE!</v>
      </c>
      <c r="F1506" s="43" t="e">
        <f>D1507*7</f>
        <v>#VALUE!</v>
      </c>
      <c r="G1506" s="16"/>
    </row>
    <row r="1507" s="1" customFormat="1" spans="1:7">
      <c r="A1507" s="8" t="s">
        <v>1636</v>
      </c>
      <c r="B1507" s="57">
        <f t="shared" si="477"/>
        <v>185</v>
      </c>
      <c r="C1507" s="58">
        <f>B1507/$H$1</f>
        <v>29.3650793650794</v>
      </c>
      <c r="D1507" s="59" t="e">
        <f t="shared" si="478"/>
        <v>#VALUE!</v>
      </c>
      <c r="E1507" s="60" t="e">
        <f t="shared" si="479"/>
        <v>#VALUE!</v>
      </c>
      <c r="F1507" s="43" t="e">
        <f t="shared" si="480"/>
        <v>#VALUE!</v>
      </c>
      <c r="G1507" s="16"/>
    </row>
    <row r="1508" s="1" customFormat="1" spans="1:7">
      <c r="A1508" s="8" t="s">
        <v>1637</v>
      </c>
      <c r="B1508" s="57">
        <f t="shared" si="477"/>
        <v>205</v>
      </c>
      <c r="C1508" s="58">
        <f>B1508/$H$1</f>
        <v>32.5396825396825</v>
      </c>
      <c r="D1508" s="59" t="e">
        <f t="shared" si="478"/>
        <v>#VALUE!</v>
      </c>
      <c r="E1508" s="60" t="e">
        <f t="shared" si="479"/>
        <v>#VALUE!</v>
      </c>
      <c r="F1508" s="43" t="e">
        <f t="shared" si="480"/>
        <v>#VALUE!</v>
      </c>
      <c r="G1508" s="16"/>
    </row>
    <row r="1509" s="1" customFormat="1" spans="1:7">
      <c r="A1509" s="8" t="s">
        <v>1638</v>
      </c>
      <c r="B1509" s="57">
        <f t="shared" si="477"/>
        <v>240</v>
      </c>
      <c r="C1509" s="58">
        <f>B1509/$H$1</f>
        <v>38.0952380952381</v>
      </c>
      <c r="D1509" s="59" t="e">
        <f t="shared" si="478"/>
        <v>#VALUE!</v>
      </c>
      <c r="E1509" s="60" t="e">
        <f t="shared" si="479"/>
        <v>#VALUE!</v>
      </c>
      <c r="F1509" s="43" t="e">
        <f t="shared" si="480"/>
        <v>#VALUE!</v>
      </c>
      <c r="G1509" s="16"/>
    </row>
    <row r="1510" s="1" customFormat="1" spans="1:7">
      <c r="A1510" s="8" t="s">
        <v>1639</v>
      </c>
      <c r="B1510" s="57">
        <f t="shared" si="477"/>
        <v>265</v>
      </c>
      <c r="C1510" s="58">
        <f>B1510/$H$1</f>
        <v>42.0634920634921</v>
      </c>
      <c r="D1510" s="59" t="e">
        <f t="shared" si="478"/>
        <v>#VALUE!</v>
      </c>
      <c r="E1510" s="60" t="e">
        <f t="shared" si="479"/>
        <v>#VALUE!</v>
      </c>
      <c r="F1510" s="43" t="e">
        <f t="shared" si="480"/>
        <v>#VALUE!</v>
      </c>
      <c r="G1510" s="16"/>
    </row>
    <row r="1511" s="1" customFormat="1" spans="1:7">
      <c r="A1511" s="8" t="s">
        <v>1640</v>
      </c>
      <c r="B1511" s="57">
        <f t="shared" si="477"/>
        <v>390</v>
      </c>
      <c r="C1511" s="58">
        <f>B1511/$H$1</f>
        <v>61.9047619047619</v>
      </c>
      <c r="D1511" s="59" t="e">
        <f t="shared" si="478"/>
        <v>#VALUE!</v>
      </c>
      <c r="E1511" s="60" t="e">
        <f t="shared" si="479"/>
        <v>#VALUE!</v>
      </c>
      <c r="F1511" s="43" t="e">
        <f t="shared" si="480"/>
        <v>#VALUE!</v>
      </c>
      <c r="G1511" s="16"/>
    </row>
    <row r="1512" s="1" customFormat="1" spans="1:7">
      <c r="A1512" s="8" t="s">
        <v>1641</v>
      </c>
      <c r="B1512" s="57">
        <f t="shared" si="477"/>
        <v>355</v>
      </c>
      <c r="C1512" s="58">
        <f>B1512/$H$1</f>
        <v>56.3492063492063</v>
      </c>
      <c r="D1512" s="59" t="e">
        <f t="shared" si="478"/>
        <v>#VALUE!</v>
      </c>
      <c r="E1512" s="60" t="e">
        <f t="shared" si="479"/>
        <v>#VALUE!</v>
      </c>
      <c r="F1512" s="43" t="e">
        <f t="shared" si="480"/>
        <v>#VALUE!</v>
      </c>
      <c r="G1512" s="16"/>
    </row>
    <row r="1513" s="1" customFormat="1" spans="1:7">
      <c r="A1513" s="8" t="s">
        <v>1642</v>
      </c>
      <c r="B1513" s="57">
        <f t="shared" si="477"/>
        <v>0</v>
      </c>
      <c r="C1513" s="58">
        <f>B1513/$H$1</f>
        <v>0</v>
      </c>
      <c r="D1513" s="59">
        <f t="shared" si="478"/>
        <v>0</v>
      </c>
      <c r="E1513" s="60" t="e">
        <f t="shared" si="479"/>
        <v>#DIV/0!</v>
      </c>
      <c r="F1513" s="43">
        <f t="shared" si="480"/>
        <v>0</v>
      </c>
      <c r="G1513" s="16"/>
    </row>
    <row r="1514" s="1" customFormat="1" spans="1:7">
      <c r="A1514" s="9" t="s">
        <v>1643</v>
      </c>
      <c r="B1514" s="65">
        <f t="shared" ref="B1514:B1522" si="481">B1469</f>
        <v>100</v>
      </c>
      <c r="C1514" s="66">
        <f>B1514/$H$1</f>
        <v>15.8730158730159</v>
      </c>
      <c r="D1514" s="67" t="e">
        <f t="shared" si="478"/>
        <v>#VALUE!</v>
      </c>
      <c r="E1514" s="68" t="e">
        <f t="shared" si="479"/>
        <v>#VALUE!</v>
      </c>
      <c r="F1514" s="37" t="e">
        <f t="shared" si="480"/>
        <v>#VALUE!</v>
      </c>
      <c r="G1514" s="16"/>
    </row>
    <row r="1515" s="1" customFormat="1" spans="1:7">
      <c r="A1515" s="9" t="s">
        <v>1644</v>
      </c>
      <c r="B1515" s="65">
        <f t="shared" si="481"/>
        <v>165</v>
      </c>
      <c r="C1515" s="66">
        <f>B1515/$H$1</f>
        <v>26.1904761904762</v>
      </c>
      <c r="D1515" s="67" t="e">
        <f t="shared" si="478"/>
        <v>#VALUE!</v>
      </c>
      <c r="E1515" s="68" t="e">
        <f t="shared" si="479"/>
        <v>#VALUE!</v>
      </c>
      <c r="F1515" s="37" t="e">
        <f t="shared" si="480"/>
        <v>#VALUE!</v>
      </c>
      <c r="G1515" s="16"/>
    </row>
    <row r="1516" s="1" customFormat="1" spans="1:7">
      <c r="A1516" s="9" t="s">
        <v>1645</v>
      </c>
      <c r="B1516" s="65">
        <f t="shared" si="481"/>
        <v>185</v>
      </c>
      <c r="C1516" s="66">
        <f>B1516/$H$1</f>
        <v>29.3650793650794</v>
      </c>
      <c r="D1516" s="67" t="e">
        <f t="shared" si="478"/>
        <v>#VALUE!</v>
      </c>
      <c r="E1516" s="68" t="e">
        <f>F1517*7</f>
        <v>#VALUE!</v>
      </c>
      <c r="F1516" s="37" t="e">
        <f>D1517*7</f>
        <v>#VALUE!</v>
      </c>
      <c r="G1516" s="16"/>
    </row>
    <row r="1517" s="1" customFormat="1" spans="1:7">
      <c r="A1517" s="9" t="s">
        <v>1646</v>
      </c>
      <c r="B1517" s="65">
        <f t="shared" si="481"/>
        <v>205</v>
      </c>
      <c r="C1517" s="66">
        <f>B1517/$H$1</f>
        <v>32.5396825396825</v>
      </c>
      <c r="D1517" s="67" t="e">
        <f t="shared" si="478"/>
        <v>#VALUE!</v>
      </c>
      <c r="E1517" s="68" t="e">
        <f t="shared" si="479"/>
        <v>#VALUE!</v>
      </c>
      <c r="F1517" s="37" t="e">
        <f t="shared" si="480"/>
        <v>#VALUE!</v>
      </c>
      <c r="G1517" s="16"/>
    </row>
    <row r="1518" s="1" customFormat="1" spans="1:7">
      <c r="A1518" s="9" t="s">
        <v>1647</v>
      </c>
      <c r="B1518" s="65">
        <f t="shared" si="481"/>
        <v>240</v>
      </c>
      <c r="C1518" s="66">
        <f>B1518/$H$1</f>
        <v>38.0952380952381</v>
      </c>
      <c r="D1518" s="67" t="e">
        <f t="shared" si="478"/>
        <v>#VALUE!</v>
      </c>
      <c r="E1518" s="68" t="e">
        <f t="shared" si="479"/>
        <v>#VALUE!</v>
      </c>
      <c r="F1518" s="37" t="e">
        <f t="shared" si="480"/>
        <v>#VALUE!</v>
      </c>
      <c r="G1518" s="16"/>
    </row>
    <row r="1519" s="1" customFormat="1" spans="1:7">
      <c r="A1519" s="9" t="s">
        <v>1648</v>
      </c>
      <c r="B1519" s="65">
        <f t="shared" si="481"/>
        <v>265</v>
      </c>
      <c r="C1519" s="66">
        <f>B1519/$H$1</f>
        <v>42.0634920634921</v>
      </c>
      <c r="D1519" s="67" t="e">
        <f t="shared" si="478"/>
        <v>#VALUE!</v>
      </c>
      <c r="E1519" s="68" t="e">
        <f t="shared" si="479"/>
        <v>#VALUE!</v>
      </c>
      <c r="F1519" s="37" t="e">
        <f t="shared" si="480"/>
        <v>#VALUE!</v>
      </c>
      <c r="G1519" s="16"/>
    </row>
    <row r="1520" s="1" customFormat="1" spans="1:7">
      <c r="A1520" s="9" t="s">
        <v>1649</v>
      </c>
      <c r="B1520" s="65">
        <f t="shared" si="481"/>
        <v>390</v>
      </c>
      <c r="C1520" s="66">
        <f>B1520/$H$1</f>
        <v>61.9047619047619</v>
      </c>
      <c r="D1520" s="67" t="e">
        <f t="shared" si="478"/>
        <v>#VALUE!</v>
      </c>
      <c r="E1520" s="68" t="e">
        <f t="shared" si="479"/>
        <v>#VALUE!</v>
      </c>
      <c r="F1520" s="37" t="e">
        <f t="shared" si="480"/>
        <v>#VALUE!</v>
      </c>
      <c r="G1520" s="16"/>
    </row>
    <row r="1521" s="1" customFormat="1" spans="1:7">
      <c r="A1521" s="9" t="s">
        <v>1650</v>
      </c>
      <c r="B1521" s="65">
        <f t="shared" si="481"/>
        <v>355</v>
      </c>
      <c r="C1521" s="66">
        <f>B1521/$H$1</f>
        <v>56.3492063492063</v>
      </c>
      <c r="D1521" s="67" t="e">
        <f t="shared" si="478"/>
        <v>#VALUE!</v>
      </c>
      <c r="E1521" s="68" t="e">
        <f t="shared" si="479"/>
        <v>#VALUE!</v>
      </c>
      <c r="F1521" s="37" t="e">
        <f t="shared" si="480"/>
        <v>#VALUE!</v>
      </c>
      <c r="G1521" s="16"/>
    </row>
    <row r="1522" s="1" customFormat="1" spans="1:7">
      <c r="A1522" s="9" t="s">
        <v>1651</v>
      </c>
      <c r="B1522" s="65">
        <f t="shared" si="481"/>
        <v>0</v>
      </c>
      <c r="C1522" s="66">
        <f>B1522/$H$1</f>
        <v>0</v>
      </c>
      <c r="D1522" s="67">
        <f t="shared" si="478"/>
        <v>0</v>
      </c>
      <c r="E1522" s="68" t="e">
        <f t="shared" si="479"/>
        <v>#DIV/0!</v>
      </c>
      <c r="F1522" s="37">
        <f t="shared" si="480"/>
        <v>0</v>
      </c>
      <c r="G1522" s="16"/>
    </row>
    <row r="1523" spans="1:6">
      <c r="A1523" s="15"/>
      <c r="B1523" s="92"/>
      <c r="C1523" s="93"/>
      <c r="D1523" s="94"/>
      <c r="E1523" s="93"/>
      <c r="F1523" s="93"/>
    </row>
    <row r="1524" spans="1:6">
      <c r="A1524" s="7" t="s">
        <v>1652</v>
      </c>
      <c r="B1524" s="65">
        <v>44</v>
      </c>
      <c r="C1524" s="54">
        <f t="shared" ref="C1524:C1537" si="482">B1524/$H$1</f>
        <v>6.98412698412698</v>
      </c>
      <c r="D1524" s="55" t="s">
        <v>99</v>
      </c>
      <c r="E1524" s="56" t="e">
        <f t="shared" ref="E1524:E1531" si="483">F1524/D1524</f>
        <v>#VALUE!</v>
      </c>
      <c r="F1524" s="37" t="e">
        <f t="shared" ref="F1523:F1531" si="484">D1524*0.92-C1524</f>
        <v>#VALUE!</v>
      </c>
    </row>
    <row r="1525" spans="1:6">
      <c r="A1525" s="7" t="s">
        <v>1653</v>
      </c>
      <c r="B1525" s="65">
        <v>44</v>
      </c>
      <c r="C1525" s="54">
        <f t="shared" si="482"/>
        <v>6.98412698412698</v>
      </c>
      <c r="D1525" s="55" t="s">
        <v>99</v>
      </c>
      <c r="E1525" s="56" t="e">
        <f t="shared" si="483"/>
        <v>#VALUE!</v>
      </c>
      <c r="F1525" s="37" t="e">
        <f t="shared" si="484"/>
        <v>#VALUE!</v>
      </c>
    </row>
    <row r="1526" spans="1:6">
      <c r="A1526" s="7" t="s">
        <v>1654</v>
      </c>
      <c r="B1526" s="65">
        <v>54</v>
      </c>
      <c r="C1526" s="54">
        <f t="shared" si="482"/>
        <v>8.57142857142857</v>
      </c>
      <c r="D1526" s="55" t="s">
        <v>99</v>
      </c>
      <c r="E1526" s="56" t="e">
        <f t="shared" si="483"/>
        <v>#VALUE!</v>
      </c>
      <c r="F1526" s="37" t="e">
        <f t="shared" si="484"/>
        <v>#VALUE!</v>
      </c>
    </row>
    <row r="1527" spans="1:6">
      <c r="A1527" s="7" t="s">
        <v>1655</v>
      </c>
      <c r="B1527" s="65">
        <v>64</v>
      </c>
      <c r="C1527" s="54">
        <f t="shared" si="482"/>
        <v>10.1587301587302</v>
      </c>
      <c r="D1527" s="55" t="s">
        <v>99</v>
      </c>
      <c r="E1527" s="56" t="e">
        <f t="shared" si="483"/>
        <v>#VALUE!</v>
      </c>
      <c r="F1527" s="37" t="e">
        <f t="shared" si="484"/>
        <v>#VALUE!</v>
      </c>
    </row>
    <row r="1528" spans="1:6">
      <c r="A1528" s="7" t="s">
        <v>1656</v>
      </c>
      <c r="B1528" s="65">
        <v>79</v>
      </c>
      <c r="C1528" s="54">
        <f t="shared" si="482"/>
        <v>12.5396825396825</v>
      </c>
      <c r="D1528" s="55" t="s">
        <v>99</v>
      </c>
      <c r="E1528" s="56" t="e">
        <f t="shared" si="483"/>
        <v>#VALUE!</v>
      </c>
      <c r="F1528" s="37" t="e">
        <f t="shared" si="484"/>
        <v>#VALUE!</v>
      </c>
    </row>
    <row r="1529" spans="1:6">
      <c r="A1529" s="7" t="s">
        <v>1657</v>
      </c>
      <c r="B1529" s="65">
        <v>95</v>
      </c>
      <c r="C1529" s="54">
        <f t="shared" si="482"/>
        <v>15.0793650793651</v>
      </c>
      <c r="D1529" s="55" t="s">
        <v>99</v>
      </c>
      <c r="E1529" s="56" t="e">
        <f t="shared" si="483"/>
        <v>#VALUE!</v>
      </c>
      <c r="F1529" s="37" t="e">
        <f t="shared" si="484"/>
        <v>#VALUE!</v>
      </c>
    </row>
    <row r="1530" spans="1:6">
      <c r="A1530" s="7" t="s">
        <v>1658</v>
      </c>
      <c r="B1530" s="65">
        <v>105</v>
      </c>
      <c r="C1530" s="54">
        <f t="shared" si="482"/>
        <v>16.6666666666667</v>
      </c>
      <c r="D1530" s="55" t="s">
        <v>99</v>
      </c>
      <c r="E1530" s="56" t="e">
        <f t="shared" si="483"/>
        <v>#VALUE!</v>
      </c>
      <c r="F1530" s="37" t="e">
        <f t="shared" si="484"/>
        <v>#VALUE!</v>
      </c>
    </row>
    <row r="1531" spans="1:6">
      <c r="A1531" s="7" t="s">
        <v>1659</v>
      </c>
      <c r="B1531" s="65">
        <v>120</v>
      </c>
      <c r="C1531" s="54">
        <f>B1531/$H$1</f>
        <v>19.047619047619</v>
      </c>
      <c r="D1531" s="55" t="s">
        <v>99</v>
      </c>
      <c r="E1531" s="56" t="e">
        <f t="shared" si="483"/>
        <v>#VALUE!</v>
      </c>
      <c r="F1531" s="37" t="e">
        <f t="shared" si="484"/>
        <v>#VALUE!</v>
      </c>
    </row>
    <row r="1532" spans="1:6">
      <c r="A1532" s="8" t="s">
        <v>1660</v>
      </c>
      <c r="B1532" s="57">
        <f t="shared" ref="B1532:B1538" si="485">B1524</f>
        <v>44</v>
      </c>
      <c r="C1532" s="58">
        <f>B1532/$H$1</f>
        <v>6.98412698412698</v>
      </c>
      <c r="D1532" s="55" t="s">
        <v>99</v>
      </c>
      <c r="E1532" s="60" t="e">
        <f t="shared" ref="E1532:E1538" si="486">F1532/D1532</f>
        <v>#VALUE!</v>
      </c>
      <c r="F1532" s="43" t="e">
        <f t="shared" ref="F1532:F1538" si="487">D1532*0.92-C1532</f>
        <v>#VALUE!</v>
      </c>
    </row>
    <row r="1533" spans="1:6">
      <c r="A1533" s="8" t="s">
        <v>1661</v>
      </c>
      <c r="B1533" s="57">
        <f t="shared" si="485"/>
        <v>44</v>
      </c>
      <c r="C1533" s="58">
        <f>B1533/$H$1</f>
        <v>6.98412698412698</v>
      </c>
      <c r="D1533" s="55" t="s">
        <v>99</v>
      </c>
      <c r="E1533" s="60" t="e">
        <f t="shared" si="486"/>
        <v>#VALUE!</v>
      </c>
      <c r="F1533" s="43" t="e">
        <f t="shared" si="487"/>
        <v>#VALUE!</v>
      </c>
    </row>
    <row r="1534" spans="1:6">
      <c r="A1534" s="8" t="s">
        <v>1662</v>
      </c>
      <c r="B1534" s="57">
        <f t="shared" si="485"/>
        <v>54</v>
      </c>
      <c r="C1534" s="58">
        <f>B1534/$H$1</f>
        <v>8.57142857142857</v>
      </c>
      <c r="D1534" s="55" t="s">
        <v>99</v>
      </c>
      <c r="E1534" s="60" t="e">
        <f t="shared" si="486"/>
        <v>#VALUE!</v>
      </c>
      <c r="F1534" s="43" t="e">
        <f t="shared" si="487"/>
        <v>#VALUE!</v>
      </c>
    </row>
    <row r="1535" spans="1:6">
      <c r="A1535" s="8" t="s">
        <v>1663</v>
      </c>
      <c r="B1535" s="57">
        <f t="shared" si="485"/>
        <v>64</v>
      </c>
      <c r="C1535" s="58">
        <f>B1535/$H$1</f>
        <v>10.1587301587302</v>
      </c>
      <c r="D1535" s="55" t="s">
        <v>99</v>
      </c>
      <c r="E1535" s="60" t="e">
        <f t="shared" si="486"/>
        <v>#VALUE!</v>
      </c>
      <c r="F1535" s="43" t="e">
        <f t="shared" si="487"/>
        <v>#VALUE!</v>
      </c>
    </row>
    <row r="1536" spans="1:6">
      <c r="A1536" s="8" t="s">
        <v>1664</v>
      </c>
      <c r="B1536" s="57">
        <f t="shared" si="485"/>
        <v>79</v>
      </c>
      <c r="C1536" s="58">
        <f>B1536/$H$1</f>
        <v>12.5396825396825</v>
      </c>
      <c r="D1536" s="55" t="s">
        <v>99</v>
      </c>
      <c r="E1536" s="60" t="e">
        <f t="shared" si="486"/>
        <v>#VALUE!</v>
      </c>
      <c r="F1536" s="43" t="e">
        <f t="shared" si="487"/>
        <v>#VALUE!</v>
      </c>
    </row>
    <row r="1537" spans="1:6">
      <c r="A1537" s="8" t="s">
        <v>1665</v>
      </c>
      <c r="B1537" s="57">
        <f t="shared" si="485"/>
        <v>95</v>
      </c>
      <c r="C1537" s="58">
        <f>B1537/$H$1</f>
        <v>15.0793650793651</v>
      </c>
      <c r="D1537" s="55" t="s">
        <v>99</v>
      </c>
      <c r="E1537" s="60" t="e">
        <f t="shared" si="486"/>
        <v>#VALUE!</v>
      </c>
      <c r="F1537" s="43" t="e">
        <f t="shared" si="487"/>
        <v>#VALUE!</v>
      </c>
    </row>
    <row r="1538" spans="1:6">
      <c r="A1538" s="8" t="s">
        <v>1666</v>
      </c>
      <c r="B1538" s="57">
        <f t="shared" si="485"/>
        <v>105</v>
      </c>
      <c r="C1538" s="58">
        <f>B1538/$H$1</f>
        <v>16.6666666666667</v>
      </c>
      <c r="D1538" s="55" t="s">
        <v>99</v>
      </c>
      <c r="E1538" s="60" t="e">
        <f t="shared" si="486"/>
        <v>#VALUE!</v>
      </c>
      <c r="F1538" s="43" t="e">
        <f t="shared" si="487"/>
        <v>#VALUE!</v>
      </c>
    </row>
    <row r="1539" s="2" customFormat="1" spans="1:7">
      <c r="A1539" s="13"/>
      <c r="B1539" s="22"/>
      <c r="C1539" s="23"/>
      <c r="D1539" s="24"/>
      <c r="E1539" s="24"/>
      <c r="F1539" s="24"/>
      <c r="G1539" s="38"/>
    </row>
    <row r="1540" spans="1:6">
      <c r="A1540" s="6"/>
      <c r="B1540" s="92"/>
      <c r="C1540" s="93"/>
      <c r="D1540" s="94"/>
      <c r="E1540" s="93"/>
      <c r="F1540" s="93"/>
    </row>
    <row r="1541" spans="1:6">
      <c r="A1541" s="7" t="s">
        <v>1667</v>
      </c>
      <c r="B1541" s="65">
        <v>64</v>
      </c>
      <c r="C1541" s="54">
        <f t="shared" ref="C1541:C1554" si="488">B1541/$H$1</f>
        <v>10.1587301587302</v>
      </c>
      <c r="D1541" s="55" t="s">
        <v>99</v>
      </c>
      <c r="E1541" s="56" t="e">
        <f t="shared" ref="E1541:E1554" si="489">F1541/D1541</f>
        <v>#VALUE!</v>
      </c>
      <c r="F1541" s="37" t="e">
        <f t="shared" ref="F1541:F1554" si="490">D1541*0.92-C1541</f>
        <v>#VALUE!</v>
      </c>
    </row>
    <row r="1542" spans="1:6">
      <c r="A1542" s="7" t="s">
        <v>1668</v>
      </c>
      <c r="B1542" s="65">
        <v>71</v>
      </c>
      <c r="C1542" s="54">
        <f t="shared" si="488"/>
        <v>11.2698412698413</v>
      </c>
      <c r="D1542" s="55" t="s">
        <v>99</v>
      </c>
      <c r="E1542" s="56" t="e">
        <f t="shared" si="489"/>
        <v>#VALUE!</v>
      </c>
      <c r="F1542" s="37" t="e">
        <f t="shared" si="490"/>
        <v>#VALUE!</v>
      </c>
    </row>
    <row r="1543" spans="1:6">
      <c r="A1543" s="7" t="s">
        <v>1669</v>
      </c>
      <c r="B1543" s="65">
        <v>86</v>
      </c>
      <c r="C1543" s="54">
        <f t="shared" si="488"/>
        <v>13.6507936507937</v>
      </c>
      <c r="D1543" s="55" t="s">
        <v>99</v>
      </c>
      <c r="E1543" s="56" t="e">
        <f t="shared" si="489"/>
        <v>#VALUE!</v>
      </c>
      <c r="F1543" s="37" t="e">
        <f t="shared" si="490"/>
        <v>#VALUE!</v>
      </c>
    </row>
    <row r="1544" spans="1:6">
      <c r="A1544" s="7" t="s">
        <v>1670</v>
      </c>
      <c r="B1544" s="65">
        <v>106</v>
      </c>
      <c r="C1544" s="54">
        <f t="shared" si="488"/>
        <v>16.8253968253968</v>
      </c>
      <c r="D1544" s="55" t="s">
        <v>99</v>
      </c>
      <c r="E1544" s="56" t="e">
        <f t="shared" si="489"/>
        <v>#VALUE!</v>
      </c>
      <c r="F1544" s="37" t="e">
        <f t="shared" si="490"/>
        <v>#VALUE!</v>
      </c>
    </row>
    <row r="1545" spans="1:6">
      <c r="A1545" s="7" t="s">
        <v>1671</v>
      </c>
      <c r="B1545" s="65">
        <v>141</v>
      </c>
      <c r="C1545" s="54">
        <f t="shared" si="488"/>
        <v>22.3809523809524</v>
      </c>
      <c r="D1545" s="55" t="s">
        <v>99</v>
      </c>
      <c r="E1545" s="56" t="e">
        <f t="shared" si="489"/>
        <v>#VALUE!</v>
      </c>
      <c r="F1545" s="37" t="e">
        <f t="shared" si="490"/>
        <v>#VALUE!</v>
      </c>
    </row>
    <row r="1546" spans="1:6">
      <c r="A1546" s="7" t="s">
        <v>1672</v>
      </c>
      <c r="B1546" s="65">
        <v>186</v>
      </c>
      <c r="C1546" s="54">
        <f t="shared" si="488"/>
        <v>29.5238095238095</v>
      </c>
      <c r="D1546" s="55" t="s">
        <v>99</v>
      </c>
      <c r="E1546" s="56" t="e">
        <f t="shared" si="489"/>
        <v>#VALUE!</v>
      </c>
      <c r="F1546" s="37" t="e">
        <f t="shared" si="490"/>
        <v>#VALUE!</v>
      </c>
    </row>
    <row r="1547" spans="1:6">
      <c r="A1547" s="7" t="s">
        <v>1673</v>
      </c>
      <c r="B1547" s="65">
        <v>211</v>
      </c>
      <c r="C1547" s="54">
        <f t="shared" si="488"/>
        <v>33.4920634920635</v>
      </c>
      <c r="D1547" s="55" t="s">
        <v>99</v>
      </c>
      <c r="E1547" s="56" t="e">
        <f t="shared" si="489"/>
        <v>#VALUE!</v>
      </c>
      <c r="F1547" s="37" t="e">
        <f t="shared" si="490"/>
        <v>#VALUE!</v>
      </c>
    </row>
    <row r="1548" spans="1:6">
      <c r="A1548" s="8" t="s">
        <v>1674</v>
      </c>
      <c r="B1548" s="57">
        <f t="shared" ref="B1548:B1554" si="491">B1541</f>
        <v>64</v>
      </c>
      <c r="C1548" s="58">
        <f t="shared" si="488"/>
        <v>10.1587301587302</v>
      </c>
      <c r="D1548" s="55" t="s">
        <v>99</v>
      </c>
      <c r="E1548" s="60" t="e">
        <f t="shared" si="489"/>
        <v>#VALUE!</v>
      </c>
      <c r="F1548" s="43" t="e">
        <f t="shared" si="490"/>
        <v>#VALUE!</v>
      </c>
    </row>
    <row r="1549" spans="1:6">
      <c r="A1549" s="8" t="s">
        <v>1675</v>
      </c>
      <c r="B1549" s="57">
        <f t="shared" si="491"/>
        <v>71</v>
      </c>
      <c r="C1549" s="58">
        <f t="shared" si="488"/>
        <v>11.2698412698413</v>
      </c>
      <c r="D1549" s="55" t="s">
        <v>99</v>
      </c>
      <c r="E1549" s="60" t="e">
        <f t="shared" si="489"/>
        <v>#VALUE!</v>
      </c>
      <c r="F1549" s="43" t="e">
        <f t="shared" si="490"/>
        <v>#VALUE!</v>
      </c>
    </row>
    <row r="1550" spans="1:6">
      <c r="A1550" s="8" t="s">
        <v>1676</v>
      </c>
      <c r="B1550" s="57">
        <f t="shared" si="491"/>
        <v>86</v>
      </c>
      <c r="C1550" s="58">
        <f t="shared" si="488"/>
        <v>13.6507936507937</v>
      </c>
      <c r="D1550" s="55" t="s">
        <v>99</v>
      </c>
      <c r="E1550" s="60" t="e">
        <f t="shared" si="489"/>
        <v>#VALUE!</v>
      </c>
      <c r="F1550" s="43" t="e">
        <f t="shared" si="490"/>
        <v>#VALUE!</v>
      </c>
    </row>
    <row r="1551" spans="1:6">
      <c r="A1551" s="8" t="s">
        <v>1677</v>
      </c>
      <c r="B1551" s="57">
        <f t="shared" si="491"/>
        <v>106</v>
      </c>
      <c r="C1551" s="58">
        <f t="shared" si="488"/>
        <v>16.8253968253968</v>
      </c>
      <c r="D1551" s="55" t="s">
        <v>99</v>
      </c>
      <c r="E1551" s="60" t="e">
        <f t="shared" si="489"/>
        <v>#VALUE!</v>
      </c>
      <c r="F1551" s="43" t="e">
        <f t="shared" si="490"/>
        <v>#VALUE!</v>
      </c>
    </row>
    <row r="1552" spans="1:6">
      <c r="A1552" s="8" t="s">
        <v>1678</v>
      </c>
      <c r="B1552" s="57">
        <f t="shared" si="491"/>
        <v>141</v>
      </c>
      <c r="C1552" s="58">
        <f t="shared" si="488"/>
        <v>22.3809523809524</v>
      </c>
      <c r="D1552" s="55" t="s">
        <v>99</v>
      </c>
      <c r="E1552" s="60" t="e">
        <f t="shared" si="489"/>
        <v>#VALUE!</v>
      </c>
      <c r="F1552" s="43" t="e">
        <f t="shared" si="490"/>
        <v>#VALUE!</v>
      </c>
    </row>
    <row r="1553" spans="1:6">
      <c r="A1553" s="8" t="s">
        <v>1679</v>
      </c>
      <c r="B1553" s="57">
        <f t="shared" si="491"/>
        <v>186</v>
      </c>
      <c r="C1553" s="58">
        <f t="shared" si="488"/>
        <v>29.5238095238095</v>
      </c>
      <c r="D1553" s="55" t="s">
        <v>99</v>
      </c>
      <c r="E1553" s="60" t="e">
        <f t="shared" si="489"/>
        <v>#VALUE!</v>
      </c>
      <c r="F1553" s="43" t="e">
        <f t="shared" si="490"/>
        <v>#VALUE!</v>
      </c>
    </row>
    <row r="1554" spans="1:6">
      <c r="A1554" s="8" t="s">
        <v>1680</v>
      </c>
      <c r="B1554" s="57">
        <f t="shared" si="491"/>
        <v>211</v>
      </c>
      <c r="C1554" s="58">
        <f t="shared" si="488"/>
        <v>33.4920634920635</v>
      </c>
      <c r="D1554" s="55" t="s">
        <v>99</v>
      </c>
      <c r="E1554" s="60" t="e">
        <f t="shared" si="489"/>
        <v>#VALUE!</v>
      </c>
      <c r="F1554" s="43" t="e">
        <f t="shared" si="490"/>
        <v>#VALUE!</v>
      </c>
    </row>
    <row r="1556" spans="1:8">
      <c r="A1556" s="15"/>
      <c r="B1556" s="75"/>
      <c r="C1556" s="76"/>
      <c r="D1556" s="77"/>
      <c r="E1556" s="78"/>
      <c r="F1556" s="78"/>
      <c r="G1556" s="107"/>
      <c r="H1556" s="107"/>
    </row>
    <row r="1557" spans="1:8">
      <c r="A1557" s="7" t="s">
        <v>1681</v>
      </c>
      <c r="B1557" s="65">
        <v>150</v>
      </c>
      <c r="C1557" s="54">
        <f t="shared" ref="C1557:C1562" si="492">B1557/$H$1</f>
        <v>23.8095238095238</v>
      </c>
      <c r="D1557" s="55">
        <v>79</v>
      </c>
      <c r="E1557" s="56">
        <f t="shared" ref="E1557:E1563" si="493">F1557/D1557</f>
        <v>0.618613622664256</v>
      </c>
      <c r="F1557" s="37">
        <f t="shared" ref="F1557:F1563" si="494">D1557*0.92-C1557</f>
        <v>48.8704761904762</v>
      </c>
      <c r="H1557" s="107"/>
    </row>
    <row r="1558" spans="1:8">
      <c r="A1558" s="7" t="s">
        <v>1682</v>
      </c>
      <c r="B1558" s="65">
        <v>180</v>
      </c>
      <c r="C1558" s="54">
        <f t="shared" si="492"/>
        <v>28.5714285714286</v>
      </c>
      <c r="D1558" s="55">
        <v>85</v>
      </c>
      <c r="E1558" s="56">
        <f t="shared" si="493"/>
        <v>0.583865546218487</v>
      </c>
      <c r="F1558" s="37">
        <f t="shared" si="494"/>
        <v>49.6285714285714</v>
      </c>
      <c r="H1558" s="107"/>
    </row>
    <row r="1559" spans="1:8">
      <c r="A1559" s="7" t="s">
        <v>1683</v>
      </c>
      <c r="B1559" s="65">
        <v>215</v>
      </c>
      <c r="C1559" s="54">
        <f t="shared" si="492"/>
        <v>34.1269841269841</v>
      </c>
      <c r="D1559" s="55">
        <v>97</v>
      </c>
      <c r="E1559" s="56">
        <f t="shared" si="493"/>
        <v>0.568175421371298</v>
      </c>
      <c r="F1559" s="37">
        <f t="shared" si="494"/>
        <v>55.1130158730159</v>
      </c>
      <c r="H1559" s="107"/>
    </row>
    <row r="1560" spans="1:8">
      <c r="A1560" s="7" t="s">
        <v>1684</v>
      </c>
      <c r="B1560" s="65">
        <v>245</v>
      </c>
      <c r="C1560" s="54">
        <f t="shared" si="492"/>
        <v>38.8888888888889</v>
      </c>
      <c r="D1560" s="55">
        <v>108</v>
      </c>
      <c r="E1560" s="56">
        <f t="shared" si="493"/>
        <v>0.559917695473251</v>
      </c>
      <c r="F1560" s="37">
        <f t="shared" si="494"/>
        <v>60.4711111111111</v>
      </c>
      <c r="H1560" s="107"/>
    </row>
    <row r="1561" spans="1:8">
      <c r="A1561" s="7" t="s">
        <v>1685</v>
      </c>
      <c r="B1561" s="65">
        <v>300</v>
      </c>
      <c r="C1561" s="54">
        <f t="shared" si="492"/>
        <v>47.6190476190476</v>
      </c>
      <c r="D1561" s="55">
        <v>124</v>
      </c>
      <c r="E1561" s="56">
        <f t="shared" si="493"/>
        <v>0.535975422427035</v>
      </c>
      <c r="F1561" s="37">
        <f t="shared" si="494"/>
        <v>66.4609523809524</v>
      </c>
      <c r="H1561" s="107"/>
    </row>
    <row r="1562" spans="1:8">
      <c r="A1562" s="7" t="s">
        <v>1686</v>
      </c>
      <c r="B1562" s="65">
        <v>390</v>
      </c>
      <c r="C1562" s="54">
        <f t="shared" si="492"/>
        <v>61.9047619047619</v>
      </c>
      <c r="D1562" s="55">
        <v>134</v>
      </c>
      <c r="E1562" s="56">
        <f t="shared" si="493"/>
        <v>0.458024164889837</v>
      </c>
      <c r="F1562" s="37">
        <f t="shared" si="494"/>
        <v>61.3752380952381</v>
      </c>
      <c r="H1562" s="107"/>
    </row>
    <row r="1563" spans="1:8">
      <c r="A1563" s="7" t="s">
        <v>1687</v>
      </c>
      <c r="B1563" s="65">
        <v>480</v>
      </c>
      <c r="C1563" s="54">
        <f>B1563/$H$1</f>
        <v>76.1904761904762</v>
      </c>
      <c r="D1563" s="55" t="s">
        <v>35</v>
      </c>
      <c r="E1563" s="56" t="e">
        <f t="shared" si="493"/>
        <v>#VALUE!</v>
      </c>
      <c r="F1563" s="37" t="e">
        <f t="shared" si="494"/>
        <v>#VALUE!</v>
      </c>
      <c r="H1563" s="107"/>
    </row>
    <row r="1564" spans="1:6">
      <c r="A1564" s="8" t="s">
        <v>1688</v>
      </c>
      <c r="B1564" s="57">
        <f t="shared" ref="B1564:B1569" si="495">B1557</f>
        <v>150</v>
      </c>
      <c r="C1564" s="58">
        <f t="shared" ref="C1564:C1569" si="496">B1564/$H$1</f>
        <v>23.8095238095238</v>
      </c>
      <c r="D1564" s="59">
        <f t="shared" ref="D1564:D1569" si="497">D1557</f>
        <v>79</v>
      </c>
      <c r="E1564" s="60">
        <f t="shared" ref="E1564:E1591" si="498">F1564/D1564</f>
        <v>0.618613622664256</v>
      </c>
      <c r="F1564" s="43">
        <f t="shared" ref="F1564:F1570" si="499">D1564*0.92-C1564</f>
        <v>48.8704761904762</v>
      </c>
    </row>
    <row r="1565" spans="1:6">
      <c r="A1565" s="8" t="s">
        <v>1689</v>
      </c>
      <c r="B1565" s="57">
        <f t="shared" si="495"/>
        <v>180</v>
      </c>
      <c r="C1565" s="58">
        <f t="shared" si="496"/>
        <v>28.5714285714286</v>
      </c>
      <c r="D1565" s="59">
        <f t="shared" si="497"/>
        <v>85</v>
      </c>
      <c r="E1565" s="60">
        <f t="shared" si="498"/>
        <v>0.583865546218487</v>
      </c>
      <c r="F1565" s="43">
        <f t="shared" si="499"/>
        <v>49.6285714285714</v>
      </c>
    </row>
    <row r="1566" spans="1:6">
      <c r="A1566" s="8" t="s">
        <v>1690</v>
      </c>
      <c r="B1566" s="57">
        <f t="shared" si="495"/>
        <v>215</v>
      </c>
      <c r="C1566" s="58">
        <f t="shared" si="496"/>
        <v>34.1269841269841</v>
      </c>
      <c r="D1566" s="59">
        <f t="shared" si="497"/>
        <v>97</v>
      </c>
      <c r="E1566" s="60">
        <f t="shared" si="498"/>
        <v>0.568175421371298</v>
      </c>
      <c r="F1566" s="43">
        <f t="shared" si="499"/>
        <v>55.1130158730159</v>
      </c>
    </row>
    <row r="1567" spans="1:6">
      <c r="A1567" s="8" t="s">
        <v>1691</v>
      </c>
      <c r="B1567" s="57">
        <f t="shared" si="495"/>
        <v>245</v>
      </c>
      <c r="C1567" s="58">
        <f t="shared" si="496"/>
        <v>38.8888888888889</v>
      </c>
      <c r="D1567" s="59">
        <f t="shared" si="497"/>
        <v>108</v>
      </c>
      <c r="E1567" s="60">
        <f t="shared" si="498"/>
        <v>0.559917695473251</v>
      </c>
      <c r="F1567" s="43">
        <f t="shared" si="499"/>
        <v>60.4711111111111</v>
      </c>
    </row>
    <row r="1568" spans="1:6">
      <c r="A1568" s="8" t="s">
        <v>1692</v>
      </c>
      <c r="B1568" s="57">
        <f t="shared" si="495"/>
        <v>300</v>
      </c>
      <c r="C1568" s="58">
        <f t="shared" si="496"/>
        <v>47.6190476190476</v>
      </c>
      <c r="D1568" s="59">
        <f t="shared" si="497"/>
        <v>124</v>
      </c>
      <c r="E1568" s="60">
        <f t="shared" si="498"/>
        <v>0.535975422427035</v>
      </c>
      <c r="F1568" s="43">
        <f t="shared" si="499"/>
        <v>66.4609523809524</v>
      </c>
    </row>
    <row r="1569" spans="1:6">
      <c r="A1569" s="8" t="s">
        <v>1693</v>
      </c>
      <c r="B1569" s="57">
        <f t="shared" si="495"/>
        <v>390</v>
      </c>
      <c r="C1569" s="58">
        <f t="shared" si="496"/>
        <v>61.9047619047619</v>
      </c>
      <c r="D1569" s="59">
        <f t="shared" si="497"/>
        <v>134</v>
      </c>
      <c r="E1569" s="60">
        <f t="shared" si="498"/>
        <v>0.458024164889837</v>
      </c>
      <c r="F1569" s="43">
        <f t="shared" si="499"/>
        <v>61.3752380952381</v>
      </c>
    </row>
    <row r="1570" spans="1:6">
      <c r="A1570" s="8" t="s">
        <v>1694</v>
      </c>
      <c r="B1570" s="57" t="e">
        <f>#REF!</f>
        <v>#REF!</v>
      </c>
      <c r="C1570" s="58" t="e">
        <f>B1570/$H$1</f>
        <v>#REF!</v>
      </c>
      <c r="D1570" s="59" t="s">
        <v>99</v>
      </c>
      <c r="E1570" s="60" t="e">
        <f t="shared" si="498"/>
        <v>#VALUE!</v>
      </c>
      <c r="F1570" s="43" t="e">
        <f t="shared" si="499"/>
        <v>#VALUE!</v>
      </c>
    </row>
    <row r="1571" spans="1:6">
      <c r="A1571" s="7" t="s">
        <v>1695</v>
      </c>
      <c r="B1571" s="53">
        <f t="shared" ref="B1571:B1576" si="500">B1557+20</f>
        <v>170</v>
      </c>
      <c r="C1571" s="54">
        <f t="shared" ref="C1571:C1576" si="501">B1571/$H$1</f>
        <v>26.984126984127</v>
      </c>
      <c r="D1571" s="55">
        <f>D1564+4</f>
        <v>83</v>
      </c>
      <c r="E1571" s="56">
        <f t="shared" si="498"/>
        <v>0.594890036335819</v>
      </c>
      <c r="F1571" s="37">
        <f t="shared" ref="F1571:F1577" si="502">D1571*0.92-C1571</f>
        <v>49.375873015873</v>
      </c>
    </row>
    <row r="1572" spans="1:6">
      <c r="A1572" s="7" t="s">
        <v>1696</v>
      </c>
      <c r="B1572" s="53">
        <f t="shared" si="500"/>
        <v>200</v>
      </c>
      <c r="C1572" s="54">
        <f t="shared" si="501"/>
        <v>31.7460317460317</v>
      </c>
      <c r="D1572" s="55">
        <f t="shared" ref="D1572:D1577" si="503">D1565+4</f>
        <v>89</v>
      </c>
      <c r="E1572" s="56">
        <f t="shared" si="498"/>
        <v>0.563303014089531</v>
      </c>
      <c r="F1572" s="37">
        <f t="shared" si="502"/>
        <v>50.1339682539683</v>
      </c>
    </row>
    <row r="1573" spans="1:6">
      <c r="A1573" s="7" t="s">
        <v>1697</v>
      </c>
      <c r="B1573" s="53">
        <f t="shared" si="500"/>
        <v>235</v>
      </c>
      <c r="C1573" s="54">
        <f t="shared" si="501"/>
        <v>37.3015873015873</v>
      </c>
      <c r="D1573" s="55">
        <f t="shared" si="503"/>
        <v>101</v>
      </c>
      <c r="E1573" s="56">
        <f t="shared" si="498"/>
        <v>0.550677353449631</v>
      </c>
      <c r="F1573" s="37">
        <f t="shared" si="502"/>
        <v>55.6184126984127</v>
      </c>
    </row>
    <row r="1574" spans="1:6">
      <c r="A1574" s="7" t="s">
        <v>1698</v>
      </c>
      <c r="B1574" s="53">
        <f t="shared" si="500"/>
        <v>265</v>
      </c>
      <c r="C1574" s="54">
        <f t="shared" si="501"/>
        <v>42.0634920634921</v>
      </c>
      <c r="D1574" s="55">
        <f t="shared" si="503"/>
        <v>112</v>
      </c>
      <c r="E1574" s="56">
        <f t="shared" si="498"/>
        <v>0.544433106575964</v>
      </c>
      <c r="F1574" s="37">
        <f t="shared" si="502"/>
        <v>60.9765079365079</v>
      </c>
    </row>
    <row r="1575" spans="1:6">
      <c r="A1575" s="7" t="s">
        <v>1699</v>
      </c>
      <c r="B1575" s="53">
        <f t="shared" si="500"/>
        <v>320</v>
      </c>
      <c r="C1575" s="54">
        <f t="shared" si="501"/>
        <v>50.7936507936508</v>
      </c>
      <c r="D1575" s="55">
        <f t="shared" si="503"/>
        <v>128</v>
      </c>
      <c r="E1575" s="56">
        <f t="shared" si="498"/>
        <v>0.523174603174603</v>
      </c>
      <c r="F1575" s="37">
        <f t="shared" si="502"/>
        <v>66.9663492063492</v>
      </c>
    </row>
    <row r="1576" spans="1:6">
      <c r="A1576" s="7" t="s">
        <v>1700</v>
      </c>
      <c r="B1576" s="53">
        <f t="shared" si="500"/>
        <v>410</v>
      </c>
      <c r="C1576" s="54">
        <f t="shared" si="501"/>
        <v>65.0793650793651</v>
      </c>
      <c r="D1576" s="55">
        <f t="shared" si="503"/>
        <v>138</v>
      </c>
      <c r="E1576" s="56">
        <f t="shared" si="498"/>
        <v>0.448410397975615</v>
      </c>
      <c r="F1576" s="37">
        <f t="shared" si="502"/>
        <v>61.8806349206349</v>
      </c>
    </row>
    <row r="1577" spans="1:6">
      <c r="A1577" s="7" t="s">
        <v>1701</v>
      </c>
      <c r="B1577" s="53" t="e">
        <f>#REF!+20</f>
        <v>#REF!</v>
      </c>
      <c r="C1577" s="54" t="e">
        <f>B1577/$H$1</f>
        <v>#REF!</v>
      </c>
      <c r="D1577" s="55" t="s">
        <v>99</v>
      </c>
      <c r="E1577" s="56" t="e">
        <f t="shared" si="498"/>
        <v>#VALUE!</v>
      </c>
      <c r="F1577" s="37" t="e">
        <f t="shared" si="502"/>
        <v>#VALUE!</v>
      </c>
    </row>
    <row r="1578" spans="1:6">
      <c r="A1578" s="8" t="s">
        <v>1702</v>
      </c>
      <c r="B1578" s="57">
        <f>B1571</f>
        <v>170</v>
      </c>
      <c r="C1578" s="58">
        <f t="shared" ref="C1578:C1583" si="504">B1578/$H$1</f>
        <v>26.984126984127</v>
      </c>
      <c r="D1578" s="59">
        <f>D1571</f>
        <v>83</v>
      </c>
      <c r="E1578" s="60">
        <f t="shared" si="498"/>
        <v>0.594890036335819</v>
      </c>
      <c r="F1578" s="43">
        <f t="shared" ref="F1578:F1584" si="505">D1578*0.92-C1578</f>
        <v>49.375873015873</v>
      </c>
    </row>
    <row r="1579" spans="1:6">
      <c r="A1579" s="8" t="s">
        <v>1703</v>
      </c>
      <c r="B1579" s="57">
        <f t="shared" ref="B1579:B1585" si="506">B1572</f>
        <v>200</v>
      </c>
      <c r="C1579" s="58">
        <f t="shared" si="504"/>
        <v>31.7460317460317</v>
      </c>
      <c r="D1579" s="59">
        <f t="shared" ref="D1579:D1584" si="507">D1572</f>
        <v>89</v>
      </c>
      <c r="E1579" s="60">
        <f t="shared" si="498"/>
        <v>0.563303014089531</v>
      </c>
      <c r="F1579" s="43">
        <f t="shared" si="505"/>
        <v>50.1339682539683</v>
      </c>
    </row>
    <row r="1580" spans="1:6">
      <c r="A1580" s="8" t="s">
        <v>1704</v>
      </c>
      <c r="B1580" s="57">
        <f t="shared" si="506"/>
        <v>235</v>
      </c>
      <c r="C1580" s="58">
        <f t="shared" si="504"/>
        <v>37.3015873015873</v>
      </c>
      <c r="D1580" s="59">
        <f t="shared" si="507"/>
        <v>101</v>
      </c>
      <c r="E1580" s="60">
        <f t="shared" si="498"/>
        <v>0.550677353449631</v>
      </c>
      <c r="F1580" s="43">
        <f t="shared" si="505"/>
        <v>55.6184126984127</v>
      </c>
    </row>
    <row r="1581" spans="1:6">
      <c r="A1581" s="8" t="s">
        <v>1705</v>
      </c>
      <c r="B1581" s="57">
        <f t="shared" si="506"/>
        <v>265</v>
      </c>
      <c r="C1581" s="58">
        <f t="shared" si="504"/>
        <v>42.0634920634921</v>
      </c>
      <c r="D1581" s="59">
        <f t="shared" si="507"/>
        <v>112</v>
      </c>
      <c r="E1581" s="60">
        <f t="shared" si="498"/>
        <v>0.544433106575964</v>
      </c>
      <c r="F1581" s="43">
        <f t="shared" si="505"/>
        <v>60.9765079365079</v>
      </c>
    </row>
    <row r="1582" spans="1:6">
      <c r="A1582" s="8" t="s">
        <v>1706</v>
      </c>
      <c r="B1582" s="57">
        <f t="shared" si="506"/>
        <v>320</v>
      </c>
      <c r="C1582" s="58">
        <f t="shared" si="504"/>
        <v>50.7936507936508</v>
      </c>
      <c r="D1582" s="59">
        <f t="shared" si="507"/>
        <v>128</v>
      </c>
      <c r="E1582" s="60">
        <f t="shared" si="498"/>
        <v>0.523174603174603</v>
      </c>
      <c r="F1582" s="43">
        <f t="shared" si="505"/>
        <v>66.9663492063492</v>
      </c>
    </row>
    <row r="1583" spans="1:6">
      <c r="A1583" s="8" t="s">
        <v>1707</v>
      </c>
      <c r="B1583" s="57">
        <f t="shared" si="506"/>
        <v>410</v>
      </c>
      <c r="C1583" s="58">
        <f>B1583/$H$1</f>
        <v>65.0793650793651</v>
      </c>
      <c r="D1583" s="59">
        <f t="shared" si="507"/>
        <v>138</v>
      </c>
      <c r="E1583" s="60">
        <f t="shared" si="498"/>
        <v>0.448410397975615</v>
      </c>
      <c r="F1583" s="43">
        <f t="shared" si="505"/>
        <v>61.8806349206349</v>
      </c>
    </row>
    <row r="1584" s="3" customFormat="1" spans="1:8">
      <c r="A1584" s="8" t="s">
        <v>1708</v>
      </c>
      <c r="B1584" s="57" t="e">
        <f t="shared" si="506"/>
        <v>#REF!</v>
      </c>
      <c r="C1584" s="58" t="e">
        <f>B1584/$H$1</f>
        <v>#REF!</v>
      </c>
      <c r="D1584" s="59" t="str">
        <f t="shared" si="507"/>
        <v>/</v>
      </c>
      <c r="E1584" s="60" t="e">
        <f t="shared" si="498"/>
        <v>#VALUE!</v>
      </c>
      <c r="F1584" s="43" t="e">
        <f t="shared" si="505"/>
        <v>#VALUE!</v>
      </c>
      <c r="G1584" s="16"/>
      <c r="H1584" s="1"/>
    </row>
    <row r="1585" spans="1:6">
      <c r="A1585" s="7" t="s">
        <v>1709</v>
      </c>
      <c r="B1585" s="53">
        <f t="shared" si="506"/>
        <v>170</v>
      </c>
      <c r="C1585" s="54">
        <f t="shared" ref="C1585:C1590" si="508">B1585/$H$1</f>
        <v>26.984126984127</v>
      </c>
      <c r="D1585" s="55">
        <f t="shared" ref="D1585:D1590" si="509">D1557+4</f>
        <v>83</v>
      </c>
      <c r="E1585" s="56">
        <f t="shared" si="498"/>
        <v>0.594890036335819</v>
      </c>
      <c r="F1585" s="37">
        <f t="shared" ref="F1585:F1591" si="510">D1585*0.92-C1585</f>
        <v>49.375873015873</v>
      </c>
    </row>
    <row r="1586" spans="1:6">
      <c r="A1586" s="7" t="s">
        <v>1710</v>
      </c>
      <c r="B1586" s="53">
        <f t="shared" ref="B1586:B1591" si="511">B1579</f>
        <v>200</v>
      </c>
      <c r="C1586" s="54">
        <f t="shared" si="508"/>
        <v>31.7460317460317</v>
      </c>
      <c r="D1586" s="55">
        <f t="shared" si="509"/>
        <v>89</v>
      </c>
      <c r="E1586" s="56">
        <f t="shared" si="498"/>
        <v>0.563303014089531</v>
      </c>
      <c r="F1586" s="37">
        <f t="shared" si="510"/>
        <v>50.1339682539683</v>
      </c>
    </row>
    <row r="1587" spans="1:6">
      <c r="A1587" s="7" t="s">
        <v>1711</v>
      </c>
      <c r="B1587" s="53">
        <f t="shared" si="511"/>
        <v>235</v>
      </c>
      <c r="C1587" s="54">
        <f t="shared" si="508"/>
        <v>37.3015873015873</v>
      </c>
      <c r="D1587" s="55">
        <f t="shared" si="509"/>
        <v>101</v>
      </c>
      <c r="E1587" s="56">
        <f t="shared" si="498"/>
        <v>0.550677353449631</v>
      </c>
      <c r="F1587" s="37">
        <f t="shared" si="510"/>
        <v>55.6184126984127</v>
      </c>
    </row>
    <row r="1588" spans="1:6">
      <c r="A1588" s="7" t="s">
        <v>1712</v>
      </c>
      <c r="B1588" s="53">
        <f t="shared" si="511"/>
        <v>265</v>
      </c>
      <c r="C1588" s="54">
        <f t="shared" si="508"/>
        <v>42.0634920634921</v>
      </c>
      <c r="D1588" s="55">
        <f t="shared" si="509"/>
        <v>112</v>
      </c>
      <c r="E1588" s="56">
        <f t="shared" si="498"/>
        <v>0.544433106575964</v>
      </c>
      <c r="F1588" s="37">
        <f t="shared" si="510"/>
        <v>60.9765079365079</v>
      </c>
    </row>
    <row r="1589" spans="1:6">
      <c r="A1589" s="7" t="s">
        <v>1713</v>
      </c>
      <c r="B1589" s="53">
        <f t="shared" si="511"/>
        <v>320</v>
      </c>
      <c r="C1589" s="54">
        <f t="shared" si="508"/>
        <v>50.7936507936508</v>
      </c>
      <c r="D1589" s="55">
        <f t="shared" si="509"/>
        <v>128</v>
      </c>
      <c r="E1589" s="56">
        <f t="shared" si="498"/>
        <v>0.523174603174603</v>
      </c>
      <c r="F1589" s="37">
        <f t="shared" si="510"/>
        <v>66.9663492063492</v>
      </c>
    </row>
    <row r="1590" spans="1:6">
      <c r="A1590" s="7" t="s">
        <v>1714</v>
      </c>
      <c r="B1590" s="53">
        <f t="shared" si="511"/>
        <v>410</v>
      </c>
      <c r="C1590" s="54">
        <f t="shared" si="508"/>
        <v>65.0793650793651</v>
      </c>
      <c r="D1590" s="55">
        <f t="shared" si="509"/>
        <v>138</v>
      </c>
      <c r="E1590" s="56">
        <f t="shared" si="498"/>
        <v>0.448410397975615</v>
      </c>
      <c r="F1590" s="37">
        <f t="shared" si="510"/>
        <v>61.8806349206349</v>
      </c>
    </row>
    <row r="1591" spans="1:6">
      <c r="A1591" s="7" t="s">
        <v>1715</v>
      </c>
      <c r="B1591" s="53" t="e">
        <f t="shared" si="511"/>
        <v>#REF!</v>
      </c>
      <c r="C1591" s="54" t="e">
        <f>B1591/$H$1</f>
        <v>#REF!</v>
      </c>
      <c r="D1591" s="55" t="s">
        <v>99</v>
      </c>
      <c r="E1591" s="56" t="e">
        <f t="shared" si="498"/>
        <v>#VALUE!</v>
      </c>
      <c r="F1591" s="37" t="e">
        <f t="shared" si="510"/>
        <v>#VALUE!</v>
      </c>
    </row>
    <row r="1593" s="3" customFormat="1" spans="1:8">
      <c r="A1593" s="6"/>
      <c r="B1593" s="75"/>
      <c r="C1593" s="76"/>
      <c r="D1593" s="77"/>
      <c r="E1593" s="78"/>
      <c r="F1593" s="112"/>
      <c r="G1593" s="16"/>
      <c r="H1593" s="1"/>
    </row>
    <row r="1594" s="3" customFormat="1" spans="1:8">
      <c r="A1594" s="7" t="s">
        <v>1716</v>
      </c>
      <c r="B1594" s="65">
        <v>95</v>
      </c>
      <c r="C1594" s="54">
        <f>B1594/'销售价-总表'!$H$1</f>
        <v>15.0793650793651</v>
      </c>
      <c r="D1594" s="55">
        <v>22</v>
      </c>
      <c r="E1594" s="56">
        <f>F1594/D1594</f>
        <v>0.234574314574315</v>
      </c>
      <c r="F1594" s="37">
        <f t="shared" ref="F1594:F1615" si="512">D1594*0.92-C1594</f>
        <v>5.16063492063492</v>
      </c>
      <c r="G1594" s="16"/>
      <c r="H1594" s="113"/>
    </row>
    <row r="1595" s="3" customFormat="1" spans="1:8">
      <c r="A1595" s="7" t="s">
        <v>1717</v>
      </c>
      <c r="B1595" s="65">
        <v>115</v>
      </c>
      <c r="C1595" s="54">
        <f>B1595/'销售价-总表'!$H$1</f>
        <v>18.2539682539683</v>
      </c>
      <c r="D1595" s="55">
        <v>26.5</v>
      </c>
      <c r="E1595" s="56">
        <f>F1595/D1595</f>
        <v>0.231171009284217</v>
      </c>
      <c r="F1595" s="37">
        <f t="shared" si="512"/>
        <v>6.12603174603175</v>
      </c>
      <c r="G1595" s="16"/>
      <c r="H1595" s="113"/>
    </row>
    <row r="1596" s="3" customFormat="1" spans="1:8">
      <c r="A1596" s="7" t="s">
        <v>1718</v>
      </c>
      <c r="B1596" s="65">
        <v>150</v>
      </c>
      <c r="C1596" s="54">
        <f>B1596/'销售价-总表'!$H$1</f>
        <v>23.8095238095238</v>
      </c>
      <c r="D1596" s="55">
        <v>34.5</v>
      </c>
      <c r="E1596" s="56">
        <f>F1596/D1596</f>
        <v>0.229868875086266</v>
      </c>
      <c r="F1596" s="37">
        <f t="shared" si="512"/>
        <v>7.93047619047619</v>
      </c>
      <c r="G1596" s="16"/>
      <c r="H1596" s="113"/>
    </row>
    <row r="1597" s="3" customFormat="1" spans="1:8">
      <c r="A1597" s="7" t="s">
        <v>1719</v>
      </c>
      <c r="B1597" s="65">
        <v>175</v>
      </c>
      <c r="C1597" s="54">
        <f>B1597/'销售价-总表'!$H$1</f>
        <v>27.7777777777778</v>
      </c>
      <c r="D1597" s="55">
        <v>40</v>
      </c>
      <c r="E1597" s="56">
        <f>F1597/D1597</f>
        <v>0.225555555555556</v>
      </c>
      <c r="F1597" s="37">
        <f t="shared" si="512"/>
        <v>9.02222222222223</v>
      </c>
      <c r="G1597" s="16"/>
      <c r="H1597" s="113"/>
    </row>
    <row r="1598" s="3" customFormat="1" spans="1:8">
      <c r="A1598" s="7" t="s">
        <v>1720</v>
      </c>
      <c r="B1598" s="65">
        <v>205</v>
      </c>
      <c r="C1598" s="54">
        <f>B1598/'销售价-总表'!$H$1</f>
        <v>32.5396825396825</v>
      </c>
      <c r="D1598" s="55">
        <v>47</v>
      </c>
      <c r="E1598" s="56">
        <f t="shared" ref="E1598:E1605" si="513">F1598/D1598</f>
        <v>0.227666328942925</v>
      </c>
      <c r="F1598" s="37">
        <f t="shared" si="512"/>
        <v>10.7003174603175</v>
      </c>
      <c r="G1598" s="16"/>
      <c r="H1598" s="113"/>
    </row>
    <row r="1599" s="3" customFormat="1" spans="1:8">
      <c r="A1599" s="7" t="s">
        <v>1721</v>
      </c>
      <c r="B1599" s="65">
        <v>260</v>
      </c>
      <c r="C1599" s="54">
        <f>B1599/'销售价-总表'!$H$1</f>
        <v>41.2698412698413</v>
      </c>
      <c r="D1599" s="55">
        <v>59</v>
      </c>
      <c r="E1599" s="56">
        <f t="shared" si="513"/>
        <v>0.220511164917945</v>
      </c>
      <c r="F1599" s="37">
        <f t="shared" si="512"/>
        <v>13.0101587301587</v>
      </c>
      <c r="G1599" s="16"/>
      <c r="H1599" s="113"/>
    </row>
    <row r="1600" s="3" customFormat="1" spans="1:8">
      <c r="A1600" s="7" t="s">
        <v>1722</v>
      </c>
      <c r="B1600" s="65">
        <v>285</v>
      </c>
      <c r="C1600" s="54">
        <f>B1600/'销售价-总表'!$H$1</f>
        <v>45.2380952380952</v>
      </c>
      <c r="D1600" s="55">
        <v>64</v>
      </c>
      <c r="E1600" s="56">
        <f t="shared" si="513"/>
        <v>0.213154761904762</v>
      </c>
      <c r="F1600" s="37">
        <f t="shared" si="512"/>
        <v>13.6419047619048</v>
      </c>
      <c r="G1600" s="16"/>
      <c r="H1600" s="113"/>
    </row>
    <row r="1601" s="3" customFormat="1" spans="1:8">
      <c r="A1601" s="7" t="s">
        <v>1723</v>
      </c>
      <c r="B1601" s="65">
        <v>310</v>
      </c>
      <c r="C1601" s="54">
        <f>B1601/'销售价-总表'!$H$1</f>
        <v>49.2063492063492</v>
      </c>
      <c r="D1601" s="55">
        <v>70</v>
      </c>
      <c r="E1601" s="56">
        <f t="shared" si="513"/>
        <v>0.217052154195011</v>
      </c>
      <c r="F1601" s="37">
        <f t="shared" si="512"/>
        <v>15.1936507936508</v>
      </c>
      <c r="G1601" s="16"/>
      <c r="H1601" s="113"/>
    </row>
    <row r="1602" s="3" customFormat="1" spans="1:8">
      <c r="A1602" s="7" t="s">
        <v>1724</v>
      </c>
      <c r="B1602" s="65">
        <v>345</v>
      </c>
      <c r="C1602" s="54">
        <f>B1602/'销售价-总表'!$H$1</f>
        <v>54.7619047619048</v>
      </c>
      <c r="D1602" s="55">
        <v>77</v>
      </c>
      <c r="E1602" s="56">
        <f t="shared" si="513"/>
        <v>0.208806431663575</v>
      </c>
      <c r="F1602" s="37">
        <f t="shared" si="512"/>
        <v>16.0780952380952</v>
      </c>
      <c r="G1602" s="16"/>
      <c r="H1602" s="113"/>
    </row>
    <row r="1603" s="3" customFormat="1" spans="1:8">
      <c r="A1603" s="7" t="s">
        <v>1725</v>
      </c>
      <c r="B1603" s="65">
        <v>385</v>
      </c>
      <c r="C1603" s="54">
        <f>B1603/'销售价-总表'!$H$1</f>
        <v>61.1111111111111</v>
      </c>
      <c r="D1603" s="55">
        <v>84</v>
      </c>
      <c r="E1603" s="56">
        <f t="shared" si="513"/>
        <v>0.192486772486772</v>
      </c>
      <c r="F1603" s="37">
        <f t="shared" si="512"/>
        <v>16.1688888888889</v>
      </c>
      <c r="G1603" s="16"/>
      <c r="H1603" s="113"/>
    </row>
    <row r="1604" s="3" customFormat="1" spans="1:8">
      <c r="A1604" s="7" t="s">
        <v>1726</v>
      </c>
      <c r="B1604" s="65">
        <v>420</v>
      </c>
      <c r="C1604" s="54">
        <f>B1604/'销售价-总表'!$H$1</f>
        <v>66.6666666666667</v>
      </c>
      <c r="D1604" s="55">
        <v>90</v>
      </c>
      <c r="E1604" s="56">
        <f t="shared" si="513"/>
        <v>0.179259259259259</v>
      </c>
      <c r="F1604" s="37">
        <f t="shared" si="512"/>
        <v>16.1333333333333</v>
      </c>
      <c r="G1604" s="16"/>
      <c r="H1604" s="113"/>
    </row>
    <row r="1605" s="3" customFormat="1" spans="1:7">
      <c r="A1605" s="8" t="s">
        <v>1727</v>
      </c>
      <c r="B1605" s="57">
        <f>B1594</f>
        <v>95</v>
      </c>
      <c r="C1605" s="58">
        <f>B1605/'销售价-总表'!$H$1</f>
        <v>15.0793650793651</v>
      </c>
      <c r="D1605" s="64">
        <f>D1594</f>
        <v>22</v>
      </c>
      <c r="E1605" s="80">
        <f t="shared" ref="E1605:E1615" si="514">F1605/D1605</f>
        <v>0.234574314574315</v>
      </c>
      <c r="F1605" s="43">
        <f t="shared" si="512"/>
        <v>5.16063492063492</v>
      </c>
      <c r="G1605" s="16"/>
    </row>
    <row r="1606" s="3" customFormat="1" spans="1:7">
      <c r="A1606" s="8" t="s">
        <v>1728</v>
      </c>
      <c r="B1606" s="57">
        <f t="shared" ref="B1606:B1613" si="515">B1595</f>
        <v>115</v>
      </c>
      <c r="C1606" s="58">
        <f>B1606/'销售价-总表'!$H$1</f>
        <v>18.2539682539683</v>
      </c>
      <c r="D1606" s="64">
        <f t="shared" ref="D1606:D1615" si="516">D1595</f>
        <v>26.5</v>
      </c>
      <c r="E1606" s="80">
        <f t="shared" si="514"/>
        <v>0.231171009284217</v>
      </c>
      <c r="F1606" s="43">
        <f t="shared" si="512"/>
        <v>6.12603174603175</v>
      </c>
      <c r="G1606" s="107"/>
    </row>
    <row r="1607" s="3" customFormat="1" spans="1:7">
      <c r="A1607" s="8" t="s">
        <v>1729</v>
      </c>
      <c r="B1607" s="57">
        <f t="shared" si="515"/>
        <v>150</v>
      </c>
      <c r="C1607" s="58">
        <f>B1607/'销售价-总表'!$H$1</f>
        <v>23.8095238095238</v>
      </c>
      <c r="D1607" s="64">
        <f t="shared" si="516"/>
        <v>34.5</v>
      </c>
      <c r="E1607" s="80">
        <f t="shared" si="514"/>
        <v>0.229868875086266</v>
      </c>
      <c r="F1607" s="43">
        <f t="shared" si="512"/>
        <v>7.93047619047619</v>
      </c>
      <c r="G1607" s="107"/>
    </row>
    <row r="1608" s="3" customFormat="1" spans="1:7">
      <c r="A1608" s="8" t="s">
        <v>1730</v>
      </c>
      <c r="B1608" s="57">
        <f t="shared" si="515"/>
        <v>175</v>
      </c>
      <c r="C1608" s="58">
        <f>B1608/'销售价-总表'!$H$1</f>
        <v>27.7777777777778</v>
      </c>
      <c r="D1608" s="64">
        <f t="shared" si="516"/>
        <v>40</v>
      </c>
      <c r="E1608" s="80">
        <f t="shared" si="514"/>
        <v>0.225555555555556</v>
      </c>
      <c r="F1608" s="43">
        <f t="shared" si="512"/>
        <v>9.02222222222223</v>
      </c>
      <c r="G1608" s="107"/>
    </row>
    <row r="1609" s="3" customFormat="1" spans="1:7">
      <c r="A1609" s="8" t="s">
        <v>1731</v>
      </c>
      <c r="B1609" s="57">
        <f t="shared" si="515"/>
        <v>205</v>
      </c>
      <c r="C1609" s="58">
        <f>B1609/'销售价-总表'!$H$1</f>
        <v>32.5396825396825</v>
      </c>
      <c r="D1609" s="64">
        <f t="shared" si="516"/>
        <v>47</v>
      </c>
      <c r="E1609" s="80">
        <f t="shared" si="514"/>
        <v>0.227666328942925</v>
      </c>
      <c r="F1609" s="43">
        <f t="shared" si="512"/>
        <v>10.7003174603175</v>
      </c>
      <c r="G1609" s="107"/>
    </row>
    <row r="1610" s="3" customFormat="1" spans="1:7">
      <c r="A1610" s="8" t="s">
        <v>1732</v>
      </c>
      <c r="B1610" s="57">
        <f t="shared" si="515"/>
        <v>260</v>
      </c>
      <c r="C1610" s="58">
        <f>B1610/'销售价-总表'!$H$1</f>
        <v>41.2698412698413</v>
      </c>
      <c r="D1610" s="64">
        <f t="shared" si="516"/>
        <v>59</v>
      </c>
      <c r="E1610" s="80">
        <f t="shared" si="514"/>
        <v>0.220511164917945</v>
      </c>
      <c r="F1610" s="43">
        <f t="shared" si="512"/>
        <v>13.0101587301587</v>
      </c>
      <c r="G1610" s="107"/>
    </row>
    <row r="1611" s="3" customFormat="1" spans="1:7">
      <c r="A1611" s="8" t="s">
        <v>1733</v>
      </c>
      <c r="B1611" s="57">
        <f t="shared" si="515"/>
        <v>285</v>
      </c>
      <c r="C1611" s="58">
        <f>B1611/'销售价-总表'!$H$1</f>
        <v>45.2380952380952</v>
      </c>
      <c r="D1611" s="64">
        <f t="shared" si="516"/>
        <v>64</v>
      </c>
      <c r="E1611" s="80">
        <f t="shared" si="514"/>
        <v>0.213154761904762</v>
      </c>
      <c r="F1611" s="43">
        <f t="shared" si="512"/>
        <v>13.6419047619048</v>
      </c>
      <c r="G1611" s="107"/>
    </row>
    <row r="1612" s="3" customFormat="1" spans="1:7">
      <c r="A1612" s="8" t="s">
        <v>1734</v>
      </c>
      <c r="B1612" s="57">
        <f t="shared" si="515"/>
        <v>310</v>
      </c>
      <c r="C1612" s="58">
        <f>B1612/'销售价-总表'!$H$1</f>
        <v>49.2063492063492</v>
      </c>
      <c r="D1612" s="64">
        <f t="shared" si="516"/>
        <v>70</v>
      </c>
      <c r="E1612" s="80">
        <f t="shared" si="514"/>
        <v>0.217052154195011</v>
      </c>
      <c r="F1612" s="43">
        <f t="shared" si="512"/>
        <v>15.1936507936508</v>
      </c>
      <c r="G1612" s="107"/>
    </row>
    <row r="1613" s="3" customFormat="1" spans="1:7">
      <c r="A1613" s="8" t="s">
        <v>1735</v>
      </c>
      <c r="B1613" s="57">
        <f t="shared" si="515"/>
        <v>345</v>
      </c>
      <c r="C1613" s="58">
        <f>B1613/'销售价-总表'!$H$1</f>
        <v>54.7619047619048</v>
      </c>
      <c r="D1613" s="64">
        <f t="shared" si="516"/>
        <v>77</v>
      </c>
      <c r="E1613" s="80">
        <f t="shared" si="514"/>
        <v>0.208806431663575</v>
      </c>
      <c r="F1613" s="43">
        <f t="shared" si="512"/>
        <v>16.0780952380952</v>
      </c>
      <c r="G1613" s="107"/>
    </row>
    <row r="1614" s="3" customFormat="1" spans="1:7">
      <c r="A1614" s="8" t="s">
        <v>1736</v>
      </c>
      <c r="B1614" s="57">
        <v>390</v>
      </c>
      <c r="C1614" s="58">
        <f>B1614/'销售价-总表'!$H$1</f>
        <v>61.9047619047619</v>
      </c>
      <c r="D1614" s="64">
        <f t="shared" si="516"/>
        <v>84</v>
      </c>
      <c r="E1614" s="80">
        <f t="shared" si="514"/>
        <v>0.183038548752834</v>
      </c>
      <c r="F1614" s="43">
        <f t="shared" si="512"/>
        <v>15.3752380952381</v>
      </c>
      <c r="G1614" s="107"/>
    </row>
    <row r="1615" s="3" customFormat="1" spans="1:7">
      <c r="A1615" s="8" t="s">
        <v>1737</v>
      </c>
      <c r="B1615" s="57">
        <v>425</v>
      </c>
      <c r="C1615" s="58">
        <f>B1615/'销售价-总表'!$H$1</f>
        <v>67.4603174603175</v>
      </c>
      <c r="D1615" s="64">
        <f t="shared" si="516"/>
        <v>90</v>
      </c>
      <c r="E1615" s="80">
        <f t="shared" si="514"/>
        <v>0.170440917107584</v>
      </c>
      <c r="F1615" s="43">
        <f t="shared" si="512"/>
        <v>15.3396825396825</v>
      </c>
      <c r="G1615" s="107"/>
    </row>
    <row r="1616" s="3" customFormat="1" spans="1:7">
      <c r="A1616" s="4"/>
      <c r="B1616" s="114"/>
      <c r="D1616" s="115"/>
      <c r="F1616" s="116"/>
      <c r="G1616" s="107"/>
    </row>
    <row r="1617" s="3" customFormat="1" spans="1:7">
      <c r="A1617" s="6"/>
      <c r="B1617" s="75"/>
      <c r="C1617" s="76"/>
      <c r="D1617" s="77"/>
      <c r="E1617" s="78"/>
      <c r="F1617" s="78"/>
      <c r="G1617" s="107"/>
    </row>
    <row r="1618" s="3" customFormat="1" spans="1:7">
      <c r="A1618" s="7" t="s">
        <v>1738</v>
      </c>
      <c r="B1618" s="65">
        <v>95</v>
      </c>
      <c r="C1618" s="54">
        <f>B1618/$H$1</f>
        <v>15.0793650793651</v>
      </c>
      <c r="D1618" s="55" t="s">
        <v>35</v>
      </c>
      <c r="E1618" s="56" t="e">
        <f t="shared" ref="E1618:E1624" si="517">F1618/D1618</f>
        <v>#VALUE!</v>
      </c>
      <c r="F1618" s="37" t="e">
        <f t="shared" ref="F1618:F1624" si="518">D1618*0.92-C1618</f>
        <v>#VALUE!</v>
      </c>
      <c r="G1618" s="107"/>
    </row>
    <row r="1619" s="3" customFormat="1" spans="1:7">
      <c r="A1619" s="7" t="s">
        <v>1739</v>
      </c>
      <c r="B1619" s="65">
        <v>115</v>
      </c>
      <c r="C1619" s="54">
        <f>B1619/$H$1</f>
        <v>18.2539682539683</v>
      </c>
      <c r="D1619" s="55" t="s">
        <v>35</v>
      </c>
      <c r="E1619" s="56" t="e">
        <f t="shared" si="517"/>
        <v>#VALUE!</v>
      </c>
      <c r="F1619" s="37" t="e">
        <f t="shared" si="518"/>
        <v>#VALUE!</v>
      </c>
      <c r="G1619" s="107"/>
    </row>
    <row r="1620" s="3" customFormat="1" spans="1:7">
      <c r="A1620" s="7" t="s">
        <v>1740</v>
      </c>
      <c r="B1620" s="65">
        <v>335</v>
      </c>
      <c r="C1620" s="54">
        <f>B1620/$H$1</f>
        <v>53.1746031746032</v>
      </c>
      <c r="D1620" s="55">
        <v>66</v>
      </c>
      <c r="E1620" s="56">
        <f t="shared" si="517"/>
        <v>0.114324194324194</v>
      </c>
      <c r="F1620" s="37">
        <f t="shared" si="518"/>
        <v>7.54539682539683</v>
      </c>
      <c r="G1620" s="107"/>
    </row>
    <row r="1621" s="3" customFormat="1" spans="1:7">
      <c r="A1621" s="7" t="s">
        <v>1741</v>
      </c>
      <c r="B1621" s="65">
        <v>335</v>
      </c>
      <c r="C1621" s="54">
        <f>B1621/$H$1</f>
        <v>53.1746031746032</v>
      </c>
      <c r="D1621" s="55">
        <v>70</v>
      </c>
      <c r="E1621" s="56">
        <f t="shared" si="517"/>
        <v>0.160362811791383</v>
      </c>
      <c r="F1621" s="37">
        <f t="shared" si="518"/>
        <v>11.2253968253968</v>
      </c>
      <c r="G1621" s="107"/>
    </row>
    <row r="1622" s="3" customFormat="1" spans="1:7">
      <c r="A1622" s="7" t="s">
        <v>1742</v>
      </c>
      <c r="B1622" s="65">
        <v>360</v>
      </c>
      <c r="C1622" s="54">
        <f>B1622/$H$1</f>
        <v>57.1428571428571</v>
      </c>
      <c r="D1622" s="55">
        <v>76</v>
      </c>
      <c r="E1622" s="56">
        <f t="shared" si="517"/>
        <v>0.16812030075188</v>
      </c>
      <c r="F1622" s="37">
        <f t="shared" si="518"/>
        <v>12.7771428571429</v>
      </c>
      <c r="G1622" s="107"/>
    </row>
    <row r="1623" s="3" customFormat="1" spans="1:7">
      <c r="A1623" s="7" t="s">
        <v>1743</v>
      </c>
      <c r="B1623" s="65">
        <v>380</v>
      </c>
      <c r="C1623" s="54">
        <f>B1623/$H$1</f>
        <v>60.3174603174603</v>
      </c>
      <c r="D1623" s="55">
        <v>80</v>
      </c>
      <c r="E1623" s="56">
        <f t="shared" si="517"/>
        <v>0.166031746031746</v>
      </c>
      <c r="F1623" s="37">
        <f t="shared" si="518"/>
        <v>13.2825396825397</v>
      </c>
      <c r="G1623" s="107"/>
    </row>
    <row r="1624" s="3" customFormat="1" spans="1:7">
      <c r="A1624" s="7" t="s">
        <v>1744</v>
      </c>
      <c r="B1624" s="65">
        <v>420</v>
      </c>
      <c r="C1624" s="54">
        <f>B1624/$H$1</f>
        <v>66.6666666666667</v>
      </c>
      <c r="D1624" s="55">
        <v>87</v>
      </c>
      <c r="E1624" s="56">
        <f t="shared" si="517"/>
        <v>0.153716475095785</v>
      </c>
      <c r="F1624" s="37">
        <f t="shared" si="518"/>
        <v>13.3733333333333</v>
      </c>
      <c r="G1624" s="107"/>
    </row>
    <row r="1625" s="3" customFormat="1" spans="1:7">
      <c r="A1625" s="8" t="s">
        <v>1745</v>
      </c>
      <c r="B1625" s="57">
        <f t="shared" ref="B1625:B1631" si="519">B1618</f>
        <v>95</v>
      </c>
      <c r="C1625" s="58">
        <f t="shared" ref="C1625:C1631" si="520">B1625/$H$1</f>
        <v>15.0793650793651</v>
      </c>
      <c r="D1625" s="59" t="str">
        <f>D1618</f>
        <v>-</v>
      </c>
      <c r="E1625" s="60" t="e">
        <f t="shared" ref="E1625:E1631" si="521">F1625/D1625</f>
        <v>#VALUE!</v>
      </c>
      <c r="F1625" s="43" t="e">
        <f t="shared" ref="F1625:F1631" si="522">D1625*0.92-C1625</f>
        <v>#VALUE!</v>
      </c>
      <c r="G1625" s="107"/>
    </row>
    <row r="1626" s="3" customFormat="1" spans="1:7">
      <c r="A1626" s="8" t="s">
        <v>1746</v>
      </c>
      <c r="B1626" s="57">
        <f t="shared" si="519"/>
        <v>115</v>
      </c>
      <c r="C1626" s="58">
        <f t="shared" si="520"/>
        <v>18.2539682539683</v>
      </c>
      <c r="D1626" s="59" t="str">
        <f>D1619</f>
        <v>-</v>
      </c>
      <c r="E1626" s="60" t="e">
        <f t="shared" si="521"/>
        <v>#VALUE!</v>
      </c>
      <c r="F1626" s="43" t="e">
        <f t="shared" si="522"/>
        <v>#VALUE!</v>
      </c>
      <c r="G1626" s="107"/>
    </row>
    <row r="1627" s="3" customFormat="1" spans="1:7">
      <c r="A1627" s="8" t="s">
        <v>1747</v>
      </c>
      <c r="B1627" s="57">
        <f t="shared" si="519"/>
        <v>335</v>
      </c>
      <c r="C1627" s="58">
        <f t="shared" si="520"/>
        <v>53.1746031746032</v>
      </c>
      <c r="D1627" s="59">
        <f>D1620</f>
        <v>66</v>
      </c>
      <c r="E1627" s="60">
        <f t="shared" si="521"/>
        <v>0.114324194324194</v>
      </c>
      <c r="F1627" s="43">
        <f t="shared" si="522"/>
        <v>7.54539682539683</v>
      </c>
      <c r="G1627" s="107"/>
    </row>
    <row r="1628" s="3" customFormat="1" spans="1:7">
      <c r="A1628" s="8" t="s">
        <v>1748</v>
      </c>
      <c r="B1628" s="57">
        <f t="shared" si="519"/>
        <v>335</v>
      </c>
      <c r="C1628" s="58">
        <f t="shared" si="520"/>
        <v>53.1746031746032</v>
      </c>
      <c r="D1628" s="59">
        <f>D1621</f>
        <v>70</v>
      </c>
      <c r="E1628" s="60">
        <f t="shared" si="521"/>
        <v>0.160362811791383</v>
      </c>
      <c r="F1628" s="43">
        <f t="shared" si="522"/>
        <v>11.2253968253968</v>
      </c>
      <c r="G1628" s="107"/>
    </row>
    <row r="1629" s="3" customFormat="1" spans="1:7">
      <c r="A1629" s="8" t="s">
        <v>1749</v>
      </c>
      <c r="B1629" s="57">
        <f t="shared" si="519"/>
        <v>360</v>
      </c>
      <c r="C1629" s="58">
        <f t="shared" si="520"/>
        <v>57.1428571428571</v>
      </c>
      <c r="D1629" s="59">
        <f>D1622</f>
        <v>76</v>
      </c>
      <c r="E1629" s="60">
        <f t="shared" si="521"/>
        <v>0.16812030075188</v>
      </c>
      <c r="F1629" s="43">
        <f t="shared" si="522"/>
        <v>12.7771428571429</v>
      </c>
      <c r="G1629" s="107"/>
    </row>
    <row r="1630" s="3" customFormat="1" spans="1:7">
      <c r="A1630" s="8" t="s">
        <v>1750</v>
      </c>
      <c r="B1630" s="57">
        <f t="shared" si="519"/>
        <v>380</v>
      </c>
      <c r="C1630" s="58">
        <f t="shared" si="520"/>
        <v>60.3174603174603</v>
      </c>
      <c r="D1630" s="59">
        <f>D1624</f>
        <v>87</v>
      </c>
      <c r="E1630" s="60">
        <f t="shared" si="521"/>
        <v>0.226695858419996</v>
      </c>
      <c r="F1630" s="43">
        <f t="shared" si="522"/>
        <v>19.7225396825397</v>
      </c>
      <c r="G1630" s="107"/>
    </row>
    <row r="1631" s="3" customFormat="1" spans="1:7">
      <c r="A1631" s="8" t="s">
        <v>1751</v>
      </c>
      <c r="B1631" s="57">
        <f t="shared" si="519"/>
        <v>420</v>
      </c>
      <c r="C1631" s="58">
        <f>B1631/$H$1</f>
        <v>66.6666666666667</v>
      </c>
      <c r="D1631" s="59" t="str">
        <f>D1625</f>
        <v>-</v>
      </c>
      <c r="E1631" s="60" t="e">
        <f t="shared" si="521"/>
        <v>#VALUE!</v>
      </c>
      <c r="F1631" s="43" t="e">
        <f t="shared" si="522"/>
        <v>#VALUE!</v>
      </c>
      <c r="G1631" s="107"/>
    </row>
    <row r="1632" s="3" customFormat="1" spans="1:7">
      <c r="A1632" s="4"/>
      <c r="B1632" s="114"/>
      <c r="D1632" s="115"/>
      <c r="F1632" s="116"/>
      <c r="G1632" s="107"/>
    </row>
    <row r="1633" s="3" customFormat="1" spans="1:7">
      <c r="A1633" s="6"/>
      <c r="B1633" s="75"/>
      <c r="C1633" s="76"/>
      <c r="D1633" s="77"/>
      <c r="E1633" s="78"/>
      <c r="F1633" s="78"/>
      <c r="G1633" s="107"/>
    </row>
    <row r="1634" s="3" customFormat="1" spans="1:7">
      <c r="A1634" s="7" t="s">
        <v>1752</v>
      </c>
      <c r="B1634" s="65">
        <v>170</v>
      </c>
      <c r="C1634" s="54">
        <f>B1634/$H$1</f>
        <v>26.984126984127</v>
      </c>
      <c r="D1634" s="55" t="s">
        <v>35</v>
      </c>
      <c r="E1634" s="56" t="e">
        <f t="shared" ref="E1634:E1640" si="523">F1634/D1634</f>
        <v>#VALUE!</v>
      </c>
      <c r="F1634" s="117" t="e">
        <f t="shared" ref="F1634:F1640" si="524">D1634*0.92-C1634</f>
        <v>#VALUE!</v>
      </c>
      <c r="G1634" s="118"/>
    </row>
    <row r="1635" s="3" customFormat="1" spans="1:7">
      <c r="A1635" s="7" t="s">
        <v>1753</v>
      </c>
      <c r="B1635" s="65">
        <v>200</v>
      </c>
      <c r="C1635" s="54">
        <f>B1635/$H$1</f>
        <v>31.7460317460317</v>
      </c>
      <c r="D1635" s="55" t="s">
        <v>35</v>
      </c>
      <c r="E1635" s="56" t="e">
        <f t="shared" si="523"/>
        <v>#VALUE!</v>
      </c>
      <c r="F1635" s="117" t="e">
        <f t="shared" si="524"/>
        <v>#VALUE!</v>
      </c>
      <c r="G1635" s="118"/>
    </row>
    <row r="1636" s="3" customFormat="1" spans="1:7">
      <c r="A1636" s="7" t="s">
        <v>1754</v>
      </c>
      <c r="B1636" s="65">
        <v>546</v>
      </c>
      <c r="C1636" s="54">
        <f>B1636/$H$1</f>
        <v>86.6666666666667</v>
      </c>
      <c r="D1636" s="55" t="s">
        <v>35</v>
      </c>
      <c r="E1636" s="56" t="e">
        <f t="shared" si="523"/>
        <v>#VALUE!</v>
      </c>
      <c r="F1636" s="117" t="e">
        <f t="shared" si="524"/>
        <v>#VALUE!</v>
      </c>
      <c r="G1636" s="118"/>
    </row>
    <row r="1637" s="3" customFormat="1" spans="1:7">
      <c r="A1637" s="7" t="s">
        <v>1755</v>
      </c>
      <c r="B1637" s="57">
        <v>620</v>
      </c>
      <c r="C1637" s="54">
        <f>B1637/$H$1</f>
        <v>98.4126984126984</v>
      </c>
      <c r="D1637" s="55">
        <v>115</v>
      </c>
      <c r="E1637" s="56">
        <f t="shared" si="523"/>
        <v>0.0642374051069704</v>
      </c>
      <c r="F1637" s="117">
        <f t="shared" si="524"/>
        <v>7.38730158730159</v>
      </c>
      <c r="G1637" s="118"/>
    </row>
    <row r="1638" s="3" customFormat="1" spans="1:7">
      <c r="A1638" s="7" t="s">
        <v>1756</v>
      </c>
      <c r="B1638" s="57">
        <v>683</v>
      </c>
      <c r="C1638" s="54">
        <f>B1638/$H$1</f>
        <v>108.412698412698</v>
      </c>
      <c r="D1638" s="55">
        <v>125</v>
      </c>
      <c r="E1638" s="56">
        <f t="shared" si="523"/>
        <v>0.0526984126984127</v>
      </c>
      <c r="F1638" s="117">
        <f t="shared" si="524"/>
        <v>6.58730158730158</v>
      </c>
      <c r="G1638" s="118"/>
    </row>
    <row r="1639" s="3" customFormat="1" spans="1:7">
      <c r="A1639" s="7" t="s">
        <v>1757</v>
      </c>
      <c r="B1639" s="57">
        <v>756</v>
      </c>
      <c r="C1639" s="54">
        <f>B1639/$H$1</f>
        <v>120</v>
      </c>
      <c r="D1639" s="55">
        <v>140</v>
      </c>
      <c r="E1639" s="56">
        <f t="shared" si="523"/>
        <v>0.0628571428571429</v>
      </c>
      <c r="F1639" s="117">
        <f t="shared" si="524"/>
        <v>8.80000000000001</v>
      </c>
      <c r="G1639" s="118"/>
    </row>
    <row r="1640" s="3" customFormat="1" spans="1:7">
      <c r="A1640" s="7" t="s">
        <v>1758</v>
      </c>
      <c r="B1640" s="57">
        <v>810</v>
      </c>
      <c r="C1640" s="54">
        <f>B1640/$H$1</f>
        <v>128.571428571429</v>
      </c>
      <c r="D1640" s="55">
        <v>155</v>
      </c>
      <c r="E1640" s="56">
        <f t="shared" si="523"/>
        <v>0.0905069124423962</v>
      </c>
      <c r="F1640" s="37">
        <f t="shared" si="524"/>
        <v>14.0285714285714</v>
      </c>
      <c r="G1640" s="107"/>
    </row>
    <row r="1641" s="3" customFormat="1" spans="1:7">
      <c r="A1641" s="8" t="s">
        <v>1759</v>
      </c>
      <c r="B1641" s="57">
        <f t="shared" ref="B1641:B1646" si="525">B1634</f>
        <v>170</v>
      </c>
      <c r="C1641" s="58">
        <f t="shared" ref="C1641:C1647" si="526">B1641/$H$1</f>
        <v>26.984126984127</v>
      </c>
      <c r="D1641" s="59" t="str">
        <f t="shared" ref="D1641:D1646" si="527">D1634</f>
        <v>-</v>
      </c>
      <c r="E1641" s="60" t="e">
        <f t="shared" ref="E1641:E1647" si="528">F1641/D1641</f>
        <v>#VALUE!</v>
      </c>
      <c r="F1641" s="43" t="e">
        <f t="shared" ref="F1641:F1647" si="529">D1641*0.92-C1641</f>
        <v>#VALUE!</v>
      </c>
      <c r="G1641" s="107"/>
    </row>
    <row r="1642" s="3" customFormat="1" spans="1:7">
      <c r="A1642" s="8" t="s">
        <v>1760</v>
      </c>
      <c r="B1642" s="57">
        <f t="shared" si="525"/>
        <v>200</v>
      </c>
      <c r="C1642" s="58">
        <f t="shared" si="526"/>
        <v>31.7460317460317</v>
      </c>
      <c r="D1642" s="59" t="str">
        <f t="shared" si="527"/>
        <v>-</v>
      </c>
      <c r="E1642" s="60" t="e">
        <f t="shared" si="528"/>
        <v>#VALUE!</v>
      </c>
      <c r="F1642" s="43" t="e">
        <f t="shared" si="529"/>
        <v>#VALUE!</v>
      </c>
      <c r="G1642" s="107"/>
    </row>
    <row r="1643" s="3" customFormat="1" spans="1:7">
      <c r="A1643" s="8" t="s">
        <v>1761</v>
      </c>
      <c r="B1643" s="57">
        <f t="shared" si="525"/>
        <v>546</v>
      </c>
      <c r="C1643" s="58">
        <f t="shared" si="526"/>
        <v>86.6666666666667</v>
      </c>
      <c r="D1643" s="59" t="str">
        <f t="shared" si="527"/>
        <v>-</v>
      </c>
      <c r="E1643" s="60" t="e">
        <f t="shared" si="528"/>
        <v>#VALUE!</v>
      </c>
      <c r="F1643" s="43" t="e">
        <f t="shared" si="529"/>
        <v>#VALUE!</v>
      </c>
      <c r="G1643" s="107"/>
    </row>
    <row r="1644" s="3" customFormat="1" spans="1:7">
      <c r="A1644" s="8" t="s">
        <v>1762</v>
      </c>
      <c r="B1644" s="57">
        <v>720</v>
      </c>
      <c r="C1644" s="58">
        <f t="shared" si="526"/>
        <v>114.285714285714</v>
      </c>
      <c r="D1644" s="59">
        <f t="shared" si="527"/>
        <v>115</v>
      </c>
      <c r="E1644" s="60">
        <f t="shared" si="528"/>
        <v>-0.0737888198757763</v>
      </c>
      <c r="F1644" s="43">
        <f t="shared" si="529"/>
        <v>-8.48571428571428</v>
      </c>
      <c r="G1644" s="107"/>
    </row>
    <row r="1645" s="3" customFormat="1" spans="1:7">
      <c r="A1645" s="8" t="s">
        <v>1763</v>
      </c>
      <c r="B1645" s="57">
        <v>750</v>
      </c>
      <c r="C1645" s="58">
        <f t="shared" si="526"/>
        <v>119.047619047619</v>
      </c>
      <c r="D1645" s="59">
        <f t="shared" si="527"/>
        <v>125</v>
      </c>
      <c r="E1645" s="60">
        <f t="shared" si="528"/>
        <v>-0.0323809523809524</v>
      </c>
      <c r="F1645" s="43">
        <f t="shared" si="529"/>
        <v>-4.04761904761905</v>
      </c>
      <c r="G1645" s="107"/>
    </row>
    <row r="1646" s="3" customFormat="1" spans="1:7">
      <c r="A1646" s="8" t="s">
        <v>1764</v>
      </c>
      <c r="B1646" s="57">
        <v>780</v>
      </c>
      <c r="C1646" s="58">
        <f t="shared" si="526"/>
        <v>123.809523809524</v>
      </c>
      <c r="D1646" s="59">
        <f t="shared" si="527"/>
        <v>140</v>
      </c>
      <c r="E1646" s="60">
        <f t="shared" si="528"/>
        <v>0.0356462585034014</v>
      </c>
      <c r="F1646" s="43">
        <f t="shared" si="529"/>
        <v>4.9904761904762</v>
      </c>
      <c r="G1646" s="107"/>
    </row>
    <row r="1647" s="3" customFormat="1" spans="1:7">
      <c r="A1647" s="4"/>
      <c r="B1647" s="114"/>
      <c r="D1647" s="115"/>
      <c r="F1647" s="116"/>
      <c r="G1647" s="107"/>
    </row>
    <row r="1648" s="1" customFormat="1" spans="1:8">
      <c r="A1648" s="6"/>
      <c r="B1648" s="75"/>
      <c r="C1648" s="76"/>
      <c r="D1648" s="77"/>
      <c r="E1648" s="78"/>
      <c r="F1648" s="78"/>
      <c r="G1648" s="107"/>
      <c r="H1648" s="3"/>
    </row>
    <row r="1649" s="1" customFormat="1" spans="1:8">
      <c r="A1649" s="7" t="s">
        <v>1765</v>
      </c>
      <c r="B1649" s="65">
        <v>425</v>
      </c>
      <c r="C1649" s="54">
        <f>B1649/$H$1</f>
        <v>67.4603174603175</v>
      </c>
      <c r="D1649" s="55" t="s">
        <v>35</v>
      </c>
      <c r="E1649" s="56" t="e">
        <f t="shared" ref="E1649:E1658" si="530">F1649/D1649</f>
        <v>#VALUE!</v>
      </c>
      <c r="F1649" s="37" t="e">
        <f t="shared" ref="F1649:F1658" si="531">D1649*0.92-C1649</f>
        <v>#VALUE!</v>
      </c>
      <c r="G1649" s="107"/>
      <c r="H1649" s="3"/>
    </row>
    <row r="1650" s="1" customFormat="1" spans="1:8">
      <c r="A1650" s="7" t="s">
        <v>1766</v>
      </c>
      <c r="B1650" s="65">
        <v>475</v>
      </c>
      <c r="C1650" s="54">
        <f>B1650/$H$1</f>
        <v>75.3968253968254</v>
      </c>
      <c r="D1650" s="55" t="s">
        <v>35</v>
      </c>
      <c r="E1650" s="56" t="e">
        <f t="shared" si="530"/>
        <v>#VALUE!</v>
      </c>
      <c r="F1650" s="37" t="e">
        <f t="shared" si="531"/>
        <v>#VALUE!</v>
      </c>
      <c r="G1650" s="107"/>
      <c r="H1650" s="3"/>
    </row>
    <row r="1651" s="1" customFormat="1" spans="1:8">
      <c r="A1651" s="7" t="s">
        <v>1767</v>
      </c>
      <c r="B1651" s="65">
        <v>515</v>
      </c>
      <c r="C1651" s="54">
        <f>B1651/$H$1</f>
        <v>81.7460317460317</v>
      </c>
      <c r="D1651" s="55" t="s">
        <v>35</v>
      </c>
      <c r="E1651" s="56" t="e">
        <f t="shared" si="530"/>
        <v>#VALUE!</v>
      </c>
      <c r="F1651" s="37" t="e">
        <f t="shared" si="531"/>
        <v>#VALUE!</v>
      </c>
      <c r="G1651" s="107"/>
      <c r="H1651" s="3"/>
    </row>
    <row r="1652" s="1" customFormat="1" spans="1:8">
      <c r="A1652" s="7" t="s">
        <v>1768</v>
      </c>
      <c r="B1652" s="65">
        <v>620</v>
      </c>
      <c r="C1652" s="54">
        <f>B1652/$H$1</f>
        <v>98.4126984126984</v>
      </c>
      <c r="D1652" s="55" t="s">
        <v>35</v>
      </c>
      <c r="E1652" s="56" t="e">
        <f t="shared" si="530"/>
        <v>#VALUE!</v>
      </c>
      <c r="F1652" s="37" t="e">
        <f t="shared" si="531"/>
        <v>#VALUE!</v>
      </c>
      <c r="G1652" s="107"/>
      <c r="H1652" s="3"/>
    </row>
    <row r="1653" s="1" customFormat="1" spans="1:8">
      <c r="A1653" s="7" t="s">
        <v>1769</v>
      </c>
      <c r="B1653" s="65">
        <v>720</v>
      </c>
      <c r="C1653" s="54">
        <f>B1653/$H$1</f>
        <v>114.285714285714</v>
      </c>
      <c r="D1653" s="55" t="s">
        <v>35</v>
      </c>
      <c r="E1653" s="56" t="e">
        <f t="shared" si="530"/>
        <v>#VALUE!</v>
      </c>
      <c r="F1653" s="37" t="e">
        <f t="shared" si="531"/>
        <v>#VALUE!</v>
      </c>
      <c r="G1653" s="107"/>
      <c r="H1653" s="3"/>
    </row>
    <row r="1654" s="1" customFormat="1" spans="1:8">
      <c r="A1654" s="8" t="s">
        <v>1770</v>
      </c>
      <c r="B1654" s="57">
        <f>B1649</f>
        <v>425</v>
      </c>
      <c r="C1654" s="58">
        <f>B1654/$H$1</f>
        <v>67.4603174603175</v>
      </c>
      <c r="D1654" s="59" t="str">
        <f>D1649</f>
        <v>-</v>
      </c>
      <c r="E1654" s="60" t="e">
        <f t="shared" si="530"/>
        <v>#VALUE!</v>
      </c>
      <c r="F1654" s="43" t="e">
        <f t="shared" si="531"/>
        <v>#VALUE!</v>
      </c>
      <c r="G1654" s="107"/>
      <c r="H1654" s="3"/>
    </row>
    <row r="1655" s="1" customFormat="1" spans="1:8">
      <c r="A1655" s="8" t="s">
        <v>1771</v>
      </c>
      <c r="B1655" s="57">
        <f>B1650</f>
        <v>475</v>
      </c>
      <c r="C1655" s="58">
        <f>B1655/$H$1</f>
        <v>75.3968253968254</v>
      </c>
      <c r="D1655" s="59" t="str">
        <f>D1650</f>
        <v>-</v>
      </c>
      <c r="E1655" s="60" t="e">
        <f t="shared" si="530"/>
        <v>#VALUE!</v>
      </c>
      <c r="F1655" s="43" t="e">
        <f t="shared" si="531"/>
        <v>#VALUE!</v>
      </c>
      <c r="G1655" s="107"/>
      <c r="H1655" s="3"/>
    </row>
    <row r="1656" s="1" customFormat="1" spans="1:7">
      <c r="A1656" s="8" t="s">
        <v>1772</v>
      </c>
      <c r="B1656" s="57">
        <f>B1651</f>
        <v>515</v>
      </c>
      <c r="C1656" s="58">
        <f>B1656/$H$1</f>
        <v>81.7460317460317</v>
      </c>
      <c r="D1656" s="59" t="str">
        <f>D1651</f>
        <v>-</v>
      </c>
      <c r="E1656" s="60" t="e">
        <f t="shared" si="530"/>
        <v>#VALUE!</v>
      </c>
      <c r="F1656" s="43" t="e">
        <f t="shared" si="531"/>
        <v>#VALUE!</v>
      </c>
      <c r="G1656" s="16"/>
    </row>
    <row r="1657" s="1" customFormat="1" spans="1:7">
      <c r="A1657" s="8" t="s">
        <v>1773</v>
      </c>
      <c r="B1657" s="57">
        <f>B1652</f>
        <v>620</v>
      </c>
      <c r="C1657" s="58">
        <f>B1657/$H$1</f>
        <v>98.4126984126984</v>
      </c>
      <c r="D1657" s="59" t="str">
        <f>D1652</f>
        <v>-</v>
      </c>
      <c r="E1657" s="60" t="e">
        <f t="shared" si="530"/>
        <v>#VALUE!</v>
      </c>
      <c r="F1657" s="43" t="e">
        <f t="shared" si="531"/>
        <v>#VALUE!</v>
      </c>
      <c r="G1657" s="16"/>
    </row>
    <row r="1658" s="1" customFormat="1" spans="1:7">
      <c r="A1658" s="8" t="s">
        <v>1774</v>
      </c>
      <c r="B1658" s="57">
        <f>B1653</f>
        <v>720</v>
      </c>
      <c r="C1658" s="58">
        <f>B1658/$H$1</f>
        <v>114.285714285714</v>
      </c>
      <c r="D1658" s="59" t="str">
        <f>D1653</f>
        <v>-</v>
      </c>
      <c r="E1658" s="60" t="e">
        <f t="shared" si="530"/>
        <v>#VALUE!</v>
      </c>
      <c r="F1658" s="43" t="e">
        <f t="shared" si="531"/>
        <v>#VALUE!</v>
      </c>
      <c r="G1658" s="16"/>
    </row>
    <row r="1659" s="3" customFormat="1" spans="1:7">
      <c r="A1659" s="4"/>
      <c r="B1659" s="114"/>
      <c r="D1659" s="115"/>
      <c r="F1659" s="116"/>
      <c r="G1659" s="107"/>
    </row>
    <row r="1660" spans="1:8">
      <c r="A1660" s="6"/>
      <c r="B1660" s="75"/>
      <c r="C1660" s="76"/>
      <c r="D1660" s="77"/>
      <c r="E1660" s="78"/>
      <c r="F1660" s="78"/>
      <c r="G1660" s="119"/>
      <c r="H1660" s="84"/>
    </row>
    <row r="1661" spans="1:6">
      <c r="A1661" s="120" t="s">
        <v>1775</v>
      </c>
      <c r="B1661" s="121">
        <f>46+20</f>
        <v>66</v>
      </c>
      <c r="C1661" s="122">
        <f>B1661/$H$1</f>
        <v>10.4761904761905</v>
      </c>
      <c r="D1661" s="123">
        <v>30</v>
      </c>
      <c r="E1661" s="124">
        <f t="shared" ref="E1661:E1664" si="532">F1661/D1661</f>
        <v>0.57079365079365</v>
      </c>
      <c r="F1661" s="125">
        <f>D1661*0.92-C1661</f>
        <v>17.1238095238095</v>
      </c>
    </row>
    <row r="1662" spans="1:6">
      <c r="A1662" s="120" t="s">
        <v>1776</v>
      </c>
      <c r="B1662" s="121">
        <f>80+15</f>
        <v>95</v>
      </c>
      <c r="C1662" s="122">
        <f>B1662/$H$1</f>
        <v>15.0793650793651</v>
      </c>
      <c r="D1662" s="123">
        <v>30</v>
      </c>
      <c r="E1662" s="124">
        <f t="shared" si="532"/>
        <v>0.417354497354497</v>
      </c>
      <c r="F1662" s="125">
        <f>D1662*0.92-C1662</f>
        <v>12.5206349206349</v>
      </c>
    </row>
    <row r="1663" spans="1:6">
      <c r="A1663" s="120" t="s">
        <v>1777</v>
      </c>
      <c r="B1663" s="121">
        <f>565</f>
        <v>565</v>
      </c>
      <c r="C1663" s="122">
        <f>B1663/$H$1</f>
        <v>89.6825396825397</v>
      </c>
      <c r="D1663" s="123">
        <v>130</v>
      </c>
      <c r="E1663" s="124">
        <f t="shared" si="532"/>
        <v>0.23013431013431</v>
      </c>
      <c r="F1663" s="125">
        <f>D1663*0.92-C1663</f>
        <v>29.9174603174603</v>
      </c>
    </row>
    <row r="1664" spans="1:6">
      <c r="A1664" s="120" t="s">
        <v>1778</v>
      </c>
      <c r="B1664" s="121">
        <v>550</v>
      </c>
      <c r="C1664" s="122">
        <f>B1664/$H$1</f>
        <v>87.3015873015873</v>
      </c>
      <c r="D1664" s="123">
        <v>130</v>
      </c>
      <c r="E1664" s="124">
        <f t="shared" si="532"/>
        <v>0.248449328449328</v>
      </c>
      <c r="F1664" s="125">
        <f>D1664*0.92-C1664</f>
        <v>32.2984126984127</v>
      </c>
    </row>
    <row r="1666" s="1" customFormat="1" spans="1:8">
      <c r="A1666" s="15"/>
      <c r="B1666" s="75"/>
      <c r="C1666" s="76"/>
      <c r="D1666" s="77"/>
      <c r="E1666" s="78"/>
      <c r="F1666" s="78"/>
      <c r="G1666" s="126"/>
      <c r="H1666" s="127"/>
    </row>
    <row r="1667" s="1" customFormat="1" ht="14.25" spans="1:8">
      <c r="A1667" s="7" t="s">
        <v>1779</v>
      </c>
      <c r="B1667" s="128">
        <v>204</v>
      </c>
      <c r="C1667" s="54">
        <f>B1667/$H$1</f>
        <v>32.3809523809524</v>
      </c>
      <c r="D1667" s="55">
        <v>45</v>
      </c>
      <c r="E1667" s="56">
        <f t="shared" ref="E1667:E1682" si="533">F1667/D1667</f>
        <v>0.20042328042328</v>
      </c>
      <c r="F1667" s="37">
        <f t="shared" ref="F1667:F1682" si="534">D1667*0.92-C1667</f>
        <v>9.0190476190476</v>
      </c>
      <c r="G1667" s="129"/>
      <c r="H1667" s="130"/>
    </row>
    <row r="1668" s="1" customFormat="1" ht="14.25" spans="1:8">
      <c r="A1668" s="7" t="s">
        <v>1780</v>
      </c>
      <c r="B1668" s="128">
        <v>230</v>
      </c>
      <c r="C1668" s="54">
        <f>B1668/$H$1</f>
        <v>36.5079365079365</v>
      </c>
      <c r="D1668" s="55">
        <v>50</v>
      </c>
      <c r="E1668" s="56">
        <f t="shared" si="533"/>
        <v>0.18984126984127</v>
      </c>
      <c r="F1668" s="37">
        <f t="shared" si="534"/>
        <v>9.4920634920635</v>
      </c>
      <c r="G1668" s="129"/>
      <c r="H1668" s="130"/>
    </row>
    <row r="1669" s="1" customFormat="1" ht="13.5" spans="1:8">
      <c r="A1669" s="7" t="s">
        <v>1781</v>
      </c>
      <c r="B1669" s="128">
        <v>265</v>
      </c>
      <c r="C1669" s="54">
        <f>B1669/$H$1</f>
        <v>42.0634920634921</v>
      </c>
      <c r="D1669" s="55">
        <v>58</v>
      </c>
      <c r="E1669" s="56">
        <f t="shared" si="533"/>
        <v>0.194767378215653</v>
      </c>
      <c r="F1669" s="37">
        <f t="shared" si="534"/>
        <v>11.2965079365079</v>
      </c>
      <c r="G1669" s="129"/>
      <c r="H1669" s="131"/>
    </row>
    <row r="1670" s="1" customFormat="1" ht="13.5" spans="1:8">
      <c r="A1670" s="7" t="s">
        <v>1782</v>
      </c>
      <c r="B1670" s="128">
        <v>350</v>
      </c>
      <c r="C1670" s="54">
        <f>B1670/$H$1</f>
        <v>55.5555555555556</v>
      </c>
      <c r="D1670" s="55">
        <v>75</v>
      </c>
      <c r="E1670" s="56">
        <f t="shared" si="533"/>
        <v>0.179259259259259</v>
      </c>
      <c r="F1670" s="37">
        <f t="shared" si="534"/>
        <v>13.4444444444444</v>
      </c>
      <c r="G1670" s="129"/>
      <c r="H1670" s="131"/>
    </row>
    <row r="1671" s="1" customFormat="1" ht="13.5" spans="1:8">
      <c r="A1671" s="7" t="s">
        <v>1783</v>
      </c>
      <c r="B1671" s="128">
        <v>414</v>
      </c>
      <c r="C1671" s="54">
        <f>B1671/$H$1</f>
        <v>65.7142857142857</v>
      </c>
      <c r="D1671" s="55">
        <v>88</v>
      </c>
      <c r="E1671" s="56">
        <f t="shared" si="533"/>
        <v>0.173246753246754</v>
      </c>
      <c r="F1671" s="37">
        <f t="shared" si="534"/>
        <v>15.2457142857143</v>
      </c>
      <c r="G1671" s="129"/>
      <c r="H1671" s="131"/>
    </row>
    <row r="1672" s="1" customFormat="1" ht="13.5" spans="1:8">
      <c r="A1672" s="7" t="s">
        <v>1784</v>
      </c>
      <c r="B1672" s="128">
        <v>516</v>
      </c>
      <c r="C1672" s="54">
        <f>B1672/$H$1</f>
        <v>81.9047619047619</v>
      </c>
      <c r="D1672" s="55">
        <v>110</v>
      </c>
      <c r="E1672" s="56">
        <f t="shared" si="533"/>
        <v>0.175411255411255</v>
      </c>
      <c r="F1672" s="37">
        <f t="shared" si="534"/>
        <v>19.2952380952381</v>
      </c>
      <c r="G1672" s="129"/>
      <c r="H1672" s="131"/>
    </row>
    <row r="1673" s="1" customFormat="1" ht="18.75" spans="1:8">
      <c r="A1673" s="7" t="s">
        <v>1785</v>
      </c>
      <c r="B1673" s="128">
        <v>598</v>
      </c>
      <c r="C1673" s="54">
        <f>B1673/$H$1</f>
        <v>94.9206349206349</v>
      </c>
      <c r="D1673" s="55">
        <v>127</v>
      </c>
      <c r="E1673" s="56">
        <f t="shared" si="533"/>
        <v>0.172593425821772</v>
      </c>
      <c r="F1673" s="37">
        <f t="shared" si="534"/>
        <v>21.9193650793651</v>
      </c>
      <c r="G1673" s="132"/>
      <c r="H1673" s="133"/>
    </row>
    <row r="1674" s="1" customFormat="1" ht="18.75" spans="1:8">
      <c r="A1674" s="7" t="s">
        <v>1786</v>
      </c>
      <c r="B1674" s="128">
        <v>674</v>
      </c>
      <c r="C1674" s="54">
        <f>B1674/$H$1</f>
        <v>106.984126984127</v>
      </c>
      <c r="D1674" s="55">
        <v>145</v>
      </c>
      <c r="E1674" s="56">
        <f t="shared" si="533"/>
        <v>0.182178434592228</v>
      </c>
      <c r="F1674" s="37">
        <f t="shared" si="534"/>
        <v>26.415873015873</v>
      </c>
      <c r="G1674" s="132"/>
      <c r="H1674" s="133"/>
    </row>
    <row r="1675" s="1" customFormat="1" ht="18.75" spans="1:8">
      <c r="A1675" s="7" t="s">
        <v>1787</v>
      </c>
      <c r="B1675" s="134">
        <v>725</v>
      </c>
      <c r="C1675" s="54">
        <f>B1675/$H$1</f>
        <v>115.079365079365</v>
      </c>
      <c r="D1675" s="55">
        <v>160</v>
      </c>
      <c r="E1675" s="56">
        <f t="shared" si="533"/>
        <v>0.200753968253968</v>
      </c>
      <c r="F1675" s="37">
        <f t="shared" si="534"/>
        <v>32.1206349206349</v>
      </c>
      <c r="G1675" s="132"/>
      <c r="H1675" s="133"/>
    </row>
    <row r="1676" s="1" customFormat="1" ht="13.5" spans="1:8">
      <c r="A1676" s="7" t="s">
        <v>1788</v>
      </c>
      <c r="B1676" s="134">
        <v>932</v>
      </c>
      <c r="C1676" s="54">
        <f>B1676/$H$1</f>
        <v>147.936507936508</v>
      </c>
      <c r="D1676" s="55">
        <v>195</v>
      </c>
      <c r="E1676" s="56">
        <f t="shared" si="533"/>
        <v>0.161351241351241</v>
      </c>
      <c r="F1676" s="37">
        <f t="shared" si="534"/>
        <v>31.4634920634921</v>
      </c>
      <c r="G1676" s="132"/>
      <c r="H1676" s="131"/>
    </row>
    <row r="1677" s="1" customFormat="1" ht="13.5" spans="1:8">
      <c r="A1677" s="7" t="s">
        <v>1789</v>
      </c>
      <c r="B1677" s="134">
        <v>1118</v>
      </c>
      <c r="C1677" s="54">
        <f>B1677/$H$1</f>
        <v>177.460317460317</v>
      </c>
      <c r="D1677" s="55">
        <v>230</v>
      </c>
      <c r="E1677" s="56">
        <f t="shared" si="533"/>
        <v>0.148433402346446</v>
      </c>
      <c r="F1677" s="37">
        <f t="shared" si="534"/>
        <v>34.1396825396826</v>
      </c>
      <c r="G1677" s="132"/>
      <c r="H1677" s="131"/>
    </row>
    <row r="1678" s="1" customFormat="1" spans="1:8">
      <c r="A1678" s="8" t="s">
        <v>1790</v>
      </c>
      <c r="B1678" s="57">
        <f t="shared" ref="B1678:B1688" si="535">B1667</f>
        <v>204</v>
      </c>
      <c r="C1678" s="58">
        <f>B1678/$H$1</f>
        <v>32.3809523809524</v>
      </c>
      <c r="D1678" s="59">
        <f t="shared" ref="D1678:D1688" si="536">D1667</f>
        <v>45</v>
      </c>
      <c r="E1678" s="60">
        <f t="shared" si="533"/>
        <v>0.20042328042328</v>
      </c>
      <c r="F1678" s="135">
        <f t="shared" si="534"/>
        <v>9.01904761904762</v>
      </c>
      <c r="G1678" s="126"/>
      <c r="H1678" s="84"/>
    </row>
    <row r="1679" s="1" customFormat="1" spans="1:7">
      <c r="A1679" s="8" t="s">
        <v>1791</v>
      </c>
      <c r="B1679" s="57">
        <f t="shared" si="535"/>
        <v>230</v>
      </c>
      <c r="C1679" s="58">
        <f>B1679/$H$1</f>
        <v>36.5079365079365</v>
      </c>
      <c r="D1679" s="59">
        <f t="shared" si="536"/>
        <v>50</v>
      </c>
      <c r="E1679" s="60">
        <f t="shared" si="533"/>
        <v>0.18984126984127</v>
      </c>
      <c r="F1679" s="43">
        <f t="shared" si="534"/>
        <v>9.49206349206349</v>
      </c>
      <c r="G1679" s="136"/>
    </row>
    <row r="1680" s="1" customFormat="1" spans="1:7">
      <c r="A1680" s="8" t="s">
        <v>1792</v>
      </c>
      <c r="B1680" s="57">
        <f t="shared" si="535"/>
        <v>265</v>
      </c>
      <c r="C1680" s="58">
        <f>B1680/$H$1</f>
        <v>42.0634920634921</v>
      </c>
      <c r="D1680" s="59">
        <f t="shared" si="536"/>
        <v>58</v>
      </c>
      <c r="E1680" s="60">
        <f t="shared" si="533"/>
        <v>0.194767378215654</v>
      </c>
      <c r="F1680" s="43">
        <f t="shared" si="534"/>
        <v>11.2965079365079</v>
      </c>
      <c r="G1680" s="136"/>
    </row>
    <row r="1681" s="1" customFormat="1" spans="1:7">
      <c r="A1681" s="8" t="s">
        <v>1793</v>
      </c>
      <c r="B1681" s="57">
        <f t="shared" si="535"/>
        <v>350</v>
      </c>
      <c r="C1681" s="58">
        <f>B1681/$H$1</f>
        <v>55.5555555555556</v>
      </c>
      <c r="D1681" s="59">
        <f t="shared" si="536"/>
        <v>75</v>
      </c>
      <c r="E1681" s="60">
        <f t="shared" si="533"/>
        <v>0.179259259259259</v>
      </c>
      <c r="F1681" s="43">
        <f t="shared" si="534"/>
        <v>13.4444444444444</v>
      </c>
      <c r="G1681" s="136"/>
    </row>
    <row r="1682" s="1" customFormat="1" spans="1:7">
      <c r="A1682" s="8" t="s">
        <v>1794</v>
      </c>
      <c r="B1682" s="57">
        <f t="shared" si="535"/>
        <v>414</v>
      </c>
      <c r="C1682" s="58">
        <f>B1682/$H$1</f>
        <v>65.7142857142857</v>
      </c>
      <c r="D1682" s="59">
        <f t="shared" si="536"/>
        <v>88</v>
      </c>
      <c r="E1682" s="60">
        <f t="shared" si="533"/>
        <v>0.173246753246753</v>
      </c>
      <c r="F1682" s="43">
        <f t="shared" si="534"/>
        <v>15.2457142857143</v>
      </c>
      <c r="G1682" s="136"/>
    </row>
    <row r="1683" s="1" customFormat="1" spans="1:7">
      <c r="A1683" s="8" t="s">
        <v>1795</v>
      </c>
      <c r="B1683" s="57">
        <f t="shared" si="535"/>
        <v>516</v>
      </c>
      <c r="C1683" s="58">
        <f>B1683/$H$1</f>
        <v>81.9047619047619</v>
      </c>
      <c r="D1683" s="59">
        <f t="shared" si="536"/>
        <v>110</v>
      </c>
      <c r="E1683" s="60">
        <f t="shared" ref="E1683:E1710" si="537">F1683/D1683</f>
        <v>0.175411255411255</v>
      </c>
      <c r="F1683" s="43">
        <f t="shared" ref="F1683:F1710" si="538">D1683*0.92-C1683</f>
        <v>19.2952380952381</v>
      </c>
      <c r="G1683" s="136"/>
    </row>
    <row r="1684" s="1" customFormat="1" spans="1:7">
      <c r="A1684" s="8" t="s">
        <v>1796</v>
      </c>
      <c r="B1684" s="57">
        <f t="shared" si="535"/>
        <v>598</v>
      </c>
      <c r="C1684" s="58">
        <f>B1684/$H$1</f>
        <v>94.9206349206349</v>
      </c>
      <c r="D1684" s="59">
        <f t="shared" si="536"/>
        <v>127</v>
      </c>
      <c r="E1684" s="60">
        <f t="shared" si="537"/>
        <v>0.172593425821772</v>
      </c>
      <c r="F1684" s="43">
        <f t="shared" si="538"/>
        <v>21.9193650793651</v>
      </c>
      <c r="G1684" s="136"/>
    </row>
    <row r="1685" s="1" customFormat="1" spans="1:7">
      <c r="A1685" s="8" t="s">
        <v>1797</v>
      </c>
      <c r="B1685" s="57">
        <f t="shared" si="535"/>
        <v>674</v>
      </c>
      <c r="C1685" s="58">
        <f>B1685/$H$1</f>
        <v>106.984126984127</v>
      </c>
      <c r="D1685" s="59">
        <f t="shared" si="536"/>
        <v>145</v>
      </c>
      <c r="E1685" s="60">
        <f t="shared" si="537"/>
        <v>0.182178434592228</v>
      </c>
      <c r="F1685" s="43">
        <f t="shared" si="538"/>
        <v>26.415873015873</v>
      </c>
      <c r="G1685" s="136"/>
    </row>
    <row r="1686" s="1" customFormat="1" spans="1:7">
      <c r="A1686" s="8" t="s">
        <v>1798</v>
      </c>
      <c r="B1686" s="57">
        <f t="shared" si="535"/>
        <v>725</v>
      </c>
      <c r="C1686" s="58">
        <f>B1686/$H$1</f>
        <v>115.079365079365</v>
      </c>
      <c r="D1686" s="59">
        <f t="shared" si="536"/>
        <v>160</v>
      </c>
      <c r="E1686" s="60">
        <f t="shared" si="537"/>
        <v>0.200753968253968</v>
      </c>
      <c r="F1686" s="43">
        <f t="shared" si="538"/>
        <v>32.1206349206349</v>
      </c>
      <c r="G1686" s="136"/>
    </row>
    <row r="1687" s="1" customFormat="1" spans="1:7">
      <c r="A1687" s="8" t="s">
        <v>1799</v>
      </c>
      <c r="B1687" s="57">
        <f t="shared" si="535"/>
        <v>932</v>
      </c>
      <c r="C1687" s="58">
        <f>B1687/$H$1</f>
        <v>147.936507936508</v>
      </c>
      <c r="D1687" s="59">
        <f t="shared" si="536"/>
        <v>195</v>
      </c>
      <c r="E1687" s="60">
        <f t="shared" si="537"/>
        <v>0.161351241351241</v>
      </c>
      <c r="F1687" s="43">
        <f t="shared" si="538"/>
        <v>31.4634920634921</v>
      </c>
      <c r="G1687" s="136"/>
    </row>
    <row r="1688" s="1" customFormat="1" spans="1:7">
      <c r="A1688" s="8" t="s">
        <v>1800</v>
      </c>
      <c r="B1688" s="57">
        <f t="shared" si="535"/>
        <v>1118</v>
      </c>
      <c r="C1688" s="58">
        <f>B1688/$H$1</f>
        <v>177.460317460317</v>
      </c>
      <c r="D1688" s="59">
        <f t="shared" si="536"/>
        <v>230</v>
      </c>
      <c r="E1688" s="60">
        <f t="shared" si="537"/>
        <v>0.148433402346446</v>
      </c>
      <c r="F1688" s="43">
        <f t="shared" si="538"/>
        <v>34.1396825396826</v>
      </c>
      <c r="G1688" s="136"/>
    </row>
    <row r="1689" s="1" customFormat="1" spans="1:7">
      <c r="A1689" s="7" t="s">
        <v>1801</v>
      </c>
      <c r="B1689" s="53">
        <f t="shared" ref="B1689:B1699" si="539">B1678+50</f>
        <v>254</v>
      </c>
      <c r="C1689" s="54">
        <f>B1689/$H$1</f>
        <v>40.3174603174603</v>
      </c>
      <c r="D1689" s="55">
        <f t="shared" ref="D1689:D1699" si="540">D1667+8</f>
        <v>53</v>
      </c>
      <c r="E1689" s="56">
        <f t="shared" si="537"/>
        <v>0.159293201557353</v>
      </c>
      <c r="F1689" s="37">
        <f t="shared" si="538"/>
        <v>8.44253968253969</v>
      </c>
      <c r="G1689" s="136"/>
    </row>
    <row r="1690" s="1" customFormat="1" spans="1:7">
      <c r="A1690" s="7" t="s">
        <v>1802</v>
      </c>
      <c r="B1690" s="53">
        <f t="shared" si="539"/>
        <v>280</v>
      </c>
      <c r="C1690" s="54">
        <f>B1690/$H$1</f>
        <v>44.4444444444444</v>
      </c>
      <c r="D1690" s="55">
        <f t="shared" si="540"/>
        <v>58</v>
      </c>
      <c r="E1690" s="56">
        <f t="shared" si="537"/>
        <v>0.153716475095785</v>
      </c>
      <c r="F1690" s="37">
        <f t="shared" si="538"/>
        <v>8.91555555555556</v>
      </c>
      <c r="G1690" s="136"/>
    </row>
    <row r="1691" s="1" customFormat="1" spans="1:7">
      <c r="A1691" s="7" t="s">
        <v>1803</v>
      </c>
      <c r="B1691" s="53">
        <f t="shared" si="539"/>
        <v>315</v>
      </c>
      <c r="C1691" s="54">
        <f>B1691/$H$1</f>
        <v>50</v>
      </c>
      <c r="D1691" s="55">
        <f t="shared" si="540"/>
        <v>66</v>
      </c>
      <c r="E1691" s="56">
        <f t="shared" si="537"/>
        <v>0.162424242424243</v>
      </c>
      <c r="F1691" s="37">
        <f t="shared" si="538"/>
        <v>10.72</v>
      </c>
      <c r="G1691" s="136"/>
    </row>
    <row r="1692" s="1" customFormat="1" spans="1:7">
      <c r="A1692" s="7" t="s">
        <v>1804</v>
      </c>
      <c r="B1692" s="53">
        <f t="shared" si="539"/>
        <v>400</v>
      </c>
      <c r="C1692" s="54">
        <f>B1692/$H$1</f>
        <v>63.4920634920635</v>
      </c>
      <c r="D1692" s="55">
        <f t="shared" si="540"/>
        <v>83</v>
      </c>
      <c r="E1692" s="56">
        <f t="shared" si="537"/>
        <v>0.155035379613693</v>
      </c>
      <c r="F1692" s="37">
        <f t="shared" si="538"/>
        <v>12.8679365079365</v>
      </c>
      <c r="G1692" s="136"/>
    </row>
    <row r="1693" s="1" customFormat="1" spans="1:7">
      <c r="A1693" s="7" t="s">
        <v>1805</v>
      </c>
      <c r="B1693" s="53">
        <f t="shared" si="539"/>
        <v>464</v>
      </c>
      <c r="C1693" s="54">
        <f>B1693/$H$1</f>
        <v>73.6507936507937</v>
      </c>
      <c r="D1693" s="55">
        <f t="shared" si="540"/>
        <v>96</v>
      </c>
      <c r="E1693" s="56">
        <f t="shared" si="537"/>
        <v>0.152804232804233</v>
      </c>
      <c r="F1693" s="37">
        <f t="shared" si="538"/>
        <v>14.6692063492063</v>
      </c>
      <c r="G1693" s="136"/>
    </row>
    <row r="1694" s="1" customFormat="1" spans="1:7">
      <c r="A1694" s="7" t="s">
        <v>1806</v>
      </c>
      <c r="B1694" s="53">
        <f t="shared" si="539"/>
        <v>566</v>
      </c>
      <c r="C1694" s="54">
        <f>B1694/$H$1</f>
        <v>89.8412698412698</v>
      </c>
      <c r="D1694" s="55">
        <f t="shared" si="540"/>
        <v>118</v>
      </c>
      <c r="E1694" s="56">
        <f t="shared" si="537"/>
        <v>0.158633306429917</v>
      </c>
      <c r="F1694" s="37">
        <f t="shared" si="538"/>
        <v>18.7187301587302</v>
      </c>
      <c r="G1694" s="136"/>
    </row>
    <row r="1695" s="1" customFormat="1" spans="1:7">
      <c r="A1695" s="7" t="s">
        <v>1807</v>
      </c>
      <c r="B1695" s="53">
        <f t="shared" si="539"/>
        <v>648</v>
      </c>
      <c r="C1695" s="54">
        <f>B1695/$H$1</f>
        <v>102.857142857143</v>
      </c>
      <c r="D1695" s="55">
        <f t="shared" si="540"/>
        <v>135</v>
      </c>
      <c r="E1695" s="56">
        <f t="shared" si="537"/>
        <v>0.158095238095238</v>
      </c>
      <c r="F1695" s="37">
        <f t="shared" si="538"/>
        <v>21.3428571428571</v>
      </c>
      <c r="G1695" s="136"/>
    </row>
    <row r="1696" s="1" customFormat="1" spans="1:7">
      <c r="A1696" s="7" t="s">
        <v>1808</v>
      </c>
      <c r="B1696" s="53">
        <f t="shared" si="539"/>
        <v>724</v>
      </c>
      <c r="C1696" s="54">
        <f>B1696/$H$1</f>
        <v>114.920634920635</v>
      </c>
      <c r="D1696" s="55">
        <f t="shared" si="540"/>
        <v>153</v>
      </c>
      <c r="E1696" s="56">
        <f t="shared" si="537"/>
        <v>0.168884739080818</v>
      </c>
      <c r="F1696" s="37">
        <f t="shared" si="538"/>
        <v>25.8393650793651</v>
      </c>
      <c r="G1696" s="136"/>
    </row>
    <row r="1697" s="1" customFormat="1" spans="1:7">
      <c r="A1697" s="7" t="s">
        <v>1809</v>
      </c>
      <c r="B1697" s="53">
        <f t="shared" si="539"/>
        <v>775</v>
      </c>
      <c r="C1697" s="54">
        <f>B1697/$H$1</f>
        <v>123.015873015873</v>
      </c>
      <c r="D1697" s="55">
        <f t="shared" si="540"/>
        <v>168</v>
      </c>
      <c r="E1697" s="56">
        <f t="shared" si="537"/>
        <v>0.187762660619804</v>
      </c>
      <c r="F1697" s="37">
        <f t="shared" si="538"/>
        <v>31.544126984127</v>
      </c>
      <c r="G1697" s="136"/>
    </row>
    <row r="1698" s="1" customFormat="1" spans="1:7">
      <c r="A1698" s="7" t="s">
        <v>1810</v>
      </c>
      <c r="B1698" s="53">
        <f t="shared" si="539"/>
        <v>982</v>
      </c>
      <c r="C1698" s="54">
        <f>B1698/$H$1</f>
        <v>155.873015873016</v>
      </c>
      <c r="D1698" s="55">
        <f t="shared" si="540"/>
        <v>203</v>
      </c>
      <c r="E1698" s="56">
        <f t="shared" si="537"/>
        <v>0.15215263116741</v>
      </c>
      <c r="F1698" s="37">
        <f t="shared" si="538"/>
        <v>30.8869841269841</v>
      </c>
      <c r="G1698" s="136"/>
    </row>
    <row r="1699" s="1" customFormat="1" spans="1:7">
      <c r="A1699" s="7" t="s">
        <v>1811</v>
      </c>
      <c r="B1699" s="53">
        <f t="shared" si="539"/>
        <v>1168</v>
      </c>
      <c r="C1699" s="54">
        <f>B1699/$H$1</f>
        <v>185.396825396825</v>
      </c>
      <c r="D1699" s="55">
        <f t="shared" si="540"/>
        <v>238</v>
      </c>
      <c r="E1699" s="56">
        <f t="shared" si="537"/>
        <v>0.141021742030145</v>
      </c>
      <c r="F1699" s="37">
        <f t="shared" si="538"/>
        <v>33.5631746031746</v>
      </c>
      <c r="G1699" s="136"/>
    </row>
    <row r="1700" s="1" customFormat="1" spans="1:7">
      <c r="A1700" s="8" t="s">
        <v>1812</v>
      </c>
      <c r="B1700" s="57">
        <f t="shared" ref="B1700:B1710" si="541">B1689</f>
        <v>254</v>
      </c>
      <c r="C1700" s="58">
        <f>B1700/$H$1</f>
        <v>40.3174603174603</v>
      </c>
      <c r="D1700" s="59">
        <f t="shared" ref="D1700:D1710" si="542">D1689</f>
        <v>53</v>
      </c>
      <c r="E1700" s="60">
        <f t="shared" si="537"/>
        <v>0.159293201557353</v>
      </c>
      <c r="F1700" s="43">
        <f t="shared" si="538"/>
        <v>8.44253968253969</v>
      </c>
      <c r="G1700" s="136"/>
    </row>
    <row r="1701" s="1" customFormat="1" spans="1:7">
      <c r="A1701" s="8" t="s">
        <v>1813</v>
      </c>
      <c r="B1701" s="57">
        <f t="shared" si="541"/>
        <v>280</v>
      </c>
      <c r="C1701" s="58">
        <f>B1701/$H$1</f>
        <v>44.4444444444444</v>
      </c>
      <c r="D1701" s="59">
        <f t="shared" si="542"/>
        <v>58</v>
      </c>
      <c r="E1701" s="60">
        <f t="shared" si="537"/>
        <v>0.153716475095785</v>
      </c>
      <c r="F1701" s="43">
        <f t="shared" si="538"/>
        <v>8.91555555555556</v>
      </c>
      <c r="G1701" s="136"/>
    </row>
    <row r="1702" s="1" customFormat="1" spans="1:7">
      <c r="A1702" s="8" t="s">
        <v>1814</v>
      </c>
      <c r="B1702" s="57">
        <f t="shared" si="541"/>
        <v>315</v>
      </c>
      <c r="C1702" s="58">
        <f>B1702/$H$1</f>
        <v>50</v>
      </c>
      <c r="D1702" s="59">
        <f t="shared" si="542"/>
        <v>66</v>
      </c>
      <c r="E1702" s="60">
        <f t="shared" si="537"/>
        <v>0.162424242424243</v>
      </c>
      <c r="F1702" s="43">
        <f t="shared" si="538"/>
        <v>10.72</v>
      </c>
      <c r="G1702" s="136"/>
    </row>
    <row r="1703" s="1" customFormat="1" spans="1:7">
      <c r="A1703" s="8" t="s">
        <v>1815</v>
      </c>
      <c r="B1703" s="57">
        <f t="shared" si="541"/>
        <v>400</v>
      </c>
      <c r="C1703" s="58">
        <f>B1703/$H$1</f>
        <v>63.4920634920635</v>
      </c>
      <c r="D1703" s="59">
        <f t="shared" si="542"/>
        <v>83</v>
      </c>
      <c r="E1703" s="60">
        <f t="shared" si="537"/>
        <v>0.155035379613693</v>
      </c>
      <c r="F1703" s="43">
        <f t="shared" si="538"/>
        <v>12.8679365079365</v>
      </c>
      <c r="G1703" s="136"/>
    </row>
    <row r="1704" s="1" customFormat="1" spans="1:7">
      <c r="A1704" s="8" t="s">
        <v>1816</v>
      </c>
      <c r="B1704" s="57">
        <f t="shared" si="541"/>
        <v>464</v>
      </c>
      <c r="C1704" s="58">
        <f>B1704/$H$1</f>
        <v>73.6507936507937</v>
      </c>
      <c r="D1704" s="59">
        <f t="shared" si="542"/>
        <v>96</v>
      </c>
      <c r="E1704" s="60">
        <f t="shared" si="537"/>
        <v>0.152804232804233</v>
      </c>
      <c r="F1704" s="43">
        <f t="shared" si="538"/>
        <v>14.6692063492063</v>
      </c>
      <c r="G1704" s="136"/>
    </row>
    <row r="1705" s="1" customFormat="1" spans="1:7">
      <c r="A1705" s="8" t="s">
        <v>1817</v>
      </c>
      <c r="B1705" s="57">
        <f t="shared" si="541"/>
        <v>566</v>
      </c>
      <c r="C1705" s="58">
        <f>B1705/$H$1</f>
        <v>89.8412698412698</v>
      </c>
      <c r="D1705" s="59">
        <f t="shared" si="542"/>
        <v>118</v>
      </c>
      <c r="E1705" s="60">
        <f t="shared" si="537"/>
        <v>0.158633306429917</v>
      </c>
      <c r="F1705" s="43">
        <f t="shared" si="538"/>
        <v>18.7187301587302</v>
      </c>
      <c r="G1705" s="136"/>
    </row>
    <row r="1706" s="1" customFormat="1" spans="1:7">
      <c r="A1706" s="8" t="s">
        <v>1818</v>
      </c>
      <c r="B1706" s="57">
        <f t="shared" si="541"/>
        <v>648</v>
      </c>
      <c r="C1706" s="58">
        <f>B1706/$H$1</f>
        <v>102.857142857143</v>
      </c>
      <c r="D1706" s="59">
        <f t="shared" si="542"/>
        <v>135</v>
      </c>
      <c r="E1706" s="60">
        <f t="shared" si="537"/>
        <v>0.158095238095238</v>
      </c>
      <c r="F1706" s="43">
        <f t="shared" si="538"/>
        <v>21.3428571428571</v>
      </c>
      <c r="G1706" s="136"/>
    </row>
    <row r="1707" s="1" customFormat="1" spans="1:7">
      <c r="A1707" s="8" t="s">
        <v>1819</v>
      </c>
      <c r="B1707" s="57">
        <f t="shared" si="541"/>
        <v>724</v>
      </c>
      <c r="C1707" s="58">
        <f>B1707/$H$1</f>
        <v>114.920634920635</v>
      </c>
      <c r="D1707" s="59">
        <f t="shared" si="542"/>
        <v>153</v>
      </c>
      <c r="E1707" s="60">
        <f t="shared" si="537"/>
        <v>0.168884739080818</v>
      </c>
      <c r="F1707" s="43">
        <f t="shared" si="538"/>
        <v>25.8393650793651</v>
      </c>
      <c r="G1707" s="136"/>
    </row>
    <row r="1708" s="1" customFormat="1" spans="1:7">
      <c r="A1708" s="8" t="s">
        <v>1820</v>
      </c>
      <c r="B1708" s="57">
        <f t="shared" si="541"/>
        <v>775</v>
      </c>
      <c r="C1708" s="58">
        <f>B1708/$H$1</f>
        <v>123.015873015873</v>
      </c>
      <c r="D1708" s="59">
        <f t="shared" si="542"/>
        <v>168</v>
      </c>
      <c r="E1708" s="60">
        <f t="shared" si="537"/>
        <v>0.187762660619804</v>
      </c>
      <c r="F1708" s="43">
        <f t="shared" si="538"/>
        <v>31.544126984127</v>
      </c>
      <c r="G1708" s="136"/>
    </row>
    <row r="1709" s="1" customFormat="1" spans="1:7">
      <c r="A1709" s="8" t="s">
        <v>1821</v>
      </c>
      <c r="B1709" s="57">
        <f t="shared" si="541"/>
        <v>982</v>
      </c>
      <c r="C1709" s="58">
        <f>B1709/$H$1</f>
        <v>155.873015873016</v>
      </c>
      <c r="D1709" s="59">
        <f t="shared" si="542"/>
        <v>203</v>
      </c>
      <c r="E1709" s="60">
        <f t="shared" si="537"/>
        <v>0.15215263116741</v>
      </c>
      <c r="F1709" s="43">
        <f t="shared" si="538"/>
        <v>30.8869841269841</v>
      </c>
      <c r="G1709" s="136"/>
    </row>
    <row r="1710" s="1" customFormat="1" spans="1:7">
      <c r="A1710" s="8" t="s">
        <v>1822</v>
      </c>
      <c r="B1710" s="57">
        <f t="shared" si="541"/>
        <v>1168</v>
      </c>
      <c r="C1710" s="58">
        <f>B1710/$H$1</f>
        <v>185.396825396825</v>
      </c>
      <c r="D1710" s="59">
        <f t="shared" si="542"/>
        <v>238</v>
      </c>
      <c r="E1710" s="60">
        <f t="shared" si="537"/>
        <v>0.141021742030145</v>
      </c>
      <c r="F1710" s="43">
        <f t="shared" si="538"/>
        <v>33.5631746031746</v>
      </c>
      <c r="G1710" s="136"/>
    </row>
    <row r="1711" s="1" customFormat="1" spans="1:7">
      <c r="A1711" s="7" t="s">
        <v>1823</v>
      </c>
      <c r="B1711" s="53">
        <f t="shared" ref="B1711:B1732" si="543">B1700</f>
        <v>254</v>
      </c>
      <c r="C1711" s="54">
        <f>B1711/$H$1</f>
        <v>40.3174603174603</v>
      </c>
      <c r="D1711" s="55">
        <f t="shared" ref="D1711:D1732" si="544">D1700</f>
        <v>53</v>
      </c>
      <c r="E1711" s="56">
        <f t="shared" ref="E1711:E1732" si="545">F1711/D1711</f>
        <v>0.159293201557353</v>
      </c>
      <c r="F1711" s="37">
        <f t="shared" ref="F1711:F1732" si="546">D1711*0.92-C1711</f>
        <v>8.44253968253969</v>
      </c>
      <c r="G1711" s="136"/>
    </row>
    <row r="1712" s="1" customFormat="1" spans="1:7">
      <c r="A1712" s="7" t="s">
        <v>1824</v>
      </c>
      <c r="B1712" s="53">
        <f t="shared" si="543"/>
        <v>280</v>
      </c>
      <c r="C1712" s="54">
        <f>B1712/$H$1</f>
        <v>44.4444444444444</v>
      </c>
      <c r="D1712" s="55">
        <f t="shared" si="544"/>
        <v>58</v>
      </c>
      <c r="E1712" s="56">
        <f t="shared" si="545"/>
        <v>0.153716475095785</v>
      </c>
      <c r="F1712" s="37">
        <f t="shared" si="546"/>
        <v>8.91555555555556</v>
      </c>
      <c r="G1712" s="136"/>
    </row>
    <row r="1713" s="1" customFormat="1" spans="1:7">
      <c r="A1713" s="7" t="s">
        <v>1825</v>
      </c>
      <c r="B1713" s="53">
        <f t="shared" si="543"/>
        <v>315</v>
      </c>
      <c r="C1713" s="54">
        <f>B1713/$H$1</f>
        <v>50</v>
      </c>
      <c r="D1713" s="55">
        <f t="shared" si="544"/>
        <v>66</v>
      </c>
      <c r="E1713" s="56">
        <f t="shared" si="545"/>
        <v>0.162424242424243</v>
      </c>
      <c r="F1713" s="37">
        <f t="shared" si="546"/>
        <v>10.72</v>
      </c>
      <c r="G1713" s="136"/>
    </row>
    <row r="1714" s="1" customFormat="1" spans="1:7">
      <c r="A1714" s="7" t="s">
        <v>1826</v>
      </c>
      <c r="B1714" s="53">
        <f t="shared" si="543"/>
        <v>400</v>
      </c>
      <c r="C1714" s="54">
        <f>B1714/$H$1</f>
        <v>63.4920634920635</v>
      </c>
      <c r="D1714" s="55">
        <f t="shared" si="544"/>
        <v>83</v>
      </c>
      <c r="E1714" s="56">
        <f t="shared" si="545"/>
        <v>0.155035379613693</v>
      </c>
      <c r="F1714" s="37">
        <f t="shared" si="546"/>
        <v>12.8679365079365</v>
      </c>
      <c r="G1714" s="136"/>
    </row>
    <row r="1715" s="1" customFormat="1" spans="1:7">
      <c r="A1715" s="7" t="s">
        <v>1827</v>
      </c>
      <c r="B1715" s="53">
        <f t="shared" si="543"/>
        <v>464</v>
      </c>
      <c r="C1715" s="54">
        <f>B1715/$H$1</f>
        <v>73.6507936507937</v>
      </c>
      <c r="D1715" s="55">
        <f t="shared" si="544"/>
        <v>96</v>
      </c>
      <c r="E1715" s="56">
        <f t="shared" si="545"/>
        <v>0.152804232804233</v>
      </c>
      <c r="F1715" s="37">
        <f t="shared" si="546"/>
        <v>14.6692063492063</v>
      </c>
      <c r="G1715" s="136"/>
    </row>
    <row r="1716" s="1" customFormat="1" spans="1:7">
      <c r="A1716" s="7" t="s">
        <v>1828</v>
      </c>
      <c r="B1716" s="53">
        <f t="shared" si="543"/>
        <v>566</v>
      </c>
      <c r="C1716" s="54">
        <f>B1716/$H$1</f>
        <v>89.8412698412698</v>
      </c>
      <c r="D1716" s="55">
        <f t="shared" si="544"/>
        <v>118</v>
      </c>
      <c r="E1716" s="56">
        <f t="shared" si="545"/>
        <v>0.158633306429917</v>
      </c>
      <c r="F1716" s="37">
        <f t="shared" si="546"/>
        <v>18.7187301587302</v>
      </c>
      <c r="G1716" s="136"/>
    </row>
    <row r="1717" s="1" customFormat="1" spans="1:7">
      <c r="A1717" s="7" t="s">
        <v>1829</v>
      </c>
      <c r="B1717" s="53">
        <f t="shared" si="543"/>
        <v>648</v>
      </c>
      <c r="C1717" s="54">
        <f>B1717/$H$1</f>
        <v>102.857142857143</v>
      </c>
      <c r="D1717" s="55">
        <f t="shared" si="544"/>
        <v>135</v>
      </c>
      <c r="E1717" s="56">
        <f t="shared" si="545"/>
        <v>0.158095238095238</v>
      </c>
      <c r="F1717" s="37">
        <f t="shared" si="546"/>
        <v>21.3428571428571</v>
      </c>
      <c r="G1717" s="136"/>
    </row>
    <row r="1718" s="1" customFormat="1" spans="1:7">
      <c r="A1718" s="7" t="s">
        <v>1830</v>
      </c>
      <c r="B1718" s="53">
        <f t="shared" si="543"/>
        <v>724</v>
      </c>
      <c r="C1718" s="54">
        <f>B1718/$H$1</f>
        <v>114.920634920635</v>
      </c>
      <c r="D1718" s="55">
        <f t="shared" si="544"/>
        <v>153</v>
      </c>
      <c r="E1718" s="56">
        <f t="shared" si="545"/>
        <v>0.168884739080818</v>
      </c>
      <c r="F1718" s="79">
        <f t="shared" si="546"/>
        <v>25.8393650793651</v>
      </c>
      <c r="G1718" s="136"/>
    </row>
    <row r="1719" s="1" customFormat="1" spans="1:7">
      <c r="A1719" s="7" t="s">
        <v>1831</v>
      </c>
      <c r="B1719" s="53">
        <f t="shared" si="543"/>
        <v>775</v>
      </c>
      <c r="C1719" s="54">
        <f>B1719/$H$1</f>
        <v>123.015873015873</v>
      </c>
      <c r="D1719" s="55">
        <f t="shared" si="544"/>
        <v>168</v>
      </c>
      <c r="E1719" s="56">
        <f t="shared" si="545"/>
        <v>0.187762660619804</v>
      </c>
      <c r="F1719" s="79">
        <f t="shared" si="546"/>
        <v>31.544126984127</v>
      </c>
      <c r="G1719" s="136"/>
    </row>
    <row r="1720" s="1" customFormat="1" spans="1:7">
      <c r="A1720" s="7" t="s">
        <v>1832</v>
      </c>
      <c r="B1720" s="53">
        <f t="shared" si="543"/>
        <v>982</v>
      </c>
      <c r="C1720" s="54">
        <f>B1720/$H$1</f>
        <v>155.873015873016</v>
      </c>
      <c r="D1720" s="55">
        <f t="shared" si="544"/>
        <v>203</v>
      </c>
      <c r="E1720" s="56">
        <f t="shared" si="545"/>
        <v>0.15215263116741</v>
      </c>
      <c r="F1720" s="79">
        <f t="shared" si="546"/>
        <v>30.8869841269841</v>
      </c>
      <c r="G1720" s="136"/>
    </row>
    <row r="1721" s="1" customFormat="1" spans="1:7">
      <c r="A1721" s="7" t="s">
        <v>1833</v>
      </c>
      <c r="B1721" s="53">
        <f t="shared" si="543"/>
        <v>1168</v>
      </c>
      <c r="C1721" s="54">
        <f>B1721/$H$1</f>
        <v>185.396825396825</v>
      </c>
      <c r="D1721" s="55">
        <f t="shared" si="544"/>
        <v>238</v>
      </c>
      <c r="E1721" s="56">
        <f t="shared" si="545"/>
        <v>0.141021742030145</v>
      </c>
      <c r="F1721" s="79">
        <f t="shared" si="546"/>
        <v>33.5631746031746</v>
      </c>
      <c r="G1721" s="136"/>
    </row>
    <row r="1722" s="1" customFormat="1" spans="1:7">
      <c r="A1722" s="8" t="s">
        <v>1834</v>
      </c>
      <c r="B1722" s="53">
        <f t="shared" si="543"/>
        <v>254</v>
      </c>
      <c r="C1722" s="58">
        <f>B1722/$H$1</f>
        <v>40.3174603174603</v>
      </c>
      <c r="D1722" s="59">
        <f t="shared" si="544"/>
        <v>53</v>
      </c>
      <c r="E1722" s="60">
        <f t="shared" si="545"/>
        <v>0.159293201557353</v>
      </c>
      <c r="F1722" s="43">
        <f t="shared" si="546"/>
        <v>8.44253968253969</v>
      </c>
      <c r="G1722" s="136"/>
    </row>
    <row r="1723" s="1" customFormat="1" spans="1:7">
      <c r="A1723" s="8" t="s">
        <v>1835</v>
      </c>
      <c r="B1723" s="57">
        <f t="shared" si="543"/>
        <v>280</v>
      </c>
      <c r="C1723" s="58">
        <f>B1723/$H$1</f>
        <v>44.4444444444444</v>
      </c>
      <c r="D1723" s="59">
        <f t="shared" si="544"/>
        <v>58</v>
      </c>
      <c r="E1723" s="60">
        <f t="shared" si="545"/>
        <v>0.153716475095785</v>
      </c>
      <c r="F1723" s="43">
        <f t="shared" si="546"/>
        <v>8.91555555555556</v>
      </c>
      <c r="G1723" s="136"/>
    </row>
    <row r="1724" s="1" customFormat="1" spans="1:7">
      <c r="A1724" s="8" t="s">
        <v>1836</v>
      </c>
      <c r="B1724" s="57">
        <f t="shared" si="543"/>
        <v>315</v>
      </c>
      <c r="C1724" s="58">
        <f>B1724/$H$1</f>
        <v>50</v>
      </c>
      <c r="D1724" s="59">
        <f t="shared" si="544"/>
        <v>66</v>
      </c>
      <c r="E1724" s="60">
        <f t="shared" si="545"/>
        <v>0.162424242424243</v>
      </c>
      <c r="F1724" s="43">
        <f t="shared" si="546"/>
        <v>10.72</v>
      </c>
      <c r="G1724" s="136"/>
    </row>
    <row r="1725" s="1" customFormat="1" spans="1:7">
      <c r="A1725" s="8" t="s">
        <v>1837</v>
      </c>
      <c r="B1725" s="57">
        <f t="shared" si="543"/>
        <v>400</v>
      </c>
      <c r="C1725" s="58">
        <f>B1725/$H$1</f>
        <v>63.4920634920635</v>
      </c>
      <c r="D1725" s="59">
        <f t="shared" si="544"/>
        <v>83</v>
      </c>
      <c r="E1725" s="60">
        <f t="shared" si="545"/>
        <v>0.155035379613693</v>
      </c>
      <c r="F1725" s="43">
        <f t="shared" si="546"/>
        <v>12.8679365079365</v>
      </c>
      <c r="G1725" s="136"/>
    </row>
    <row r="1726" s="1" customFormat="1" spans="1:7">
      <c r="A1726" s="8" t="s">
        <v>1838</v>
      </c>
      <c r="B1726" s="57">
        <f t="shared" si="543"/>
        <v>464</v>
      </c>
      <c r="C1726" s="58">
        <f>B1726/$H$1</f>
        <v>73.6507936507937</v>
      </c>
      <c r="D1726" s="59">
        <f t="shared" si="544"/>
        <v>96</v>
      </c>
      <c r="E1726" s="60">
        <f t="shared" si="545"/>
        <v>0.152804232804233</v>
      </c>
      <c r="F1726" s="43">
        <f t="shared" si="546"/>
        <v>14.6692063492063</v>
      </c>
      <c r="G1726" s="136"/>
    </row>
    <row r="1727" s="1" customFormat="1" spans="1:7">
      <c r="A1727" s="8" t="s">
        <v>1839</v>
      </c>
      <c r="B1727" s="57">
        <f t="shared" si="543"/>
        <v>566</v>
      </c>
      <c r="C1727" s="58">
        <f>B1727/$H$1</f>
        <v>89.8412698412698</v>
      </c>
      <c r="D1727" s="59">
        <f t="shared" si="544"/>
        <v>118</v>
      </c>
      <c r="E1727" s="60">
        <f t="shared" si="545"/>
        <v>0.158633306429917</v>
      </c>
      <c r="F1727" s="43">
        <f t="shared" si="546"/>
        <v>18.7187301587302</v>
      </c>
      <c r="G1727" s="136"/>
    </row>
    <row r="1728" s="1" customFormat="1" spans="1:7">
      <c r="A1728" s="8" t="s">
        <v>1840</v>
      </c>
      <c r="B1728" s="57">
        <f t="shared" si="543"/>
        <v>648</v>
      </c>
      <c r="C1728" s="58">
        <f>B1728/$H$1</f>
        <v>102.857142857143</v>
      </c>
      <c r="D1728" s="59">
        <f t="shared" si="544"/>
        <v>135</v>
      </c>
      <c r="E1728" s="60">
        <f t="shared" si="545"/>
        <v>0.158095238095238</v>
      </c>
      <c r="F1728" s="43">
        <f t="shared" si="546"/>
        <v>21.3428571428571</v>
      </c>
      <c r="G1728" s="136"/>
    </row>
    <row r="1729" s="1" customFormat="1" spans="1:7">
      <c r="A1729" s="8" t="s">
        <v>1841</v>
      </c>
      <c r="B1729" s="57">
        <f t="shared" si="543"/>
        <v>724</v>
      </c>
      <c r="C1729" s="58">
        <f>B1729/$H$1</f>
        <v>114.920634920635</v>
      </c>
      <c r="D1729" s="59">
        <f t="shared" si="544"/>
        <v>153</v>
      </c>
      <c r="E1729" s="60">
        <f t="shared" si="545"/>
        <v>0.168884739080818</v>
      </c>
      <c r="F1729" s="43">
        <f t="shared" si="546"/>
        <v>25.8393650793651</v>
      </c>
      <c r="G1729" s="136"/>
    </row>
    <row r="1730" s="1" customFormat="1" spans="1:7">
      <c r="A1730" s="8" t="s">
        <v>1842</v>
      </c>
      <c r="B1730" s="57">
        <f t="shared" si="543"/>
        <v>775</v>
      </c>
      <c r="C1730" s="58">
        <f>B1730/$H$1</f>
        <v>123.015873015873</v>
      </c>
      <c r="D1730" s="59">
        <f t="shared" si="544"/>
        <v>168</v>
      </c>
      <c r="E1730" s="60">
        <f t="shared" si="545"/>
        <v>0.187762660619804</v>
      </c>
      <c r="F1730" s="43">
        <f t="shared" si="546"/>
        <v>31.544126984127</v>
      </c>
      <c r="G1730" s="136"/>
    </row>
    <row r="1731" s="1" customFormat="1" spans="1:7">
      <c r="A1731" s="8" t="s">
        <v>1843</v>
      </c>
      <c r="B1731" s="57">
        <f t="shared" si="543"/>
        <v>982</v>
      </c>
      <c r="C1731" s="58">
        <f>B1731/$H$1</f>
        <v>155.873015873016</v>
      </c>
      <c r="D1731" s="59">
        <f t="shared" si="544"/>
        <v>203</v>
      </c>
      <c r="E1731" s="60">
        <f t="shared" si="545"/>
        <v>0.15215263116741</v>
      </c>
      <c r="F1731" s="43">
        <f t="shared" si="546"/>
        <v>30.8869841269841</v>
      </c>
      <c r="G1731" s="136"/>
    </row>
    <row r="1732" s="1" customFormat="1" spans="1:7">
      <c r="A1732" s="8" t="s">
        <v>1844</v>
      </c>
      <c r="B1732" s="57">
        <f t="shared" si="543"/>
        <v>1168</v>
      </c>
      <c r="C1732" s="58">
        <f>B1732/$H$1</f>
        <v>185.396825396825</v>
      </c>
      <c r="D1732" s="59">
        <f t="shared" si="544"/>
        <v>238</v>
      </c>
      <c r="E1732" s="60">
        <f t="shared" si="545"/>
        <v>0.141021742030145</v>
      </c>
      <c r="F1732" s="43">
        <f t="shared" si="546"/>
        <v>33.5631746031746</v>
      </c>
      <c r="G1732" s="136"/>
    </row>
    <row r="1733" s="1" customFormat="1" spans="1:7">
      <c r="A1733" s="4"/>
      <c r="B1733" s="22"/>
      <c r="C1733" s="24"/>
      <c r="E1733" s="25"/>
      <c r="F1733" s="26"/>
      <c r="G1733" s="136"/>
    </row>
    <row r="1734" s="1" customFormat="1" spans="1:8">
      <c r="A1734" s="15"/>
      <c r="B1734" s="75"/>
      <c r="C1734" s="76"/>
      <c r="D1734" s="77"/>
      <c r="E1734" s="78"/>
      <c r="F1734" s="78"/>
      <c r="G1734" s="126"/>
      <c r="H1734" s="127"/>
    </row>
    <row r="1735" s="1" customFormat="1" ht="14.25" spans="1:8">
      <c r="A1735" s="7" t="s">
        <v>1845</v>
      </c>
      <c r="B1735" s="128">
        <v>210</v>
      </c>
      <c r="C1735" s="54">
        <f>B1735/$H$1</f>
        <v>33.3333333333333</v>
      </c>
      <c r="D1735" s="55" t="s">
        <v>99</v>
      </c>
      <c r="E1735" s="56" t="e">
        <f t="shared" ref="E1735:E1794" si="547">F1735/D1735</f>
        <v>#VALUE!</v>
      </c>
      <c r="F1735" s="37" t="e">
        <f t="shared" ref="F1735:F1794" si="548">D1735*0.92-C1735</f>
        <v>#VALUE!</v>
      </c>
      <c r="G1735" s="129"/>
      <c r="H1735" s="130"/>
    </row>
    <row r="1736" s="1" customFormat="1" ht="14.25" spans="1:8">
      <c r="A1736" s="7" t="s">
        <v>1846</v>
      </c>
      <c r="B1736" s="128">
        <v>230</v>
      </c>
      <c r="C1736" s="54">
        <f>B1736/$H$1</f>
        <v>36.5079365079365</v>
      </c>
      <c r="D1736" s="55" t="s">
        <v>99</v>
      </c>
      <c r="E1736" s="56" t="e">
        <f t="shared" si="547"/>
        <v>#VALUE!</v>
      </c>
      <c r="F1736" s="37" t="e">
        <f t="shared" si="548"/>
        <v>#VALUE!</v>
      </c>
      <c r="G1736" s="129"/>
      <c r="H1736" s="130"/>
    </row>
    <row r="1737" s="1" customFormat="1" ht="13.5" spans="1:8">
      <c r="A1737" s="7" t="s">
        <v>1847</v>
      </c>
      <c r="B1737" s="128">
        <v>260</v>
      </c>
      <c r="C1737" s="54">
        <f>B1737/$H$1</f>
        <v>41.2698412698413</v>
      </c>
      <c r="D1737" s="55" t="s">
        <v>99</v>
      </c>
      <c r="E1737" s="56" t="e">
        <f t="shared" si="547"/>
        <v>#VALUE!</v>
      </c>
      <c r="F1737" s="37" t="e">
        <f t="shared" si="548"/>
        <v>#VALUE!</v>
      </c>
      <c r="G1737" s="129"/>
      <c r="H1737" s="131"/>
    </row>
    <row r="1738" s="1" customFormat="1" ht="13.5" spans="1:8">
      <c r="A1738" s="7" t="s">
        <v>1848</v>
      </c>
      <c r="B1738" s="128">
        <v>320</v>
      </c>
      <c r="C1738" s="54">
        <f>B1738/$H$1</f>
        <v>50.7936507936508</v>
      </c>
      <c r="D1738" s="55" t="s">
        <v>99</v>
      </c>
      <c r="E1738" s="56" t="e">
        <f t="shared" si="547"/>
        <v>#VALUE!</v>
      </c>
      <c r="F1738" s="37" t="e">
        <f t="shared" si="548"/>
        <v>#VALUE!</v>
      </c>
      <c r="G1738" s="129"/>
      <c r="H1738" s="131"/>
    </row>
    <row r="1739" s="1" customFormat="1" ht="13.5" spans="1:8">
      <c r="A1739" s="7" t="s">
        <v>1849</v>
      </c>
      <c r="B1739" s="128">
        <v>350</v>
      </c>
      <c r="C1739" s="54">
        <f>B1739/$H$1</f>
        <v>55.5555555555556</v>
      </c>
      <c r="D1739" s="55" t="s">
        <v>99</v>
      </c>
      <c r="E1739" s="56" t="e">
        <f t="shared" si="547"/>
        <v>#VALUE!</v>
      </c>
      <c r="F1739" s="37" t="e">
        <f t="shared" si="548"/>
        <v>#VALUE!</v>
      </c>
      <c r="G1739" s="129"/>
      <c r="H1739" s="131"/>
    </row>
    <row r="1740" s="1" customFormat="1" ht="13.5" spans="1:8">
      <c r="A1740" s="7" t="s">
        <v>1850</v>
      </c>
      <c r="B1740" s="128">
        <v>450</v>
      </c>
      <c r="C1740" s="54">
        <f>B1740/$H$1</f>
        <v>71.4285714285714</v>
      </c>
      <c r="D1740" s="55" t="s">
        <v>99</v>
      </c>
      <c r="E1740" s="56" t="e">
        <f t="shared" si="547"/>
        <v>#VALUE!</v>
      </c>
      <c r="F1740" s="37" t="e">
        <f t="shared" si="548"/>
        <v>#VALUE!</v>
      </c>
      <c r="G1740" s="129"/>
      <c r="H1740" s="131"/>
    </row>
    <row r="1741" s="1" customFormat="1" ht="13.5" spans="1:8">
      <c r="A1741" s="7" t="s">
        <v>1851</v>
      </c>
      <c r="B1741" s="128">
        <v>530</v>
      </c>
      <c r="C1741" s="54">
        <f>B1741/$H$1</f>
        <v>84.1269841269841</v>
      </c>
      <c r="D1741" s="55" t="s">
        <v>99</v>
      </c>
      <c r="E1741" s="56" t="e">
        <f t="shared" si="547"/>
        <v>#VALUE!</v>
      </c>
      <c r="F1741" s="37" t="e">
        <f t="shared" si="548"/>
        <v>#VALUE!</v>
      </c>
      <c r="G1741" s="129"/>
      <c r="H1741" s="131"/>
    </row>
    <row r="1742" s="1" customFormat="1" ht="13.5" spans="1:8">
      <c r="A1742" s="7" t="s">
        <v>1852</v>
      </c>
      <c r="B1742" s="128">
        <v>645</v>
      </c>
      <c r="C1742" s="54">
        <f>B1742/$H$1</f>
        <v>102.380952380952</v>
      </c>
      <c r="D1742" s="55" t="s">
        <v>99</v>
      </c>
      <c r="E1742" s="56" t="e">
        <f t="shared" si="547"/>
        <v>#VALUE!</v>
      </c>
      <c r="F1742" s="37" t="e">
        <f t="shared" si="548"/>
        <v>#VALUE!</v>
      </c>
      <c r="G1742" s="129"/>
      <c r="H1742" s="131"/>
    </row>
    <row r="1743" s="1" customFormat="1" ht="13.5" spans="1:8">
      <c r="A1743" s="7" t="s">
        <v>1853</v>
      </c>
      <c r="B1743" s="134">
        <v>740</v>
      </c>
      <c r="C1743" s="54">
        <f>B1743/$H$1</f>
        <v>117.460317460317</v>
      </c>
      <c r="D1743" s="55" t="s">
        <v>99</v>
      </c>
      <c r="E1743" s="56" t="e">
        <f t="shared" si="547"/>
        <v>#VALUE!</v>
      </c>
      <c r="F1743" s="37" t="e">
        <f t="shared" si="548"/>
        <v>#VALUE!</v>
      </c>
      <c r="G1743" s="129"/>
      <c r="H1743" s="131"/>
    </row>
    <row r="1744" s="1" customFormat="1" ht="13.5" spans="1:8">
      <c r="A1744" s="7" t="s">
        <v>1854</v>
      </c>
      <c r="B1744" s="134">
        <v>890</v>
      </c>
      <c r="C1744" s="54">
        <f>B1744/$H$1</f>
        <v>141.269841269841</v>
      </c>
      <c r="D1744" s="55" t="s">
        <v>99</v>
      </c>
      <c r="E1744" s="56" t="e">
        <f t="shared" si="547"/>
        <v>#VALUE!</v>
      </c>
      <c r="F1744" s="37" t="e">
        <f t="shared" si="548"/>
        <v>#VALUE!</v>
      </c>
      <c r="G1744" s="129"/>
      <c r="H1744" s="131"/>
    </row>
    <row r="1745" s="1" customFormat="1" spans="1:8">
      <c r="A1745" s="8" t="s">
        <v>1855</v>
      </c>
      <c r="B1745" s="57">
        <f t="shared" ref="B1745:B1754" si="549">B1735</f>
        <v>210</v>
      </c>
      <c r="C1745" s="58">
        <f>B1745/$H$1</f>
        <v>33.3333333333333</v>
      </c>
      <c r="D1745" s="59" t="str">
        <f t="shared" ref="D1745:D1754" si="550">D1735</f>
        <v>/</v>
      </c>
      <c r="E1745" s="60" t="e">
        <f t="shared" si="547"/>
        <v>#VALUE!</v>
      </c>
      <c r="F1745" s="135" t="e">
        <f t="shared" si="548"/>
        <v>#VALUE!</v>
      </c>
      <c r="G1745" s="126"/>
      <c r="H1745" s="84"/>
    </row>
    <row r="1746" s="1" customFormat="1" spans="1:7">
      <c r="A1746" s="8" t="s">
        <v>1856</v>
      </c>
      <c r="B1746" s="57">
        <f t="shared" si="549"/>
        <v>230</v>
      </c>
      <c r="C1746" s="58">
        <f>B1746/$H$1</f>
        <v>36.5079365079365</v>
      </c>
      <c r="D1746" s="59" t="str">
        <f t="shared" si="550"/>
        <v>/</v>
      </c>
      <c r="E1746" s="60" t="e">
        <f t="shared" si="547"/>
        <v>#VALUE!</v>
      </c>
      <c r="F1746" s="43" t="e">
        <f t="shared" si="548"/>
        <v>#VALUE!</v>
      </c>
      <c r="G1746" s="136"/>
    </row>
    <row r="1747" s="1" customFormat="1" spans="1:7">
      <c r="A1747" s="8" t="s">
        <v>1857</v>
      </c>
      <c r="B1747" s="57">
        <f t="shared" si="549"/>
        <v>260</v>
      </c>
      <c r="C1747" s="58">
        <f>B1747/$H$1</f>
        <v>41.2698412698413</v>
      </c>
      <c r="D1747" s="59" t="str">
        <f t="shared" si="550"/>
        <v>/</v>
      </c>
      <c r="E1747" s="60" t="e">
        <f t="shared" si="547"/>
        <v>#VALUE!</v>
      </c>
      <c r="F1747" s="43" t="e">
        <f t="shared" si="548"/>
        <v>#VALUE!</v>
      </c>
      <c r="G1747" s="136"/>
    </row>
    <row r="1748" s="1" customFormat="1" spans="1:7">
      <c r="A1748" s="8" t="s">
        <v>1858</v>
      </c>
      <c r="B1748" s="57">
        <f t="shared" si="549"/>
        <v>320</v>
      </c>
      <c r="C1748" s="58">
        <f>B1748/$H$1</f>
        <v>50.7936507936508</v>
      </c>
      <c r="D1748" s="59" t="str">
        <f t="shared" si="550"/>
        <v>/</v>
      </c>
      <c r="E1748" s="60" t="e">
        <f t="shared" si="547"/>
        <v>#VALUE!</v>
      </c>
      <c r="F1748" s="43" t="e">
        <f t="shared" si="548"/>
        <v>#VALUE!</v>
      </c>
      <c r="G1748" s="136"/>
    </row>
    <row r="1749" s="1" customFormat="1" spans="1:7">
      <c r="A1749" s="8" t="s">
        <v>1859</v>
      </c>
      <c r="B1749" s="57">
        <f t="shared" si="549"/>
        <v>350</v>
      </c>
      <c r="C1749" s="58">
        <f>B1749/$H$1</f>
        <v>55.5555555555556</v>
      </c>
      <c r="D1749" s="59" t="str">
        <f t="shared" si="550"/>
        <v>/</v>
      </c>
      <c r="E1749" s="60" t="e">
        <f t="shared" si="547"/>
        <v>#VALUE!</v>
      </c>
      <c r="F1749" s="43" t="e">
        <f t="shared" si="548"/>
        <v>#VALUE!</v>
      </c>
      <c r="G1749" s="136"/>
    </row>
    <row r="1750" s="1" customFormat="1" spans="1:7">
      <c r="A1750" s="8" t="s">
        <v>1860</v>
      </c>
      <c r="B1750" s="57">
        <f t="shared" si="549"/>
        <v>450</v>
      </c>
      <c r="C1750" s="58">
        <f>B1750/$H$1</f>
        <v>71.4285714285714</v>
      </c>
      <c r="D1750" s="59" t="str">
        <f t="shared" si="550"/>
        <v>/</v>
      </c>
      <c r="E1750" s="60" t="e">
        <f t="shared" si="547"/>
        <v>#VALUE!</v>
      </c>
      <c r="F1750" s="43" t="e">
        <f t="shared" si="548"/>
        <v>#VALUE!</v>
      </c>
      <c r="G1750" s="136"/>
    </row>
    <row r="1751" s="1" customFormat="1" spans="1:7">
      <c r="A1751" s="8" t="s">
        <v>1861</v>
      </c>
      <c r="B1751" s="57">
        <f t="shared" si="549"/>
        <v>530</v>
      </c>
      <c r="C1751" s="58">
        <f>B1751/$H$1</f>
        <v>84.1269841269841</v>
      </c>
      <c r="D1751" s="59" t="str">
        <f t="shared" si="550"/>
        <v>/</v>
      </c>
      <c r="E1751" s="60" t="e">
        <f t="shared" si="547"/>
        <v>#VALUE!</v>
      </c>
      <c r="F1751" s="43" t="e">
        <f t="shared" si="548"/>
        <v>#VALUE!</v>
      </c>
      <c r="G1751" s="136"/>
    </row>
    <row r="1752" s="1" customFormat="1" spans="1:7">
      <c r="A1752" s="8" t="s">
        <v>1862</v>
      </c>
      <c r="B1752" s="57">
        <f t="shared" si="549"/>
        <v>645</v>
      </c>
      <c r="C1752" s="58">
        <f>B1752/$H$1</f>
        <v>102.380952380952</v>
      </c>
      <c r="D1752" s="59" t="str">
        <f t="shared" si="550"/>
        <v>/</v>
      </c>
      <c r="E1752" s="60" t="e">
        <f t="shared" si="547"/>
        <v>#VALUE!</v>
      </c>
      <c r="F1752" s="43" t="e">
        <f t="shared" si="548"/>
        <v>#VALUE!</v>
      </c>
      <c r="G1752" s="136"/>
    </row>
    <row r="1753" s="1" customFormat="1" spans="1:7">
      <c r="A1753" s="8" t="s">
        <v>1863</v>
      </c>
      <c r="B1753" s="57">
        <f t="shared" si="549"/>
        <v>740</v>
      </c>
      <c r="C1753" s="58">
        <f>B1753/$H$1</f>
        <v>117.460317460317</v>
      </c>
      <c r="D1753" s="59" t="str">
        <f t="shared" si="550"/>
        <v>/</v>
      </c>
      <c r="E1753" s="60" t="e">
        <f t="shared" si="547"/>
        <v>#VALUE!</v>
      </c>
      <c r="F1753" s="43" t="e">
        <f t="shared" si="548"/>
        <v>#VALUE!</v>
      </c>
      <c r="G1753" s="136"/>
    </row>
    <row r="1754" s="1" customFormat="1" spans="1:7">
      <c r="A1754" s="8" t="s">
        <v>1864</v>
      </c>
      <c r="B1754" s="57">
        <f t="shared" si="549"/>
        <v>890</v>
      </c>
      <c r="C1754" s="58">
        <f>B1754/$H$1</f>
        <v>141.269841269841</v>
      </c>
      <c r="D1754" s="59" t="str">
        <f t="shared" si="550"/>
        <v>/</v>
      </c>
      <c r="E1754" s="60" t="e">
        <f t="shared" si="547"/>
        <v>#VALUE!</v>
      </c>
      <c r="F1754" s="43" t="e">
        <f t="shared" si="548"/>
        <v>#VALUE!</v>
      </c>
      <c r="G1754" s="136"/>
    </row>
    <row r="1755" s="1" customFormat="1" spans="1:7">
      <c r="A1755" s="7" t="s">
        <v>1865</v>
      </c>
      <c r="B1755" s="53">
        <f t="shared" ref="B1755:B1764" si="551">B1745+50</f>
        <v>260</v>
      </c>
      <c r="C1755" s="54">
        <f>B1755/$H$1</f>
        <v>41.2698412698413</v>
      </c>
      <c r="D1755" s="55" t="e">
        <f t="shared" ref="D1755:D1764" si="552">D1735+8</f>
        <v>#VALUE!</v>
      </c>
      <c r="E1755" s="56" t="e">
        <f t="shared" si="547"/>
        <v>#VALUE!</v>
      </c>
      <c r="F1755" s="37" t="e">
        <f t="shared" si="548"/>
        <v>#VALUE!</v>
      </c>
      <c r="G1755" s="136"/>
    </row>
    <row r="1756" s="1" customFormat="1" spans="1:7">
      <c r="A1756" s="7" t="s">
        <v>1866</v>
      </c>
      <c r="B1756" s="53">
        <f t="shared" si="551"/>
        <v>280</v>
      </c>
      <c r="C1756" s="54">
        <f>B1756/$H$1</f>
        <v>44.4444444444444</v>
      </c>
      <c r="D1756" s="55" t="e">
        <f t="shared" si="552"/>
        <v>#VALUE!</v>
      </c>
      <c r="E1756" s="56" t="e">
        <f t="shared" si="547"/>
        <v>#VALUE!</v>
      </c>
      <c r="F1756" s="37" t="e">
        <f t="shared" si="548"/>
        <v>#VALUE!</v>
      </c>
      <c r="G1756" s="136"/>
    </row>
    <row r="1757" s="1" customFormat="1" spans="1:7">
      <c r="A1757" s="7" t="s">
        <v>1867</v>
      </c>
      <c r="B1757" s="53">
        <f t="shared" si="551"/>
        <v>310</v>
      </c>
      <c r="C1757" s="54">
        <f>B1757/$H$1</f>
        <v>49.2063492063492</v>
      </c>
      <c r="D1757" s="55" t="e">
        <f t="shared" si="552"/>
        <v>#VALUE!</v>
      </c>
      <c r="E1757" s="56" t="e">
        <f t="shared" si="547"/>
        <v>#VALUE!</v>
      </c>
      <c r="F1757" s="37" t="e">
        <f t="shared" si="548"/>
        <v>#VALUE!</v>
      </c>
      <c r="G1757" s="136"/>
    </row>
    <row r="1758" s="1" customFormat="1" spans="1:7">
      <c r="A1758" s="7" t="s">
        <v>1868</v>
      </c>
      <c r="B1758" s="53">
        <f t="shared" si="551"/>
        <v>370</v>
      </c>
      <c r="C1758" s="54">
        <f>B1758/$H$1</f>
        <v>58.7301587301587</v>
      </c>
      <c r="D1758" s="55" t="e">
        <f t="shared" si="552"/>
        <v>#VALUE!</v>
      </c>
      <c r="E1758" s="56" t="e">
        <f t="shared" si="547"/>
        <v>#VALUE!</v>
      </c>
      <c r="F1758" s="37" t="e">
        <f t="shared" si="548"/>
        <v>#VALUE!</v>
      </c>
      <c r="G1758" s="136"/>
    </row>
    <row r="1759" s="1" customFormat="1" spans="1:7">
      <c r="A1759" s="7" t="s">
        <v>1869</v>
      </c>
      <c r="B1759" s="53">
        <f t="shared" si="551"/>
        <v>400</v>
      </c>
      <c r="C1759" s="54">
        <f>B1759/$H$1</f>
        <v>63.4920634920635</v>
      </c>
      <c r="D1759" s="55" t="e">
        <f t="shared" si="552"/>
        <v>#VALUE!</v>
      </c>
      <c r="E1759" s="56" t="e">
        <f t="shared" si="547"/>
        <v>#VALUE!</v>
      </c>
      <c r="F1759" s="37" t="e">
        <f t="shared" si="548"/>
        <v>#VALUE!</v>
      </c>
      <c r="G1759" s="136"/>
    </row>
    <row r="1760" s="1" customFormat="1" spans="1:7">
      <c r="A1760" s="7" t="s">
        <v>1870</v>
      </c>
      <c r="B1760" s="53">
        <f t="shared" si="551"/>
        <v>500</v>
      </c>
      <c r="C1760" s="54">
        <f>B1760/$H$1</f>
        <v>79.3650793650794</v>
      </c>
      <c r="D1760" s="55" t="e">
        <f t="shared" si="552"/>
        <v>#VALUE!</v>
      </c>
      <c r="E1760" s="56" t="e">
        <f t="shared" si="547"/>
        <v>#VALUE!</v>
      </c>
      <c r="F1760" s="37" t="e">
        <f t="shared" si="548"/>
        <v>#VALUE!</v>
      </c>
      <c r="G1760" s="136"/>
    </row>
    <row r="1761" s="1" customFormat="1" spans="1:7">
      <c r="A1761" s="7" t="s">
        <v>1871</v>
      </c>
      <c r="B1761" s="53">
        <f t="shared" si="551"/>
        <v>580</v>
      </c>
      <c r="C1761" s="54">
        <f>B1761/$H$1</f>
        <v>92.0634920634921</v>
      </c>
      <c r="D1761" s="55" t="e">
        <f t="shared" si="552"/>
        <v>#VALUE!</v>
      </c>
      <c r="E1761" s="56" t="e">
        <f t="shared" si="547"/>
        <v>#VALUE!</v>
      </c>
      <c r="F1761" s="37" t="e">
        <f t="shared" si="548"/>
        <v>#VALUE!</v>
      </c>
      <c r="G1761" s="136"/>
    </row>
    <row r="1762" s="1" customFormat="1" spans="1:7">
      <c r="A1762" s="7" t="s">
        <v>1872</v>
      </c>
      <c r="B1762" s="53">
        <f t="shared" si="551"/>
        <v>695</v>
      </c>
      <c r="C1762" s="54">
        <f>B1762/$H$1</f>
        <v>110.31746031746</v>
      </c>
      <c r="D1762" s="55" t="e">
        <f t="shared" si="552"/>
        <v>#VALUE!</v>
      </c>
      <c r="E1762" s="56" t="e">
        <f t="shared" si="547"/>
        <v>#VALUE!</v>
      </c>
      <c r="F1762" s="37" t="e">
        <f t="shared" si="548"/>
        <v>#VALUE!</v>
      </c>
      <c r="G1762" s="136"/>
    </row>
    <row r="1763" s="1" customFormat="1" spans="1:7">
      <c r="A1763" s="7" t="s">
        <v>1873</v>
      </c>
      <c r="B1763" s="53">
        <f t="shared" si="551"/>
        <v>790</v>
      </c>
      <c r="C1763" s="54">
        <f>B1763/$H$1</f>
        <v>125.396825396825</v>
      </c>
      <c r="D1763" s="55" t="e">
        <f t="shared" si="552"/>
        <v>#VALUE!</v>
      </c>
      <c r="E1763" s="56" t="e">
        <f t="shared" si="547"/>
        <v>#VALUE!</v>
      </c>
      <c r="F1763" s="37" t="e">
        <f t="shared" si="548"/>
        <v>#VALUE!</v>
      </c>
      <c r="G1763" s="136"/>
    </row>
    <row r="1764" s="1" customFormat="1" spans="1:7">
      <c r="A1764" s="7" t="s">
        <v>1874</v>
      </c>
      <c r="B1764" s="53">
        <f t="shared" si="551"/>
        <v>940</v>
      </c>
      <c r="C1764" s="54">
        <f>B1764/$H$1</f>
        <v>149.206349206349</v>
      </c>
      <c r="D1764" s="55" t="e">
        <f t="shared" si="552"/>
        <v>#VALUE!</v>
      </c>
      <c r="E1764" s="56" t="e">
        <f t="shared" si="547"/>
        <v>#VALUE!</v>
      </c>
      <c r="F1764" s="37" t="e">
        <f t="shared" si="548"/>
        <v>#VALUE!</v>
      </c>
      <c r="G1764" s="136"/>
    </row>
    <row r="1765" s="1" customFormat="1" spans="1:7">
      <c r="A1765" s="8" t="s">
        <v>1875</v>
      </c>
      <c r="B1765" s="57">
        <f t="shared" ref="B1765:B1794" si="553">B1755</f>
        <v>260</v>
      </c>
      <c r="C1765" s="58">
        <f>B1765/$H$1</f>
        <v>41.2698412698413</v>
      </c>
      <c r="D1765" s="59" t="e">
        <f t="shared" ref="D1765:D1794" si="554">D1755</f>
        <v>#VALUE!</v>
      </c>
      <c r="E1765" s="60" t="e">
        <f t="shared" si="547"/>
        <v>#VALUE!</v>
      </c>
      <c r="F1765" s="43" t="e">
        <f t="shared" si="548"/>
        <v>#VALUE!</v>
      </c>
      <c r="G1765" s="136"/>
    </row>
    <row r="1766" s="1" customFormat="1" spans="1:7">
      <c r="A1766" s="8" t="s">
        <v>1876</v>
      </c>
      <c r="B1766" s="57">
        <f t="shared" si="553"/>
        <v>280</v>
      </c>
      <c r="C1766" s="58">
        <f>B1766/$H$1</f>
        <v>44.4444444444444</v>
      </c>
      <c r="D1766" s="59" t="e">
        <f t="shared" si="554"/>
        <v>#VALUE!</v>
      </c>
      <c r="E1766" s="60" t="e">
        <f t="shared" si="547"/>
        <v>#VALUE!</v>
      </c>
      <c r="F1766" s="43" t="e">
        <f t="shared" si="548"/>
        <v>#VALUE!</v>
      </c>
      <c r="G1766" s="136"/>
    </row>
    <row r="1767" s="1" customFormat="1" spans="1:7">
      <c r="A1767" s="8" t="s">
        <v>1877</v>
      </c>
      <c r="B1767" s="57">
        <f t="shared" si="553"/>
        <v>310</v>
      </c>
      <c r="C1767" s="58">
        <f>B1767/$H$1</f>
        <v>49.2063492063492</v>
      </c>
      <c r="D1767" s="59" t="e">
        <f t="shared" si="554"/>
        <v>#VALUE!</v>
      </c>
      <c r="E1767" s="60" t="e">
        <f t="shared" si="547"/>
        <v>#VALUE!</v>
      </c>
      <c r="F1767" s="43" t="e">
        <f t="shared" si="548"/>
        <v>#VALUE!</v>
      </c>
      <c r="G1767" s="136"/>
    </row>
    <row r="1768" s="1" customFormat="1" spans="1:7">
      <c r="A1768" s="8" t="s">
        <v>1878</v>
      </c>
      <c r="B1768" s="57">
        <f t="shared" si="553"/>
        <v>370</v>
      </c>
      <c r="C1768" s="58">
        <f>B1768/$H$1</f>
        <v>58.7301587301587</v>
      </c>
      <c r="D1768" s="59" t="e">
        <f t="shared" si="554"/>
        <v>#VALUE!</v>
      </c>
      <c r="E1768" s="60" t="e">
        <f t="shared" si="547"/>
        <v>#VALUE!</v>
      </c>
      <c r="F1768" s="43" t="e">
        <f t="shared" si="548"/>
        <v>#VALUE!</v>
      </c>
      <c r="G1768" s="136"/>
    </row>
    <row r="1769" s="1" customFormat="1" spans="1:7">
      <c r="A1769" s="8" t="s">
        <v>1879</v>
      </c>
      <c r="B1769" s="57">
        <f t="shared" si="553"/>
        <v>400</v>
      </c>
      <c r="C1769" s="58">
        <f>B1769/$H$1</f>
        <v>63.4920634920635</v>
      </c>
      <c r="D1769" s="59" t="e">
        <f t="shared" si="554"/>
        <v>#VALUE!</v>
      </c>
      <c r="E1769" s="60" t="e">
        <f t="shared" si="547"/>
        <v>#VALUE!</v>
      </c>
      <c r="F1769" s="43" t="e">
        <f t="shared" si="548"/>
        <v>#VALUE!</v>
      </c>
      <c r="G1769" s="136"/>
    </row>
    <row r="1770" s="1" customFormat="1" spans="1:7">
      <c r="A1770" s="8" t="s">
        <v>1880</v>
      </c>
      <c r="B1770" s="57">
        <f t="shared" si="553"/>
        <v>500</v>
      </c>
      <c r="C1770" s="58">
        <f>B1770/$H$1</f>
        <v>79.3650793650794</v>
      </c>
      <c r="D1770" s="59" t="e">
        <f t="shared" si="554"/>
        <v>#VALUE!</v>
      </c>
      <c r="E1770" s="60" t="e">
        <f t="shared" si="547"/>
        <v>#VALUE!</v>
      </c>
      <c r="F1770" s="43" t="e">
        <f t="shared" si="548"/>
        <v>#VALUE!</v>
      </c>
      <c r="G1770" s="136"/>
    </row>
    <row r="1771" s="1" customFormat="1" spans="1:7">
      <c r="A1771" s="8" t="s">
        <v>1881</v>
      </c>
      <c r="B1771" s="57">
        <f t="shared" si="553"/>
        <v>580</v>
      </c>
      <c r="C1771" s="58">
        <f>B1771/$H$1</f>
        <v>92.0634920634921</v>
      </c>
      <c r="D1771" s="59" t="e">
        <f t="shared" si="554"/>
        <v>#VALUE!</v>
      </c>
      <c r="E1771" s="60" t="e">
        <f t="shared" si="547"/>
        <v>#VALUE!</v>
      </c>
      <c r="F1771" s="43" t="e">
        <f t="shared" si="548"/>
        <v>#VALUE!</v>
      </c>
      <c r="G1771" s="136"/>
    </row>
    <row r="1772" s="1" customFormat="1" spans="1:7">
      <c r="A1772" s="8" t="s">
        <v>1882</v>
      </c>
      <c r="B1772" s="57">
        <f t="shared" si="553"/>
        <v>695</v>
      </c>
      <c r="C1772" s="58">
        <f>B1772/$H$1</f>
        <v>110.31746031746</v>
      </c>
      <c r="D1772" s="59" t="e">
        <f t="shared" si="554"/>
        <v>#VALUE!</v>
      </c>
      <c r="E1772" s="60" t="e">
        <f t="shared" si="547"/>
        <v>#VALUE!</v>
      </c>
      <c r="F1772" s="43" t="e">
        <f t="shared" si="548"/>
        <v>#VALUE!</v>
      </c>
      <c r="G1772" s="136"/>
    </row>
    <row r="1773" s="1" customFormat="1" spans="1:7">
      <c r="A1773" s="8" t="s">
        <v>1883</v>
      </c>
      <c r="B1773" s="57">
        <f t="shared" si="553"/>
        <v>790</v>
      </c>
      <c r="C1773" s="58">
        <f>B1773/$H$1</f>
        <v>125.396825396825</v>
      </c>
      <c r="D1773" s="59" t="e">
        <f t="shared" si="554"/>
        <v>#VALUE!</v>
      </c>
      <c r="E1773" s="60" t="e">
        <f t="shared" si="547"/>
        <v>#VALUE!</v>
      </c>
      <c r="F1773" s="43" t="e">
        <f t="shared" si="548"/>
        <v>#VALUE!</v>
      </c>
      <c r="G1773" s="136"/>
    </row>
    <row r="1774" s="1" customFormat="1" spans="1:7">
      <c r="A1774" s="8" t="s">
        <v>1884</v>
      </c>
      <c r="B1774" s="57">
        <f t="shared" si="553"/>
        <v>940</v>
      </c>
      <c r="C1774" s="58">
        <f>B1774/$H$1</f>
        <v>149.206349206349</v>
      </c>
      <c r="D1774" s="59" t="e">
        <f t="shared" si="554"/>
        <v>#VALUE!</v>
      </c>
      <c r="E1774" s="60" t="e">
        <f t="shared" si="547"/>
        <v>#VALUE!</v>
      </c>
      <c r="F1774" s="43" t="e">
        <f t="shared" si="548"/>
        <v>#VALUE!</v>
      </c>
      <c r="G1774" s="136"/>
    </row>
    <row r="1775" s="1" customFormat="1" spans="1:7">
      <c r="A1775" s="7" t="s">
        <v>1885</v>
      </c>
      <c r="B1775" s="53">
        <f t="shared" si="553"/>
        <v>260</v>
      </c>
      <c r="C1775" s="54">
        <f>B1775/$H$1</f>
        <v>41.2698412698413</v>
      </c>
      <c r="D1775" s="55" t="e">
        <f t="shared" si="554"/>
        <v>#VALUE!</v>
      </c>
      <c r="E1775" s="56" t="e">
        <f t="shared" si="547"/>
        <v>#VALUE!</v>
      </c>
      <c r="F1775" s="37" t="e">
        <f t="shared" si="548"/>
        <v>#VALUE!</v>
      </c>
      <c r="G1775" s="136"/>
    </row>
    <row r="1776" s="1" customFormat="1" spans="1:7">
      <c r="A1776" s="7" t="s">
        <v>1886</v>
      </c>
      <c r="B1776" s="53">
        <f t="shared" si="553"/>
        <v>280</v>
      </c>
      <c r="C1776" s="54">
        <f>B1776/$H$1</f>
        <v>44.4444444444444</v>
      </c>
      <c r="D1776" s="55" t="e">
        <f t="shared" si="554"/>
        <v>#VALUE!</v>
      </c>
      <c r="E1776" s="56" t="e">
        <f t="shared" si="547"/>
        <v>#VALUE!</v>
      </c>
      <c r="F1776" s="37" t="e">
        <f t="shared" si="548"/>
        <v>#VALUE!</v>
      </c>
      <c r="G1776" s="136"/>
    </row>
    <row r="1777" s="1" customFormat="1" spans="1:7">
      <c r="A1777" s="7" t="s">
        <v>1887</v>
      </c>
      <c r="B1777" s="53">
        <f t="shared" si="553"/>
        <v>310</v>
      </c>
      <c r="C1777" s="54">
        <f>B1777/$H$1</f>
        <v>49.2063492063492</v>
      </c>
      <c r="D1777" s="55" t="e">
        <f t="shared" si="554"/>
        <v>#VALUE!</v>
      </c>
      <c r="E1777" s="56" t="e">
        <f t="shared" si="547"/>
        <v>#VALUE!</v>
      </c>
      <c r="F1777" s="37" t="e">
        <f t="shared" si="548"/>
        <v>#VALUE!</v>
      </c>
      <c r="G1777" s="136"/>
    </row>
    <row r="1778" s="1" customFormat="1" spans="1:7">
      <c r="A1778" s="7" t="s">
        <v>1888</v>
      </c>
      <c r="B1778" s="53">
        <f t="shared" si="553"/>
        <v>370</v>
      </c>
      <c r="C1778" s="54">
        <f>B1778/$H$1</f>
        <v>58.7301587301587</v>
      </c>
      <c r="D1778" s="55" t="e">
        <f t="shared" si="554"/>
        <v>#VALUE!</v>
      </c>
      <c r="E1778" s="56" t="e">
        <f t="shared" si="547"/>
        <v>#VALUE!</v>
      </c>
      <c r="F1778" s="37" t="e">
        <f t="shared" si="548"/>
        <v>#VALUE!</v>
      </c>
      <c r="G1778" s="136"/>
    </row>
    <row r="1779" s="1" customFormat="1" spans="1:7">
      <c r="A1779" s="7" t="s">
        <v>1889</v>
      </c>
      <c r="B1779" s="53">
        <f t="shared" si="553"/>
        <v>400</v>
      </c>
      <c r="C1779" s="54">
        <f>B1779/$H$1</f>
        <v>63.4920634920635</v>
      </c>
      <c r="D1779" s="55" t="e">
        <f t="shared" si="554"/>
        <v>#VALUE!</v>
      </c>
      <c r="E1779" s="56" t="e">
        <f t="shared" si="547"/>
        <v>#VALUE!</v>
      </c>
      <c r="F1779" s="37" t="e">
        <f t="shared" si="548"/>
        <v>#VALUE!</v>
      </c>
      <c r="G1779" s="136"/>
    </row>
    <row r="1780" s="1" customFormat="1" spans="1:7">
      <c r="A1780" s="7" t="s">
        <v>1890</v>
      </c>
      <c r="B1780" s="53">
        <f t="shared" si="553"/>
        <v>500</v>
      </c>
      <c r="C1780" s="54">
        <f>B1780/$H$1</f>
        <v>79.3650793650794</v>
      </c>
      <c r="D1780" s="55" t="e">
        <f t="shared" si="554"/>
        <v>#VALUE!</v>
      </c>
      <c r="E1780" s="56" t="e">
        <f t="shared" si="547"/>
        <v>#VALUE!</v>
      </c>
      <c r="F1780" s="37" t="e">
        <f t="shared" si="548"/>
        <v>#VALUE!</v>
      </c>
      <c r="G1780" s="136"/>
    </row>
    <row r="1781" s="1" customFormat="1" spans="1:7">
      <c r="A1781" s="7" t="s">
        <v>1891</v>
      </c>
      <c r="B1781" s="53">
        <f t="shared" si="553"/>
        <v>580</v>
      </c>
      <c r="C1781" s="54">
        <f>B1781/$H$1</f>
        <v>92.0634920634921</v>
      </c>
      <c r="D1781" s="55" t="e">
        <f t="shared" si="554"/>
        <v>#VALUE!</v>
      </c>
      <c r="E1781" s="56" t="e">
        <f t="shared" si="547"/>
        <v>#VALUE!</v>
      </c>
      <c r="F1781" s="37" t="e">
        <f t="shared" si="548"/>
        <v>#VALUE!</v>
      </c>
      <c r="G1781" s="136"/>
    </row>
    <row r="1782" s="1" customFormat="1" spans="1:7">
      <c r="A1782" s="7" t="s">
        <v>1892</v>
      </c>
      <c r="B1782" s="53">
        <f t="shared" si="553"/>
        <v>695</v>
      </c>
      <c r="C1782" s="54">
        <f>B1782/$H$1</f>
        <v>110.31746031746</v>
      </c>
      <c r="D1782" s="55" t="e">
        <f t="shared" si="554"/>
        <v>#VALUE!</v>
      </c>
      <c r="E1782" s="56" t="e">
        <f t="shared" si="547"/>
        <v>#VALUE!</v>
      </c>
      <c r="F1782" s="79" t="e">
        <f t="shared" si="548"/>
        <v>#VALUE!</v>
      </c>
      <c r="G1782" s="136"/>
    </row>
    <row r="1783" s="1" customFormat="1" spans="1:7">
      <c r="A1783" s="7" t="s">
        <v>1893</v>
      </c>
      <c r="B1783" s="53">
        <f t="shared" si="553"/>
        <v>790</v>
      </c>
      <c r="C1783" s="54">
        <f>B1783/$H$1</f>
        <v>125.396825396825</v>
      </c>
      <c r="D1783" s="55" t="e">
        <f t="shared" si="554"/>
        <v>#VALUE!</v>
      </c>
      <c r="E1783" s="56" t="e">
        <f t="shared" si="547"/>
        <v>#VALUE!</v>
      </c>
      <c r="F1783" s="79" t="e">
        <f t="shared" si="548"/>
        <v>#VALUE!</v>
      </c>
      <c r="G1783" s="136"/>
    </row>
    <row r="1784" s="1" customFormat="1" spans="1:7">
      <c r="A1784" s="7" t="s">
        <v>1894</v>
      </c>
      <c r="B1784" s="53">
        <f t="shared" si="553"/>
        <v>940</v>
      </c>
      <c r="C1784" s="54">
        <f>B1784/$H$1</f>
        <v>149.206349206349</v>
      </c>
      <c r="D1784" s="55" t="e">
        <f t="shared" si="554"/>
        <v>#VALUE!</v>
      </c>
      <c r="E1784" s="56" t="e">
        <f t="shared" si="547"/>
        <v>#VALUE!</v>
      </c>
      <c r="F1784" s="79" t="e">
        <f t="shared" si="548"/>
        <v>#VALUE!</v>
      </c>
      <c r="G1784" s="136"/>
    </row>
    <row r="1785" s="1" customFormat="1" spans="1:7">
      <c r="A1785" s="8" t="s">
        <v>1895</v>
      </c>
      <c r="B1785" s="53">
        <f t="shared" si="553"/>
        <v>260</v>
      </c>
      <c r="C1785" s="58">
        <f>B1785/$H$1</f>
        <v>41.2698412698413</v>
      </c>
      <c r="D1785" s="59" t="e">
        <f t="shared" si="554"/>
        <v>#VALUE!</v>
      </c>
      <c r="E1785" s="60" t="e">
        <f t="shared" si="547"/>
        <v>#VALUE!</v>
      </c>
      <c r="F1785" s="43" t="e">
        <f t="shared" si="548"/>
        <v>#VALUE!</v>
      </c>
      <c r="G1785" s="136"/>
    </row>
    <row r="1786" s="1" customFormat="1" spans="1:7">
      <c r="A1786" s="8" t="s">
        <v>1896</v>
      </c>
      <c r="B1786" s="57">
        <f t="shared" si="553"/>
        <v>280</v>
      </c>
      <c r="C1786" s="58">
        <f>B1786/$H$1</f>
        <v>44.4444444444444</v>
      </c>
      <c r="D1786" s="59" t="e">
        <f t="shared" si="554"/>
        <v>#VALUE!</v>
      </c>
      <c r="E1786" s="60" t="e">
        <f t="shared" si="547"/>
        <v>#VALUE!</v>
      </c>
      <c r="F1786" s="43" t="e">
        <f t="shared" si="548"/>
        <v>#VALUE!</v>
      </c>
      <c r="G1786" s="136"/>
    </row>
    <row r="1787" s="1" customFormat="1" spans="1:7">
      <c r="A1787" s="8" t="s">
        <v>1897</v>
      </c>
      <c r="B1787" s="57">
        <f t="shared" si="553"/>
        <v>310</v>
      </c>
      <c r="C1787" s="58">
        <f>B1787/$H$1</f>
        <v>49.2063492063492</v>
      </c>
      <c r="D1787" s="59" t="e">
        <f t="shared" si="554"/>
        <v>#VALUE!</v>
      </c>
      <c r="E1787" s="60" t="e">
        <f t="shared" si="547"/>
        <v>#VALUE!</v>
      </c>
      <c r="F1787" s="43" t="e">
        <f t="shared" si="548"/>
        <v>#VALUE!</v>
      </c>
      <c r="G1787" s="136"/>
    </row>
    <row r="1788" s="1" customFormat="1" spans="1:7">
      <c r="A1788" s="8" t="s">
        <v>1898</v>
      </c>
      <c r="B1788" s="57">
        <f t="shared" si="553"/>
        <v>370</v>
      </c>
      <c r="C1788" s="58">
        <f>B1788/$H$1</f>
        <v>58.7301587301587</v>
      </c>
      <c r="D1788" s="59" t="e">
        <f t="shared" si="554"/>
        <v>#VALUE!</v>
      </c>
      <c r="E1788" s="60" t="e">
        <f t="shared" si="547"/>
        <v>#VALUE!</v>
      </c>
      <c r="F1788" s="43" t="e">
        <f t="shared" si="548"/>
        <v>#VALUE!</v>
      </c>
      <c r="G1788" s="136"/>
    </row>
    <row r="1789" s="1" customFormat="1" spans="1:7">
      <c r="A1789" s="8" t="s">
        <v>1899</v>
      </c>
      <c r="B1789" s="57">
        <f t="shared" si="553"/>
        <v>400</v>
      </c>
      <c r="C1789" s="58">
        <f>B1789/$H$1</f>
        <v>63.4920634920635</v>
      </c>
      <c r="D1789" s="59" t="e">
        <f t="shared" si="554"/>
        <v>#VALUE!</v>
      </c>
      <c r="E1789" s="60" t="e">
        <f t="shared" si="547"/>
        <v>#VALUE!</v>
      </c>
      <c r="F1789" s="43" t="e">
        <f t="shared" si="548"/>
        <v>#VALUE!</v>
      </c>
      <c r="G1789" s="136"/>
    </row>
    <row r="1790" s="1" customFormat="1" spans="1:7">
      <c r="A1790" s="8" t="s">
        <v>1900</v>
      </c>
      <c r="B1790" s="57">
        <f t="shared" si="553"/>
        <v>500</v>
      </c>
      <c r="C1790" s="58">
        <f>B1790/$H$1</f>
        <v>79.3650793650794</v>
      </c>
      <c r="D1790" s="59" t="e">
        <f t="shared" si="554"/>
        <v>#VALUE!</v>
      </c>
      <c r="E1790" s="60" t="e">
        <f t="shared" si="547"/>
        <v>#VALUE!</v>
      </c>
      <c r="F1790" s="43" t="e">
        <f t="shared" si="548"/>
        <v>#VALUE!</v>
      </c>
      <c r="G1790" s="136"/>
    </row>
    <row r="1791" s="1" customFormat="1" spans="1:7">
      <c r="A1791" s="8" t="s">
        <v>1901</v>
      </c>
      <c r="B1791" s="57">
        <f t="shared" si="553"/>
        <v>580</v>
      </c>
      <c r="C1791" s="58">
        <f>B1791/$H$1</f>
        <v>92.0634920634921</v>
      </c>
      <c r="D1791" s="59" t="e">
        <f t="shared" si="554"/>
        <v>#VALUE!</v>
      </c>
      <c r="E1791" s="60" t="e">
        <f t="shared" si="547"/>
        <v>#VALUE!</v>
      </c>
      <c r="F1791" s="43" t="e">
        <f t="shared" si="548"/>
        <v>#VALUE!</v>
      </c>
      <c r="G1791" s="136"/>
    </row>
    <row r="1792" s="1" customFormat="1" spans="1:7">
      <c r="A1792" s="8" t="s">
        <v>1902</v>
      </c>
      <c r="B1792" s="57">
        <f t="shared" si="553"/>
        <v>695</v>
      </c>
      <c r="C1792" s="58">
        <f>B1792/$H$1</f>
        <v>110.31746031746</v>
      </c>
      <c r="D1792" s="59" t="e">
        <f t="shared" si="554"/>
        <v>#VALUE!</v>
      </c>
      <c r="E1792" s="60" t="e">
        <f t="shared" si="547"/>
        <v>#VALUE!</v>
      </c>
      <c r="F1792" s="43" t="e">
        <f t="shared" si="548"/>
        <v>#VALUE!</v>
      </c>
      <c r="G1792" s="136"/>
    </row>
    <row r="1793" s="1" customFormat="1" spans="1:7">
      <c r="A1793" s="8" t="s">
        <v>1903</v>
      </c>
      <c r="B1793" s="57">
        <f t="shared" si="553"/>
        <v>790</v>
      </c>
      <c r="C1793" s="58">
        <f>B1793/$H$1</f>
        <v>125.396825396825</v>
      </c>
      <c r="D1793" s="59" t="e">
        <f t="shared" si="554"/>
        <v>#VALUE!</v>
      </c>
      <c r="E1793" s="60" t="e">
        <f t="shared" si="547"/>
        <v>#VALUE!</v>
      </c>
      <c r="F1793" s="43" t="e">
        <f t="shared" si="548"/>
        <v>#VALUE!</v>
      </c>
      <c r="G1793" s="136"/>
    </row>
    <row r="1794" s="1" customFormat="1" spans="1:7">
      <c r="A1794" s="8" t="s">
        <v>1904</v>
      </c>
      <c r="B1794" s="57">
        <f t="shared" si="553"/>
        <v>940</v>
      </c>
      <c r="C1794" s="58">
        <f>B1794/$H$1</f>
        <v>149.206349206349</v>
      </c>
      <c r="D1794" s="59" t="e">
        <f t="shared" si="554"/>
        <v>#VALUE!</v>
      </c>
      <c r="E1794" s="60" t="e">
        <f t="shared" si="547"/>
        <v>#VALUE!</v>
      </c>
      <c r="F1794" s="43" t="e">
        <f t="shared" si="548"/>
        <v>#VALUE!</v>
      </c>
      <c r="G1794" s="136"/>
    </row>
    <row r="1795" s="1" customFormat="1" spans="1:7">
      <c r="A1795" s="4"/>
      <c r="B1795" s="22"/>
      <c r="C1795" s="23"/>
      <c r="D1795" s="24"/>
      <c r="E1795" s="25"/>
      <c r="F1795" s="26"/>
      <c r="G1795" s="136"/>
    </row>
    <row r="1796" s="1" customFormat="1" spans="1:8">
      <c r="A1796" s="15"/>
      <c r="B1796" s="75"/>
      <c r="C1796" s="76"/>
      <c r="D1796" s="77"/>
      <c r="E1796" s="78"/>
      <c r="F1796" s="78"/>
      <c r="G1796" s="126"/>
      <c r="H1796" s="127"/>
    </row>
    <row r="1797" s="1" customFormat="1" ht="14.25" spans="1:8">
      <c r="A1797" s="7" t="s">
        <v>1905</v>
      </c>
      <c r="B1797" s="128">
        <v>225</v>
      </c>
      <c r="C1797" s="54">
        <f>B1797/$H$1</f>
        <v>35.7142857142857</v>
      </c>
      <c r="D1797" s="55" t="s">
        <v>99</v>
      </c>
      <c r="E1797" s="56" t="e">
        <f t="shared" ref="E1797:E1856" si="555">F1797/D1797</f>
        <v>#VALUE!</v>
      </c>
      <c r="F1797" s="37" t="e">
        <f t="shared" ref="F1797:F1856" si="556">D1797*0.92-C1797</f>
        <v>#VALUE!</v>
      </c>
      <c r="G1797" s="129"/>
      <c r="H1797" s="130"/>
    </row>
    <row r="1798" s="1" customFormat="1" ht="14.25" spans="1:8">
      <c r="A1798" s="7" t="s">
        <v>1906</v>
      </c>
      <c r="B1798" s="128">
        <v>225</v>
      </c>
      <c r="C1798" s="54">
        <f>B1798/$H$1</f>
        <v>35.7142857142857</v>
      </c>
      <c r="D1798" s="55" t="s">
        <v>99</v>
      </c>
      <c r="E1798" s="56" t="e">
        <f t="shared" si="555"/>
        <v>#VALUE!</v>
      </c>
      <c r="F1798" s="37" t="e">
        <f t="shared" si="556"/>
        <v>#VALUE!</v>
      </c>
      <c r="G1798" s="129"/>
      <c r="H1798" s="130"/>
    </row>
    <row r="1799" s="1" customFormat="1" ht="13.5" spans="1:8">
      <c r="A1799" s="7" t="s">
        <v>1907</v>
      </c>
      <c r="B1799" s="128">
        <v>283</v>
      </c>
      <c r="C1799" s="54">
        <f>B1799/$H$1</f>
        <v>44.9206349206349</v>
      </c>
      <c r="D1799" s="55" t="s">
        <v>99</v>
      </c>
      <c r="E1799" s="56" t="e">
        <f t="shared" si="555"/>
        <v>#VALUE!</v>
      </c>
      <c r="F1799" s="37" t="e">
        <f t="shared" si="556"/>
        <v>#VALUE!</v>
      </c>
      <c r="G1799" s="129"/>
      <c r="H1799" s="131"/>
    </row>
    <row r="1800" s="1" customFormat="1" ht="13.5" spans="1:8">
      <c r="A1800" s="7" t="s">
        <v>1908</v>
      </c>
      <c r="B1800" s="128">
        <v>346</v>
      </c>
      <c r="C1800" s="54">
        <f>B1800/$H$1</f>
        <v>54.9206349206349</v>
      </c>
      <c r="D1800" s="55" t="s">
        <v>99</v>
      </c>
      <c r="E1800" s="56" t="e">
        <f t="shared" si="555"/>
        <v>#VALUE!</v>
      </c>
      <c r="F1800" s="37" t="e">
        <f t="shared" si="556"/>
        <v>#VALUE!</v>
      </c>
      <c r="G1800" s="129"/>
      <c r="H1800" s="131"/>
    </row>
    <row r="1801" s="1" customFormat="1" ht="13.5" spans="1:8">
      <c r="A1801" s="7" t="s">
        <v>1909</v>
      </c>
      <c r="B1801" s="128">
        <v>425</v>
      </c>
      <c r="C1801" s="54">
        <f>B1801/$H$1</f>
        <v>67.4603174603175</v>
      </c>
      <c r="D1801" s="55" t="s">
        <v>99</v>
      </c>
      <c r="E1801" s="56" t="e">
        <f t="shared" si="555"/>
        <v>#VALUE!</v>
      </c>
      <c r="F1801" s="37" t="e">
        <f t="shared" si="556"/>
        <v>#VALUE!</v>
      </c>
      <c r="G1801" s="129"/>
      <c r="H1801" s="131"/>
    </row>
    <row r="1802" s="1" customFormat="1" ht="13.5" spans="1:8">
      <c r="A1802" s="7" t="s">
        <v>1910</v>
      </c>
      <c r="B1802" s="128">
        <v>509</v>
      </c>
      <c r="C1802" s="54">
        <f>B1802/$H$1</f>
        <v>80.7936507936508</v>
      </c>
      <c r="D1802" s="55" t="s">
        <v>99</v>
      </c>
      <c r="E1802" s="56" t="e">
        <f t="shared" si="555"/>
        <v>#VALUE!</v>
      </c>
      <c r="F1802" s="37" t="e">
        <f t="shared" si="556"/>
        <v>#VALUE!</v>
      </c>
      <c r="G1802" s="129"/>
      <c r="H1802" s="131"/>
    </row>
    <row r="1803" s="1" customFormat="1" ht="13.5" spans="1:8">
      <c r="A1803" s="7" t="s">
        <v>1911</v>
      </c>
      <c r="B1803" s="128">
        <v>588</v>
      </c>
      <c r="C1803" s="54">
        <f>B1803/$H$1</f>
        <v>93.3333333333333</v>
      </c>
      <c r="D1803" s="55" t="s">
        <v>99</v>
      </c>
      <c r="E1803" s="56" t="e">
        <f t="shared" si="555"/>
        <v>#VALUE!</v>
      </c>
      <c r="F1803" s="37" t="e">
        <f t="shared" si="556"/>
        <v>#VALUE!</v>
      </c>
      <c r="G1803" s="129"/>
      <c r="H1803" s="131"/>
    </row>
    <row r="1804" s="1" customFormat="1" ht="13.5" spans="1:8">
      <c r="A1804" s="7" t="s">
        <v>1912</v>
      </c>
      <c r="B1804" s="128">
        <v>724</v>
      </c>
      <c r="C1804" s="54">
        <f>B1804/$H$1</f>
        <v>114.920634920635</v>
      </c>
      <c r="D1804" s="55" t="s">
        <v>99</v>
      </c>
      <c r="E1804" s="56" t="e">
        <f t="shared" si="555"/>
        <v>#VALUE!</v>
      </c>
      <c r="F1804" s="37" t="e">
        <f t="shared" si="556"/>
        <v>#VALUE!</v>
      </c>
      <c r="G1804" s="129"/>
      <c r="H1804" s="131"/>
    </row>
    <row r="1805" s="1" customFormat="1" ht="13.5" spans="1:8">
      <c r="A1805" s="7" t="s">
        <v>1913</v>
      </c>
      <c r="B1805" s="134">
        <v>885</v>
      </c>
      <c r="C1805" s="54">
        <f>B1805/$H$1</f>
        <v>140.47619047619</v>
      </c>
      <c r="D1805" s="55" t="s">
        <v>99</v>
      </c>
      <c r="E1805" s="56" t="e">
        <f t="shared" si="555"/>
        <v>#VALUE!</v>
      </c>
      <c r="F1805" s="37" t="e">
        <f t="shared" si="556"/>
        <v>#VALUE!</v>
      </c>
      <c r="G1805" s="129"/>
      <c r="H1805" s="131"/>
    </row>
    <row r="1806" s="1" customFormat="1" ht="13.5" spans="1:8">
      <c r="A1806" s="7" t="s">
        <v>1914</v>
      </c>
      <c r="B1806" s="134">
        <v>990</v>
      </c>
      <c r="C1806" s="54">
        <f>B1806/$H$1</f>
        <v>157.142857142857</v>
      </c>
      <c r="D1806" s="55" t="s">
        <v>99</v>
      </c>
      <c r="E1806" s="56" t="e">
        <f t="shared" si="555"/>
        <v>#VALUE!</v>
      </c>
      <c r="F1806" s="37" t="e">
        <f t="shared" si="556"/>
        <v>#VALUE!</v>
      </c>
      <c r="G1806" s="129"/>
      <c r="H1806" s="131"/>
    </row>
    <row r="1807" s="1" customFormat="1" spans="1:8">
      <c r="A1807" s="8" t="s">
        <v>1915</v>
      </c>
      <c r="B1807" s="57">
        <f t="shared" ref="B1807:B1816" si="557">B1797</f>
        <v>225</v>
      </c>
      <c r="C1807" s="58">
        <f>B1807/$H$1</f>
        <v>35.7142857142857</v>
      </c>
      <c r="D1807" s="59" t="str">
        <f t="shared" ref="D1807:D1816" si="558">D1797</f>
        <v>/</v>
      </c>
      <c r="E1807" s="60" t="e">
        <f t="shared" si="555"/>
        <v>#VALUE!</v>
      </c>
      <c r="F1807" s="135" t="e">
        <f t="shared" si="556"/>
        <v>#VALUE!</v>
      </c>
      <c r="G1807" s="126"/>
      <c r="H1807" s="84"/>
    </row>
    <row r="1808" s="1" customFormat="1" spans="1:7">
      <c r="A1808" s="8" t="s">
        <v>1916</v>
      </c>
      <c r="B1808" s="57">
        <f t="shared" si="557"/>
        <v>225</v>
      </c>
      <c r="C1808" s="58">
        <f>B1808/$H$1</f>
        <v>35.7142857142857</v>
      </c>
      <c r="D1808" s="59" t="str">
        <f t="shared" si="558"/>
        <v>/</v>
      </c>
      <c r="E1808" s="60" t="e">
        <f t="shared" si="555"/>
        <v>#VALUE!</v>
      </c>
      <c r="F1808" s="43" t="e">
        <f t="shared" si="556"/>
        <v>#VALUE!</v>
      </c>
      <c r="G1808" s="136"/>
    </row>
    <row r="1809" s="1" customFormat="1" spans="1:7">
      <c r="A1809" s="8" t="s">
        <v>1917</v>
      </c>
      <c r="B1809" s="57">
        <f t="shared" si="557"/>
        <v>283</v>
      </c>
      <c r="C1809" s="58">
        <f>B1809/$H$1</f>
        <v>44.9206349206349</v>
      </c>
      <c r="D1809" s="59" t="str">
        <f t="shared" si="558"/>
        <v>/</v>
      </c>
      <c r="E1809" s="60" t="e">
        <f t="shared" si="555"/>
        <v>#VALUE!</v>
      </c>
      <c r="F1809" s="43" t="e">
        <f t="shared" si="556"/>
        <v>#VALUE!</v>
      </c>
      <c r="G1809" s="136"/>
    </row>
    <row r="1810" s="1" customFormat="1" spans="1:7">
      <c r="A1810" s="8" t="s">
        <v>1918</v>
      </c>
      <c r="B1810" s="57">
        <f t="shared" si="557"/>
        <v>346</v>
      </c>
      <c r="C1810" s="58">
        <f>B1810/$H$1</f>
        <v>54.9206349206349</v>
      </c>
      <c r="D1810" s="59" t="str">
        <f t="shared" si="558"/>
        <v>/</v>
      </c>
      <c r="E1810" s="60" t="e">
        <f t="shared" si="555"/>
        <v>#VALUE!</v>
      </c>
      <c r="F1810" s="43" t="e">
        <f t="shared" si="556"/>
        <v>#VALUE!</v>
      </c>
      <c r="G1810" s="136"/>
    </row>
    <row r="1811" s="1" customFormat="1" spans="1:7">
      <c r="A1811" s="8" t="s">
        <v>1919</v>
      </c>
      <c r="B1811" s="57">
        <f t="shared" si="557"/>
        <v>425</v>
      </c>
      <c r="C1811" s="58">
        <f>B1811/$H$1</f>
        <v>67.4603174603175</v>
      </c>
      <c r="D1811" s="59" t="str">
        <f t="shared" si="558"/>
        <v>/</v>
      </c>
      <c r="E1811" s="60" t="e">
        <f t="shared" si="555"/>
        <v>#VALUE!</v>
      </c>
      <c r="F1811" s="43" t="e">
        <f t="shared" si="556"/>
        <v>#VALUE!</v>
      </c>
      <c r="G1811" s="136"/>
    </row>
    <row r="1812" s="1" customFormat="1" spans="1:7">
      <c r="A1812" s="8" t="s">
        <v>1920</v>
      </c>
      <c r="B1812" s="57">
        <f t="shared" si="557"/>
        <v>509</v>
      </c>
      <c r="C1812" s="58">
        <f>B1812/$H$1</f>
        <v>80.7936507936508</v>
      </c>
      <c r="D1812" s="59" t="str">
        <f t="shared" si="558"/>
        <v>/</v>
      </c>
      <c r="E1812" s="60" t="e">
        <f t="shared" si="555"/>
        <v>#VALUE!</v>
      </c>
      <c r="F1812" s="43" t="e">
        <f t="shared" si="556"/>
        <v>#VALUE!</v>
      </c>
      <c r="G1812" s="136"/>
    </row>
    <row r="1813" s="1" customFormat="1" spans="1:7">
      <c r="A1813" s="8" t="s">
        <v>1921</v>
      </c>
      <c r="B1813" s="57">
        <f t="shared" si="557"/>
        <v>588</v>
      </c>
      <c r="C1813" s="58">
        <f>B1813/$H$1</f>
        <v>93.3333333333333</v>
      </c>
      <c r="D1813" s="59" t="str">
        <f t="shared" si="558"/>
        <v>/</v>
      </c>
      <c r="E1813" s="60" t="e">
        <f t="shared" si="555"/>
        <v>#VALUE!</v>
      </c>
      <c r="F1813" s="43" t="e">
        <f t="shared" si="556"/>
        <v>#VALUE!</v>
      </c>
      <c r="G1813" s="136"/>
    </row>
    <row r="1814" s="1" customFormat="1" spans="1:7">
      <c r="A1814" s="8" t="s">
        <v>1922</v>
      </c>
      <c r="B1814" s="57">
        <f t="shared" si="557"/>
        <v>724</v>
      </c>
      <c r="C1814" s="58">
        <f>B1814/$H$1</f>
        <v>114.920634920635</v>
      </c>
      <c r="D1814" s="59" t="str">
        <f t="shared" si="558"/>
        <v>/</v>
      </c>
      <c r="E1814" s="60" t="e">
        <f t="shared" si="555"/>
        <v>#VALUE!</v>
      </c>
      <c r="F1814" s="43" t="e">
        <f t="shared" si="556"/>
        <v>#VALUE!</v>
      </c>
      <c r="G1814" s="136"/>
    </row>
    <row r="1815" s="1" customFormat="1" spans="1:7">
      <c r="A1815" s="8" t="s">
        <v>1923</v>
      </c>
      <c r="B1815" s="57">
        <f t="shared" si="557"/>
        <v>885</v>
      </c>
      <c r="C1815" s="58">
        <f>B1815/$H$1</f>
        <v>140.47619047619</v>
      </c>
      <c r="D1815" s="59" t="str">
        <f t="shared" si="558"/>
        <v>/</v>
      </c>
      <c r="E1815" s="60" t="e">
        <f t="shared" si="555"/>
        <v>#VALUE!</v>
      </c>
      <c r="F1815" s="43" t="e">
        <f t="shared" si="556"/>
        <v>#VALUE!</v>
      </c>
      <c r="G1815" s="136"/>
    </row>
    <row r="1816" s="1" customFormat="1" spans="1:7">
      <c r="A1816" s="8" t="s">
        <v>1924</v>
      </c>
      <c r="B1816" s="57">
        <f t="shared" si="557"/>
        <v>990</v>
      </c>
      <c r="C1816" s="58">
        <f>B1816/$H$1</f>
        <v>157.142857142857</v>
      </c>
      <c r="D1816" s="59" t="str">
        <f t="shared" si="558"/>
        <v>/</v>
      </c>
      <c r="E1816" s="60" t="e">
        <f t="shared" si="555"/>
        <v>#VALUE!</v>
      </c>
      <c r="F1816" s="43" t="e">
        <f t="shared" si="556"/>
        <v>#VALUE!</v>
      </c>
      <c r="G1816" s="136"/>
    </row>
    <row r="1817" s="1" customFormat="1" spans="1:7">
      <c r="A1817" s="7" t="s">
        <v>1925</v>
      </c>
      <c r="B1817" s="53">
        <f t="shared" ref="B1817:B1826" si="559">B1807+50</f>
        <v>275</v>
      </c>
      <c r="C1817" s="54">
        <f>B1817/$H$1</f>
        <v>43.6507936507937</v>
      </c>
      <c r="D1817" s="55" t="e">
        <f t="shared" ref="D1817:D1826" si="560">D1797+8</f>
        <v>#VALUE!</v>
      </c>
      <c r="E1817" s="56" t="e">
        <f t="shared" si="555"/>
        <v>#VALUE!</v>
      </c>
      <c r="F1817" s="37" t="e">
        <f t="shared" si="556"/>
        <v>#VALUE!</v>
      </c>
      <c r="G1817" s="136"/>
    </row>
    <row r="1818" s="1" customFormat="1" spans="1:7">
      <c r="A1818" s="7" t="s">
        <v>1926</v>
      </c>
      <c r="B1818" s="53">
        <f t="shared" si="559"/>
        <v>275</v>
      </c>
      <c r="C1818" s="54">
        <f>B1818/$H$1</f>
        <v>43.6507936507937</v>
      </c>
      <c r="D1818" s="55" t="e">
        <f t="shared" si="560"/>
        <v>#VALUE!</v>
      </c>
      <c r="E1818" s="56" t="e">
        <f t="shared" si="555"/>
        <v>#VALUE!</v>
      </c>
      <c r="F1818" s="37" t="e">
        <f t="shared" si="556"/>
        <v>#VALUE!</v>
      </c>
      <c r="G1818" s="136"/>
    </row>
    <row r="1819" s="1" customFormat="1" spans="1:7">
      <c r="A1819" s="7" t="s">
        <v>1927</v>
      </c>
      <c r="B1819" s="53">
        <f t="shared" si="559"/>
        <v>333</v>
      </c>
      <c r="C1819" s="54">
        <f>B1819/$H$1</f>
        <v>52.8571428571429</v>
      </c>
      <c r="D1819" s="55" t="e">
        <f t="shared" si="560"/>
        <v>#VALUE!</v>
      </c>
      <c r="E1819" s="56" t="e">
        <f t="shared" si="555"/>
        <v>#VALUE!</v>
      </c>
      <c r="F1819" s="37" t="e">
        <f t="shared" si="556"/>
        <v>#VALUE!</v>
      </c>
      <c r="G1819" s="136"/>
    </row>
    <row r="1820" s="1" customFormat="1" spans="1:7">
      <c r="A1820" s="7" t="s">
        <v>1928</v>
      </c>
      <c r="B1820" s="53">
        <f t="shared" si="559"/>
        <v>396</v>
      </c>
      <c r="C1820" s="54">
        <f>B1820/$H$1</f>
        <v>62.8571428571429</v>
      </c>
      <c r="D1820" s="55" t="e">
        <f t="shared" si="560"/>
        <v>#VALUE!</v>
      </c>
      <c r="E1820" s="56" t="e">
        <f t="shared" si="555"/>
        <v>#VALUE!</v>
      </c>
      <c r="F1820" s="37" t="e">
        <f t="shared" si="556"/>
        <v>#VALUE!</v>
      </c>
      <c r="G1820" s="136"/>
    </row>
    <row r="1821" s="1" customFormat="1" spans="1:7">
      <c r="A1821" s="7" t="s">
        <v>1929</v>
      </c>
      <c r="B1821" s="53">
        <f t="shared" si="559"/>
        <v>475</v>
      </c>
      <c r="C1821" s="54">
        <f>B1821/$H$1</f>
        <v>75.3968253968254</v>
      </c>
      <c r="D1821" s="55" t="e">
        <f t="shared" si="560"/>
        <v>#VALUE!</v>
      </c>
      <c r="E1821" s="56" t="e">
        <f t="shared" si="555"/>
        <v>#VALUE!</v>
      </c>
      <c r="F1821" s="37" t="e">
        <f t="shared" si="556"/>
        <v>#VALUE!</v>
      </c>
      <c r="G1821" s="136"/>
    </row>
    <row r="1822" s="1" customFormat="1" spans="1:7">
      <c r="A1822" s="7" t="s">
        <v>1930</v>
      </c>
      <c r="B1822" s="53">
        <f t="shared" si="559"/>
        <v>559</v>
      </c>
      <c r="C1822" s="54">
        <f>B1822/$H$1</f>
        <v>88.7301587301587</v>
      </c>
      <c r="D1822" s="55" t="e">
        <f t="shared" si="560"/>
        <v>#VALUE!</v>
      </c>
      <c r="E1822" s="56" t="e">
        <f t="shared" si="555"/>
        <v>#VALUE!</v>
      </c>
      <c r="F1822" s="37" t="e">
        <f t="shared" si="556"/>
        <v>#VALUE!</v>
      </c>
      <c r="G1822" s="136"/>
    </row>
    <row r="1823" s="1" customFormat="1" spans="1:7">
      <c r="A1823" s="7" t="s">
        <v>1931</v>
      </c>
      <c r="B1823" s="53">
        <f t="shared" si="559"/>
        <v>638</v>
      </c>
      <c r="C1823" s="54">
        <f>B1823/$H$1</f>
        <v>101.269841269841</v>
      </c>
      <c r="D1823" s="55" t="e">
        <f t="shared" si="560"/>
        <v>#VALUE!</v>
      </c>
      <c r="E1823" s="56" t="e">
        <f t="shared" si="555"/>
        <v>#VALUE!</v>
      </c>
      <c r="F1823" s="37" t="e">
        <f t="shared" si="556"/>
        <v>#VALUE!</v>
      </c>
      <c r="G1823" s="136"/>
    </row>
    <row r="1824" s="1" customFormat="1" spans="1:7">
      <c r="A1824" s="7" t="s">
        <v>1932</v>
      </c>
      <c r="B1824" s="53">
        <f t="shared" si="559"/>
        <v>774</v>
      </c>
      <c r="C1824" s="54">
        <f>B1824/$H$1</f>
        <v>122.857142857143</v>
      </c>
      <c r="D1824" s="55" t="e">
        <f t="shared" si="560"/>
        <v>#VALUE!</v>
      </c>
      <c r="E1824" s="56" t="e">
        <f t="shared" si="555"/>
        <v>#VALUE!</v>
      </c>
      <c r="F1824" s="37" t="e">
        <f t="shared" si="556"/>
        <v>#VALUE!</v>
      </c>
      <c r="G1824" s="136"/>
    </row>
    <row r="1825" s="1" customFormat="1" spans="1:7">
      <c r="A1825" s="7" t="s">
        <v>1933</v>
      </c>
      <c r="B1825" s="53">
        <f t="shared" si="559"/>
        <v>935</v>
      </c>
      <c r="C1825" s="54">
        <f>B1825/$H$1</f>
        <v>148.412698412698</v>
      </c>
      <c r="D1825" s="55" t="e">
        <f t="shared" si="560"/>
        <v>#VALUE!</v>
      </c>
      <c r="E1825" s="56" t="e">
        <f t="shared" si="555"/>
        <v>#VALUE!</v>
      </c>
      <c r="F1825" s="37" t="e">
        <f t="shared" si="556"/>
        <v>#VALUE!</v>
      </c>
      <c r="G1825" s="136"/>
    </row>
    <row r="1826" s="1" customFormat="1" spans="1:7">
      <c r="A1826" s="7" t="s">
        <v>1934</v>
      </c>
      <c r="B1826" s="53">
        <f t="shared" si="559"/>
        <v>1040</v>
      </c>
      <c r="C1826" s="54">
        <f>B1826/$H$1</f>
        <v>165.079365079365</v>
      </c>
      <c r="D1826" s="55" t="e">
        <f t="shared" si="560"/>
        <v>#VALUE!</v>
      </c>
      <c r="E1826" s="56" t="e">
        <f t="shared" si="555"/>
        <v>#VALUE!</v>
      </c>
      <c r="F1826" s="37" t="e">
        <f t="shared" si="556"/>
        <v>#VALUE!</v>
      </c>
      <c r="G1826" s="136"/>
    </row>
    <row r="1827" s="1" customFormat="1" spans="1:7">
      <c r="A1827" s="8" t="s">
        <v>1935</v>
      </c>
      <c r="B1827" s="57">
        <f t="shared" ref="B1827:B1856" si="561">B1817</f>
        <v>275</v>
      </c>
      <c r="C1827" s="58">
        <f>B1827/$H$1</f>
        <v>43.6507936507937</v>
      </c>
      <c r="D1827" s="59" t="e">
        <f t="shared" ref="D1827:D1856" si="562">D1817</f>
        <v>#VALUE!</v>
      </c>
      <c r="E1827" s="60" t="e">
        <f t="shared" si="555"/>
        <v>#VALUE!</v>
      </c>
      <c r="F1827" s="43" t="e">
        <f t="shared" si="556"/>
        <v>#VALUE!</v>
      </c>
      <c r="G1827" s="136"/>
    </row>
    <row r="1828" s="1" customFormat="1" spans="1:7">
      <c r="A1828" s="8" t="s">
        <v>1936</v>
      </c>
      <c r="B1828" s="57">
        <f t="shared" si="561"/>
        <v>275</v>
      </c>
      <c r="C1828" s="58">
        <f>B1828/$H$1</f>
        <v>43.6507936507937</v>
      </c>
      <c r="D1828" s="59" t="e">
        <f t="shared" si="562"/>
        <v>#VALUE!</v>
      </c>
      <c r="E1828" s="60" t="e">
        <f t="shared" si="555"/>
        <v>#VALUE!</v>
      </c>
      <c r="F1828" s="43" t="e">
        <f t="shared" si="556"/>
        <v>#VALUE!</v>
      </c>
      <c r="G1828" s="136"/>
    </row>
    <row r="1829" s="1" customFormat="1" spans="1:7">
      <c r="A1829" s="8" t="s">
        <v>1937</v>
      </c>
      <c r="B1829" s="57">
        <f t="shared" si="561"/>
        <v>333</v>
      </c>
      <c r="C1829" s="58">
        <f>B1829/$H$1</f>
        <v>52.8571428571429</v>
      </c>
      <c r="D1829" s="59" t="e">
        <f t="shared" si="562"/>
        <v>#VALUE!</v>
      </c>
      <c r="E1829" s="60" t="e">
        <f t="shared" si="555"/>
        <v>#VALUE!</v>
      </c>
      <c r="F1829" s="43" t="e">
        <f t="shared" si="556"/>
        <v>#VALUE!</v>
      </c>
      <c r="G1829" s="136"/>
    </row>
    <row r="1830" s="1" customFormat="1" spans="1:7">
      <c r="A1830" s="8" t="s">
        <v>1938</v>
      </c>
      <c r="B1830" s="57">
        <f t="shared" si="561"/>
        <v>396</v>
      </c>
      <c r="C1830" s="58">
        <f>B1830/$H$1</f>
        <v>62.8571428571429</v>
      </c>
      <c r="D1830" s="59" t="e">
        <f t="shared" si="562"/>
        <v>#VALUE!</v>
      </c>
      <c r="E1830" s="60" t="e">
        <f t="shared" si="555"/>
        <v>#VALUE!</v>
      </c>
      <c r="F1830" s="43" t="e">
        <f t="shared" si="556"/>
        <v>#VALUE!</v>
      </c>
      <c r="G1830" s="136"/>
    </row>
    <row r="1831" s="1" customFormat="1" spans="1:7">
      <c r="A1831" s="8" t="s">
        <v>1939</v>
      </c>
      <c r="B1831" s="57">
        <f t="shared" si="561"/>
        <v>475</v>
      </c>
      <c r="C1831" s="58">
        <f>B1831/$H$1</f>
        <v>75.3968253968254</v>
      </c>
      <c r="D1831" s="59" t="e">
        <f t="shared" si="562"/>
        <v>#VALUE!</v>
      </c>
      <c r="E1831" s="60" t="e">
        <f t="shared" si="555"/>
        <v>#VALUE!</v>
      </c>
      <c r="F1831" s="43" t="e">
        <f t="shared" si="556"/>
        <v>#VALUE!</v>
      </c>
      <c r="G1831" s="136"/>
    </row>
    <row r="1832" s="1" customFormat="1" spans="1:7">
      <c r="A1832" s="8" t="s">
        <v>1940</v>
      </c>
      <c r="B1832" s="57">
        <f t="shared" si="561"/>
        <v>559</v>
      </c>
      <c r="C1832" s="58">
        <f>B1832/$H$1</f>
        <v>88.7301587301587</v>
      </c>
      <c r="D1832" s="59" t="e">
        <f t="shared" si="562"/>
        <v>#VALUE!</v>
      </c>
      <c r="E1832" s="60" t="e">
        <f t="shared" si="555"/>
        <v>#VALUE!</v>
      </c>
      <c r="F1832" s="43" t="e">
        <f t="shared" si="556"/>
        <v>#VALUE!</v>
      </c>
      <c r="G1832" s="136"/>
    </row>
    <row r="1833" s="1" customFormat="1" spans="1:7">
      <c r="A1833" s="8" t="s">
        <v>1941</v>
      </c>
      <c r="B1833" s="57">
        <f t="shared" si="561"/>
        <v>638</v>
      </c>
      <c r="C1833" s="58">
        <f>B1833/$H$1</f>
        <v>101.269841269841</v>
      </c>
      <c r="D1833" s="59" t="e">
        <f t="shared" si="562"/>
        <v>#VALUE!</v>
      </c>
      <c r="E1833" s="60" t="e">
        <f t="shared" si="555"/>
        <v>#VALUE!</v>
      </c>
      <c r="F1833" s="43" t="e">
        <f t="shared" si="556"/>
        <v>#VALUE!</v>
      </c>
      <c r="G1833" s="136"/>
    </row>
    <row r="1834" s="1" customFormat="1" spans="1:7">
      <c r="A1834" s="8" t="s">
        <v>1942</v>
      </c>
      <c r="B1834" s="57">
        <f t="shared" si="561"/>
        <v>774</v>
      </c>
      <c r="C1834" s="58">
        <f>B1834/$H$1</f>
        <v>122.857142857143</v>
      </c>
      <c r="D1834" s="59" t="e">
        <f t="shared" si="562"/>
        <v>#VALUE!</v>
      </c>
      <c r="E1834" s="60" t="e">
        <f t="shared" si="555"/>
        <v>#VALUE!</v>
      </c>
      <c r="F1834" s="43" t="e">
        <f t="shared" si="556"/>
        <v>#VALUE!</v>
      </c>
      <c r="G1834" s="136"/>
    </row>
    <row r="1835" s="1" customFormat="1" spans="1:7">
      <c r="A1835" s="8" t="s">
        <v>1943</v>
      </c>
      <c r="B1835" s="57">
        <f t="shared" si="561"/>
        <v>935</v>
      </c>
      <c r="C1835" s="58">
        <f>B1835/$H$1</f>
        <v>148.412698412698</v>
      </c>
      <c r="D1835" s="59" t="e">
        <f t="shared" si="562"/>
        <v>#VALUE!</v>
      </c>
      <c r="E1835" s="60" t="e">
        <f t="shared" si="555"/>
        <v>#VALUE!</v>
      </c>
      <c r="F1835" s="43" t="e">
        <f t="shared" si="556"/>
        <v>#VALUE!</v>
      </c>
      <c r="G1835" s="136"/>
    </row>
    <row r="1836" s="1" customFormat="1" spans="1:7">
      <c r="A1836" s="8" t="s">
        <v>1944</v>
      </c>
      <c r="B1836" s="57">
        <f t="shared" si="561"/>
        <v>1040</v>
      </c>
      <c r="C1836" s="58">
        <f>B1836/$H$1</f>
        <v>165.079365079365</v>
      </c>
      <c r="D1836" s="59" t="e">
        <f t="shared" si="562"/>
        <v>#VALUE!</v>
      </c>
      <c r="E1836" s="60" t="e">
        <f t="shared" si="555"/>
        <v>#VALUE!</v>
      </c>
      <c r="F1836" s="43" t="e">
        <f t="shared" si="556"/>
        <v>#VALUE!</v>
      </c>
      <c r="G1836" s="136"/>
    </row>
    <row r="1837" s="1" customFormat="1" spans="1:7">
      <c r="A1837" s="7" t="s">
        <v>1945</v>
      </c>
      <c r="B1837" s="53">
        <f t="shared" si="561"/>
        <v>275</v>
      </c>
      <c r="C1837" s="54">
        <f>B1837/$H$1</f>
        <v>43.6507936507937</v>
      </c>
      <c r="D1837" s="55" t="e">
        <f t="shared" si="562"/>
        <v>#VALUE!</v>
      </c>
      <c r="E1837" s="56" t="e">
        <f t="shared" si="555"/>
        <v>#VALUE!</v>
      </c>
      <c r="F1837" s="37" t="e">
        <f t="shared" si="556"/>
        <v>#VALUE!</v>
      </c>
      <c r="G1837" s="136"/>
    </row>
    <row r="1838" s="1" customFormat="1" spans="1:7">
      <c r="A1838" s="7" t="s">
        <v>1946</v>
      </c>
      <c r="B1838" s="53">
        <f t="shared" si="561"/>
        <v>275</v>
      </c>
      <c r="C1838" s="54">
        <f>B1838/$H$1</f>
        <v>43.6507936507937</v>
      </c>
      <c r="D1838" s="55" t="e">
        <f t="shared" si="562"/>
        <v>#VALUE!</v>
      </c>
      <c r="E1838" s="56" t="e">
        <f t="shared" si="555"/>
        <v>#VALUE!</v>
      </c>
      <c r="F1838" s="37" t="e">
        <f t="shared" si="556"/>
        <v>#VALUE!</v>
      </c>
      <c r="G1838" s="136"/>
    </row>
    <row r="1839" s="1" customFormat="1" spans="1:7">
      <c r="A1839" s="7" t="s">
        <v>1947</v>
      </c>
      <c r="B1839" s="53">
        <f t="shared" si="561"/>
        <v>333</v>
      </c>
      <c r="C1839" s="54">
        <f>B1839/$H$1</f>
        <v>52.8571428571429</v>
      </c>
      <c r="D1839" s="55" t="e">
        <f t="shared" si="562"/>
        <v>#VALUE!</v>
      </c>
      <c r="E1839" s="56" t="e">
        <f t="shared" si="555"/>
        <v>#VALUE!</v>
      </c>
      <c r="F1839" s="37" t="e">
        <f t="shared" si="556"/>
        <v>#VALUE!</v>
      </c>
      <c r="G1839" s="136"/>
    </row>
    <row r="1840" s="1" customFormat="1" spans="1:7">
      <c r="A1840" s="7" t="s">
        <v>1948</v>
      </c>
      <c r="B1840" s="53">
        <f t="shared" si="561"/>
        <v>396</v>
      </c>
      <c r="C1840" s="54">
        <f>B1840/$H$1</f>
        <v>62.8571428571429</v>
      </c>
      <c r="D1840" s="55" t="e">
        <f t="shared" si="562"/>
        <v>#VALUE!</v>
      </c>
      <c r="E1840" s="56" t="e">
        <f t="shared" si="555"/>
        <v>#VALUE!</v>
      </c>
      <c r="F1840" s="37" t="e">
        <f t="shared" si="556"/>
        <v>#VALUE!</v>
      </c>
      <c r="G1840" s="136"/>
    </row>
    <row r="1841" s="1" customFormat="1" spans="1:7">
      <c r="A1841" s="7" t="s">
        <v>1949</v>
      </c>
      <c r="B1841" s="53">
        <f t="shared" si="561"/>
        <v>475</v>
      </c>
      <c r="C1841" s="54">
        <f>B1841/$H$1</f>
        <v>75.3968253968254</v>
      </c>
      <c r="D1841" s="55" t="e">
        <f t="shared" si="562"/>
        <v>#VALUE!</v>
      </c>
      <c r="E1841" s="56" t="e">
        <f t="shared" si="555"/>
        <v>#VALUE!</v>
      </c>
      <c r="F1841" s="37" t="e">
        <f t="shared" si="556"/>
        <v>#VALUE!</v>
      </c>
      <c r="G1841" s="136"/>
    </row>
    <row r="1842" s="1" customFormat="1" spans="1:7">
      <c r="A1842" s="7" t="s">
        <v>1950</v>
      </c>
      <c r="B1842" s="53">
        <f t="shared" si="561"/>
        <v>559</v>
      </c>
      <c r="C1842" s="54">
        <f>B1842/$H$1</f>
        <v>88.7301587301587</v>
      </c>
      <c r="D1842" s="55" t="e">
        <f t="shared" si="562"/>
        <v>#VALUE!</v>
      </c>
      <c r="E1842" s="56" t="e">
        <f t="shared" si="555"/>
        <v>#VALUE!</v>
      </c>
      <c r="F1842" s="37" t="e">
        <f t="shared" si="556"/>
        <v>#VALUE!</v>
      </c>
      <c r="G1842" s="136"/>
    </row>
    <row r="1843" s="1" customFormat="1" spans="1:7">
      <c r="A1843" s="7" t="s">
        <v>1951</v>
      </c>
      <c r="B1843" s="53">
        <f t="shared" si="561"/>
        <v>638</v>
      </c>
      <c r="C1843" s="54">
        <f>B1843/$H$1</f>
        <v>101.269841269841</v>
      </c>
      <c r="D1843" s="55" t="e">
        <f t="shared" si="562"/>
        <v>#VALUE!</v>
      </c>
      <c r="E1843" s="56" t="e">
        <f t="shared" si="555"/>
        <v>#VALUE!</v>
      </c>
      <c r="F1843" s="37" t="e">
        <f t="shared" si="556"/>
        <v>#VALUE!</v>
      </c>
      <c r="G1843" s="136"/>
    </row>
    <row r="1844" s="1" customFormat="1" spans="1:7">
      <c r="A1844" s="7" t="s">
        <v>1952</v>
      </c>
      <c r="B1844" s="53">
        <f t="shared" si="561"/>
        <v>774</v>
      </c>
      <c r="C1844" s="54">
        <f>B1844/$H$1</f>
        <v>122.857142857143</v>
      </c>
      <c r="D1844" s="55" t="e">
        <f t="shared" si="562"/>
        <v>#VALUE!</v>
      </c>
      <c r="E1844" s="56" t="e">
        <f t="shared" si="555"/>
        <v>#VALUE!</v>
      </c>
      <c r="F1844" s="79" t="e">
        <f t="shared" si="556"/>
        <v>#VALUE!</v>
      </c>
      <c r="G1844" s="136"/>
    </row>
    <row r="1845" s="1" customFormat="1" spans="1:7">
      <c r="A1845" s="7" t="s">
        <v>1953</v>
      </c>
      <c r="B1845" s="53">
        <f t="shared" si="561"/>
        <v>935</v>
      </c>
      <c r="C1845" s="54">
        <f>B1845/$H$1</f>
        <v>148.412698412698</v>
      </c>
      <c r="D1845" s="55" t="e">
        <f t="shared" si="562"/>
        <v>#VALUE!</v>
      </c>
      <c r="E1845" s="56" t="e">
        <f t="shared" si="555"/>
        <v>#VALUE!</v>
      </c>
      <c r="F1845" s="79" t="e">
        <f t="shared" si="556"/>
        <v>#VALUE!</v>
      </c>
      <c r="G1845" s="136"/>
    </row>
    <row r="1846" s="1" customFormat="1" spans="1:7">
      <c r="A1846" s="7" t="s">
        <v>1954</v>
      </c>
      <c r="B1846" s="53">
        <f t="shared" si="561"/>
        <v>1040</v>
      </c>
      <c r="C1846" s="54">
        <f>B1846/$H$1</f>
        <v>165.079365079365</v>
      </c>
      <c r="D1846" s="55" t="e">
        <f t="shared" si="562"/>
        <v>#VALUE!</v>
      </c>
      <c r="E1846" s="56" t="e">
        <f t="shared" si="555"/>
        <v>#VALUE!</v>
      </c>
      <c r="F1846" s="79" t="e">
        <f t="shared" si="556"/>
        <v>#VALUE!</v>
      </c>
      <c r="G1846" s="136"/>
    </row>
    <row r="1847" s="1" customFormat="1" spans="1:7">
      <c r="A1847" s="8" t="s">
        <v>1955</v>
      </c>
      <c r="B1847" s="53">
        <f t="shared" si="561"/>
        <v>275</v>
      </c>
      <c r="C1847" s="58">
        <f>B1847/$H$1</f>
        <v>43.6507936507937</v>
      </c>
      <c r="D1847" s="59" t="e">
        <f t="shared" si="562"/>
        <v>#VALUE!</v>
      </c>
      <c r="E1847" s="60" t="e">
        <f t="shared" si="555"/>
        <v>#VALUE!</v>
      </c>
      <c r="F1847" s="43" t="e">
        <f t="shared" si="556"/>
        <v>#VALUE!</v>
      </c>
      <c r="G1847" s="136"/>
    </row>
    <row r="1848" s="1" customFormat="1" spans="1:7">
      <c r="A1848" s="8" t="s">
        <v>1956</v>
      </c>
      <c r="B1848" s="57">
        <f t="shared" si="561"/>
        <v>275</v>
      </c>
      <c r="C1848" s="58">
        <f>B1848/$H$1</f>
        <v>43.6507936507937</v>
      </c>
      <c r="D1848" s="59" t="e">
        <f t="shared" si="562"/>
        <v>#VALUE!</v>
      </c>
      <c r="E1848" s="60" t="e">
        <f t="shared" si="555"/>
        <v>#VALUE!</v>
      </c>
      <c r="F1848" s="43" t="e">
        <f t="shared" si="556"/>
        <v>#VALUE!</v>
      </c>
      <c r="G1848" s="136"/>
    </row>
    <row r="1849" s="1" customFormat="1" spans="1:7">
      <c r="A1849" s="8" t="s">
        <v>1957</v>
      </c>
      <c r="B1849" s="57">
        <f t="shared" si="561"/>
        <v>333</v>
      </c>
      <c r="C1849" s="58">
        <f>B1849/$H$1</f>
        <v>52.8571428571429</v>
      </c>
      <c r="D1849" s="59" t="e">
        <f t="shared" si="562"/>
        <v>#VALUE!</v>
      </c>
      <c r="E1849" s="60" t="e">
        <f t="shared" si="555"/>
        <v>#VALUE!</v>
      </c>
      <c r="F1849" s="43" t="e">
        <f t="shared" si="556"/>
        <v>#VALUE!</v>
      </c>
      <c r="G1849" s="136"/>
    </row>
    <row r="1850" s="1" customFormat="1" spans="1:7">
      <c r="A1850" s="8" t="s">
        <v>1958</v>
      </c>
      <c r="B1850" s="57">
        <f t="shared" si="561"/>
        <v>396</v>
      </c>
      <c r="C1850" s="58">
        <f>B1850/$H$1</f>
        <v>62.8571428571429</v>
      </c>
      <c r="D1850" s="59" t="e">
        <f t="shared" si="562"/>
        <v>#VALUE!</v>
      </c>
      <c r="E1850" s="60" t="e">
        <f t="shared" si="555"/>
        <v>#VALUE!</v>
      </c>
      <c r="F1850" s="43" t="e">
        <f t="shared" si="556"/>
        <v>#VALUE!</v>
      </c>
      <c r="G1850" s="136"/>
    </row>
    <row r="1851" s="1" customFormat="1" spans="1:7">
      <c r="A1851" s="8" t="s">
        <v>1959</v>
      </c>
      <c r="B1851" s="57">
        <f t="shared" si="561"/>
        <v>475</v>
      </c>
      <c r="C1851" s="58">
        <f>B1851/$H$1</f>
        <v>75.3968253968254</v>
      </c>
      <c r="D1851" s="59" t="e">
        <f t="shared" si="562"/>
        <v>#VALUE!</v>
      </c>
      <c r="E1851" s="60" t="e">
        <f t="shared" si="555"/>
        <v>#VALUE!</v>
      </c>
      <c r="F1851" s="43" t="e">
        <f t="shared" si="556"/>
        <v>#VALUE!</v>
      </c>
      <c r="G1851" s="136"/>
    </row>
    <row r="1852" s="1" customFormat="1" spans="1:7">
      <c r="A1852" s="8" t="s">
        <v>1960</v>
      </c>
      <c r="B1852" s="57">
        <f t="shared" si="561"/>
        <v>559</v>
      </c>
      <c r="C1852" s="58">
        <f>B1852/$H$1</f>
        <v>88.7301587301587</v>
      </c>
      <c r="D1852" s="59" t="e">
        <f t="shared" si="562"/>
        <v>#VALUE!</v>
      </c>
      <c r="E1852" s="60" t="e">
        <f t="shared" si="555"/>
        <v>#VALUE!</v>
      </c>
      <c r="F1852" s="43" t="e">
        <f t="shared" si="556"/>
        <v>#VALUE!</v>
      </c>
      <c r="G1852" s="136"/>
    </row>
    <row r="1853" s="1" customFormat="1" spans="1:7">
      <c r="A1853" s="8" t="s">
        <v>1961</v>
      </c>
      <c r="B1853" s="57">
        <f t="shared" si="561"/>
        <v>638</v>
      </c>
      <c r="C1853" s="58">
        <f>B1853/$H$1</f>
        <v>101.269841269841</v>
      </c>
      <c r="D1853" s="59" t="e">
        <f t="shared" si="562"/>
        <v>#VALUE!</v>
      </c>
      <c r="E1853" s="60" t="e">
        <f t="shared" si="555"/>
        <v>#VALUE!</v>
      </c>
      <c r="F1853" s="43" t="e">
        <f t="shared" si="556"/>
        <v>#VALUE!</v>
      </c>
      <c r="G1853" s="136"/>
    </row>
    <row r="1854" s="1" customFormat="1" spans="1:7">
      <c r="A1854" s="8" t="s">
        <v>1962</v>
      </c>
      <c r="B1854" s="57">
        <f t="shared" si="561"/>
        <v>774</v>
      </c>
      <c r="C1854" s="58">
        <f>B1854/$H$1</f>
        <v>122.857142857143</v>
      </c>
      <c r="D1854" s="59" t="e">
        <f t="shared" si="562"/>
        <v>#VALUE!</v>
      </c>
      <c r="E1854" s="60" t="e">
        <f t="shared" si="555"/>
        <v>#VALUE!</v>
      </c>
      <c r="F1854" s="43" t="e">
        <f t="shared" si="556"/>
        <v>#VALUE!</v>
      </c>
      <c r="G1854" s="136"/>
    </row>
    <row r="1855" s="1" customFormat="1" spans="1:7">
      <c r="A1855" s="8" t="s">
        <v>1963</v>
      </c>
      <c r="B1855" s="57">
        <f t="shared" si="561"/>
        <v>935</v>
      </c>
      <c r="C1855" s="58">
        <f>B1855/$H$1</f>
        <v>148.412698412698</v>
      </c>
      <c r="D1855" s="59" t="e">
        <f t="shared" si="562"/>
        <v>#VALUE!</v>
      </c>
      <c r="E1855" s="60" t="e">
        <f t="shared" si="555"/>
        <v>#VALUE!</v>
      </c>
      <c r="F1855" s="43" t="e">
        <f t="shared" si="556"/>
        <v>#VALUE!</v>
      </c>
      <c r="G1855" s="136"/>
    </row>
    <row r="1856" s="1" customFormat="1" spans="1:7">
      <c r="A1856" s="8" t="s">
        <v>1964</v>
      </c>
      <c r="B1856" s="57">
        <f t="shared" si="561"/>
        <v>1040</v>
      </c>
      <c r="C1856" s="58">
        <f>B1856/$H$1</f>
        <v>165.079365079365</v>
      </c>
      <c r="D1856" s="59" t="e">
        <f t="shared" si="562"/>
        <v>#VALUE!</v>
      </c>
      <c r="E1856" s="60" t="e">
        <f t="shared" si="555"/>
        <v>#VALUE!</v>
      </c>
      <c r="F1856" s="43" t="e">
        <f t="shared" si="556"/>
        <v>#VALUE!</v>
      </c>
      <c r="G1856" s="136"/>
    </row>
    <row r="1857" s="1" customFormat="1" spans="1:7">
      <c r="A1857" s="4"/>
      <c r="B1857" s="22"/>
      <c r="C1857" s="23"/>
      <c r="D1857" s="24"/>
      <c r="E1857" s="25"/>
      <c r="F1857" s="26"/>
      <c r="G1857" s="136"/>
    </row>
    <row r="1858" s="1" customFormat="1" spans="1:8">
      <c r="A1858" s="15"/>
      <c r="B1858" s="75"/>
      <c r="C1858" s="76"/>
      <c r="D1858" s="77"/>
      <c r="E1858" s="78"/>
      <c r="F1858" s="78"/>
      <c r="G1858" s="126"/>
      <c r="H1858" s="127"/>
    </row>
    <row r="1859" s="1" customFormat="1" ht="14.25" spans="1:8">
      <c r="A1859" s="7" t="s">
        <v>1965</v>
      </c>
      <c r="B1859" s="128">
        <v>330</v>
      </c>
      <c r="C1859" s="54">
        <f>B1859/$H$1</f>
        <v>52.3809523809524</v>
      </c>
      <c r="D1859" s="55" t="s">
        <v>35</v>
      </c>
      <c r="E1859" s="56" t="e">
        <f t="shared" ref="E1859:E1922" si="563">F1859/D1859</f>
        <v>#VALUE!</v>
      </c>
      <c r="F1859" s="37" t="e">
        <f t="shared" ref="F1859:F1922" si="564">D1859*0.92-C1859</f>
        <v>#VALUE!</v>
      </c>
      <c r="G1859" s="137"/>
      <c r="H1859" s="130"/>
    </row>
    <row r="1860" s="1" customFormat="1" ht="14.25" spans="1:8">
      <c r="A1860" s="7" t="s">
        <v>1966</v>
      </c>
      <c r="B1860" s="128">
        <v>356</v>
      </c>
      <c r="C1860" s="54">
        <f>B1860/$H$1</f>
        <v>56.5079365079365</v>
      </c>
      <c r="D1860" s="55">
        <v>73</v>
      </c>
      <c r="E1860" s="56">
        <f t="shared" si="563"/>
        <v>0.145918677973473</v>
      </c>
      <c r="F1860" s="37">
        <f t="shared" si="564"/>
        <v>10.6520634920635</v>
      </c>
      <c r="G1860" s="138"/>
      <c r="H1860" s="130"/>
    </row>
    <row r="1861" s="1" customFormat="1" ht="14.25" spans="1:8">
      <c r="A1861" s="7" t="s">
        <v>1967</v>
      </c>
      <c r="B1861" s="128">
        <v>419</v>
      </c>
      <c r="C1861" s="54">
        <f>B1861/$H$1</f>
        <v>66.5079365079365</v>
      </c>
      <c r="D1861" s="55">
        <v>87</v>
      </c>
      <c r="E1861" s="56">
        <f t="shared" si="563"/>
        <v>0.155540959678891</v>
      </c>
      <c r="F1861" s="37">
        <f t="shared" si="564"/>
        <v>13.5320634920635</v>
      </c>
      <c r="G1861" s="138"/>
      <c r="H1861" s="131"/>
    </row>
    <row r="1862" s="1" customFormat="1" ht="14.25" spans="1:8">
      <c r="A1862" s="7" t="s">
        <v>1968</v>
      </c>
      <c r="B1862" s="128">
        <v>490</v>
      </c>
      <c r="C1862" s="54">
        <f>B1862/$H$1</f>
        <v>77.7777777777778</v>
      </c>
      <c r="D1862" s="55">
        <v>100</v>
      </c>
      <c r="E1862" s="56">
        <f t="shared" si="563"/>
        <v>0.142222222222222</v>
      </c>
      <c r="F1862" s="37">
        <f t="shared" si="564"/>
        <v>14.2222222222222</v>
      </c>
      <c r="G1862" s="138"/>
      <c r="H1862" s="131"/>
    </row>
    <row r="1863" s="1" customFormat="1" ht="14.25" spans="1:8">
      <c r="A1863" s="7" t="s">
        <v>1969</v>
      </c>
      <c r="B1863" s="128">
        <v>580</v>
      </c>
      <c r="C1863" s="54">
        <f>B1863/$H$1</f>
        <v>92.0634920634921</v>
      </c>
      <c r="D1863" s="55">
        <v>115</v>
      </c>
      <c r="E1863" s="56">
        <f t="shared" si="563"/>
        <v>0.119447895100069</v>
      </c>
      <c r="F1863" s="37">
        <f t="shared" si="564"/>
        <v>13.7365079365079</v>
      </c>
      <c r="G1863" s="138"/>
      <c r="H1863" s="131"/>
    </row>
    <row r="1864" s="1" customFormat="1" ht="14.25" spans="1:8">
      <c r="A1864" s="7" t="s">
        <v>1970</v>
      </c>
      <c r="B1864" s="128">
        <v>660</v>
      </c>
      <c r="C1864" s="54">
        <f>B1864/$H$1</f>
        <v>104.761904761905</v>
      </c>
      <c r="D1864" s="55">
        <v>137</v>
      </c>
      <c r="E1864" s="56">
        <f t="shared" si="563"/>
        <v>0.155314563781717</v>
      </c>
      <c r="F1864" s="37">
        <f t="shared" si="564"/>
        <v>21.2780952380952</v>
      </c>
      <c r="G1864" s="138"/>
      <c r="H1864" s="131"/>
    </row>
    <row r="1865" s="1" customFormat="1" ht="14.25" spans="1:8">
      <c r="A1865" s="7" t="s">
        <v>1971</v>
      </c>
      <c r="B1865" s="128">
        <v>720</v>
      </c>
      <c r="C1865" s="54">
        <f>B1865/$H$1</f>
        <v>114.285714285714</v>
      </c>
      <c r="D1865" s="55">
        <v>150</v>
      </c>
      <c r="E1865" s="56">
        <f t="shared" si="563"/>
        <v>0.158095238095238</v>
      </c>
      <c r="F1865" s="37">
        <f t="shared" si="564"/>
        <v>23.7142857142857</v>
      </c>
      <c r="G1865" s="138"/>
      <c r="H1865" s="129"/>
    </row>
    <row r="1866" s="1" customFormat="1" ht="14.25" spans="1:8">
      <c r="A1866" s="7" t="s">
        <v>1972</v>
      </c>
      <c r="B1866" s="128">
        <v>810</v>
      </c>
      <c r="C1866" s="54">
        <f>B1866/$H$1</f>
        <v>128.571428571429</v>
      </c>
      <c r="D1866" s="55">
        <v>170</v>
      </c>
      <c r="E1866" s="56">
        <f t="shared" si="563"/>
        <v>0.163697478991597</v>
      </c>
      <c r="F1866" s="37">
        <f t="shared" si="564"/>
        <v>27.8285714285714</v>
      </c>
      <c r="G1866" s="138"/>
      <c r="H1866" s="129"/>
    </row>
    <row r="1867" s="1" customFormat="1" ht="14.25" spans="1:8">
      <c r="A1867" s="7" t="s">
        <v>1973</v>
      </c>
      <c r="B1867" s="134">
        <v>960</v>
      </c>
      <c r="C1867" s="54">
        <f>B1867/$H$1</f>
        <v>152.380952380952</v>
      </c>
      <c r="D1867" s="55">
        <v>200</v>
      </c>
      <c r="E1867" s="56">
        <f t="shared" si="563"/>
        <v>0.158095238095238</v>
      </c>
      <c r="F1867" s="37">
        <f t="shared" si="564"/>
        <v>31.6190476190476</v>
      </c>
      <c r="G1867" s="138"/>
      <c r="H1867" s="139"/>
    </row>
    <row r="1868" s="1" customFormat="1" ht="14.25" spans="1:8">
      <c r="A1868" s="7" t="s">
        <v>1974</v>
      </c>
      <c r="B1868" s="134">
        <v>1120</v>
      </c>
      <c r="C1868" s="54">
        <f>B1868/$H$1</f>
        <v>177.777777777778</v>
      </c>
      <c r="D1868" s="55">
        <v>225</v>
      </c>
      <c r="E1868" s="56">
        <f t="shared" si="563"/>
        <v>0.129876543209876</v>
      </c>
      <c r="F1868" s="37">
        <f t="shared" si="564"/>
        <v>29.222222222222</v>
      </c>
      <c r="G1868" s="138"/>
      <c r="H1868" s="139"/>
    </row>
    <row r="1869" s="1" customFormat="1" ht="14.25" spans="1:8">
      <c r="A1869" s="7" t="s">
        <v>1975</v>
      </c>
      <c r="B1869" s="134">
        <v>1350</v>
      </c>
      <c r="C1869" s="54">
        <f>B1869/$H$1</f>
        <v>214.285714285714</v>
      </c>
      <c r="D1869" s="55">
        <v>270</v>
      </c>
      <c r="E1869" s="56">
        <f t="shared" si="563"/>
        <v>0.126349206349206</v>
      </c>
      <c r="F1869" s="37">
        <f t="shared" si="564"/>
        <v>34.1142857142857</v>
      </c>
      <c r="G1869" s="138"/>
      <c r="H1869" s="139"/>
    </row>
    <row r="1870" s="1" customFormat="1" ht="14.25" spans="1:8">
      <c r="A1870" s="7" t="s">
        <v>1976</v>
      </c>
      <c r="B1870" s="134">
        <v>1630</v>
      </c>
      <c r="C1870" s="54">
        <f>B1870/$H$1</f>
        <v>258.730158730159</v>
      </c>
      <c r="D1870" s="55">
        <v>300</v>
      </c>
      <c r="E1870" s="56">
        <f t="shared" si="563"/>
        <v>0.0575661375661375</v>
      </c>
      <c r="F1870" s="37">
        <f t="shared" si="564"/>
        <v>17.2698412698413</v>
      </c>
      <c r="G1870" s="138"/>
      <c r="H1870" s="139"/>
    </row>
    <row r="1871" s="1" customFormat="1" spans="1:8">
      <c r="A1871" s="8" t="s">
        <v>1977</v>
      </c>
      <c r="B1871" s="57">
        <f t="shared" ref="B1871:B1882" si="565">B1859</f>
        <v>330</v>
      </c>
      <c r="C1871" s="58">
        <f>B1871/$H$1</f>
        <v>52.3809523809524</v>
      </c>
      <c r="D1871" s="59" t="str">
        <f t="shared" ref="D1871:D1882" si="566">D1859</f>
        <v>-</v>
      </c>
      <c r="E1871" s="60" t="e">
        <f t="shared" si="563"/>
        <v>#VALUE!</v>
      </c>
      <c r="F1871" s="135" t="e">
        <f t="shared" si="564"/>
        <v>#VALUE!</v>
      </c>
      <c r="G1871" s="126"/>
      <c r="H1871" s="84"/>
    </row>
    <row r="1872" s="1" customFormat="1" spans="1:7">
      <c r="A1872" s="8" t="s">
        <v>1978</v>
      </c>
      <c r="B1872" s="57">
        <f t="shared" si="565"/>
        <v>356</v>
      </c>
      <c r="C1872" s="58">
        <f>B1872/$H$1</f>
        <v>56.5079365079365</v>
      </c>
      <c r="D1872" s="59">
        <f t="shared" si="566"/>
        <v>73</v>
      </c>
      <c r="E1872" s="60">
        <f t="shared" si="563"/>
        <v>0.145918677973472</v>
      </c>
      <c r="F1872" s="43">
        <f t="shared" si="564"/>
        <v>10.6520634920635</v>
      </c>
      <c r="G1872" s="136"/>
    </row>
    <row r="1873" s="1" customFormat="1" spans="1:7">
      <c r="A1873" s="8" t="s">
        <v>1979</v>
      </c>
      <c r="B1873" s="57">
        <f t="shared" si="565"/>
        <v>419</v>
      </c>
      <c r="C1873" s="58">
        <f>B1873/$H$1</f>
        <v>66.5079365079365</v>
      </c>
      <c r="D1873" s="59">
        <f t="shared" si="566"/>
        <v>87</v>
      </c>
      <c r="E1873" s="60">
        <f t="shared" si="563"/>
        <v>0.155540959678891</v>
      </c>
      <c r="F1873" s="43">
        <f t="shared" si="564"/>
        <v>13.5320634920635</v>
      </c>
      <c r="G1873" s="136"/>
    </row>
    <row r="1874" s="1" customFormat="1" spans="1:7">
      <c r="A1874" s="8" t="s">
        <v>1980</v>
      </c>
      <c r="B1874" s="57">
        <f t="shared" si="565"/>
        <v>490</v>
      </c>
      <c r="C1874" s="58">
        <f>B1874/$H$1</f>
        <v>77.7777777777778</v>
      </c>
      <c r="D1874" s="59">
        <f t="shared" si="566"/>
        <v>100</v>
      </c>
      <c r="E1874" s="60">
        <f t="shared" si="563"/>
        <v>0.142222222222222</v>
      </c>
      <c r="F1874" s="43">
        <f t="shared" si="564"/>
        <v>14.2222222222222</v>
      </c>
      <c r="G1874" s="136"/>
    </row>
    <row r="1875" s="1" customFormat="1" spans="1:7">
      <c r="A1875" s="8" t="s">
        <v>1981</v>
      </c>
      <c r="B1875" s="57">
        <f t="shared" si="565"/>
        <v>580</v>
      </c>
      <c r="C1875" s="58">
        <f>B1875/$H$1</f>
        <v>92.0634920634921</v>
      </c>
      <c r="D1875" s="59">
        <f t="shared" si="566"/>
        <v>115</v>
      </c>
      <c r="E1875" s="60">
        <f t="shared" si="563"/>
        <v>0.119447895100069</v>
      </c>
      <c r="F1875" s="43">
        <f t="shared" si="564"/>
        <v>13.7365079365079</v>
      </c>
      <c r="G1875" s="136"/>
    </row>
    <row r="1876" s="1" customFormat="1" spans="1:7">
      <c r="A1876" s="8" t="s">
        <v>1982</v>
      </c>
      <c r="B1876" s="57">
        <f t="shared" si="565"/>
        <v>660</v>
      </c>
      <c r="C1876" s="58">
        <f>B1876/$H$1</f>
        <v>104.761904761905</v>
      </c>
      <c r="D1876" s="59">
        <f t="shared" si="566"/>
        <v>137</v>
      </c>
      <c r="E1876" s="60">
        <f t="shared" si="563"/>
        <v>0.155314563781717</v>
      </c>
      <c r="F1876" s="43">
        <f t="shared" si="564"/>
        <v>21.2780952380952</v>
      </c>
      <c r="G1876" s="136"/>
    </row>
    <row r="1877" s="1" customFormat="1" spans="1:7">
      <c r="A1877" s="8" t="s">
        <v>1983</v>
      </c>
      <c r="B1877" s="57">
        <f t="shared" si="565"/>
        <v>720</v>
      </c>
      <c r="C1877" s="58">
        <f>B1877/$H$1</f>
        <v>114.285714285714</v>
      </c>
      <c r="D1877" s="59">
        <f t="shared" si="566"/>
        <v>150</v>
      </c>
      <c r="E1877" s="60">
        <f t="shared" si="563"/>
        <v>0.158095238095238</v>
      </c>
      <c r="F1877" s="43">
        <f t="shared" si="564"/>
        <v>23.7142857142857</v>
      </c>
      <c r="G1877" s="136"/>
    </row>
    <row r="1878" s="1" customFormat="1" spans="1:7">
      <c r="A1878" s="8" t="s">
        <v>1984</v>
      </c>
      <c r="B1878" s="57">
        <f t="shared" si="565"/>
        <v>810</v>
      </c>
      <c r="C1878" s="58">
        <f>B1878/$H$1</f>
        <v>128.571428571429</v>
      </c>
      <c r="D1878" s="59">
        <f t="shared" si="566"/>
        <v>170</v>
      </c>
      <c r="E1878" s="60">
        <f t="shared" si="563"/>
        <v>0.163697478991597</v>
      </c>
      <c r="F1878" s="43">
        <f t="shared" si="564"/>
        <v>27.8285714285714</v>
      </c>
      <c r="G1878" s="136"/>
    </row>
    <row r="1879" s="1" customFormat="1" spans="1:7">
      <c r="A1879" s="8" t="s">
        <v>1985</v>
      </c>
      <c r="B1879" s="57">
        <f t="shared" si="565"/>
        <v>960</v>
      </c>
      <c r="C1879" s="58">
        <f>B1879/$H$1</f>
        <v>152.380952380952</v>
      </c>
      <c r="D1879" s="59">
        <f t="shared" si="566"/>
        <v>200</v>
      </c>
      <c r="E1879" s="60">
        <f t="shared" si="563"/>
        <v>0.158095238095238</v>
      </c>
      <c r="F1879" s="43">
        <f t="shared" si="564"/>
        <v>31.6190476190476</v>
      </c>
      <c r="G1879" s="136"/>
    </row>
    <row r="1880" s="1" customFormat="1" spans="1:7">
      <c r="A1880" s="8" t="s">
        <v>1986</v>
      </c>
      <c r="B1880" s="57">
        <f t="shared" si="565"/>
        <v>1120</v>
      </c>
      <c r="C1880" s="58">
        <f>B1880/$H$1</f>
        <v>177.777777777778</v>
      </c>
      <c r="D1880" s="59">
        <f t="shared" si="566"/>
        <v>225</v>
      </c>
      <c r="E1880" s="60">
        <f t="shared" si="563"/>
        <v>0.129876543209877</v>
      </c>
      <c r="F1880" s="43">
        <f t="shared" si="564"/>
        <v>29.2222222222222</v>
      </c>
      <c r="G1880" s="136"/>
    </row>
    <row r="1881" s="1" customFormat="1" spans="1:7">
      <c r="A1881" s="8" t="s">
        <v>1987</v>
      </c>
      <c r="B1881" s="57">
        <f t="shared" si="565"/>
        <v>1350</v>
      </c>
      <c r="C1881" s="58">
        <f>B1881/$H$1</f>
        <v>214.285714285714</v>
      </c>
      <c r="D1881" s="59">
        <f t="shared" si="566"/>
        <v>270</v>
      </c>
      <c r="E1881" s="60">
        <f t="shared" si="563"/>
        <v>0.126349206349206</v>
      </c>
      <c r="F1881" s="43">
        <f t="shared" si="564"/>
        <v>34.1142857142857</v>
      </c>
      <c r="G1881" s="136"/>
    </row>
    <row r="1882" s="1" customFormat="1" spans="1:7">
      <c r="A1882" s="8" t="s">
        <v>1988</v>
      </c>
      <c r="B1882" s="57">
        <f t="shared" si="565"/>
        <v>1630</v>
      </c>
      <c r="C1882" s="58">
        <f>B1882/$H$1</f>
        <v>258.730158730159</v>
      </c>
      <c r="D1882" s="59">
        <f t="shared" si="566"/>
        <v>300</v>
      </c>
      <c r="E1882" s="60">
        <f t="shared" si="563"/>
        <v>0.0575661375661375</v>
      </c>
      <c r="F1882" s="43">
        <f t="shared" si="564"/>
        <v>17.2698412698413</v>
      </c>
      <c r="G1882" s="136"/>
    </row>
    <row r="1883" s="1" customFormat="1" spans="1:7">
      <c r="A1883" s="7" t="s">
        <v>1989</v>
      </c>
      <c r="B1883" s="53">
        <f t="shared" ref="B1883:B1894" si="567">B1871+50</f>
        <v>380</v>
      </c>
      <c r="C1883" s="54">
        <f>B1883/$H$1</f>
        <v>60.3174603174603</v>
      </c>
      <c r="D1883" s="55" t="e">
        <f t="shared" ref="D1883:D1894" si="568">D1859+8</f>
        <v>#VALUE!</v>
      </c>
      <c r="E1883" s="56" t="e">
        <f t="shared" si="563"/>
        <v>#VALUE!</v>
      </c>
      <c r="F1883" s="37" t="e">
        <f t="shared" si="564"/>
        <v>#VALUE!</v>
      </c>
      <c r="G1883" s="136"/>
    </row>
    <row r="1884" s="1" customFormat="1" spans="1:7">
      <c r="A1884" s="7" t="s">
        <v>1990</v>
      </c>
      <c r="B1884" s="53">
        <f t="shared" si="567"/>
        <v>406</v>
      </c>
      <c r="C1884" s="54">
        <f>B1884/$H$1</f>
        <v>64.4444444444444</v>
      </c>
      <c r="D1884" s="55">
        <f t="shared" si="568"/>
        <v>81</v>
      </c>
      <c r="E1884" s="56">
        <f t="shared" si="563"/>
        <v>0.124389574759945</v>
      </c>
      <c r="F1884" s="37">
        <f t="shared" si="564"/>
        <v>10.0755555555556</v>
      </c>
      <c r="G1884" s="136"/>
    </row>
    <row r="1885" s="1" customFormat="1" spans="1:7">
      <c r="A1885" s="7" t="s">
        <v>1991</v>
      </c>
      <c r="B1885" s="53">
        <f t="shared" si="567"/>
        <v>469</v>
      </c>
      <c r="C1885" s="54">
        <f>B1885/$H$1</f>
        <v>74.4444444444444</v>
      </c>
      <c r="D1885" s="55">
        <f t="shared" si="568"/>
        <v>95</v>
      </c>
      <c r="E1885" s="56">
        <f t="shared" si="563"/>
        <v>0.136374269005848</v>
      </c>
      <c r="F1885" s="37">
        <f t="shared" si="564"/>
        <v>12.9555555555556</v>
      </c>
      <c r="G1885" s="136"/>
    </row>
    <row r="1886" s="1" customFormat="1" spans="1:7">
      <c r="A1886" s="7" t="s">
        <v>1992</v>
      </c>
      <c r="B1886" s="53">
        <f t="shared" si="567"/>
        <v>540</v>
      </c>
      <c r="C1886" s="54">
        <f>B1886/$H$1</f>
        <v>85.7142857142857</v>
      </c>
      <c r="D1886" s="55">
        <f t="shared" si="568"/>
        <v>108</v>
      </c>
      <c r="E1886" s="56">
        <f t="shared" si="563"/>
        <v>0.126349206349206</v>
      </c>
      <c r="F1886" s="37">
        <f t="shared" si="564"/>
        <v>13.6457142857143</v>
      </c>
      <c r="G1886" s="136"/>
    </row>
    <row r="1887" s="1" customFormat="1" spans="1:7">
      <c r="A1887" s="7" t="s">
        <v>1993</v>
      </c>
      <c r="B1887" s="53">
        <f t="shared" si="567"/>
        <v>630</v>
      </c>
      <c r="C1887" s="54">
        <f>B1887/$H$1</f>
        <v>100</v>
      </c>
      <c r="D1887" s="55">
        <f t="shared" si="568"/>
        <v>123</v>
      </c>
      <c r="E1887" s="56">
        <f t="shared" si="563"/>
        <v>0.106991869918699</v>
      </c>
      <c r="F1887" s="37">
        <f t="shared" si="564"/>
        <v>13.16</v>
      </c>
      <c r="G1887" s="136"/>
    </row>
    <row r="1888" s="1" customFormat="1" spans="1:7">
      <c r="A1888" s="7" t="s">
        <v>1994</v>
      </c>
      <c r="B1888" s="53">
        <f t="shared" si="567"/>
        <v>710</v>
      </c>
      <c r="C1888" s="54">
        <f>B1888/$H$1</f>
        <v>112.698412698413</v>
      </c>
      <c r="D1888" s="55">
        <f t="shared" si="568"/>
        <v>145</v>
      </c>
      <c r="E1888" s="56">
        <f t="shared" si="563"/>
        <v>0.142769567597154</v>
      </c>
      <c r="F1888" s="37">
        <f t="shared" si="564"/>
        <v>20.7015873015873</v>
      </c>
      <c r="G1888" s="136"/>
    </row>
    <row r="1889" s="1" customFormat="1" spans="1:7">
      <c r="A1889" s="7" t="s">
        <v>1995</v>
      </c>
      <c r="B1889" s="53">
        <f t="shared" si="567"/>
        <v>770</v>
      </c>
      <c r="C1889" s="54">
        <f>B1889/$H$1</f>
        <v>122.222222222222</v>
      </c>
      <c r="D1889" s="55">
        <f t="shared" si="568"/>
        <v>158</v>
      </c>
      <c r="E1889" s="56">
        <f t="shared" si="563"/>
        <v>0.146441631504923</v>
      </c>
      <c r="F1889" s="37">
        <f t="shared" si="564"/>
        <v>23.1377777777778</v>
      </c>
      <c r="G1889" s="136"/>
    </row>
    <row r="1890" s="1" customFormat="1" spans="1:7">
      <c r="A1890" s="7" t="s">
        <v>1996</v>
      </c>
      <c r="B1890" s="53">
        <f t="shared" si="567"/>
        <v>860</v>
      </c>
      <c r="C1890" s="54">
        <f>B1890/$H$1</f>
        <v>136.507936507937</v>
      </c>
      <c r="D1890" s="55">
        <f t="shared" si="568"/>
        <v>178</v>
      </c>
      <c r="E1890" s="56">
        <f t="shared" si="563"/>
        <v>0.153101480292492</v>
      </c>
      <c r="F1890" s="37">
        <f t="shared" si="564"/>
        <v>27.2520634920635</v>
      </c>
      <c r="G1890" s="136"/>
    </row>
    <row r="1891" s="1" customFormat="1" spans="1:7">
      <c r="A1891" s="7" t="s">
        <v>1997</v>
      </c>
      <c r="B1891" s="53">
        <f t="shared" si="567"/>
        <v>1010</v>
      </c>
      <c r="C1891" s="54">
        <f>B1891/$H$1</f>
        <v>160.31746031746</v>
      </c>
      <c r="D1891" s="55">
        <f t="shared" si="568"/>
        <v>208</v>
      </c>
      <c r="E1891" s="56">
        <f t="shared" si="563"/>
        <v>0.149242979242979</v>
      </c>
      <c r="F1891" s="37">
        <f t="shared" si="564"/>
        <v>31.0425396825397</v>
      </c>
      <c r="G1891" s="136"/>
    </row>
    <row r="1892" s="1" customFormat="1" spans="1:7">
      <c r="A1892" s="7" t="s">
        <v>1998</v>
      </c>
      <c r="B1892" s="53">
        <f t="shared" si="567"/>
        <v>1170</v>
      </c>
      <c r="C1892" s="54">
        <f>B1892/$H$1</f>
        <v>185.714285714286</v>
      </c>
      <c r="D1892" s="55">
        <f t="shared" si="568"/>
        <v>233</v>
      </c>
      <c r="E1892" s="56">
        <f t="shared" si="563"/>
        <v>0.122942979767014</v>
      </c>
      <c r="F1892" s="37">
        <f t="shared" si="564"/>
        <v>28.6457142857143</v>
      </c>
      <c r="G1892" s="136"/>
    </row>
    <row r="1893" s="1" customFormat="1" spans="1:7">
      <c r="A1893" s="7" t="s">
        <v>1999</v>
      </c>
      <c r="B1893" s="53">
        <f t="shared" si="567"/>
        <v>1400</v>
      </c>
      <c r="C1893" s="54">
        <f>B1893/$H$1</f>
        <v>222.222222222222</v>
      </c>
      <c r="D1893" s="55">
        <f t="shared" si="568"/>
        <v>278</v>
      </c>
      <c r="E1893" s="56">
        <f t="shared" si="563"/>
        <v>0.120639488409273</v>
      </c>
      <c r="F1893" s="37">
        <f t="shared" si="564"/>
        <v>33.5377777777778</v>
      </c>
      <c r="G1893" s="136"/>
    </row>
    <row r="1894" s="1" customFormat="1" spans="1:7">
      <c r="A1894" s="7" t="s">
        <v>2000</v>
      </c>
      <c r="B1894" s="53">
        <f t="shared" si="567"/>
        <v>1680</v>
      </c>
      <c r="C1894" s="54">
        <f>B1894/$H$1</f>
        <v>266.666666666667</v>
      </c>
      <c r="D1894" s="55">
        <f t="shared" si="568"/>
        <v>308</v>
      </c>
      <c r="E1894" s="56">
        <f t="shared" si="563"/>
        <v>0.0541991341991342</v>
      </c>
      <c r="F1894" s="37">
        <f t="shared" si="564"/>
        <v>16.6933333333333</v>
      </c>
      <c r="G1894" s="136"/>
    </row>
    <row r="1895" s="1" customFormat="1" spans="1:7">
      <c r="A1895" s="8" t="s">
        <v>2001</v>
      </c>
      <c r="B1895" s="57">
        <f t="shared" ref="B1895:B1930" si="569">B1883</f>
        <v>380</v>
      </c>
      <c r="C1895" s="58">
        <f>B1895/$H$1</f>
        <v>60.3174603174603</v>
      </c>
      <c r="D1895" s="59" t="e">
        <f t="shared" ref="D1895:D1930" si="570">D1883</f>
        <v>#VALUE!</v>
      </c>
      <c r="E1895" s="60" t="e">
        <f t="shared" si="563"/>
        <v>#VALUE!</v>
      </c>
      <c r="F1895" s="43" t="e">
        <f t="shared" si="564"/>
        <v>#VALUE!</v>
      </c>
      <c r="G1895" s="136"/>
    </row>
    <row r="1896" s="1" customFormat="1" spans="1:7">
      <c r="A1896" s="8" t="s">
        <v>2002</v>
      </c>
      <c r="B1896" s="57">
        <f t="shared" si="569"/>
        <v>406</v>
      </c>
      <c r="C1896" s="58">
        <f>B1896/$H$1</f>
        <v>64.4444444444444</v>
      </c>
      <c r="D1896" s="59">
        <f t="shared" si="570"/>
        <v>81</v>
      </c>
      <c r="E1896" s="60">
        <f t="shared" si="563"/>
        <v>0.124389574759945</v>
      </c>
      <c r="F1896" s="43">
        <f t="shared" si="564"/>
        <v>10.0755555555556</v>
      </c>
      <c r="G1896" s="136"/>
    </row>
    <row r="1897" s="1" customFormat="1" spans="1:7">
      <c r="A1897" s="8" t="s">
        <v>2003</v>
      </c>
      <c r="B1897" s="57">
        <f t="shared" si="569"/>
        <v>469</v>
      </c>
      <c r="C1897" s="58">
        <f>B1897/$H$1</f>
        <v>74.4444444444444</v>
      </c>
      <c r="D1897" s="59">
        <f t="shared" si="570"/>
        <v>95</v>
      </c>
      <c r="E1897" s="60">
        <f t="shared" si="563"/>
        <v>0.136374269005848</v>
      </c>
      <c r="F1897" s="43">
        <f t="shared" si="564"/>
        <v>12.9555555555556</v>
      </c>
      <c r="G1897" s="136"/>
    </row>
    <row r="1898" s="1" customFormat="1" spans="1:7">
      <c r="A1898" s="8" t="s">
        <v>2004</v>
      </c>
      <c r="B1898" s="57">
        <f t="shared" si="569"/>
        <v>540</v>
      </c>
      <c r="C1898" s="58">
        <f>B1898/$H$1</f>
        <v>85.7142857142857</v>
      </c>
      <c r="D1898" s="59">
        <f t="shared" si="570"/>
        <v>108</v>
      </c>
      <c r="E1898" s="60">
        <f t="shared" si="563"/>
        <v>0.126349206349206</v>
      </c>
      <c r="F1898" s="43">
        <f t="shared" si="564"/>
        <v>13.6457142857143</v>
      </c>
      <c r="G1898" s="136"/>
    </row>
    <row r="1899" s="1" customFormat="1" spans="1:7">
      <c r="A1899" s="8" t="s">
        <v>2005</v>
      </c>
      <c r="B1899" s="57">
        <f t="shared" si="569"/>
        <v>630</v>
      </c>
      <c r="C1899" s="58">
        <f>B1899/$H$1</f>
        <v>100</v>
      </c>
      <c r="D1899" s="59">
        <f t="shared" si="570"/>
        <v>123</v>
      </c>
      <c r="E1899" s="60">
        <f t="shared" si="563"/>
        <v>0.106991869918699</v>
      </c>
      <c r="F1899" s="43">
        <f t="shared" si="564"/>
        <v>13.16</v>
      </c>
      <c r="G1899" s="136"/>
    </row>
    <row r="1900" s="1" customFormat="1" spans="1:7">
      <c r="A1900" s="8" t="s">
        <v>2006</v>
      </c>
      <c r="B1900" s="57">
        <f t="shared" si="569"/>
        <v>710</v>
      </c>
      <c r="C1900" s="58">
        <f>B1900/$H$1</f>
        <v>112.698412698413</v>
      </c>
      <c r="D1900" s="59">
        <f t="shared" si="570"/>
        <v>145</v>
      </c>
      <c r="E1900" s="60">
        <f t="shared" si="563"/>
        <v>0.142769567597154</v>
      </c>
      <c r="F1900" s="43">
        <f t="shared" si="564"/>
        <v>20.7015873015873</v>
      </c>
      <c r="G1900" s="136"/>
    </row>
    <row r="1901" s="1" customFormat="1" spans="1:7">
      <c r="A1901" s="8" t="s">
        <v>2007</v>
      </c>
      <c r="B1901" s="57">
        <f t="shared" si="569"/>
        <v>770</v>
      </c>
      <c r="C1901" s="58">
        <f>B1901/$H$1</f>
        <v>122.222222222222</v>
      </c>
      <c r="D1901" s="59">
        <f t="shared" si="570"/>
        <v>158</v>
      </c>
      <c r="E1901" s="60">
        <f t="shared" si="563"/>
        <v>0.146441631504923</v>
      </c>
      <c r="F1901" s="43">
        <f t="shared" si="564"/>
        <v>23.1377777777778</v>
      </c>
      <c r="G1901" s="136"/>
    </row>
    <row r="1902" s="1" customFormat="1" spans="1:7">
      <c r="A1902" s="8" t="s">
        <v>2008</v>
      </c>
      <c r="B1902" s="57">
        <f t="shared" si="569"/>
        <v>860</v>
      </c>
      <c r="C1902" s="58">
        <f>B1902/$H$1</f>
        <v>136.507936507937</v>
      </c>
      <c r="D1902" s="59">
        <f t="shared" si="570"/>
        <v>178</v>
      </c>
      <c r="E1902" s="60">
        <f t="shared" si="563"/>
        <v>0.153101480292492</v>
      </c>
      <c r="F1902" s="43">
        <f t="shared" si="564"/>
        <v>27.2520634920635</v>
      </c>
      <c r="G1902" s="136"/>
    </row>
    <row r="1903" s="1" customFormat="1" spans="1:7">
      <c r="A1903" s="8" t="s">
        <v>2009</v>
      </c>
      <c r="B1903" s="57">
        <f t="shared" si="569"/>
        <v>1010</v>
      </c>
      <c r="C1903" s="58">
        <f>B1903/$H$1</f>
        <v>160.31746031746</v>
      </c>
      <c r="D1903" s="59">
        <f t="shared" si="570"/>
        <v>208</v>
      </c>
      <c r="E1903" s="60">
        <f t="shared" si="563"/>
        <v>0.149242979242979</v>
      </c>
      <c r="F1903" s="43">
        <f t="shared" si="564"/>
        <v>31.0425396825397</v>
      </c>
      <c r="G1903" s="136"/>
    </row>
    <row r="1904" s="1" customFormat="1" spans="1:7">
      <c r="A1904" s="8" t="s">
        <v>2010</v>
      </c>
      <c r="B1904" s="57">
        <f t="shared" si="569"/>
        <v>1170</v>
      </c>
      <c r="C1904" s="58">
        <f>B1904/$H$1</f>
        <v>185.714285714286</v>
      </c>
      <c r="D1904" s="59">
        <f t="shared" si="570"/>
        <v>233</v>
      </c>
      <c r="E1904" s="60">
        <f t="shared" si="563"/>
        <v>0.122942979767014</v>
      </c>
      <c r="F1904" s="43">
        <f t="shared" si="564"/>
        <v>28.6457142857143</v>
      </c>
      <c r="G1904" s="136"/>
    </row>
    <row r="1905" s="1" customFormat="1" spans="1:7">
      <c r="A1905" s="8" t="s">
        <v>2011</v>
      </c>
      <c r="B1905" s="57">
        <f t="shared" si="569"/>
        <v>1400</v>
      </c>
      <c r="C1905" s="58">
        <f>B1905/$H$1</f>
        <v>222.222222222222</v>
      </c>
      <c r="D1905" s="59">
        <f t="shared" si="570"/>
        <v>278</v>
      </c>
      <c r="E1905" s="60">
        <f t="shared" si="563"/>
        <v>0.120639488409273</v>
      </c>
      <c r="F1905" s="43">
        <f t="shared" si="564"/>
        <v>33.5377777777778</v>
      </c>
      <c r="G1905" s="136"/>
    </row>
    <row r="1906" s="1" customFormat="1" spans="1:7">
      <c r="A1906" s="8" t="s">
        <v>2012</v>
      </c>
      <c r="B1906" s="57">
        <f t="shared" si="569"/>
        <v>1680</v>
      </c>
      <c r="C1906" s="58">
        <f>B1906/$H$1</f>
        <v>266.666666666667</v>
      </c>
      <c r="D1906" s="59">
        <f t="shared" si="570"/>
        <v>308</v>
      </c>
      <c r="E1906" s="60">
        <f t="shared" si="563"/>
        <v>0.0541991341991342</v>
      </c>
      <c r="F1906" s="43">
        <f t="shared" si="564"/>
        <v>16.6933333333333</v>
      </c>
      <c r="G1906" s="136"/>
    </row>
    <row r="1907" s="1" customFormat="1" spans="1:7">
      <c r="A1907" s="7" t="s">
        <v>2013</v>
      </c>
      <c r="B1907" s="53">
        <f t="shared" si="569"/>
        <v>380</v>
      </c>
      <c r="C1907" s="54">
        <f>B1907/$H$1</f>
        <v>60.3174603174603</v>
      </c>
      <c r="D1907" s="55" t="e">
        <f t="shared" si="570"/>
        <v>#VALUE!</v>
      </c>
      <c r="E1907" s="56" t="e">
        <f t="shared" si="563"/>
        <v>#VALUE!</v>
      </c>
      <c r="F1907" s="37" t="e">
        <f t="shared" si="564"/>
        <v>#VALUE!</v>
      </c>
      <c r="G1907" s="136"/>
    </row>
    <row r="1908" s="1" customFormat="1" spans="1:7">
      <c r="A1908" s="7" t="s">
        <v>2014</v>
      </c>
      <c r="B1908" s="53">
        <f t="shared" si="569"/>
        <v>406</v>
      </c>
      <c r="C1908" s="54">
        <f>B1908/$H$1</f>
        <v>64.4444444444444</v>
      </c>
      <c r="D1908" s="55">
        <f t="shared" si="570"/>
        <v>81</v>
      </c>
      <c r="E1908" s="56">
        <f t="shared" si="563"/>
        <v>0.124389574759945</v>
      </c>
      <c r="F1908" s="37">
        <f t="shared" si="564"/>
        <v>10.0755555555556</v>
      </c>
      <c r="G1908" s="136"/>
    </row>
    <row r="1909" s="1" customFormat="1" spans="1:7">
      <c r="A1909" s="7" t="s">
        <v>2015</v>
      </c>
      <c r="B1909" s="53">
        <f t="shared" si="569"/>
        <v>469</v>
      </c>
      <c r="C1909" s="54">
        <f>B1909/$H$1</f>
        <v>74.4444444444444</v>
      </c>
      <c r="D1909" s="55">
        <f t="shared" si="570"/>
        <v>95</v>
      </c>
      <c r="E1909" s="56">
        <f t="shared" si="563"/>
        <v>0.136374269005848</v>
      </c>
      <c r="F1909" s="37">
        <f t="shared" si="564"/>
        <v>12.9555555555556</v>
      </c>
      <c r="G1909" s="136"/>
    </row>
    <row r="1910" s="1" customFormat="1" spans="1:7">
      <c r="A1910" s="7" t="s">
        <v>2016</v>
      </c>
      <c r="B1910" s="53">
        <f t="shared" si="569"/>
        <v>540</v>
      </c>
      <c r="C1910" s="54">
        <f>B1910/$H$1</f>
        <v>85.7142857142857</v>
      </c>
      <c r="D1910" s="55">
        <f t="shared" si="570"/>
        <v>108</v>
      </c>
      <c r="E1910" s="56">
        <f t="shared" si="563"/>
        <v>0.126349206349206</v>
      </c>
      <c r="F1910" s="37">
        <f t="shared" si="564"/>
        <v>13.6457142857143</v>
      </c>
      <c r="G1910" s="136"/>
    </row>
    <row r="1911" s="1" customFormat="1" spans="1:7">
      <c r="A1911" s="7" t="s">
        <v>2017</v>
      </c>
      <c r="B1911" s="53">
        <f t="shared" si="569"/>
        <v>630</v>
      </c>
      <c r="C1911" s="54">
        <f>B1911/$H$1</f>
        <v>100</v>
      </c>
      <c r="D1911" s="55">
        <f t="shared" si="570"/>
        <v>123</v>
      </c>
      <c r="E1911" s="56">
        <f t="shared" si="563"/>
        <v>0.106991869918699</v>
      </c>
      <c r="F1911" s="37">
        <f t="shared" si="564"/>
        <v>13.16</v>
      </c>
      <c r="G1911" s="136"/>
    </row>
    <row r="1912" s="1" customFormat="1" spans="1:7">
      <c r="A1912" s="7" t="s">
        <v>2018</v>
      </c>
      <c r="B1912" s="53">
        <f t="shared" si="569"/>
        <v>710</v>
      </c>
      <c r="C1912" s="54">
        <f>B1912/$H$1</f>
        <v>112.698412698413</v>
      </c>
      <c r="D1912" s="55">
        <f t="shared" si="570"/>
        <v>145</v>
      </c>
      <c r="E1912" s="56">
        <f t="shared" si="563"/>
        <v>0.142769567597154</v>
      </c>
      <c r="F1912" s="37">
        <f t="shared" si="564"/>
        <v>20.7015873015873</v>
      </c>
      <c r="G1912" s="136"/>
    </row>
    <row r="1913" s="1" customFormat="1" spans="1:7">
      <c r="A1913" s="7" t="s">
        <v>2019</v>
      </c>
      <c r="B1913" s="53">
        <f t="shared" si="569"/>
        <v>770</v>
      </c>
      <c r="C1913" s="54">
        <f>B1913/$H$1</f>
        <v>122.222222222222</v>
      </c>
      <c r="D1913" s="55">
        <f t="shared" si="570"/>
        <v>158</v>
      </c>
      <c r="E1913" s="56">
        <f t="shared" si="563"/>
        <v>0.146441631504923</v>
      </c>
      <c r="F1913" s="37">
        <f t="shared" si="564"/>
        <v>23.1377777777778</v>
      </c>
      <c r="G1913" s="136"/>
    </row>
    <row r="1914" s="1" customFormat="1" spans="1:7">
      <c r="A1914" s="7" t="s">
        <v>2020</v>
      </c>
      <c r="B1914" s="53">
        <f t="shared" si="569"/>
        <v>860</v>
      </c>
      <c r="C1914" s="54">
        <f>B1914/$H$1</f>
        <v>136.507936507937</v>
      </c>
      <c r="D1914" s="55">
        <f t="shared" si="570"/>
        <v>178</v>
      </c>
      <c r="E1914" s="56">
        <f t="shared" si="563"/>
        <v>0.153101480292492</v>
      </c>
      <c r="F1914" s="79">
        <f t="shared" si="564"/>
        <v>27.2520634920635</v>
      </c>
      <c r="G1914" s="136"/>
    </row>
    <row r="1915" s="1" customFormat="1" spans="1:7">
      <c r="A1915" s="7" t="s">
        <v>2021</v>
      </c>
      <c r="B1915" s="53">
        <f t="shared" si="569"/>
        <v>1010</v>
      </c>
      <c r="C1915" s="54">
        <f>B1915/$H$1</f>
        <v>160.31746031746</v>
      </c>
      <c r="D1915" s="55">
        <f t="shared" si="570"/>
        <v>208</v>
      </c>
      <c r="E1915" s="56">
        <f t="shared" si="563"/>
        <v>0.149242979242979</v>
      </c>
      <c r="F1915" s="79">
        <f t="shared" si="564"/>
        <v>31.0425396825397</v>
      </c>
      <c r="G1915" s="136"/>
    </row>
    <row r="1916" s="1" customFormat="1" spans="1:7">
      <c r="A1916" s="7" t="s">
        <v>2022</v>
      </c>
      <c r="B1916" s="53">
        <f t="shared" si="569"/>
        <v>1170</v>
      </c>
      <c r="C1916" s="54">
        <f>B1916/$H$1</f>
        <v>185.714285714286</v>
      </c>
      <c r="D1916" s="55">
        <f t="shared" si="570"/>
        <v>233</v>
      </c>
      <c r="E1916" s="56">
        <f t="shared" si="563"/>
        <v>0.122942979767014</v>
      </c>
      <c r="F1916" s="79">
        <f t="shared" si="564"/>
        <v>28.6457142857143</v>
      </c>
      <c r="G1916" s="136"/>
    </row>
    <row r="1917" s="1" customFormat="1" spans="1:7">
      <c r="A1917" s="7" t="s">
        <v>2023</v>
      </c>
      <c r="B1917" s="53">
        <f t="shared" si="569"/>
        <v>1400</v>
      </c>
      <c r="C1917" s="54">
        <f>B1917/$H$1</f>
        <v>222.222222222222</v>
      </c>
      <c r="D1917" s="55">
        <f t="shared" si="570"/>
        <v>278</v>
      </c>
      <c r="E1917" s="56">
        <f t="shared" si="563"/>
        <v>0.120639488409273</v>
      </c>
      <c r="F1917" s="79">
        <f t="shared" si="564"/>
        <v>33.5377777777778</v>
      </c>
      <c r="G1917" s="136"/>
    </row>
    <row r="1918" s="1" customFormat="1" spans="1:7">
      <c r="A1918" s="7" t="s">
        <v>2024</v>
      </c>
      <c r="B1918" s="53">
        <f t="shared" si="569"/>
        <v>1680</v>
      </c>
      <c r="C1918" s="54">
        <f>B1918/$H$1</f>
        <v>266.666666666667</v>
      </c>
      <c r="D1918" s="55">
        <f t="shared" si="570"/>
        <v>308</v>
      </c>
      <c r="E1918" s="56">
        <f t="shared" si="563"/>
        <v>0.0541991341991342</v>
      </c>
      <c r="F1918" s="79">
        <f t="shared" si="564"/>
        <v>16.6933333333333</v>
      </c>
      <c r="G1918" s="136"/>
    </row>
    <row r="1919" s="1" customFormat="1" spans="1:7">
      <c r="A1919" s="8" t="s">
        <v>2025</v>
      </c>
      <c r="B1919" s="53">
        <f t="shared" si="569"/>
        <v>380</v>
      </c>
      <c r="C1919" s="58">
        <f>B1919/$H$1</f>
        <v>60.3174603174603</v>
      </c>
      <c r="D1919" s="59" t="e">
        <f t="shared" si="570"/>
        <v>#VALUE!</v>
      </c>
      <c r="E1919" s="60" t="e">
        <f t="shared" si="563"/>
        <v>#VALUE!</v>
      </c>
      <c r="F1919" s="43" t="e">
        <f t="shared" si="564"/>
        <v>#VALUE!</v>
      </c>
      <c r="G1919" s="136"/>
    </row>
    <row r="1920" s="1" customFormat="1" spans="1:7">
      <c r="A1920" s="8" t="s">
        <v>2026</v>
      </c>
      <c r="B1920" s="57">
        <f t="shared" si="569"/>
        <v>406</v>
      </c>
      <c r="C1920" s="58">
        <f>B1920/$H$1</f>
        <v>64.4444444444444</v>
      </c>
      <c r="D1920" s="59">
        <f t="shared" si="570"/>
        <v>81</v>
      </c>
      <c r="E1920" s="60">
        <f t="shared" si="563"/>
        <v>0.124389574759945</v>
      </c>
      <c r="F1920" s="43">
        <f t="shared" si="564"/>
        <v>10.0755555555556</v>
      </c>
      <c r="G1920" s="136"/>
    </row>
    <row r="1921" s="1" customFormat="1" spans="1:7">
      <c r="A1921" s="8" t="s">
        <v>2027</v>
      </c>
      <c r="B1921" s="57">
        <f t="shared" si="569"/>
        <v>469</v>
      </c>
      <c r="C1921" s="58">
        <f>B1921/$H$1</f>
        <v>74.4444444444444</v>
      </c>
      <c r="D1921" s="59">
        <f t="shared" si="570"/>
        <v>95</v>
      </c>
      <c r="E1921" s="60">
        <f t="shared" si="563"/>
        <v>0.136374269005848</v>
      </c>
      <c r="F1921" s="43">
        <f t="shared" si="564"/>
        <v>12.9555555555556</v>
      </c>
      <c r="G1921" s="136"/>
    </row>
    <row r="1922" s="1" customFormat="1" spans="1:7">
      <c r="A1922" s="8" t="s">
        <v>2028</v>
      </c>
      <c r="B1922" s="57">
        <f t="shared" si="569"/>
        <v>540</v>
      </c>
      <c r="C1922" s="58">
        <f>B1922/$H$1</f>
        <v>85.7142857142857</v>
      </c>
      <c r="D1922" s="59">
        <f t="shared" si="570"/>
        <v>108</v>
      </c>
      <c r="E1922" s="60">
        <f t="shared" si="563"/>
        <v>0.126349206349206</v>
      </c>
      <c r="F1922" s="43">
        <f t="shared" si="564"/>
        <v>13.6457142857143</v>
      </c>
      <c r="G1922" s="136"/>
    </row>
    <row r="1923" s="1" customFormat="1" spans="1:7">
      <c r="A1923" s="8" t="s">
        <v>2029</v>
      </c>
      <c r="B1923" s="57">
        <f t="shared" si="569"/>
        <v>630</v>
      </c>
      <c r="C1923" s="58">
        <f>B1923/$H$1</f>
        <v>100</v>
      </c>
      <c r="D1923" s="59">
        <f t="shared" si="570"/>
        <v>123</v>
      </c>
      <c r="E1923" s="60">
        <f t="shared" ref="E1923:E1930" si="571">F1923/D1923</f>
        <v>0.106991869918699</v>
      </c>
      <c r="F1923" s="43">
        <f t="shared" ref="F1923:F1930" si="572">D1923*0.92-C1923</f>
        <v>13.16</v>
      </c>
      <c r="G1923" s="136"/>
    </row>
    <row r="1924" s="1" customFormat="1" spans="1:7">
      <c r="A1924" s="8" t="s">
        <v>2030</v>
      </c>
      <c r="B1924" s="57">
        <f t="shared" si="569"/>
        <v>710</v>
      </c>
      <c r="C1924" s="58">
        <f>B1924/$H$1</f>
        <v>112.698412698413</v>
      </c>
      <c r="D1924" s="59">
        <f t="shared" si="570"/>
        <v>145</v>
      </c>
      <c r="E1924" s="60">
        <f t="shared" si="571"/>
        <v>0.142769567597154</v>
      </c>
      <c r="F1924" s="43">
        <f t="shared" si="572"/>
        <v>20.7015873015873</v>
      </c>
      <c r="G1924" s="136"/>
    </row>
    <row r="1925" s="1" customFormat="1" spans="1:7">
      <c r="A1925" s="8" t="s">
        <v>2031</v>
      </c>
      <c r="B1925" s="57">
        <f t="shared" si="569"/>
        <v>770</v>
      </c>
      <c r="C1925" s="58">
        <f>B1925/$H$1</f>
        <v>122.222222222222</v>
      </c>
      <c r="D1925" s="59">
        <f t="shared" si="570"/>
        <v>158</v>
      </c>
      <c r="E1925" s="60">
        <f t="shared" si="571"/>
        <v>0.146441631504923</v>
      </c>
      <c r="F1925" s="43">
        <f t="shared" si="572"/>
        <v>23.1377777777778</v>
      </c>
      <c r="G1925" s="136"/>
    </row>
    <row r="1926" s="1" customFormat="1" spans="1:7">
      <c r="A1926" s="8" t="s">
        <v>2032</v>
      </c>
      <c r="B1926" s="57">
        <f t="shared" si="569"/>
        <v>860</v>
      </c>
      <c r="C1926" s="58">
        <f>B1926/$H$1</f>
        <v>136.507936507937</v>
      </c>
      <c r="D1926" s="59">
        <f t="shared" si="570"/>
        <v>178</v>
      </c>
      <c r="E1926" s="60">
        <f t="shared" si="571"/>
        <v>0.153101480292492</v>
      </c>
      <c r="F1926" s="43">
        <f t="shared" si="572"/>
        <v>27.2520634920635</v>
      </c>
      <c r="G1926" s="136"/>
    </row>
    <row r="1927" s="1" customFormat="1" spans="1:7">
      <c r="A1927" s="8" t="s">
        <v>2033</v>
      </c>
      <c r="B1927" s="57">
        <f t="shared" si="569"/>
        <v>1010</v>
      </c>
      <c r="C1927" s="58">
        <f>B1927/$H$1</f>
        <v>160.31746031746</v>
      </c>
      <c r="D1927" s="59">
        <f t="shared" si="570"/>
        <v>208</v>
      </c>
      <c r="E1927" s="60">
        <f t="shared" si="571"/>
        <v>0.149242979242979</v>
      </c>
      <c r="F1927" s="43">
        <f t="shared" si="572"/>
        <v>31.0425396825397</v>
      </c>
      <c r="G1927" s="136"/>
    </row>
    <row r="1928" s="1" customFormat="1" spans="1:7">
      <c r="A1928" s="8" t="s">
        <v>2034</v>
      </c>
      <c r="B1928" s="57">
        <f t="shared" si="569"/>
        <v>1170</v>
      </c>
      <c r="C1928" s="58">
        <f>B1928/$H$1</f>
        <v>185.714285714286</v>
      </c>
      <c r="D1928" s="59">
        <f t="shared" si="570"/>
        <v>233</v>
      </c>
      <c r="E1928" s="60">
        <f t="shared" si="571"/>
        <v>0.122942979767014</v>
      </c>
      <c r="F1928" s="43">
        <f t="shared" si="572"/>
        <v>28.6457142857143</v>
      </c>
      <c r="G1928" s="136"/>
    </row>
    <row r="1929" s="1" customFormat="1" spans="1:7">
      <c r="A1929" s="8" t="s">
        <v>2035</v>
      </c>
      <c r="B1929" s="57">
        <f t="shared" si="569"/>
        <v>1400</v>
      </c>
      <c r="C1929" s="58">
        <f>B1929/$H$1</f>
        <v>222.222222222222</v>
      </c>
      <c r="D1929" s="59">
        <f t="shared" si="570"/>
        <v>278</v>
      </c>
      <c r="E1929" s="60">
        <f t="shared" si="571"/>
        <v>0.120639488409273</v>
      </c>
      <c r="F1929" s="43">
        <f t="shared" si="572"/>
        <v>33.5377777777778</v>
      </c>
      <c r="G1929" s="136"/>
    </row>
    <row r="1930" s="1" customFormat="1" spans="1:7">
      <c r="A1930" s="8" t="s">
        <v>2036</v>
      </c>
      <c r="B1930" s="57">
        <f t="shared" si="569"/>
        <v>1680</v>
      </c>
      <c r="C1930" s="58">
        <f>B1930/$H$1</f>
        <v>266.666666666667</v>
      </c>
      <c r="D1930" s="59">
        <f t="shared" si="570"/>
        <v>308</v>
      </c>
      <c r="E1930" s="60">
        <f t="shared" si="571"/>
        <v>0.0541991341991342</v>
      </c>
      <c r="F1930" s="43">
        <f t="shared" si="572"/>
        <v>16.6933333333333</v>
      </c>
      <c r="G1930" s="136"/>
    </row>
    <row r="1931" s="1" customFormat="1" spans="1:7">
      <c r="A1931" s="4"/>
      <c r="B1931" s="22"/>
      <c r="C1931" s="23"/>
      <c r="D1931" s="24"/>
      <c r="E1931" s="25"/>
      <c r="F1931" s="26"/>
      <c r="G1931" s="136"/>
    </row>
    <row r="1932" s="1" customFormat="1" spans="1:7">
      <c r="A1932" s="6"/>
      <c r="B1932" s="75"/>
      <c r="C1932" s="76"/>
      <c r="D1932" s="77"/>
      <c r="E1932" s="78"/>
      <c r="F1932" s="78"/>
      <c r="G1932" s="140"/>
    </row>
    <row r="1933" s="1" customFormat="1" ht="14.25" spans="1:8">
      <c r="A1933" s="7" t="s">
        <v>2037</v>
      </c>
      <c r="B1933" s="128" t="s">
        <v>99</v>
      </c>
      <c r="C1933" s="54" t="e">
        <f>B1933/$H$1</f>
        <v>#VALUE!</v>
      </c>
      <c r="D1933" s="55" t="s">
        <v>99</v>
      </c>
      <c r="E1933" s="56" t="e">
        <f t="shared" ref="E1933:E1996" si="573">F1933/D1933</f>
        <v>#VALUE!</v>
      </c>
      <c r="F1933" s="37" t="e">
        <f t="shared" ref="F1933:F1996" si="574">D1933*0.92-C1933</f>
        <v>#VALUE!</v>
      </c>
      <c r="G1933" s="141"/>
      <c r="H1933" s="130"/>
    </row>
    <row r="1934" s="1" customFormat="1" ht="14.25" spans="1:8">
      <c r="A1934" s="7" t="s">
        <v>2038</v>
      </c>
      <c r="B1934" s="128">
        <v>600</v>
      </c>
      <c r="C1934" s="54">
        <f>B1934/$H$1</f>
        <v>95.2380952380952</v>
      </c>
      <c r="D1934" s="55">
        <v>128</v>
      </c>
      <c r="E1934" s="56">
        <f t="shared" si="573"/>
        <v>0.175952380952381</v>
      </c>
      <c r="F1934" s="37">
        <f t="shared" si="574"/>
        <v>22.5219047619048</v>
      </c>
      <c r="G1934" s="141"/>
      <c r="H1934" s="130"/>
    </row>
    <row r="1935" s="1" customFormat="1" ht="13.5" spans="1:8">
      <c r="A1935" s="7" t="s">
        <v>2039</v>
      </c>
      <c r="B1935" s="128">
        <v>640</v>
      </c>
      <c r="C1935" s="54">
        <f>B1935/$H$1</f>
        <v>101.587301587302</v>
      </c>
      <c r="D1935" s="55">
        <v>136</v>
      </c>
      <c r="E1935" s="56">
        <f t="shared" si="573"/>
        <v>0.173034547152194</v>
      </c>
      <c r="F1935" s="37">
        <f t="shared" si="574"/>
        <v>23.5326984126984</v>
      </c>
      <c r="G1935" s="141"/>
      <c r="H1935" s="131"/>
    </row>
    <row r="1936" s="1" customFormat="1" ht="13.5" spans="1:8">
      <c r="A1936" s="7" t="s">
        <v>2040</v>
      </c>
      <c r="B1936" s="128">
        <v>690</v>
      </c>
      <c r="C1936" s="54">
        <f>B1936/$H$1</f>
        <v>109.52380952381</v>
      </c>
      <c r="D1936" s="55">
        <v>146</v>
      </c>
      <c r="E1936" s="56">
        <f t="shared" si="573"/>
        <v>0.169836921069798</v>
      </c>
      <c r="F1936" s="37">
        <f t="shared" si="574"/>
        <v>24.7961904761905</v>
      </c>
      <c r="G1936" s="141"/>
      <c r="H1936" s="131"/>
    </row>
    <row r="1937" s="1" customFormat="1" ht="13.5" spans="1:8">
      <c r="A1937" s="7" t="s">
        <v>2041</v>
      </c>
      <c r="B1937" s="128">
        <v>865</v>
      </c>
      <c r="C1937" s="54">
        <f>B1937/$H$1</f>
        <v>137.301587301587</v>
      </c>
      <c r="D1937" s="55">
        <v>182</v>
      </c>
      <c r="E1937" s="56">
        <f t="shared" si="573"/>
        <v>0.165595674167103</v>
      </c>
      <c r="F1937" s="37">
        <f t="shared" si="574"/>
        <v>30.1384126984127</v>
      </c>
      <c r="G1937" s="141"/>
      <c r="H1937" s="131"/>
    </row>
    <row r="1938" s="1" customFormat="1" ht="18.75" spans="1:8">
      <c r="A1938" s="7" t="s">
        <v>2042</v>
      </c>
      <c r="B1938" s="128">
        <v>910</v>
      </c>
      <c r="C1938" s="54">
        <f>B1938/$H$1</f>
        <v>144.444444444444</v>
      </c>
      <c r="D1938" s="55">
        <v>191</v>
      </c>
      <c r="E1938" s="56">
        <f t="shared" si="573"/>
        <v>0.163746364165212</v>
      </c>
      <c r="F1938" s="37">
        <f t="shared" si="574"/>
        <v>31.2755555555555</v>
      </c>
      <c r="G1938" s="142"/>
      <c r="H1938" s="133"/>
    </row>
    <row r="1939" s="1" customFormat="1" ht="18.75" spans="1:8">
      <c r="A1939" s="7" t="s">
        <v>2043</v>
      </c>
      <c r="B1939" s="128">
        <v>1085</v>
      </c>
      <c r="C1939" s="54">
        <f>B1939/$H$1</f>
        <v>172.222222222222</v>
      </c>
      <c r="D1939" s="55">
        <v>227</v>
      </c>
      <c r="E1939" s="56">
        <f t="shared" si="573"/>
        <v>0.161311796377876</v>
      </c>
      <c r="F1939" s="37">
        <f t="shared" si="574"/>
        <v>36.6177777777778</v>
      </c>
      <c r="G1939" s="142"/>
      <c r="H1939" s="133"/>
    </row>
    <row r="1940" s="1" customFormat="1" ht="18.75" spans="1:8">
      <c r="A1940" s="7" t="s">
        <v>2044</v>
      </c>
      <c r="B1940" s="128">
        <v>1200</v>
      </c>
      <c r="C1940" s="54">
        <f>B1940/$H$1</f>
        <v>190.47619047619</v>
      </c>
      <c r="D1940" s="55">
        <v>257</v>
      </c>
      <c r="E1940" s="56">
        <f t="shared" si="573"/>
        <v>0.178847507874745</v>
      </c>
      <c r="F1940" s="37">
        <f t="shared" si="574"/>
        <v>45.9638095238095</v>
      </c>
      <c r="G1940" s="142"/>
      <c r="H1940" s="133"/>
    </row>
    <row r="1941" s="1" customFormat="1" ht="18.75" spans="1:8">
      <c r="A1941" s="7" t="s">
        <v>2045</v>
      </c>
      <c r="B1941" s="134" t="s">
        <v>99</v>
      </c>
      <c r="C1941" s="54" t="e">
        <f>B1941/$H$1</f>
        <v>#VALUE!</v>
      </c>
      <c r="D1941" s="55">
        <v>204</v>
      </c>
      <c r="E1941" s="56" t="s">
        <v>99</v>
      </c>
      <c r="F1941" s="37" t="e">
        <f t="shared" si="574"/>
        <v>#VALUE!</v>
      </c>
      <c r="G1941" s="142"/>
      <c r="H1941" s="133"/>
    </row>
    <row r="1942" s="1" customFormat="1" ht="18.75" spans="1:8">
      <c r="A1942" s="7" t="s">
        <v>2046</v>
      </c>
      <c r="B1942" s="134" t="s">
        <v>99</v>
      </c>
      <c r="C1942" s="54" t="e">
        <f>B1942/$H$1</f>
        <v>#VALUE!</v>
      </c>
      <c r="D1942" s="55">
        <v>258</v>
      </c>
      <c r="E1942" s="56" t="s">
        <v>99</v>
      </c>
      <c r="F1942" s="37" t="e">
        <f t="shared" si="574"/>
        <v>#VALUE!</v>
      </c>
      <c r="G1942" s="142"/>
      <c r="H1942" s="133"/>
    </row>
    <row r="1943" s="1" customFormat="1" ht="13.5" spans="1:8">
      <c r="A1943" s="7" t="s">
        <v>2047</v>
      </c>
      <c r="B1943" s="134" t="s">
        <v>99</v>
      </c>
      <c r="C1943" s="54" t="e">
        <f>B1943/$H$1</f>
        <v>#VALUE!</v>
      </c>
      <c r="D1943" s="55">
        <v>301</v>
      </c>
      <c r="E1943" s="56" t="s">
        <v>99</v>
      </c>
      <c r="F1943" s="37" t="e">
        <f t="shared" si="574"/>
        <v>#VALUE!</v>
      </c>
      <c r="G1943" s="142"/>
      <c r="H1943" s="131"/>
    </row>
    <row r="1944" s="1" customFormat="1" ht="13.5" spans="1:8">
      <c r="A1944" s="7" t="s">
        <v>2048</v>
      </c>
      <c r="B1944" s="134" t="s">
        <v>99</v>
      </c>
      <c r="C1944" s="54" t="e">
        <f>B1944/$H$1</f>
        <v>#VALUE!</v>
      </c>
      <c r="D1944" s="55">
        <v>0</v>
      </c>
      <c r="E1944" s="56" t="s">
        <v>99</v>
      </c>
      <c r="F1944" s="37" t="e">
        <f t="shared" si="574"/>
        <v>#VALUE!</v>
      </c>
      <c r="G1944" s="142"/>
      <c r="H1944" s="131"/>
    </row>
    <row r="1945" s="1" customFormat="1" spans="1:8">
      <c r="A1945" s="8" t="s">
        <v>2049</v>
      </c>
      <c r="B1945" s="57" t="str">
        <f t="shared" ref="B1945:B1956" si="575">B1933</f>
        <v>/</v>
      </c>
      <c r="C1945" s="58" t="e">
        <f>B1945/$H$1</f>
        <v>#VALUE!</v>
      </c>
      <c r="D1945" s="59" t="str">
        <f t="shared" ref="D1945:D1956" si="576">D1933</f>
        <v>/</v>
      </c>
      <c r="E1945" s="60" t="e">
        <f t="shared" si="573"/>
        <v>#VALUE!</v>
      </c>
      <c r="F1945" s="135" t="e">
        <f t="shared" si="574"/>
        <v>#VALUE!</v>
      </c>
      <c r="G1945" s="143"/>
      <c r="H1945" s="84"/>
    </row>
    <row r="1946" s="1" customFormat="1" spans="1:7">
      <c r="A1946" s="8" t="s">
        <v>2050</v>
      </c>
      <c r="B1946" s="57">
        <f t="shared" si="575"/>
        <v>600</v>
      </c>
      <c r="C1946" s="58">
        <f>B1946/$H$1</f>
        <v>95.2380952380952</v>
      </c>
      <c r="D1946" s="59">
        <f t="shared" si="576"/>
        <v>128</v>
      </c>
      <c r="E1946" s="60">
        <f t="shared" si="573"/>
        <v>0.175952380952381</v>
      </c>
      <c r="F1946" s="43">
        <f t="shared" si="574"/>
        <v>22.5219047619048</v>
      </c>
      <c r="G1946" s="140"/>
    </row>
    <row r="1947" s="1" customFormat="1" spans="1:7">
      <c r="A1947" s="8" t="s">
        <v>2051</v>
      </c>
      <c r="B1947" s="57">
        <f t="shared" si="575"/>
        <v>640</v>
      </c>
      <c r="C1947" s="58">
        <f>B1947/$H$1</f>
        <v>101.587301587302</v>
      </c>
      <c r="D1947" s="59">
        <f t="shared" si="576"/>
        <v>136</v>
      </c>
      <c r="E1947" s="60">
        <f t="shared" si="573"/>
        <v>0.173034547152194</v>
      </c>
      <c r="F1947" s="43">
        <f t="shared" si="574"/>
        <v>23.5326984126984</v>
      </c>
      <c r="G1947" s="140"/>
    </row>
    <row r="1948" s="1" customFormat="1" spans="1:7">
      <c r="A1948" s="8" t="s">
        <v>2052</v>
      </c>
      <c r="B1948" s="57">
        <f t="shared" si="575"/>
        <v>690</v>
      </c>
      <c r="C1948" s="58">
        <f>B1948/$H$1</f>
        <v>109.52380952381</v>
      </c>
      <c r="D1948" s="59">
        <f t="shared" si="576"/>
        <v>146</v>
      </c>
      <c r="E1948" s="60">
        <f t="shared" si="573"/>
        <v>0.169836921069798</v>
      </c>
      <c r="F1948" s="43">
        <f t="shared" si="574"/>
        <v>24.7961904761905</v>
      </c>
      <c r="G1948" s="140"/>
    </row>
    <row r="1949" s="1" customFormat="1" spans="1:7">
      <c r="A1949" s="8" t="s">
        <v>2053</v>
      </c>
      <c r="B1949" s="57">
        <f t="shared" si="575"/>
        <v>865</v>
      </c>
      <c r="C1949" s="58">
        <f>B1949/$H$1</f>
        <v>137.301587301587</v>
      </c>
      <c r="D1949" s="59">
        <f t="shared" si="576"/>
        <v>182</v>
      </c>
      <c r="E1949" s="60">
        <f t="shared" si="573"/>
        <v>0.165595674167103</v>
      </c>
      <c r="F1949" s="43">
        <f t="shared" si="574"/>
        <v>30.1384126984127</v>
      </c>
      <c r="G1949" s="140"/>
    </row>
    <row r="1950" s="1" customFormat="1" spans="1:7">
      <c r="A1950" s="8" t="s">
        <v>2054</v>
      </c>
      <c r="B1950" s="57">
        <f t="shared" si="575"/>
        <v>910</v>
      </c>
      <c r="C1950" s="58">
        <f>B1950/$H$1</f>
        <v>144.444444444444</v>
      </c>
      <c r="D1950" s="59">
        <f t="shared" si="576"/>
        <v>191</v>
      </c>
      <c r="E1950" s="60">
        <f t="shared" si="573"/>
        <v>0.163746364165212</v>
      </c>
      <c r="F1950" s="43">
        <f t="shared" si="574"/>
        <v>31.2755555555555</v>
      </c>
      <c r="G1950" s="140"/>
    </row>
    <row r="1951" s="1" customFormat="1" spans="1:7">
      <c r="A1951" s="8" t="s">
        <v>2055</v>
      </c>
      <c r="B1951" s="57">
        <f t="shared" si="575"/>
        <v>1085</v>
      </c>
      <c r="C1951" s="58">
        <f>B1951/$H$1</f>
        <v>172.222222222222</v>
      </c>
      <c r="D1951" s="59">
        <f t="shared" si="576"/>
        <v>227</v>
      </c>
      <c r="E1951" s="60">
        <f t="shared" si="573"/>
        <v>0.161311796377876</v>
      </c>
      <c r="F1951" s="43">
        <f t="shared" si="574"/>
        <v>36.6177777777778</v>
      </c>
      <c r="G1951" s="140"/>
    </row>
    <row r="1952" s="1" customFormat="1" spans="1:7">
      <c r="A1952" s="8" t="s">
        <v>2056</v>
      </c>
      <c r="B1952" s="57">
        <f t="shared" si="575"/>
        <v>1200</v>
      </c>
      <c r="C1952" s="58">
        <f>B1952/$H$1</f>
        <v>190.47619047619</v>
      </c>
      <c r="D1952" s="59">
        <f t="shared" si="576"/>
        <v>257</v>
      </c>
      <c r="E1952" s="60">
        <f t="shared" si="573"/>
        <v>0.178847507874745</v>
      </c>
      <c r="F1952" s="43">
        <f t="shared" si="574"/>
        <v>45.9638095238095</v>
      </c>
      <c r="G1952" s="140"/>
    </row>
    <row r="1953" s="1" customFormat="1" spans="1:7">
      <c r="A1953" s="8" t="s">
        <v>2057</v>
      </c>
      <c r="B1953" s="57" t="str">
        <f t="shared" si="575"/>
        <v>/</v>
      </c>
      <c r="C1953" s="58" t="e">
        <f>B1953/$H$1</f>
        <v>#VALUE!</v>
      </c>
      <c r="D1953" s="59">
        <f t="shared" si="576"/>
        <v>204</v>
      </c>
      <c r="E1953" s="60" t="e">
        <f t="shared" si="573"/>
        <v>#VALUE!</v>
      </c>
      <c r="F1953" s="43" t="e">
        <f t="shared" si="574"/>
        <v>#VALUE!</v>
      </c>
      <c r="G1953" s="140"/>
    </row>
    <row r="1954" s="1" customFormat="1" spans="1:7">
      <c r="A1954" s="8" t="s">
        <v>2058</v>
      </c>
      <c r="B1954" s="57" t="str">
        <f t="shared" si="575"/>
        <v>/</v>
      </c>
      <c r="C1954" s="58" t="e">
        <f>B1954/$H$1</f>
        <v>#VALUE!</v>
      </c>
      <c r="D1954" s="59">
        <f t="shared" si="576"/>
        <v>258</v>
      </c>
      <c r="E1954" s="60" t="e">
        <f t="shared" si="573"/>
        <v>#VALUE!</v>
      </c>
      <c r="F1954" s="43" t="e">
        <f t="shared" si="574"/>
        <v>#VALUE!</v>
      </c>
      <c r="G1954" s="140"/>
    </row>
    <row r="1955" s="1" customFormat="1" spans="1:7">
      <c r="A1955" s="8" t="s">
        <v>2059</v>
      </c>
      <c r="B1955" s="57" t="str">
        <f t="shared" si="575"/>
        <v>/</v>
      </c>
      <c r="C1955" s="58" t="e">
        <f>B1955/$H$1</f>
        <v>#VALUE!</v>
      </c>
      <c r="D1955" s="59">
        <f t="shared" si="576"/>
        <v>301</v>
      </c>
      <c r="E1955" s="60" t="e">
        <f t="shared" si="573"/>
        <v>#VALUE!</v>
      </c>
      <c r="F1955" s="43" t="e">
        <f t="shared" si="574"/>
        <v>#VALUE!</v>
      </c>
      <c r="G1955" s="140"/>
    </row>
    <row r="1956" s="1" customFormat="1" spans="1:7">
      <c r="A1956" s="8" t="s">
        <v>2060</v>
      </c>
      <c r="B1956" s="57" t="str">
        <f t="shared" si="575"/>
        <v>/</v>
      </c>
      <c r="C1956" s="58" t="e">
        <f>B1956/$H$1</f>
        <v>#VALUE!</v>
      </c>
      <c r="D1956" s="59">
        <f t="shared" si="576"/>
        <v>0</v>
      </c>
      <c r="E1956" s="60" t="e">
        <f t="shared" si="573"/>
        <v>#VALUE!</v>
      </c>
      <c r="F1956" s="43" t="e">
        <f t="shared" si="574"/>
        <v>#VALUE!</v>
      </c>
      <c r="G1956" s="140"/>
    </row>
    <row r="1957" s="1" customFormat="1" spans="1:7">
      <c r="A1957" s="7" t="s">
        <v>2061</v>
      </c>
      <c r="B1957" s="53" t="e">
        <f t="shared" ref="B1957:B1968" si="577">B1945+50</f>
        <v>#VALUE!</v>
      </c>
      <c r="C1957" s="54" t="e">
        <f>B1957/$H$1</f>
        <v>#VALUE!</v>
      </c>
      <c r="D1957" s="55" t="e">
        <f t="shared" ref="D1957:D1968" si="578">D1933+8</f>
        <v>#VALUE!</v>
      </c>
      <c r="E1957" s="56" t="e">
        <f t="shared" si="573"/>
        <v>#VALUE!</v>
      </c>
      <c r="F1957" s="37" t="e">
        <f t="shared" si="574"/>
        <v>#VALUE!</v>
      </c>
      <c r="G1957" s="140"/>
    </row>
    <row r="1958" s="1" customFormat="1" spans="1:7">
      <c r="A1958" s="7" t="s">
        <v>2062</v>
      </c>
      <c r="B1958" s="53">
        <f t="shared" si="577"/>
        <v>650</v>
      </c>
      <c r="C1958" s="54">
        <f>B1958/$H$1</f>
        <v>103.174603174603</v>
      </c>
      <c r="D1958" s="55">
        <f t="shared" si="578"/>
        <v>136</v>
      </c>
      <c r="E1958" s="56">
        <f t="shared" si="573"/>
        <v>0.161363211951447</v>
      </c>
      <c r="F1958" s="37">
        <f t="shared" si="574"/>
        <v>21.9453968253968</v>
      </c>
      <c r="G1958" s="140"/>
    </row>
    <row r="1959" s="1" customFormat="1" spans="1:7">
      <c r="A1959" s="7" t="s">
        <v>2063</v>
      </c>
      <c r="B1959" s="53">
        <f t="shared" si="577"/>
        <v>690</v>
      </c>
      <c r="C1959" s="54">
        <f>B1959/$H$1</f>
        <v>109.52380952381</v>
      </c>
      <c r="D1959" s="55">
        <f t="shared" si="578"/>
        <v>144</v>
      </c>
      <c r="E1959" s="56">
        <f t="shared" si="573"/>
        <v>0.159417989417989</v>
      </c>
      <c r="F1959" s="37">
        <f t="shared" si="574"/>
        <v>22.9561904761905</v>
      </c>
      <c r="G1959" s="140"/>
    </row>
    <row r="1960" s="1" customFormat="1" spans="1:7">
      <c r="A1960" s="7" t="s">
        <v>2064</v>
      </c>
      <c r="B1960" s="53">
        <f t="shared" si="577"/>
        <v>740</v>
      </c>
      <c r="C1960" s="54">
        <f>B1960/$H$1</f>
        <v>117.460317460317</v>
      </c>
      <c r="D1960" s="55">
        <f t="shared" si="578"/>
        <v>154</v>
      </c>
      <c r="E1960" s="56">
        <f t="shared" si="573"/>
        <v>0.157270665842094</v>
      </c>
      <c r="F1960" s="37">
        <f t="shared" si="574"/>
        <v>24.2196825396825</v>
      </c>
      <c r="G1960" s="140"/>
    </row>
    <row r="1961" s="1" customFormat="1" spans="1:7">
      <c r="A1961" s="7" t="s">
        <v>2065</v>
      </c>
      <c r="B1961" s="53">
        <f t="shared" si="577"/>
        <v>915</v>
      </c>
      <c r="C1961" s="54">
        <f>B1961/$H$1</f>
        <v>145.238095238095</v>
      </c>
      <c r="D1961" s="55">
        <f t="shared" si="578"/>
        <v>190</v>
      </c>
      <c r="E1961" s="56">
        <f t="shared" si="573"/>
        <v>0.155588972431078</v>
      </c>
      <c r="F1961" s="37">
        <f t="shared" si="574"/>
        <v>29.5619047619048</v>
      </c>
      <c r="G1961" s="140"/>
    </row>
    <row r="1962" s="1" customFormat="1" spans="1:7">
      <c r="A1962" s="7" t="s">
        <v>2066</v>
      </c>
      <c r="B1962" s="53">
        <f t="shared" si="577"/>
        <v>960</v>
      </c>
      <c r="C1962" s="54">
        <f>B1962/$H$1</f>
        <v>152.380952380952</v>
      </c>
      <c r="D1962" s="55">
        <f t="shared" si="578"/>
        <v>199</v>
      </c>
      <c r="E1962" s="56">
        <f t="shared" si="573"/>
        <v>0.154266570949988</v>
      </c>
      <c r="F1962" s="37">
        <f t="shared" si="574"/>
        <v>30.6990476190476</v>
      </c>
      <c r="G1962" s="140"/>
    </row>
    <row r="1963" s="1" customFormat="1" spans="1:7">
      <c r="A1963" s="7" t="s">
        <v>2067</v>
      </c>
      <c r="B1963" s="53">
        <f t="shared" si="577"/>
        <v>1135</v>
      </c>
      <c r="C1963" s="54">
        <f>B1963/$H$1</f>
        <v>180.15873015873</v>
      </c>
      <c r="D1963" s="55">
        <f t="shared" si="578"/>
        <v>235</v>
      </c>
      <c r="E1963" s="56">
        <f t="shared" si="573"/>
        <v>0.153367105707531</v>
      </c>
      <c r="F1963" s="37">
        <f t="shared" si="574"/>
        <v>36.0412698412699</v>
      </c>
      <c r="G1963" s="140"/>
    </row>
    <row r="1964" s="1" customFormat="1" spans="1:7">
      <c r="A1964" s="7" t="s">
        <v>2068</v>
      </c>
      <c r="B1964" s="53">
        <f t="shared" si="577"/>
        <v>1250</v>
      </c>
      <c r="C1964" s="54">
        <f>B1964/$H$1</f>
        <v>198.412698412698</v>
      </c>
      <c r="D1964" s="55">
        <f t="shared" si="578"/>
        <v>265</v>
      </c>
      <c r="E1964" s="56">
        <f t="shared" si="573"/>
        <v>0.171272836178497</v>
      </c>
      <c r="F1964" s="37">
        <f t="shared" si="574"/>
        <v>45.3873015873016</v>
      </c>
      <c r="G1964" s="140"/>
    </row>
    <row r="1965" s="1" customFormat="1" spans="1:7">
      <c r="A1965" s="7" t="s">
        <v>2069</v>
      </c>
      <c r="B1965" s="53" t="e">
        <f t="shared" si="577"/>
        <v>#VALUE!</v>
      </c>
      <c r="C1965" s="54" t="e">
        <f>B1965/$H$1</f>
        <v>#VALUE!</v>
      </c>
      <c r="D1965" s="55">
        <f t="shared" si="578"/>
        <v>212</v>
      </c>
      <c r="E1965" s="56" t="e">
        <f t="shared" si="573"/>
        <v>#VALUE!</v>
      </c>
      <c r="F1965" s="37" t="e">
        <f t="shared" si="574"/>
        <v>#VALUE!</v>
      </c>
      <c r="G1965" s="140"/>
    </row>
    <row r="1966" s="1" customFormat="1" spans="1:7">
      <c r="A1966" s="7" t="s">
        <v>2070</v>
      </c>
      <c r="B1966" s="53" t="e">
        <f t="shared" si="577"/>
        <v>#VALUE!</v>
      </c>
      <c r="C1966" s="54" t="e">
        <f>B1966/$H$1</f>
        <v>#VALUE!</v>
      </c>
      <c r="D1966" s="55">
        <f t="shared" si="578"/>
        <v>266</v>
      </c>
      <c r="E1966" s="56" t="e">
        <f t="shared" si="573"/>
        <v>#VALUE!</v>
      </c>
      <c r="F1966" s="37" t="e">
        <f t="shared" si="574"/>
        <v>#VALUE!</v>
      </c>
      <c r="G1966" s="140"/>
    </row>
    <row r="1967" s="1" customFormat="1" spans="1:7">
      <c r="A1967" s="7" t="s">
        <v>2071</v>
      </c>
      <c r="B1967" s="53" t="e">
        <f t="shared" si="577"/>
        <v>#VALUE!</v>
      </c>
      <c r="C1967" s="54" t="e">
        <f>B1967/$H$1</f>
        <v>#VALUE!</v>
      </c>
      <c r="D1967" s="55">
        <f t="shared" si="578"/>
        <v>309</v>
      </c>
      <c r="E1967" s="56" t="e">
        <f t="shared" si="573"/>
        <v>#VALUE!</v>
      </c>
      <c r="F1967" s="37" t="e">
        <f t="shared" si="574"/>
        <v>#VALUE!</v>
      </c>
      <c r="G1967" s="140"/>
    </row>
    <row r="1968" s="1" customFormat="1" spans="1:7">
      <c r="A1968" s="7" t="s">
        <v>2072</v>
      </c>
      <c r="B1968" s="53" t="e">
        <f t="shared" si="577"/>
        <v>#VALUE!</v>
      </c>
      <c r="C1968" s="54" t="e">
        <f>B1968/$H$1</f>
        <v>#VALUE!</v>
      </c>
      <c r="D1968" s="55">
        <v>0</v>
      </c>
      <c r="E1968" s="56" t="e">
        <f t="shared" si="573"/>
        <v>#VALUE!</v>
      </c>
      <c r="F1968" s="37" t="e">
        <f t="shared" si="574"/>
        <v>#VALUE!</v>
      </c>
      <c r="G1968" s="140"/>
    </row>
    <row r="1969" s="1" customFormat="1" spans="1:7">
      <c r="A1969" s="8" t="s">
        <v>2073</v>
      </c>
      <c r="B1969" s="57" t="e">
        <f t="shared" ref="B1969:B2004" si="579">B1957</f>
        <v>#VALUE!</v>
      </c>
      <c r="C1969" s="58" t="e">
        <f>B1969/$H$1</f>
        <v>#VALUE!</v>
      </c>
      <c r="D1969" s="59" t="e">
        <f t="shared" ref="D1969:D2004" si="580">D1957</f>
        <v>#VALUE!</v>
      </c>
      <c r="E1969" s="60" t="e">
        <f t="shared" si="573"/>
        <v>#VALUE!</v>
      </c>
      <c r="F1969" s="43" t="e">
        <f t="shared" si="574"/>
        <v>#VALUE!</v>
      </c>
      <c r="G1969" s="140"/>
    </row>
    <row r="1970" s="1" customFormat="1" spans="1:7">
      <c r="A1970" s="8" t="s">
        <v>2074</v>
      </c>
      <c r="B1970" s="57">
        <f t="shared" si="579"/>
        <v>650</v>
      </c>
      <c r="C1970" s="58">
        <f>B1970/$H$1</f>
        <v>103.174603174603</v>
      </c>
      <c r="D1970" s="59">
        <f t="shared" si="580"/>
        <v>136</v>
      </c>
      <c r="E1970" s="60">
        <f t="shared" si="573"/>
        <v>0.161363211951447</v>
      </c>
      <c r="F1970" s="43">
        <f t="shared" si="574"/>
        <v>21.9453968253968</v>
      </c>
      <c r="G1970" s="140"/>
    </row>
    <row r="1971" s="1" customFormat="1" spans="1:7">
      <c r="A1971" s="8" t="s">
        <v>2075</v>
      </c>
      <c r="B1971" s="57">
        <f t="shared" si="579"/>
        <v>690</v>
      </c>
      <c r="C1971" s="58">
        <f>B1971/$H$1</f>
        <v>109.52380952381</v>
      </c>
      <c r="D1971" s="59">
        <f t="shared" si="580"/>
        <v>144</v>
      </c>
      <c r="E1971" s="60">
        <f t="shared" si="573"/>
        <v>0.159417989417989</v>
      </c>
      <c r="F1971" s="43">
        <f t="shared" si="574"/>
        <v>22.9561904761905</v>
      </c>
      <c r="G1971" s="140"/>
    </row>
    <row r="1972" s="1" customFormat="1" spans="1:7">
      <c r="A1972" s="8" t="s">
        <v>2076</v>
      </c>
      <c r="B1972" s="57">
        <f t="shared" si="579"/>
        <v>740</v>
      </c>
      <c r="C1972" s="58">
        <f>B1972/$H$1</f>
        <v>117.460317460317</v>
      </c>
      <c r="D1972" s="59">
        <f t="shared" si="580"/>
        <v>154</v>
      </c>
      <c r="E1972" s="60">
        <f t="shared" si="573"/>
        <v>0.157270665842094</v>
      </c>
      <c r="F1972" s="43">
        <f t="shared" si="574"/>
        <v>24.2196825396825</v>
      </c>
      <c r="G1972" s="140"/>
    </row>
    <row r="1973" s="1" customFormat="1" spans="1:7">
      <c r="A1973" s="8" t="s">
        <v>2077</v>
      </c>
      <c r="B1973" s="57">
        <f t="shared" si="579"/>
        <v>915</v>
      </c>
      <c r="C1973" s="58">
        <f>B1973/$H$1</f>
        <v>145.238095238095</v>
      </c>
      <c r="D1973" s="59">
        <f t="shared" si="580"/>
        <v>190</v>
      </c>
      <c r="E1973" s="60">
        <f t="shared" si="573"/>
        <v>0.155588972431078</v>
      </c>
      <c r="F1973" s="43">
        <f t="shared" si="574"/>
        <v>29.5619047619048</v>
      </c>
      <c r="G1973" s="140"/>
    </row>
    <row r="1974" s="1" customFormat="1" spans="1:7">
      <c r="A1974" s="8" t="s">
        <v>2078</v>
      </c>
      <c r="B1974" s="57">
        <f t="shared" si="579"/>
        <v>960</v>
      </c>
      <c r="C1974" s="58">
        <f>B1974/$H$1</f>
        <v>152.380952380952</v>
      </c>
      <c r="D1974" s="59">
        <f t="shared" si="580"/>
        <v>199</v>
      </c>
      <c r="E1974" s="60">
        <f t="shared" si="573"/>
        <v>0.154266570949988</v>
      </c>
      <c r="F1974" s="43">
        <f t="shared" si="574"/>
        <v>30.6990476190476</v>
      </c>
      <c r="G1974" s="140"/>
    </row>
    <row r="1975" s="1" customFormat="1" spans="1:7">
      <c r="A1975" s="8" t="s">
        <v>2079</v>
      </c>
      <c r="B1975" s="57">
        <f t="shared" si="579"/>
        <v>1135</v>
      </c>
      <c r="C1975" s="58">
        <f>B1975/$H$1</f>
        <v>180.15873015873</v>
      </c>
      <c r="D1975" s="59">
        <f t="shared" si="580"/>
        <v>235</v>
      </c>
      <c r="E1975" s="60">
        <f t="shared" si="573"/>
        <v>0.153367105707531</v>
      </c>
      <c r="F1975" s="43">
        <f t="shared" si="574"/>
        <v>36.0412698412699</v>
      </c>
      <c r="G1975" s="140"/>
    </row>
    <row r="1976" s="1" customFormat="1" spans="1:7">
      <c r="A1976" s="8" t="s">
        <v>2080</v>
      </c>
      <c r="B1976" s="57">
        <f t="shared" si="579"/>
        <v>1250</v>
      </c>
      <c r="C1976" s="58">
        <f>B1976/$H$1</f>
        <v>198.412698412698</v>
      </c>
      <c r="D1976" s="59">
        <f t="shared" si="580"/>
        <v>265</v>
      </c>
      <c r="E1976" s="60">
        <f t="shared" si="573"/>
        <v>0.171272836178497</v>
      </c>
      <c r="F1976" s="43">
        <f t="shared" si="574"/>
        <v>45.3873015873016</v>
      </c>
      <c r="G1976" s="140"/>
    </row>
    <row r="1977" s="1" customFormat="1" spans="1:7">
      <c r="A1977" s="8" t="s">
        <v>2081</v>
      </c>
      <c r="B1977" s="57" t="e">
        <f t="shared" si="579"/>
        <v>#VALUE!</v>
      </c>
      <c r="C1977" s="58" t="e">
        <f>B1977/$H$1</f>
        <v>#VALUE!</v>
      </c>
      <c r="D1977" s="59">
        <f t="shared" si="580"/>
        <v>212</v>
      </c>
      <c r="E1977" s="60" t="e">
        <f t="shared" si="573"/>
        <v>#VALUE!</v>
      </c>
      <c r="F1977" s="43" t="e">
        <f t="shared" si="574"/>
        <v>#VALUE!</v>
      </c>
      <c r="G1977" s="140"/>
    </row>
    <row r="1978" s="1" customFormat="1" spans="1:7">
      <c r="A1978" s="8" t="s">
        <v>2082</v>
      </c>
      <c r="B1978" s="57" t="e">
        <f t="shared" si="579"/>
        <v>#VALUE!</v>
      </c>
      <c r="C1978" s="58" t="e">
        <f>B1978/$H$1</f>
        <v>#VALUE!</v>
      </c>
      <c r="D1978" s="59">
        <f t="shared" si="580"/>
        <v>266</v>
      </c>
      <c r="E1978" s="60" t="e">
        <f t="shared" si="573"/>
        <v>#VALUE!</v>
      </c>
      <c r="F1978" s="43" t="e">
        <f t="shared" si="574"/>
        <v>#VALUE!</v>
      </c>
      <c r="G1978" s="140"/>
    </row>
    <row r="1979" s="1" customFormat="1" spans="1:7">
      <c r="A1979" s="8" t="s">
        <v>2083</v>
      </c>
      <c r="B1979" s="57" t="e">
        <f t="shared" si="579"/>
        <v>#VALUE!</v>
      </c>
      <c r="C1979" s="58" t="e">
        <f>B1979/$H$1</f>
        <v>#VALUE!</v>
      </c>
      <c r="D1979" s="59">
        <f t="shared" si="580"/>
        <v>309</v>
      </c>
      <c r="E1979" s="60" t="e">
        <f t="shared" si="573"/>
        <v>#VALUE!</v>
      </c>
      <c r="F1979" s="43" t="e">
        <f t="shared" si="574"/>
        <v>#VALUE!</v>
      </c>
      <c r="G1979" s="140"/>
    </row>
    <row r="1980" s="1" customFormat="1" spans="1:7">
      <c r="A1980" s="8" t="s">
        <v>2084</v>
      </c>
      <c r="B1980" s="57" t="e">
        <f t="shared" si="579"/>
        <v>#VALUE!</v>
      </c>
      <c r="C1980" s="58" t="e">
        <f>B1980/$H$1</f>
        <v>#VALUE!</v>
      </c>
      <c r="D1980" s="59">
        <f t="shared" si="580"/>
        <v>0</v>
      </c>
      <c r="E1980" s="60" t="e">
        <f t="shared" si="573"/>
        <v>#VALUE!</v>
      </c>
      <c r="F1980" s="43" t="e">
        <f t="shared" si="574"/>
        <v>#VALUE!</v>
      </c>
      <c r="G1980" s="140"/>
    </row>
    <row r="1981" s="1" customFormat="1" spans="1:7">
      <c r="A1981" s="7" t="s">
        <v>2085</v>
      </c>
      <c r="B1981" s="53" t="e">
        <f t="shared" si="579"/>
        <v>#VALUE!</v>
      </c>
      <c r="C1981" s="54" t="e">
        <f>B1981/$H$1</f>
        <v>#VALUE!</v>
      </c>
      <c r="D1981" s="55" t="e">
        <f t="shared" si="580"/>
        <v>#VALUE!</v>
      </c>
      <c r="E1981" s="56" t="e">
        <f t="shared" si="573"/>
        <v>#VALUE!</v>
      </c>
      <c r="F1981" s="37" t="e">
        <f t="shared" si="574"/>
        <v>#VALUE!</v>
      </c>
      <c r="G1981" s="140"/>
    </row>
    <row r="1982" s="1" customFormat="1" spans="1:7">
      <c r="A1982" s="7" t="s">
        <v>2086</v>
      </c>
      <c r="B1982" s="53">
        <f t="shared" si="579"/>
        <v>650</v>
      </c>
      <c r="C1982" s="54">
        <f>B1982/$H$1</f>
        <v>103.174603174603</v>
      </c>
      <c r="D1982" s="55">
        <f t="shared" si="580"/>
        <v>136</v>
      </c>
      <c r="E1982" s="56">
        <f t="shared" si="573"/>
        <v>0.161363211951447</v>
      </c>
      <c r="F1982" s="37">
        <f t="shared" si="574"/>
        <v>21.9453968253968</v>
      </c>
      <c r="G1982" s="140"/>
    </row>
    <row r="1983" s="1" customFormat="1" spans="1:7">
      <c r="A1983" s="7" t="s">
        <v>2087</v>
      </c>
      <c r="B1983" s="53">
        <f t="shared" si="579"/>
        <v>690</v>
      </c>
      <c r="C1983" s="54">
        <f>B1983/$H$1</f>
        <v>109.52380952381</v>
      </c>
      <c r="D1983" s="55">
        <f t="shared" si="580"/>
        <v>144</v>
      </c>
      <c r="E1983" s="56">
        <f t="shared" si="573"/>
        <v>0.159417989417989</v>
      </c>
      <c r="F1983" s="37">
        <f t="shared" si="574"/>
        <v>22.9561904761905</v>
      </c>
      <c r="G1983" s="140"/>
    </row>
    <row r="1984" s="1" customFormat="1" spans="1:7">
      <c r="A1984" s="7" t="s">
        <v>2088</v>
      </c>
      <c r="B1984" s="53">
        <f t="shared" si="579"/>
        <v>740</v>
      </c>
      <c r="C1984" s="54">
        <f>B1984/$H$1</f>
        <v>117.460317460317</v>
      </c>
      <c r="D1984" s="55">
        <f t="shared" si="580"/>
        <v>154</v>
      </c>
      <c r="E1984" s="56">
        <f t="shared" si="573"/>
        <v>0.157270665842094</v>
      </c>
      <c r="F1984" s="37">
        <f t="shared" si="574"/>
        <v>24.2196825396825</v>
      </c>
      <c r="G1984" s="140"/>
    </row>
    <row r="1985" s="1" customFormat="1" spans="1:7">
      <c r="A1985" s="7" t="s">
        <v>2089</v>
      </c>
      <c r="B1985" s="53">
        <f t="shared" si="579"/>
        <v>915</v>
      </c>
      <c r="C1985" s="54">
        <f>B1985/$H$1</f>
        <v>145.238095238095</v>
      </c>
      <c r="D1985" s="55">
        <f t="shared" si="580"/>
        <v>190</v>
      </c>
      <c r="E1985" s="56">
        <f t="shared" si="573"/>
        <v>0.155588972431078</v>
      </c>
      <c r="F1985" s="37">
        <f t="shared" si="574"/>
        <v>29.5619047619048</v>
      </c>
      <c r="G1985" s="140"/>
    </row>
    <row r="1986" s="1" customFormat="1" spans="1:7">
      <c r="A1986" s="7" t="s">
        <v>2090</v>
      </c>
      <c r="B1986" s="53">
        <f t="shared" si="579"/>
        <v>960</v>
      </c>
      <c r="C1986" s="54">
        <f>B1986/$H$1</f>
        <v>152.380952380952</v>
      </c>
      <c r="D1986" s="55">
        <f t="shared" si="580"/>
        <v>199</v>
      </c>
      <c r="E1986" s="56">
        <f t="shared" si="573"/>
        <v>0.154266570949988</v>
      </c>
      <c r="F1986" s="37">
        <f t="shared" si="574"/>
        <v>30.6990476190476</v>
      </c>
      <c r="G1986" s="140"/>
    </row>
    <row r="1987" s="1" customFormat="1" spans="1:7">
      <c r="A1987" s="7" t="s">
        <v>2091</v>
      </c>
      <c r="B1987" s="53">
        <f t="shared" si="579"/>
        <v>1135</v>
      </c>
      <c r="C1987" s="54">
        <f>B1987/$H$1</f>
        <v>180.15873015873</v>
      </c>
      <c r="D1987" s="55">
        <f t="shared" si="580"/>
        <v>235</v>
      </c>
      <c r="E1987" s="56">
        <f t="shared" si="573"/>
        <v>0.153367105707531</v>
      </c>
      <c r="F1987" s="37">
        <f t="shared" si="574"/>
        <v>36.0412698412699</v>
      </c>
      <c r="G1987" s="140"/>
    </row>
    <row r="1988" s="1" customFormat="1" spans="1:7">
      <c r="A1988" s="7" t="s">
        <v>2092</v>
      </c>
      <c r="B1988" s="53">
        <f t="shared" si="579"/>
        <v>1250</v>
      </c>
      <c r="C1988" s="54">
        <f>B1988/$H$1</f>
        <v>198.412698412698</v>
      </c>
      <c r="D1988" s="55">
        <f t="shared" si="580"/>
        <v>265</v>
      </c>
      <c r="E1988" s="56">
        <f t="shared" si="573"/>
        <v>0.171272836178497</v>
      </c>
      <c r="F1988" s="79">
        <f t="shared" si="574"/>
        <v>45.3873015873016</v>
      </c>
      <c r="G1988" s="140"/>
    </row>
    <row r="1989" s="1" customFormat="1" spans="1:7">
      <c r="A1989" s="7" t="s">
        <v>2093</v>
      </c>
      <c r="B1989" s="53" t="e">
        <f t="shared" si="579"/>
        <v>#VALUE!</v>
      </c>
      <c r="C1989" s="54" t="e">
        <f>B1989/$H$1</f>
        <v>#VALUE!</v>
      </c>
      <c r="D1989" s="55">
        <f t="shared" si="580"/>
        <v>212</v>
      </c>
      <c r="E1989" s="56" t="e">
        <f t="shared" si="573"/>
        <v>#VALUE!</v>
      </c>
      <c r="F1989" s="79" t="e">
        <f t="shared" si="574"/>
        <v>#VALUE!</v>
      </c>
      <c r="G1989" s="140"/>
    </row>
    <row r="1990" s="1" customFormat="1" spans="1:7">
      <c r="A1990" s="7" t="s">
        <v>2094</v>
      </c>
      <c r="B1990" s="53" t="e">
        <f t="shared" si="579"/>
        <v>#VALUE!</v>
      </c>
      <c r="C1990" s="54" t="e">
        <f>B1990/$H$1</f>
        <v>#VALUE!</v>
      </c>
      <c r="D1990" s="55">
        <f t="shared" si="580"/>
        <v>266</v>
      </c>
      <c r="E1990" s="56" t="e">
        <f t="shared" si="573"/>
        <v>#VALUE!</v>
      </c>
      <c r="F1990" s="79" t="e">
        <f t="shared" si="574"/>
        <v>#VALUE!</v>
      </c>
      <c r="G1990" s="140"/>
    </row>
    <row r="1991" s="1" customFormat="1" spans="1:7">
      <c r="A1991" s="7" t="s">
        <v>2095</v>
      </c>
      <c r="B1991" s="53" t="e">
        <f t="shared" si="579"/>
        <v>#VALUE!</v>
      </c>
      <c r="C1991" s="54" t="e">
        <f>B1991/$H$1</f>
        <v>#VALUE!</v>
      </c>
      <c r="D1991" s="55">
        <f t="shared" si="580"/>
        <v>309</v>
      </c>
      <c r="E1991" s="56" t="e">
        <f t="shared" si="573"/>
        <v>#VALUE!</v>
      </c>
      <c r="F1991" s="79" t="e">
        <f t="shared" si="574"/>
        <v>#VALUE!</v>
      </c>
      <c r="G1991" s="140"/>
    </row>
    <row r="1992" s="1" customFormat="1" spans="1:7">
      <c r="A1992" s="7" t="s">
        <v>2096</v>
      </c>
      <c r="B1992" s="53" t="e">
        <f t="shared" si="579"/>
        <v>#VALUE!</v>
      </c>
      <c r="C1992" s="54" t="e">
        <f>B1992/$H$1</f>
        <v>#VALUE!</v>
      </c>
      <c r="D1992" s="55">
        <f t="shared" si="580"/>
        <v>0</v>
      </c>
      <c r="E1992" s="56" t="e">
        <f t="shared" si="573"/>
        <v>#VALUE!</v>
      </c>
      <c r="F1992" s="79" t="e">
        <f t="shared" si="574"/>
        <v>#VALUE!</v>
      </c>
      <c r="G1992" s="140"/>
    </row>
    <row r="1993" s="1" customFormat="1" spans="1:7">
      <c r="A1993" s="8" t="s">
        <v>2097</v>
      </c>
      <c r="B1993" s="53" t="e">
        <f t="shared" si="579"/>
        <v>#VALUE!</v>
      </c>
      <c r="C1993" s="58" t="e">
        <f>B1993/$H$1</f>
        <v>#VALUE!</v>
      </c>
      <c r="D1993" s="59" t="e">
        <f t="shared" si="580"/>
        <v>#VALUE!</v>
      </c>
      <c r="E1993" s="60" t="e">
        <f t="shared" si="573"/>
        <v>#VALUE!</v>
      </c>
      <c r="F1993" s="43" t="e">
        <f t="shared" si="574"/>
        <v>#VALUE!</v>
      </c>
      <c r="G1993" s="140"/>
    </row>
    <row r="1994" s="1" customFormat="1" spans="1:7">
      <c r="A1994" s="8" t="s">
        <v>2098</v>
      </c>
      <c r="B1994" s="57">
        <f t="shared" si="579"/>
        <v>650</v>
      </c>
      <c r="C1994" s="58">
        <f>B1994/$H$1</f>
        <v>103.174603174603</v>
      </c>
      <c r="D1994" s="59">
        <f t="shared" si="580"/>
        <v>136</v>
      </c>
      <c r="E1994" s="60">
        <f t="shared" si="573"/>
        <v>0.161363211951447</v>
      </c>
      <c r="F1994" s="43">
        <f t="shared" si="574"/>
        <v>21.9453968253968</v>
      </c>
      <c r="G1994" s="140"/>
    </row>
    <row r="1995" s="1" customFormat="1" spans="1:7">
      <c r="A1995" s="8" t="s">
        <v>2099</v>
      </c>
      <c r="B1995" s="57">
        <f t="shared" si="579"/>
        <v>690</v>
      </c>
      <c r="C1995" s="58">
        <f>B1995/$H$1</f>
        <v>109.52380952381</v>
      </c>
      <c r="D1995" s="59">
        <f t="shared" si="580"/>
        <v>144</v>
      </c>
      <c r="E1995" s="60">
        <f t="shared" si="573"/>
        <v>0.159417989417989</v>
      </c>
      <c r="F1995" s="43">
        <f t="shared" si="574"/>
        <v>22.9561904761905</v>
      </c>
      <c r="G1995" s="140"/>
    </row>
    <row r="1996" s="1" customFormat="1" spans="1:7">
      <c r="A1996" s="8" t="s">
        <v>2100</v>
      </c>
      <c r="B1996" s="57">
        <f t="shared" si="579"/>
        <v>740</v>
      </c>
      <c r="C1996" s="58">
        <f>B1996/$H$1</f>
        <v>117.460317460317</v>
      </c>
      <c r="D1996" s="59">
        <f t="shared" si="580"/>
        <v>154</v>
      </c>
      <c r="E1996" s="60">
        <f t="shared" si="573"/>
        <v>0.157270665842094</v>
      </c>
      <c r="F1996" s="43">
        <f t="shared" si="574"/>
        <v>24.2196825396825</v>
      </c>
      <c r="G1996" s="140"/>
    </row>
    <row r="1997" s="1" customFormat="1" spans="1:7">
      <c r="A1997" s="8" t="s">
        <v>2101</v>
      </c>
      <c r="B1997" s="57">
        <f t="shared" si="579"/>
        <v>915</v>
      </c>
      <c r="C1997" s="58">
        <f>B1997/$H$1</f>
        <v>145.238095238095</v>
      </c>
      <c r="D1997" s="59">
        <f t="shared" si="580"/>
        <v>190</v>
      </c>
      <c r="E1997" s="60">
        <f t="shared" ref="E1997:E2004" si="581">F1997/D1997</f>
        <v>0.155588972431078</v>
      </c>
      <c r="F1997" s="43">
        <f t="shared" ref="F1997:F2004" si="582">D1997*0.92-C1997</f>
        <v>29.5619047619048</v>
      </c>
      <c r="G1997" s="140"/>
    </row>
    <row r="1998" s="1" customFormat="1" spans="1:7">
      <c r="A1998" s="8" t="s">
        <v>2102</v>
      </c>
      <c r="B1998" s="57">
        <f t="shared" si="579"/>
        <v>960</v>
      </c>
      <c r="C1998" s="58">
        <f>B1998/$H$1</f>
        <v>152.380952380952</v>
      </c>
      <c r="D1998" s="59">
        <f t="shared" si="580"/>
        <v>199</v>
      </c>
      <c r="E1998" s="60">
        <f t="shared" si="581"/>
        <v>0.154266570949988</v>
      </c>
      <c r="F1998" s="43">
        <f t="shared" si="582"/>
        <v>30.6990476190476</v>
      </c>
      <c r="G1998" s="140"/>
    </row>
    <row r="1999" s="1" customFormat="1" spans="1:7">
      <c r="A1999" s="8" t="s">
        <v>2103</v>
      </c>
      <c r="B1999" s="57">
        <f t="shared" si="579"/>
        <v>1135</v>
      </c>
      <c r="C1999" s="58">
        <f>B1999/$H$1</f>
        <v>180.15873015873</v>
      </c>
      <c r="D1999" s="59">
        <f t="shared" si="580"/>
        <v>235</v>
      </c>
      <c r="E1999" s="60">
        <f t="shared" si="581"/>
        <v>0.153367105707531</v>
      </c>
      <c r="F1999" s="43">
        <f t="shared" si="582"/>
        <v>36.0412698412699</v>
      </c>
      <c r="G1999" s="140"/>
    </row>
    <row r="2000" s="1" customFormat="1" spans="1:7">
      <c r="A2000" s="8" t="s">
        <v>2104</v>
      </c>
      <c r="B2000" s="57">
        <f t="shared" si="579"/>
        <v>1250</v>
      </c>
      <c r="C2000" s="58">
        <f>B2000/$H$1</f>
        <v>198.412698412698</v>
      </c>
      <c r="D2000" s="59">
        <f t="shared" si="580"/>
        <v>265</v>
      </c>
      <c r="E2000" s="60">
        <f t="shared" si="581"/>
        <v>0.171272836178497</v>
      </c>
      <c r="F2000" s="43">
        <f t="shared" si="582"/>
        <v>45.3873015873016</v>
      </c>
      <c r="G2000" s="140"/>
    </row>
    <row r="2001" s="1" customFormat="1" spans="1:7">
      <c r="A2001" s="8" t="s">
        <v>2105</v>
      </c>
      <c r="B2001" s="57" t="e">
        <f t="shared" si="579"/>
        <v>#VALUE!</v>
      </c>
      <c r="C2001" s="58" t="e">
        <f>B2001/$H$1</f>
        <v>#VALUE!</v>
      </c>
      <c r="D2001" s="59">
        <f t="shared" si="580"/>
        <v>212</v>
      </c>
      <c r="E2001" s="60" t="e">
        <f t="shared" si="581"/>
        <v>#VALUE!</v>
      </c>
      <c r="F2001" s="43" t="e">
        <f t="shared" si="582"/>
        <v>#VALUE!</v>
      </c>
      <c r="G2001" s="140"/>
    </row>
    <row r="2002" s="1" customFormat="1" spans="1:7">
      <c r="A2002" s="8" t="s">
        <v>2106</v>
      </c>
      <c r="B2002" s="57" t="e">
        <f t="shared" si="579"/>
        <v>#VALUE!</v>
      </c>
      <c r="C2002" s="58" t="e">
        <f>B2002/$H$1</f>
        <v>#VALUE!</v>
      </c>
      <c r="D2002" s="59">
        <f t="shared" si="580"/>
        <v>266</v>
      </c>
      <c r="E2002" s="60" t="e">
        <f t="shared" si="581"/>
        <v>#VALUE!</v>
      </c>
      <c r="F2002" s="43" t="e">
        <f t="shared" si="582"/>
        <v>#VALUE!</v>
      </c>
      <c r="G2002" s="140"/>
    </row>
    <row r="2003" s="1" customFormat="1" spans="1:7">
      <c r="A2003" s="8" t="s">
        <v>2107</v>
      </c>
      <c r="B2003" s="57" t="e">
        <f t="shared" si="579"/>
        <v>#VALUE!</v>
      </c>
      <c r="C2003" s="58" t="e">
        <f>B2003/$H$1</f>
        <v>#VALUE!</v>
      </c>
      <c r="D2003" s="59">
        <f t="shared" si="580"/>
        <v>309</v>
      </c>
      <c r="E2003" s="60" t="e">
        <f t="shared" si="581"/>
        <v>#VALUE!</v>
      </c>
      <c r="F2003" s="43" t="e">
        <f t="shared" si="582"/>
        <v>#VALUE!</v>
      </c>
      <c r="G2003" s="140"/>
    </row>
    <row r="2004" s="1" customFormat="1" spans="1:7">
      <c r="A2004" s="8" t="s">
        <v>2108</v>
      </c>
      <c r="B2004" s="57" t="e">
        <f t="shared" si="579"/>
        <v>#VALUE!</v>
      </c>
      <c r="C2004" s="58" t="e">
        <f>B2004/$H$1</f>
        <v>#VALUE!</v>
      </c>
      <c r="D2004" s="59">
        <f t="shared" si="580"/>
        <v>0</v>
      </c>
      <c r="E2004" s="60" t="e">
        <f t="shared" si="581"/>
        <v>#VALUE!</v>
      </c>
      <c r="F2004" s="43" t="e">
        <f t="shared" si="582"/>
        <v>#VALUE!</v>
      </c>
      <c r="G2004" s="140"/>
    </row>
    <row r="2005" s="1" customFormat="1" spans="1:7">
      <c r="A2005" s="8"/>
      <c r="B2005" s="57"/>
      <c r="C2005" s="58"/>
      <c r="D2005" s="59"/>
      <c r="E2005" s="60"/>
      <c r="F2005" s="43"/>
      <c r="G2005" s="136"/>
    </row>
    <row r="2006" s="1" customFormat="1" spans="1:7">
      <c r="A2006" s="19"/>
      <c r="B2006" s="144"/>
      <c r="C2006" s="145"/>
      <c r="D2006" s="146"/>
      <c r="E2006" s="147"/>
      <c r="F2006" s="148"/>
      <c r="G2006" s="140"/>
    </row>
    <row r="2007" s="1" customFormat="1" ht="14.25" spans="1:8">
      <c r="A2007" s="7" t="s">
        <v>2109</v>
      </c>
      <c r="B2007" s="128">
        <v>585</v>
      </c>
      <c r="C2007" s="54">
        <f>B2007/$H$1</f>
        <v>92.8571428571429</v>
      </c>
      <c r="D2007" s="55">
        <v>119</v>
      </c>
      <c r="E2007" s="56">
        <f t="shared" ref="E2007:E2021" si="583">F2007/D2007</f>
        <v>0.13968787515006</v>
      </c>
      <c r="F2007" s="37">
        <f t="shared" ref="F2007:F2021" si="584">D2007*0.92-C2007</f>
        <v>16.6228571428571</v>
      </c>
      <c r="G2007" s="129"/>
      <c r="H2007" s="130"/>
    </row>
    <row r="2008" s="1" customFormat="1" ht="14.25" spans="1:8">
      <c r="A2008" s="7" t="s">
        <v>2110</v>
      </c>
      <c r="B2008" s="128">
        <v>625</v>
      </c>
      <c r="C2008" s="54">
        <f>B2008/$H$1</f>
        <v>99.2063492063492</v>
      </c>
      <c r="D2008" s="55">
        <v>128</v>
      </c>
      <c r="E2008" s="56">
        <f t="shared" si="583"/>
        <v>0.144950396825397</v>
      </c>
      <c r="F2008" s="37">
        <f t="shared" si="584"/>
        <v>18.5536507936508</v>
      </c>
      <c r="G2008" s="129"/>
      <c r="H2008" s="130"/>
    </row>
    <row r="2009" s="1" customFormat="1" ht="13.5" spans="1:8">
      <c r="A2009" s="7" t="s">
        <v>2111</v>
      </c>
      <c r="B2009" s="128">
        <v>715</v>
      </c>
      <c r="C2009" s="54">
        <f>B2009/$H$1</f>
        <v>113.492063492063</v>
      </c>
      <c r="D2009" s="55">
        <v>152</v>
      </c>
      <c r="E2009" s="56">
        <f t="shared" si="583"/>
        <v>0.173341687552217</v>
      </c>
      <c r="F2009" s="37">
        <f t="shared" si="584"/>
        <v>26.347936507937</v>
      </c>
      <c r="G2009" s="129"/>
      <c r="H2009" s="131"/>
    </row>
    <row r="2010" s="1" customFormat="1" ht="13.5" spans="1:8">
      <c r="A2010" s="7" t="s">
        <v>2112</v>
      </c>
      <c r="B2010" s="128">
        <v>795</v>
      </c>
      <c r="C2010" s="54">
        <f>B2010/$H$1</f>
        <v>126.190476190476</v>
      </c>
      <c r="D2010" s="55">
        <v>171</v>
      </c>
      <c r="E2010" s="56">
        <f t="shared" si="583"/>
        <v>0.182043998886105</v>
      </c>
      <c r="F2010" s="37">
        <f t="shared" si="584"/>
        <v>31.129523809524</v>
      </c>
      <c r="G2010" s="129"/>
      <c r="H2010" s="131"/>
    </row>
    <row r="2011" s="1" customFormat="1" ht="13.5" spans="1:8">
      <c r="A2011" s="7" t="s">
        <v>2113</v>
      </c>
      <c r="B2011" s="128">
        <v>940</v>
      </c>
      <c r="C2011" s="54">
        <f>B2011/$H$1</f>
        <v>149.206349206349</v>
      </c>
      <c r="D2011" s="55">
        <v>199</v>
      </c>
      <c r="E2011" s="56">
        <f t="shared" si="583"/>
        <v>0.170219350721864</v>
      </c>
      <c r="F2011" s="37">
        <f t="shared" si="584"/>
        <v>33.873650793651</v>
      </c>
      <c r="G2011" s="129"/>
      <c r="H2011" s="131"/>
    </row>
    <row r="2012" s="1" customFormat="1" ht="18.75" spans="1:8">
      <c r="A2012" s="7" t="s">
        <v>2114</v>
      </c>
      <c r="B2012" s="128">
        <v>1080</v>
      </c>
      <c r="C2012" s="54">
        <f>B2012/$H$1</f>
        <v>171.428571428571</v>
      </c>
      <c r="D2012" s="55">
        <v>223</v>
      </c>
      <c r="E2012" s="56">
        <f t="shared" si="583"/>
        <v>0.151262011531072</v>
      </c>
      <c r="F2012" s="37">
        <f t="shared" si="584"/>
        <v>33.731428571429</v>
      </c>
      <c r="G2012" s="132"/>
      <c r="H2012" s="133"/>
    </row>
    <row r="2013" s="1" customFormat="1" ht="18.75" spans="1:8">
      <c r="A2013" s="7" t="s">
        <v>2115</v>
      </c>
      <c r="B2013" s="128">
        <v>1220</v>
      </c>
      <c r="C2013" s="54">
        <f>B2013/$H$1</f>
        <v>193.650793650794</v>
      </c>
      <c r="D2013" s="55">
        <v>247</v>
      </c>
      <c r="E2013" s="56">
        <f t="shared" si="583"/>
        <v>0.135988689672899</v>
      </c>
      <c r="F2013" s="37">
        <f t="shared" si="584"/>
        <v>33.589206349206</v>
      </c>
      <c r="G2013" s="132"/>
      <c r="H2013" s="133"/>
    </row>
    <row r="2014" s="1" customFormat="1" ht="18.75" spans="1:8">
      <c r="A2014" s="7" t="s">
        <v>2116</v>
      </c>
      <c r="B2014" s="128">
        <v>1282.5</v>
      </c>
      <c r="C2014" s="54">
        <f>B2014/$H$1</f>
        <v>203.571428571429</v>
      </c>
      <c r="D2014" s="55">
        <v>271</v>
      </c>
      <c r="E2014" s="56">
        <f t="shared" si="583"/>
        <v>0.168813916710594</v>
      </c>
      <c r="F2014" s="37">
        <f t="shared" si="584"/>
        <v>45.748571428571</v>
      </c>
      <c r="G2014" s="132"/>
      <c r="H2014" s="133"/>
    </row>
    <row r="2015" s="1" customFormat="1" ht="18.75" spans="1:8">
      <c r="A2015" s="7" t="s">
        <v>2117</v>
      </c>
      <c r="B2015" s="134">
        <v>1460</v>
      </c>
      <c r="C2015" s="54">
        <f>B2015/$H$1</f>
        <v>231.746031746032</v>
      </c>
      <c r="D2015" s="55">
        <v>295</v>
      </c>
      <c r="E2015" s="56">
        <f t="shared" si="583"/>
        <v>0.134420231369383</v>
      </c>
      <c r="F2015" s="37">
        <f t="shared" si="584"/>
        <v>39.653968253968</v>
      </c>
      <c r="G2015" s="132"/>
      <c r="H2015" s="133"/>
    </row>
    <row r="2016" s="1" customFormat="1" ht="13.5" spans="1:8">
      <c r="A2016" s="7" t="s">
        <v>2118</v>
      </c>
      <c r="B2016" s="134">
        <v>1520</v>
      </c>
      <c r="C2016" s="54">
        <f>B2016/$H$1</f>
        <v>241.269841269841</v>
      </c>
      <c r="D2016" s="55">
        <v>319</v>
      </c>
      <c r="E2016" s="56">
        <f t="shared" si="583"/>
        <v>0.163668209185451</v>
      </c>
      <c r="F2016" s="37">
        <f t="shared" si="584"/>
        <v>52.210158730159</v>
      </c>
      <c r="G2016" s="129"/>
      <c r="H2016" s="131"/>
    </row>
    <row r="2017" s="1" customFormat="1" spans="1:8">
      <c r="A2017" s="7" t="s">
        <v>2119</v>
      </c>
      <c r="B2017" s="57">
        <v>1610</v>
      </c>
      <c r="C2017" s="58">
        <f>B2017/$H$1</f>
        <v>255.555555555556</v>
      </c>
      <c r="D2017" s="59">
        <v>343</v>
      </c>
      <c r="E2017" s="60">
        <f t="shared" si="583"/>
        <v>0.174940071266601</v>
      </c>
      <c r="F2017" s="135">
        <f t="shared" si="584"/>
        <v>60.004444444444</v>
      </c>
      <c r="G2017" s="126"/>
      <c r="H2017" s="84"/>
    </row>
    <row r="2018" s="1" customFormat="1" ht="13.5" spans="1:7">
      <c r="A2018" s="8" t="s">
        <v>2120</v>
      </c>
      <c r="B2018" s="128">
        <v>585</v>
      </c>
      <c r="C2018" s="58">
        <f>B2018/$H$1</f>
        <v>92.8571428571429</v>
      </c>
      <c r="D2018" s="59">
        <f>D2007</f>
        <v>119</v>
      </c>
      <c r="E2018" s="60">
        <f t="shared" si="583"/>
        <v>0.13968787515006</v>
      </c>
      <c r="F2018" s="43">
        <f t="shared" si="584"/>
        <v>16.6228571428571</v>
      </c>
      <c r="G2018" s="136"/>
    </row>
    <row r="2019" s="1" customFormat="1" ht="13.5" spans="1:7">
      <c r="A2019" s="8" t="s">
        <v>2121</v>
      </c>
      <c r="B2019" s="128">
        <v>625</v>
      </c>
      <c r="C2019" s="58">
        <f>B2019/$H$1</f>
        <v>99.2063492063492</v>
      </c>
      <c r="D2019" s="59">
        <f t="shared" ref="D2019:D2028" si="585">D2008</f>
        <v>128</v>
      </c>
      <c r="E2019" s="60">
        <f t="shared" si="583"/>
        <v>0.144950396825397</v>
      </c>
      <c r="F2019" s="43">
        <f t="shared" si="584"/>
        <v>18.5536507936508</v>
      </c>
      <c r="G2019" s="136"/>
    </row>
    <row r="2020" s="1" customFormat="1" ht="13.5" spans="1:7">
      <c r="A2020" s="8" t="s">
        <v>2122</v>
      </c>
      <c r="B2020" s="128">
        <v>715</v>
      </c>
      <c r="C2020" s="58">
        <f>B2020/$H$1</f>
        <v>113.492063492063</v>
      </c>
      <c r="D2020" s="59">
        <f t="shared" si="585"/>
        <v>152</v>
      </c>
      <c r="E2020" s="60">
        <f t="shared" si="583"/>
        <v>0.173341687552214</v>
      </c>
      <c r="F2020" s="43">
        <f t="shared" si="584"/>
        <v>26.3479365079365</v>
      </c>
      <c r="G2020" s="136"/>
    </row>
    <row r="2021" s="1" customFormat="1" ht="13.5" spans="1:7">
      <c r="A2021" s="8" t="s">
        <v>2123</v>
      </c>
      <c r="B2021" s="128">
        <v>795</v>
      </c>
      <c r="C2021" s="58">
        <f>B2021/$H$1</f>
        <v>126.190476190476</v>
      </c>
      <c r="D2021" s="59">
        <f t="shared" si="585"/>
        <v>171</v>
      </c>
      <c r="E2021" s="60">
        <f t="shared" si="583"/>
        <v>0.182043998886104</v>
      </c>
      <c r="F2021" s="43">
        <f t="shared" si="584"/>
        <v>31.1295238095238</v>
      </c>
      <c r="G2021" s="136"/>
    </row>
    <row r="2022" s="1" customFormat="1" ht="13.5" spans="1:7">
      <c r="A2022" s="8" t="s">
        <v>2124</v>
      </c>
      <c r="B2022" s="128">
        <v>940</v>
      </c>
      <c r="C2022" s="58">
        <f>B2022/$H$1</f>
        <v>149.206349206349</v>
      </c>
      <c r="D2022" s="59">
        <f t="shared" si="585"/>
        <v>199</v>
      </c>
      <c r="E2022" s="60">
        <f t="shared" ref="E2022:E2032" si="586">F2022/D2022</f>
        <v>0.170219350721863</v>
      </c>
      <c r="F2022" s="43">
        <f t="shared" ref="F2022:F2032" si="587">D2022*0.92-C2022</f>
        <v>33.8736507936508</v>
      </c>
      <c r="G2022" s="136"/>
    </row>
    <row r="2023" s="1" customFormat="1" ht="13.5" spans="1:7">
      <c r="A2023" s="8" t="s">
        <v>2125</v>
      </c>
      <c r="B2023" s="128">
        <v>1080</v>
      </c>
      <c r="C2023" s="58">
        <f>B2023/$H$1</f>
        <v>171.428571428571</v>
      </c>
      <c r="D2023" s="59">
        <f t="shared" si="585"/>
        <v>223</v>
      </c>
      <c r="E2023" s="60">
        <f t="shared" si="586"/>
        <v>0.15126201153107</v>
      </c>
      <c r="F2023" s="43">
        <f t="shared" si="587"/>
        <v>33.7314285714286</v>
      </c>
      <c r="G2023" s="136"/>
    </row>
    <row r="2024" s="1" customFormat="1" ht="13.5" spans="1:7">
      <c r="A2024" s="8" t="s">
        <v>2126</v>
      </c>
      <c r="B2024" s="128">
        <v>1220</v>
      </c>
      <c r="C2024" s="58">
        <f>B2024/$H$1</f>
        <v>193.650793650794</v>
      </c>
      <c r="D2024" s="59">
        <f t="shared" si="585"/>
        <v>247</v>
      </c>
      <c r="E2024" s="60">
        <f t="shared" si="586"/>
        <v>0.1359886896729</v>
      </c>
      <c r="F2024" s="43">
        <f t="shared" si="587"/>
        <v>33.5892063492064</v>
      </c>
      <c r="G2024" s="136"/>
    </row>
    <row r="2025" s="1" customFormat="1" ht="13.5" spans="1:7">
      <c r="A2025" s="8" t="s">
        <v>2127</v>
      </c>
      <c r="B2025" s="128">
        <v>1282.5</v>
      </c>
      <c r="C2025" s="58">
        <f>B2025/$H$1</f>
        <v>203.571428571429</v>
      </c>
      <c r="D2025" s="59">
        <f t="shared" si="585"/>
        <v>271</v>
      </c>
      <c r="E2025" s="60">
        <f t="shared" si="586"/>
        <v>0.168813916710596</v>
      </c>
      <c r="F2025" s="43">
        <f t="shared" si="587"/>
        <v>45.7485714285714</v>
      </c>
      <c r="G2025" s="136"/>
    </row>
    <row r="2026" s="1" customFormat="1" ht="13.5" spans="1:7">
      <c r="A2026" s="8" t="s">
        <v>2128</v>
      </c>
      <c r="B2026" s="134">
        <v>1460</v>
      </c>
      <c r="C2026" s="58">
        <f>B2026/$H$1</f>
        <v>231.746031746032</v>
      </c>
      <c r="D2026" s="59">
        <f t="shared" si="585"/>
        <v>295</v>
      </c>
      <c r="E2026" s="60">
        <f t="shared" si="586"/>
        <v>0.134420231369384</v>
      </c>
      <c r="F2026" s="43">
        <f t="shared" si="587"/>
        <v>39.6539682539683</v>
      </c>
      <c r="G2026" s="136"/>
    </row>
    <row r="2027" s="1" customFormat="1" ht="13.5" spans="1:7">
      <c r="A2027" s="8" t="s">
        <v>2129</v>
      </c>
      <c r="B2027" s="134">
        <v>1520</v>
      </c>
      <c r="C2027" s="58">
        <f>B2027/$H$1</f>
        <v>241.269841269841</v>
      </c>
      <c r="D2027" s="59">
        <f t="shared" si="585"/>
        <v>319</v>
      </c>
      <c r="E2027" s="60">
        <f t="shared" si="586"/>
        <v>0.163668209185451</v>
      </c>
      <c r="F2027" s="43">
        <f t="shared" si="587"/>
        <v>52.2101587301588</v>
      </c>
      <c r="G2027" s="136"/>
    </row>
    <row r="2028" s="1" customFormat="1" spans="1:7">
      <c r="A2028" s="8" t="s">
        <v>2130</v>
      </c>
      <c r="B2028" s="57">
        <v>1610</v>
      </c>
      <c r="C2028" s="58">
        <f>B2028/$H$1</f>
        <v>255.555555555556</v>
      </c>
      <c r="D2028" s="59">
        <f t="shared" si="585"/>
        <v>343</v>
      </c>
      <c r="E2028" s="60">
        <f t="shared" si="586"/>
        <v>0.174940071266602</v>
      </c>
      <c r="F2028" s="43">
        <f t="shared" si="587"/>
        <v>60.0044444444444</v>
      </c>
      <c r="G2028" s="136"/>
    </row>
    <row r="2029" s="1" customFormat="1" spans="1:7">
      <c r="A2029" s="7" t="s">
        <v>2131</v>
      </c>
      <c r="B2029" s="53">
        <f t="shared" ref="B2029:B2039" si="588">B2018+50</f>
        <v>635</v>
      </c>
      <c r="C2029" s="54">
        <f>B2029/$H$1</f>
        <v>100.793650793651</v>
      </c>
      <c r="D2029" s="55">
        <f>D2007+8</f>
        <v>127</v>
      </c>
      <c r="E2029" s="56">
        <f t="shared" si="586"/>
        <v>0.126349206349206</v>
      </c>
      <c r="F2029" s="37">
        <f t="shared" si="587"/>
        <v>16.0463492063492</v>
      </c>
      <c r="G2029" s="136"/>
    </row>
    <row r="2030" s="1" customFormat="1" spans="1:7">
      <c r="A2030" s="7" t="s">
        <v>2132</v>
      </c>
      <c r="B2030" s="53">
        <f t="shared" si="588"/>
        <v>675</v>
      </c>
      <c r="C2030" s="54">
        <f>B2030/$H$1</f>
        <v>107.142857142857</v>
      </c>
      <c r="D2030" s="55">
        <f t="shared" ref="D2030:D2039" si="589">D2008+8</f>
        <v>136</v>
      </c>
      <c r="E2030" s="56">
        <f t="shared" si="586"/>
        <v>0.13218487394958</v>
      </c>
      <c r="F2030" s="37">
        <f t="shared" si="587"/>
        <v>17.9771428571429</v>
      </c>
      <c r="G2030" s="136"/>
    </row>
    <row r="2031" s="1" customFormat="1" spans="1:7">
      <c r="A2031" s="7" t="s">
        <v>2133</v>
      </c>
      <c r="B2031" s="53">
        <f t="shared" si="588"/>
        <v>765</v>
      </c>
      <c r="C2031" s="54">
        <f>B2031/$H$1</f>
        <v>121.428571428571</v>
      </c>
      <c r="D2031" s="55">
        <f t="shared" si="589"/>
        <v>160</v>
      </c>
      <c r="E2031" s="56">
        <f t="shared" si="586"/>
        <v>0.161071428571429</v>
      </c>
      <c r="F2031" s="37">
        <f t="shared" si="587"/>
        <v>25.7714285714286</v>
      </c>
      <c r="G2031" s="136"/>
    </row>
    <row r="2032" s="1" customFormat="1" spans="1:7">
      <c r="A2032" s="7" t="s">
        <v>2134</v>
      </c>
      <c r="B2032" s="53">
        <f t="shared" si="588"/>
        <v>845</v>
      </c>
      <c r="C2032" s="54">
        <f>B2032/$H$1</f>
        <v>134.126984126984</v>
      </c>
      <c r="D2032" s="55">
        <f t="shared" si="589"/>
        <v>179</v>
      </c>
      <c r="E2032" s="56">
        <f t="shared" si="586"/>
        <v>0.170687239514055</v>
      </c>
      <c r="F2032" s="37">
        <f t="shared" si="587"/>
        <v>30.5530158730159</v>
      </c>
      <c r="G2032" s="136"/>
    </row>
    <row r="2033" s="1" customFormat="1" spans="1:7">
      <c r="A2033" s="7" t="s">
        <v>2135</v>
      </c>
      <c r="B2033" s="53">
        <f t="shared" si="588"/>
        <v>990</v>
      </c>
      <c r="C2033" s="54">
        <f>B2033/$H$1</f>
        <v>157.142857142857</v>
      </c>
      <c r="D2033" s="55">
        <f t="shared" si="589"/>
        <v>207</v>
      </c>
      <c r="E2033" s="56">
        <f t="shared" ref="E2033:E2044" si="590">F2033/D2033</f>
        <v>0.160855762594893</v>
      </c>
      <c r="F2033" s="37">
        <f t="shared" ref="F2033:F2044" si="591">D2033*0.92-C2033</f>
        <v>33.2971428571429</v>
      </c>
      <c r="G2033" s="136"/>
    </row>
    <row r="2034" s="1" customFormat="1" spans="1:7">
      <c r="A2034" s="7" t="s">
        <v>2136</v>
      </c>
      <c r="B2034" s="53">
        <f t="shared" si="588"/>
        <v>1130</v>
      </c>
      <c r="C2034" s="54">
        <f>B2034/$H$1</f>
        <v>179.365079365079</v>
      </c>
      <c r="D2034" s="55">
        <f t="shared" si="589"/>
        <v>231</v>
      </c>
      <c r="E2034" s="56">
        <f t="shared" si="590"/>
        <v>0.143527794956366</v>
      </c>
      <c r="F2034" s="37">
        <f t="shared" si="591"/>
        <v>33.1549206349206</v>
      </c>
      <c r="G2034" s="136"/>
    </row>
    <row r="2035" s="1" customFormat="1" spans="1:7">
      <c r="A2035" s="7" t="s">
        <v>2137</v>
      </c>
      <c r="B2035" s="53">
        <f t="shared" si="588"/>
        <v>1270</v>
      </c>
      <c r="C2035" s="54">
        <f>B2035/$H$1</f>
        <v>201.587301587302</v>
      </c>
      <c r="D2035" s="55">
        <f t="shared" si="589"/>
        <v>255</v>
      </c>
      <c r="E2035" s="56">
        <f t="shared" si="590"/>
        <v>0.129461562402739</v>
      </c>
      <c r="F2035" s="37">
        <f t="shared" si="591"/>
        <v>33.0126984126984</v>
      </c>
      <c r="G2035" s="136"/>
    </row>
    <row r="2036" s="1" customFormat="1" spans="1:7">
      <c r="A2036" s="7" t="s">
        <v>2138</v>
      </c>
      <c r="B2036" s="53">
        <f t="shared" si="588"/>
        <v>1332.5</v>
      </c>
      <c r="C2036" s="54">
        <f>B2036/$H$1</f>
        <v>211.507936507937</v>
      </c>
      <c r="D2036" s="55">
        <f t="shared" si="589"/>
        <v>279</v>
      </c>
      <c r="E2036" s="56">
        <f t="shared" si="590"/>
        <v>0.161907037605962</v>
      </c>
      <c r="F2036" s="37">
        <f t="shared" si="591"/>
        <v>45.1720634920635</v>
      </c>
      <c r="G2036" s="136"/>
    </row>
    <row r="2037" s="1" customFormat="1" spans="1:7">
      <c r="A2037" s="7" t="s">
        <v>2139</v>
      </c>
      <c r="B2037" s="53">
        <f t="shared" si="588"/>
        <v>1510</v>
      </c>
      <c r="C2037" s="54">
        <f>B2037/$H$1</f>
        <v>239.68253968254</v>
      </c>
      <c r="D2037" s="55">
        <f t="shared" si="589"/>
        <v>303</v>
      </c>
      <c r="E2037" s="56">
        <f t="shared" si="590"/>
        <v>0.128968515899209</v>
      </c>
      <c r="F2037" s="37">
        <f t="shared" si="591"/>
        <v>39.0774603174603</v>
      </c>
      <c r="G2037" s="136"/>
    </row>
    <row r="2038" s="1" customFormat="1" spans="1:7">
      <c r="A2038" s="7" t="s">
        <v>2140</v>
      </c>
      <c r="B2038" s="53">
        <f t="shared" si="588"/>
        <v>1570</v>
      </c>
      <c r="C2038" s="54">
        <f>B2038/$H$1</f>
        <v>249.206349206349</v>
      </c>
      <c r="D2038" s="55">
        <f t="shared" si="589"/>
        <v>327</v>
      </c>
      <c r="E2038" s="56">
        <f t="shared" si="590"/>
        <v>0.157901072763458</v>
      </c>
      <c r="F2038" s="37">
        <f t="shared" si="591"/>
        <v>51.6336507936508</v>
      </c>
      <c r="G2038" s="136"/>
    </row>
    <row r="2039" s="1" customFormat="1" spans="1:7">
      <c r="A2039" s="7" t="s">
        <v>2141</v>
      </c>
      <c r="B2039" s="53">
        <f t="shared" si="588"/>
        <v>1660</v>
      </c>
      <c r="C2039" s="54">
        <f>B2039/$H$1</f>
        <v>263.492063492063</v>
      </c>
      <c r="D2039" s="55">
        <f t="shared" si="589"/>
        <v>351</v>
      </c>
      <c r="E2039" s="56">
        <f t="shared" si="590"/>
        <v>0.169310360421472</v>
      </c>
      <c r="F2039" s="37">
        <f t="shared" si="591"/>
        <v>59.4279365079365</v>
      </c>
      <c r="G2039" s="136"/>
    </row>
    <row r="2040" s="1" customFormat="1" spans="1:7">
      <c r="A2040" s="8" t="s">
        <v>2142</v>
      </c>
      <c r="B2040" s="57">
        <f t="shared" ref="B2040:B2050" si="592">B2029</f>
        <v>635</v>
      </c>
      <c r="C2040" s="58">
        <f>B2040/$H$1</f>
        <v>100.793650793651</v>
      </c>
      <c r="D2040" s="59">
        <f>D2029</f>
        <v>127</v>
      </c>
      <c r="E2040" s="60">
        <f t="shared" si="590"/>
        <v>0.126349206349206</v>
      </c>
      <c r="F2040" s="43">
        <f t="shared" si="591"/>
        <v>16.0463492063492</v>
      </c>
      <c r="G2040" s="136"/>
    </row>
    <row r="2041" s="1" customFormat="1" spans="1:7">
      <c r="A2041" s="8" t="s">
        <v>2143</v>
      </c>
      <c r="B2041" s="57">
        <f t="shared" si="592"/>
        <v>675</v>
      </c>
      <c r="C2041" s="58">
        <f>B2041/$H$1</f>
        <v>107.142857142857</v>
      </c>
      <c r="D2041" s="59">
        <f t="shared" ref="D2041:D2051" si="593">D2030</f>
        <v>136</v>
      </c>
      <c r="E2041" s="60">
        <f t="shared" si="590"/>
        <v>0.13218487394958</v>
      </c>
      <c r="F2041" s="43">
        <f t="shared" si="591"/>
        <v>17.9771428571429</v>
      </c>
      <c r="G2041" s="136"/>
    </row>
    <row r="2042" s="1" customFormat="1" spans="1:7">
      <c r="A2042" s="8" t="s">
        <v>2144</v>
      </c>
      <c r="B2042" s="57">
        <f t="shared" si="592"/>
        <v>765</v>
      </c>
      <c r="C2042" s="58">
        <f>B2042/$H$1</f>
        <v>121.428571428571</v>
      </c>
      <c r="D2042" s="59">
        <f t="shared" si="593"/>
        <v>160</v>
      </c>
      <c r="E2042" s="60">
        <f t="shared" si="590"/>
        <v>0.161071428571429</v>
      </c>
      <c r="F2042" s="43">
        <f t="shared" si="591"/>
        <v>25.7714285714286</v>
      </c>
      <c r="G2042" s="136"/>
    </row>
    <row r="2043" s="1" customFormat="1" spans="1:7">
      <c r="A2043" s="8" t="s">
        <v>2145</v>
      </c>
      <c r="B2043" s="57">
        <f t="shared" si="592"/>
        <v>845</v>
      </c>
      <c r="C2043" s="58">
        <f>B2043/$H$1</f>
        <v>134.126984126984</v>
      </c>
      <c r="D2043" s="59">
        <f t="shared" si="593"/>
        <v>179</v>
      </c>
      <c r="E2043" s="60">
        <f t="shared" si="590"/>
        <v>0.170687239514055</v>
      </c>
      <c r="F2043" s="43">
        <f t="shared" si="591"/>
        <v>30.5530158730159</v>
      </c>
      <c r="G2043" s="136"/>
    </row>
    <row r="2044" s="1" customFormat="1" spans="1:7">
      <c r="A2044" s="8" t="s">
        <v>2146</v>
      </c>
      <c r="B2044" s="57">
        <f t="shared" si="592"/>
        <v>990</v>
      </c>
      <c r="C2044" s="58">
        <f>B2044/$H$1</f>
        <v>157.142857142857</v>
      </c>
      <c r="D2044" s="59">
        <f t="shared" si="593"/>
        <v>207</v>
      </c>
      <c r="E2044" s="60">
        <f t="shared" si="590"/>
        <v>0.160855762594893</v>
      </c>
      <c r="F2044" s="43">
        <f t="shared" si="591"/>
        <v>33.2971428571429</v>
      </c>
      <c r="G2044" s="136"/>
    </row>
    <row r="2045" s="1" customFormat="1" spans="1:7">
      <c r="A2045" s="8" t="s">
        <v>2147</v>
      </c>
      <c r="B2045" s="57">
        <f t="shared" si="592"/>
        <v>1130</v>
      </c>
      <c r="C2045" s="58">
        <f>B2045/$H$1</f>
        <v>179.365079365079</v>
      </c>
      <c r="D2045" s="59">
        <f t="shared" si="593"/>
        <v>231</v>
      </c>
      <c r="E2045" s="60">
        <f t="shared" ref="E2045:E2061" si="594">F2045/D2045</f>
        <v>0.143527794956366</v>
      </c>
      <c r="F2045" s="43">
        <f t="shared" ref="F2045:F2061" si="595">D2045*0.92-C2045</f>
        <v>33.1549206349206</v>
      </c>
      <c r="G2045" s="136"/>
    </row>
    <row r="2046" s="1" customFormat="1" spans="1:7">
      <c r="A2046" s="8" t="s">
        <v>2148</v>
      </c>
      <c r="B2046" s="57">
        <f t="shared" si="592"/>
        <v>1270</v>
      </c>
      <c r="C2046" s="58">
        <f>B2046/$H$1</f>
        <v>201.587301587302</v>
      </c>
      <c r="D2046" s="59">
        <f t="shared" si="593"/>
        <v>255</v>
      </c>
      <c r="E2046" s="60">
        <f t="shared" si="594"/>
        <v>0.129461562402739</v>
      </c>
      <c r="F2046" s="43">
        <f t="shared" si="595"/>
        <v>33.0126984126984</v>
      </c>
      <c r="G2046" s="136"/>
    </row>
    <row r="2047" s="1" customFormat="1" spans="1:7">
      <c r="A2047" s="8" t="s">
        <v>2149</v>
      </c>
      <c r="B2047" s="57">
        <f t="shared" si="592"/>
        <v>1332.5</v>
      </c>
      <c r="C2047" s="58">
        <f>B2047/$H$1</f>
        <v>211.507936507937</v>
      </c>
      <c r="D2047" s="59">
        <f t="shared" si="593"/>
        <v>279</v>
      </c>
      <c r="E2047" s="60">
        <f t="shared" si="594"/>
        <v>0.161907037605962</v>
      </c>
      <c r="F2047" s="43">
        <f t="shared" si="595"/>
        <v>45.1720634920635</v>
      </c>
      <c r="G2047" s="136"/>
    </row>
    <row r="2048" s="1" customFormat="1" spans="1:7">
      <c r="A2048" s="8" t="s">
        <v>2150</v>
      </c>
      <c r="B2048" s="57">
        <f t="shared" si="592"/>
        <v>1510</v>
      </c>
      <c r="C2048" s="58">
        <f>B2048/$H$1</f>
        <v>239.68253968254</v>
      </c>
      <c r="D2048" s="59">
        <f t="shared" si="593"/>
        <v>303</v>
      </c>
      <c r="E2048" s="60">
        <f t="shared" si="594"/>
        <v>0.128968515899209</v>
      </c>
      <c r="F2048" s="43">
        <f t="shared" si="595"/>
        <v>39.0774603174603</v>
      </c>
      <c r="G2048" s="136"/>
    </row>
    <row r="2049" s="1" customFormat="1" spans="1:7">
      <c r="A2049" s="8" t="s">
        <v>2151</v>
      </c>
      <c r="B2049" s="57">
        <f t="shared" si="592"/>
        <v>1570</v>
      </c>
      <c r="C2049" s="58">
        <f>B2049/$H$1</f>
        <v>249.206349206349</v>
      </c>
      <c r="D2049" s="59">
        <f t="shared" si="593"/>
        <v>327</v>
      </c>
      <c r="E2049" s="60">
        <f t="shared" si="594"/>
        <v>0.157901072763458</v>
      </c>
      <c r="F2049" s="43">
        <f t="shared" si="595"/>
        <v>51.6336507936508</v>
      </c>
      <c r="G2049" s="136"/>
    </row>
    <row r="2050" s="1" customFormat="1" spans="1:7">
      <c r="A2050" s="8" t="s">
        <v>2152</v>
      </c>
      <c r="B2050" s="57">
        <f t="shared" si="592"/>
        <v>1660</v>
      </c>
      <c r="C2050" s="58">
        <f>B2050/$H$1</f>
        <v>263.492063492063</v>
      </c>
      <c r="D2050" s="59">
        <f t="shared" si="593"/>
        <v>351</v>
      </c>
      <c r="E2050" s="60">
        <f t="shared" si="594"/>
        <v>0.169310360421472</v>
      </c>
      <c r="F2050" s="43">
        <f t="shared" si="595"/>
        <v>59.4279365079365</v>
      </c>
      <c r="G2050" s="136"/>
    </row>
    <row r="2051" s="1" customFormat="1" spans="1:7">
      <c r="A2051" s="7" t="s">
        <v>2153</v>
      </c>
      <c r="B2051" s="53">
        <f t="shared" ref="B2051:B2065" si="596">B2040</f>
        <v>635</v>
      </c>
      <c r="C2051" s="54">
        <f>B2051/$H$1</f>
        <v>100.793650793651</v>
      </c>
      <c r="D2051" s="55">
        <f t="shared" si="593"/>
        <v>127</v>
      </c>
      <c r="E2051" s="56">
        <f t="shared" si="594"/>
        <v>0.126349206349206</v>
      </c>
      <c r="F2051" s="37">
        <f t="shared" si="595"/>
        <v>16.0463492063492</v>
      </c>
      <c r="G2051" s="136"/>
    </row>
    <row r="2052" s="1" customFormat="1" spans="1:7">
      <c r="A2052" s="7" t="s">
        <v>2154</v>
      </c>
      <c r="B2052" s="53">
        <f t="shared" si="596"/>
        <v>675</v>
      </c>
      <c r="C2052" s="54">
        <f>B2052/$H$1</f>
        <v>107.142857142857</v>
      </c>
      <c r="D2052" s="55">
        <f t="shared" ref="D2052:D2065" si="597">D2041</f>
        <v>136</v>
      </c>
      <c r="E2052" s="56">
        <f t="shared" si="594"/>
        <v>0.13218487394958</v>
      </c>
      <c r="F2052" s="37">
        <f t="shared" si="595"/>
        <v>17.9771428571429</v>
      </c>
      <c r="G2052" s="136"/>
    </row>
    <row r="2053" s="1" customFormat="1" spans="1:7">
      <c r="A2053" s="7" t="s">
        <v>2155</v>
      </c>
      <c r="B2053" s="53">
        <f t="shared" si="596"/>
        <v>765</v>
      </c>
      <c r="C2053" s="54">
        <f>B2053/$H$1</f>
        <v>121.428571428571</v>
      </c>
      <c r="D2053" s="55">
        <f t="shared" si="597"/>
        <v>160</v>
      </c>
      <c r="E2053" s="56">
        <f t="shared" si="594"/>
        <v>0.161071428571429</v>
      </c>
      <c r="F2053" s="37">
        <f t="shared" si="595"/>
        <v>25.7714285714286</v>
      </c>
      <c r="G2053" s="136"/>
    </row>
    <row r="2054" s="1" customFormat="1" spans="1:7">
      <c r="A2054" s="7" t="s">
        <v>2156</v>
      </c>
      <c r="B2054" s="53">
        <f t="shared" si="596"/>
        <v>845</v>
      </c>
      <c r="C2054" s="54">
        <f>B2054/$H$1</f>
        <v>134.126984126984</v>
      </c>
      <c r="D2054" s="55">
        <f t="shared" si="597"/>
        <v>179</v>
      </c>
      <c r="E2054" s="56">
        <f t="shared" si="594"/>
        <v>0.170687239514055</v>
      </c>
      <c r="F2054" s="37">
        <f t="shared" si="595"/>
        <v>30.5530158730159</v>
      </c>
      <c r="G2054" s="136"/>
    </row>
    <row r="2055" s="1" customFormat="1" spans="1:7">
      <c r="A2055" s="7" t="s">
        <v>2157</v>
      </c>
      <c r="B2055" s="53">
        <f t="shared" si="596"/>
        <v>990</v>
      </c>
      <c r="C2055" s="54">
        <f>B2055/$H$1</f>
        <v>157.142857142857</v>
      </c>
      <c r="D2055" s="55">
        <f t="shared" si="597"/>
        <v>207</v>
      </c>
      <c r="E2055" s="56">
        <f t="shared" si="594"/>
        <v>0.160855762594893</v>
      </c>
      <c r="F2055" s="37">
        <f t="shared" si="595"/>
        <v>33.2971428571429</v>
      </c>
      <c r="G2055" s="136"/>
    </row>
    <row r="2056" s="1" customFormat="1" spans="1:7">
      <c r="A2056" s="7" t="s">
        <v>2158</v>
      </c>
      <c r="B2056" s="53">
        <f t="shared" si="596"/>
        <v>1130</v>
      </c>
      <c r="C2056" s="54">
        <f>B2056/$H$1</f>
        <v>179.365079365079</v>
      </c>
      <c r="D2056" s="55">
        <f t="shared" si="597"/>
        <v>231</v>
      </c>
      <c r="E2056" s="56">
        <f t="shared" si="594"/>
        <v>0.143527794956366</v>
      </c>
      <c r="F2056" s="37">
        <f t="shared" si="595"/>
        <v>33.1549206349206</v>
      </c>
      <c r="G2056" s="136"/>
    </row>
    <row r="2057" s="1" customFormat="1" spans="1:7">
      <c r="A2057" s="7" t="s">
        <v>2159</v>
      </c>
      <c r="B2057" s="53">
        <f t="shared" si="596"/>
        <v>1270</v>
      </c>
      <c r="C2057" s="54">
        <f>B2057/$H$1</f>
        <v>201.587301587302</v>
      </c>
      <c r="D2057" s="55">
        <f t="shared" si="597"/>
        <v>255</v>
      </c>
      <c r="E2057" s="56">
        <f t="shared" si="594"/>
        <v>0.129461562402739</v>
      </c>
      <c r="F2057" s="79">
        <f t="shared" si="595"/>
        <v>33.0126984126984</v>
      </c>
      <c r="G2057" s="136"/>
    </row>
    <row r="2058" s="1" customFormat="1" spans="1:134">
      <c r="A2058" s="7" t="s">
        <v>2160</v>
      </c>
      <c r="B2058" s="53">
        <f t="shared" si="596"/>
        <v>1332.5</v>
      </c>
      <c r="C2058" s="54">
        <f>B2058/$H$1</f>
        <v>211.507936507937</v>
      </c>
      <c r="D2058" s="55">
        <f t="shared" si="597"/>
        <v>279</v>
      </c>
      <c r="E2058" s="56">
        <f t="shared" si="594"/>
        <v>0.161907037605962</v>
      </c>
      <c r="F2058" s="79">
        <f t="shared" si="595"/>
        <v>45.1720634920635</v>
      </c>
      <c r="G2058" s="126"/>
      <c r="H2058" s="84"/>
      <c r="I2058" s="84"/>
      <c r="J2058" s="84"/>
      <c r="K2058" s="84"/>
      <c r="L2058" s="84"/>
      <c r="M2058" s="84"/>
      <c r="N2058" s="84"/>
      <c r="O2058" s="84"/>
      <c r="P2058" s="84"/>
      <c r="Q2058" s="84"/>
      <c r="R2058" s="84"/>
      <c r="S2058" s="84"/>
      <c r="T2058" s="84"/>
      <c r="U2058" s="84"/>
      <c r="V2058" s="84"/>
      <c r="W2058" s="84"/>
      <c r="X2058" s="84"/>
      <c r="Y2058" s="84"/>
      <c r="Z2058" s="84"/>
      <c r="AA2058" s="84"/>
      <c r="AB2058" s="84"/>
      <c r="AC2058" s="84"/>
      <c r="AD2058" s="84"/>
      <c r="AE2058" s="84"/>
      <c r="AF2058" s="84"/>
      <c r="AG2058" s="84"/>
      <c r="AH2058" s="84"/>
      <c r="AI2058" s="84"/>
      <c r="AJ2058" s="84"/>
      <c r="AK2058" s="84"/>
      <c r="AL2058" s="84"/>
      <c r="AM2058" s="84"/>
      <c r="AN2058" s="84"/>
      <c r="AO2058" s="84"/>
      <c r="AP2058" s="84"/>
      <c r="AQ2058" s="84"/>
      <c r="AR2058" s="84"/>
      <c r="AS2058" s="84"/>
      <c r="AT2058" s="84"/>
      <c r="AU2058" s="84"/>
      <c r="AV2058" s="84"/>
      <c r="AW2058" s="84"/>
      <c r="AX2058" s="84"/>
      <c r="AY2058" s="84"/>
      <c r="AZ2058" s="84"/>
      <c r="BA2058" s="84"/>
      <c r="BB2058" s="84"/>
      <c r="BC2058" s="84"/>
      <c r="BD2058" s="84"/>
      <c r="BE2058" s="84"/>
      <c r="BF2058" s="84"/>
      <c r="BG2058" s="84"/>
      <c r="BH2058" s="84"/>
      <c r="BI2058" s="84"/>
      <c r="BJ2058" s="84"/>
      <c r="BK2058" s="84"/>
      <c r="BL2058" s="84"/>
      <c r="BM2058" s="84"/>
      <c r="BN2058" s="84"/>
      <c r="BO2058" s="84"/>
      <c r="BP2058" s="84"/>
      <c r="BQ2058" s="84"/>
      <c r="BR2058" s="84"/>
      <c r="BS2058" s="84"/>
      <c r="BT2058" s="84"/>
      <c r="BU2058" s="84"/>
      <c r="BV2058" s="84"/>
      <c r="BW2058" s="84"/>
      <c r="BX2058" s="84"/>
      <c r="BY2058" s="84"/>
      <c r="BZ2058" s="84"/>
      <c r="CA2058" s="84"/>
      <c r="CB2058" s="84"/>
      <c r="CC2058" s="84"/>
      <c r="CD2058" s="84"/>
      <c r="CE2058" s="84"/>
      <c r="CF2058" s="84"/>
      <c r="CG2058" s="84"/>
      <c r="CH2058" s="84"/>
      <c r="CI2058" s="84"/>
      <c r="CJ2058" s="84"/>
      <c r="CK2058" s="84"/>
      <c r="CL2058" s="84"/>
      <c r="CM2058" s="84"/>
      <c r="CN2058" s="84"/>
      <c r="CO2058" s="84"/>
      <c r="CP2058" s="84"/>
      <c r="CQ2058" s="84"/>
      <c r="CR2058" s="84"/>
      <c r="CS2058" s="84"/>
      <c r="CT2058" s="84"/>
      <c r="CU2058" s="84"/>
      <c r="CV2058" s="84"/>
      <c r="CW2058" s="84"/>
      <c r="CX2058" s="84"/>
      <c r="CY2058" s="84"/>
      <c r="CZ2058" s="84"/>
      <c r="DA2058" s="84"/>
      <c r="DB2058" s="84"/>
      <c r="DC2058" s="84"/>
      <c r="DD2058" s="84"/>
      <c r="DE2058" s="84"/>
      <c r="DF2058" s="84"/>
      <c r="DG2058" s="84"/>
      <c r="DH2058" s="84"/>
      <c r="DI2058" s="84"/>
      <c r="DJ2058" s="84"/>
      <c r="DK2058" s="84"/>
      <c r="DL2058" s="84"/>
      <c r="DM2058" s="84"/>
      <c r="DN2058" s="84"/>
      <c r="DO2058" s="84"/>
      <c r="DP2058" s="84"/>
      <c r="DQ2058" s="84"/>
      <c r="DR2058" s="84"/>
      <c r="DS2058" s="84"/>
      <c r="DT2058" s="84"/>
      <c r="DU2058" s="84"/>
      <c r="DV2058" s="84"/>
      <c r="DW2058" s="84"/>
      <c r="DX2058" s="84"/>
      <c r="DY2058" s="84"/>
      <c r="DZ2058" s="84"/>
      <c r="EA2058" s="84"/>
      <c r="EB2058" s="84"/>
      <c r="EC2058" s="84"/>
      <c r="ED2058" s="84"/>
    </row>
    <row r="2059" s="1" customFormat="1" spans="1:134">
      <c r="A2059" s="7" t="s">
        <v>2161</v>
      </c>
      <c r="B2059" s="53">
        <f t="shared" si="596"/>
        <v>1510</v>
      </c>
      <c r="C2059" s="54">
        <f>B2059/$H$1</f>
        <v>239.68253968254</v>
      </c>
      <c r="D2059" s="55">
        <f t="shared" si="597"/>
        <v>303</v>
      </c>
      <c r="E2059" s="56">
        <f t="shared" si="594"/>
        <v>0.128968515899209</v>
      </c>
      <c r="F2059" s="79">
        <f t="shared" si="595"/>
        <v>39.0774603174603</v>
      </c>
      <c r="G2059" s="126"/>
      <c r="H2059" s="84"/>
      <c r="I2059" s="84"/>
      <c r="J2059" s="84"/>
      <c r="K2059" s="84"/>
      <c r="L2059" s="84"/>
      <c r="M2059" s="84"/>
      <c r="N2059" s="84"/>
      <c r="O2059" s="84"/>
      <c r="P2059" s="84"/>
      <c r="Q2059" s="84"/>
      <c r="R2059" s="84"/>
      <c r="S2059" s="84"/>
      <c r="T2059" s="84"/>
      <c r="U2059" s="84"/>
      <c r="V2059" s="84"/>
      <c r="W2059" s="84"/>
      <c r="X2059" s="84"/>
      <c r="Y2059" s="84"/>
      <c r="Z2059" s="84"/>
      <c r="AA2059" s="84"/>
      <c r="AB2059" s="84"/>
      <c r="AC2059" s="84"/>
      <c r="AD2059" s="84"/>
      <c r="AE2059" s="84"/>
      <c r="AF2059" s="84"/>
      <c r="AG2059" s="84"/>
      <c r="AH2059" s="84"/>
      <c r="AI2059" s="84"/>
      <c r="AJ2059" s="84"/>
      <c r="AK2059" s="84"/>
      <c r="AL2059" s="84"/>
      <c r="AM2059" s="84"/>
      <c r="AN2059" s="84"/>
      <c r="AO2059" s="84"/>
      <c r="AP2059" s="84"/>
      <c r="AQ2059" s="84"/>
      <c r="AR2059" s="84"/>
      <c r="AS2059" s="84"/>
      <c r="AT2059" s="84"/>
      <c r="AU2059" s="84"/>
      <c r="AV2059" s="84"/>
      <c r="AW2059" s="84"/>
      <c r="AX2059" s="84"/>
      <c r="AY2059" s="84"/>
      <c r="AZ2059" s="84"/>
      <c r="BA2059" s="84"/>
      <c r="BB2059" s="84"/>
      <c r="BC2059" s="84"/>
      <c r="BD2059" s="84"/>
      <c r="BE2059" s="84"/>
      <c r="BF2059" s="84"/>
      <c r="BG2059" s="84"/>
      <c r="BH2059" s="84"/>
      <c r="BI2059" s="84"/>
      <c r="BJ2059" s="84"/>
      <c r="BK2059" s="84"/>
      <c r="BL2059" s="84"/>
      <c r="BM2059" s="84"/>
      <c r="BN2059" s="84"/>
      <c r="BO2059" s="84"/>
      <c r="BP2059" s="84"/>
      <c r="BQ2059" s="84"/>
      <c r="BR2059" s="84"/>
      <c r="BS2059" s="84"/>
      <c r="BT2059" s="84"/>
      <c r="BU2059" s="84"/>
      <c r="BV2059" s="84"/>
      <c r="BW2059" s="84"/>
      <c r="BX2059" s="84"/>
      <c r="BY2059" s="84"/>
      <c r="BZ2059" s="84"/>
      <c r="CA2059" s="84"/>
      <c r="CB2059" s="84"/>
      <c r="CC2059" s="84"/>
      <c r="CD2059" s="84"/>
      <c r="CE2059" s="84"/>
      <c r="CF2059" s="84"/>
      <c r="CG2059" s="84"/>
      <c r="CH2059" s="84"/>
      <c r="CI2059" s="84"/>
      <c r="CJ2059" s="84"/>
      <c r="CK2059" s="84"/>
      <c r="CL2059" s="84"/>
      <c r="CM2059" s="84"/>
      <c r="CN2059" s="84"/>
      <c r="CO2059" s="84"/>
      <c r="CP2059" s="84"/>
      <c r="CQ2059" s="84"/>
      <c r="CR2059" s="84"/>
      <c r="CS2059" s="84"/>
      <c r="CT2059" s="84"/>
      <c r="CU2059" s="84"/>
      <c r="CV2059" s="84"/>
      <c r="CW2059" s="84"/>
      <c r="CX2059" s="84"/>
      <c r="CY2059" s="84"/>
      <c r="CZ2059" s="84"/>
      <c r="DA2059" s="84"/>
      <c r="DB2059" s="84"/>
      <c r="DC2059" s="84"/>
      <c r="DD2059" s="84"/>
      <c r="DE2059" s="84"/>
      <c r="DF2059" s="84"/>
      <c r="DG2059" s="84"/>
      <c r="DH2059" s="84"/>
      <c r="DI2059" s="84"/>
      <c r="DJ2059" s="84"/>
      <c r="DK2059" s="84"/>
      <c r="DL2059" s="84"/>
      <c r="DM2059" s="84"/>
      <c r="DN2059" s="84"/>
      <c r="DO2059" s="84"/>
      <c r="DP2059" s="84"/>
      <c r="DQ2059" s="84"/>
      <c r="DR2059" s="84"/>
      <c r="DS2059" s="84"/>
      <c r="DT2059" s="84"/>
      <c r="DU2059" s="84"/>
      <c r="DV2059" s="84"/>
      <c r="DW2059" s="84"/>
      <c r="DX2059" s="84"/>
      <c r="DY2059" s="84"/>
      <c r="DZ2059" s="84"/>
      <c r="EA2059" s="84"/>
      <c r="EB2059" s="84"/>
      <c r="EC2059" s="84"/>
      <c r="ED2059" s="84"/>
    </row>
    <row r="2060" s="1" customFormat="1" spans="1:16382">
      <c r="A2060" s="7" t="s">
        <v>2162</v>
      </c>
      <c r="B2060" s="53">
        <f t="shared" si="596"/>
        <v>1570</v>
      </c>
      <c r="C2060" s="54">
        <f>B2060/$H$1</f>
        <v>249.206349206349</v>
      </c>
      <c r="D2060" s="55">
        <f t="shared" si="597"/>
        <v>327</v>
      </c>
      <c r="E2060" s="56">
        <f t="shared" si="594"/>
        <v>0.157901072763458</v>
      </c>
      <c r="F2060" s="79">
        <f t="shared" si="595"/>
        <v>51.6336507936508</v>
      </c>
      <c r="G2060" s="149"/>
      <c r="H2060" s="149"/>
      <c r="I2060" s="149"/>
      <c r="J2060" s="149"/>
      <c r="K2060" s="149"/>
      <c r="L2060" s="149"/>
      <c r="M2060" s="149"/>
      <c r="N2060" s="149"/>
      <c r="O2060" s="149"/>
      <c r="P2060" s="149"/>
      <c r="Q2060" s="149"/>
      <c r="R2060" s="149"/>
      <c r="S2060" s="149"/>
      <c r="T2060" s="149"/>
      <c r="U2060" s="149"/>
      <c r="V2060" s="149"/>
      <c r="W2060" s="149"/>
      <c r="X2060" s="149"/>
      <c r="Y2060" s="149"/>
      <c r="Z2060" s="149"/>
      <c r="AA2060" s="149"/>
      <c r="AB2060" s="149"/>
      <c r="AC2060" s="149"/>
      <c r="AD2060" s="149"/>
      <c r="AE2060" s="149"/>
      <c r="AF2060" s="149"/>
      <c r="AG2060" s="149"/>
      <c r="AH2060" s="149"/>
      <c r="AI2060" s="149"/>
      <c r="AJ2060" s="149"/>
      <c r="AK2060" s="149"/>
      <c r="AL2060" s="149"/>
      <c r="AM2060" s="149"/>
      <c r="AN2060" s="149"/>
      <c r="AO2060" s="149"/>
      <c r="AP2060" s="149"/>
      <c r="AQ2060" s="149"/>
      <c r="AR2060" s="149"/>
      <c r="AS2060" s="149"/>
      <c r="AT2060" s="149"/>
      <c r="AU2060" s="149"/>
      <c r="AV2060" s="149"/>
      <c r="AW2060" s="149"/>
      <c r="AX2060" s="149"/>
      <c r="AY2060" s="149"/>
      <c r="AZ2060" s="149"/>
      <c r="BA2060" s="149"/>
      <c r="BB2060" s="149"/>
      <c r="BC2060" s="149"/>
      <c r="BD2060" s="149"/>
      <c r="BE2060" s="149"/>
      <c r="BF2060" s="149"/>
      <c r="BG2060" s="149"/>
      <c r="BH2060" s="149"/>
      <c r="BI2060" s="149"/>
      <c r="BJ2060" s="149"/>
      <c r="BK2060" s="149"/>
      <c r="BL2060" s="149"/>
      <c r="BM2060" s="149"/>
      <c r="BN2060" s="149"/>
      <c r="BO2060" s="149"/>
      <c r="BP2060" s="149"/>
      <c r="BQ2060" s="149"/>
      <c r="BR2060" s="149"/>
      <c r="BS2060" s="149"/>
      <c r="BT2060" s="149"/>
      <c r="BU2060" s="149"/>
      <c r="BV2060" s="149"/>
      <c r="BW2060" s="149"/>
      <c r="BX2060" s="149"/>
      <c r="BY2060" s="149"/>
      <c r="BZ2060" s="149"/>
      <c r="CA2060" s="149"/>
      <c r="CB2060" s="149"/>
      <c r="CC2060" s="149"/>
      <c r="CD2060" s="149"/>
      <c r="CE2060" s="149"/>
      <c r="CF2060" s="149"/>
      <c r="CG2060" s="149"/>
      <c r="CH2060" s="149"/>
      <c r="CI2060" s="149"/>
      <c r="CJ2060" s="149"/>
      <c r="CK2060" s="149"/>
      <c r="CL2060" s="149"/>
      <c r="CM2060" s="149"/>
      <c r="CN2060" s="149"/>
      <c r="CO2060" s="149"/>
      <c r="CP2060" s="149"/>
      <c r="CQ2060" s="149"/>
      <c r="CR2060" s="149"/>
      <c r="CS2060" s="149"/>
      <c r="CT2060" s="149"/>
      <c r="CU2060" s="149"/>
      <c r="CV2060" s="149"/>
      <c r="CW2060" s="149"/>
      <c r="CX2060" s="149"/>
      <c r="CY2060" s="149"/>
      <c r="CZ2060" s="149"/>
      <c r="DA2060" s="149"/>
      <c r="DB2060" s="149"/>
      <c r="DC2060" s="149"/>
      <c r="DD2060" s="149"/>
      <c r="DE2060" s="149"/>
      <c r="DF2060" s="149"/>
      <c r="DG2060" s="149"/>
      <c r="DH2060" s="149"/>
      <c r="DI2060" s="149"/>
      <c r="DJ2060" s="149"/>
      <c r="DK2060" s="149"/>
      <c r="DL2060" s="149"/>
      <c r="DM2060" s="149"/>
      <c r="DN2060" s="149"/>
      <c r="DO2060" s="149"/>
      <c r="DP2060" s="149"/>
      <c r="DQ2060" s="149"/>
      <c r="DR2060" s="149"/>
      <c r="DS2060" s="149"/>
      <c r="DT2060" s="149"/>
      <c r="DU2060" s="149"/>
      <c r="DV2060" s="149"/>
      <c r="DW2060" s="149"/>
      <c r="DX2060" s="149"/>
      <c r="DY2060" s="149"/>
      <c r="DZ2060" s="149"/>
      <c r="EA2060" s="149"/>
      <c r="EB2060" s="149"/>
      <c r="EC2060" s="149"/>
      <c r="ED2060" s="149"/>
      <c r="EE2060" s="151" t="s">
        <v>2160</v>
      </c>
      <c r="EF2060" s="7" t="s">
        <v>2160</v>
      </c>
      <c r="EG2060" s="7" t="s">
        <v>2160</v>
      </c>
      <c r="EH2060" s="7" t="s">
        <v>2160</v>
      </c>
      <c r="EI2060" s="7" t="s">
        <v>2160</v>
      </c>
      <c r="EJ2060" s="7" t="s">
        <v>2160</v>
      </c>
      <c r="EK2060" s="7" t="s">
        <v>2160</v>
      </c>
      <c r="EL2060" s="7" t="s">
        <v>2160</v>
      </c>
      <c r="EM2060" s="7" t="s">
        <v>2160</v>
      </c>
      <c r="EN2060" s="7" t="s">
        <v>2160</v>
      </c>
      <c r="EO2060" s="7" t="s">
        <v>2160</v>
      </c>
      <c r="EP2060" s="7" t="s">
        <v>2160</v>
      </c>
      <c r="EQ2060" s="7" t="s">
        <v>2160</v>
      </c>
      <c r="ER2060" s="7" t="s">
        <v>2160</v>
      </c>
      <c r="ES2060" s="7" t="s">
        <v>2160</v>
      </c>
      <c r="ET2060" s="7" t="s">
        <v>2160</v>
      </c>
      <c r="EU2060" s="7" t="s">
        <v>2160</v>
      </c>
      <c r="EV2060" s="7" t="s">
        <v>2160</v>
      </c>
      <c r="EW2060" s="7" t="s">
        <v>2160</v>
      </c>
      <c r="EX2060" s="7" t="s">
        <v>2160</v>
      </c>
      <c r="EY2060" s="7" t="s">
        <v>2160</v>
      </c>
      <c r="EZ2060" s="7" t="s">
        <v>2160</v>
      </c>
      <c r="FA2060" s="7" t="s">
        <v>2160</v>
      </c>
      <c r="FB2060" s="7" t="s">
        <v>2160</v>
      </c>
      <c r="FC2060" s="7" t="s">
        <v>2160</v>
      </c>
      <c r="FD2060" s="7" t="s">
        <v>2160</v>
      </c>
      <c r="FE2060" s="7" t="s">
        <v>2160</v>
      </c>
      <c r="FF2060" s="7" t="s">
        <v>2160</v>
      </c>
      <c r="FG2060" s="7" t="s">
        <v>2160</v>
      </c>
      <c r="FH2060" s="7" t="s">
        <v>2160</v>
      </c>
      <c r="FI2060" s="7" t="s">
        <v>2160</v>
      </c>
      <c r="FJ2060" s="7" t="s">
        <v>2160</v>
      </c>
      <c r="FK2060" s="7" t="s">
        <v>2160</v>
      </c>
      <c r="FL2060" s="7" t="s">
        <v>2160</v>
      </c>
      <c r="FM2060" s="7" t="s">
        <v>2160</v>
      </c>
      <c r="FN2060" s="7" t="s">
        <v>2160</v>
      </c>
      <c r="FO2060" s="7" t="s">
        <v>2160</v>
      </c>
      <c r="FP2060" s="7" t="s">
        <v>2160</v>
      </c>
      <c r="FQ2060" s="7" t="s">
        <v>2160</v>
      </c>
      <c r="FR2060" s="7" t="s">
        <v>2160</v>
      </c>
      <c r="FS2060" s="7" t="s">
        <v>2160</v>
      </c>
      <c r="FT2060" s="7" t="s">
        <v>2160</v>
      </c>
      <c r="FU2060" s="7" t="s">
        <v>2160</v>
      </c>
      <c r="FV2060" s="7" t="s">
        <v>2160</v>
      </c>
      <c r="FW2060" s="7" t="s">
        <v>2160</v>
      </c>
      <c r="FX2060" s="7" t="s">
        <v>2160</v>
      </c>
      <c r="FY2060" s="7" t="s">
        <v>2160</v>
      </c>
      <c r="FZ2060" s="7" t="s">
        <v>2160</v>
      </c>
      <c r="GA2060" s="7" t="s">
        <v>2160</v>
      </c>
      <c r="GB2060" s="7" t="s">
        <v>2160</v>
      </c>
      <c r="GC2060" s="7" t="s">
        <v>2160</v>
      </c>
      <c r="GD2060" s="7" t="s">
        <v>2160</v>
      </c>
      <c r="GE2060" s="7" t="s">
        <v>2160</v>
      </c>
      <c r="GF2060" s="7" t="s">
        <v>2160</v>
      </c>
      <c r="GG2060" s="7" t="s">
        <v>2160</v>
      </c>
      <c r="GH2060" s="7" t="s">
        <v>2160</v>
      </c>
      <c r="GI2060" s="7" t="s">
        <v>2160</v>
      </c>
      <c r="GJ2060" s="7" t="s">
        <v>2160</v>
      </c>
      <c r="GK2060" s="7" t="s">
        <v>2160</v>
      </c>
      <c r="GL2060" s="7" t="s">
        <v>2160</v>
      </c>
      <c r="GM2060" s="7" t="s">
        <v>2160</v>
      </c>
      <c r="GN2060" s="7" t="s">
        <v>2160</v>
      </c>
      <c r="GO2060" s="7" t="s">
        <v>2160</v>
      </c>
      <c r="GP2060" s="7" t="s">
        <v>2160</v>
      </c>
      <c r="GQ2060" s="7" t="s">
        <v>2160</v>
      </c>
      <c r="GR2060" s="7" t="s">
        <v>2160</v>
      </c>
      <c r="GS2060" s="7" t="s">
        <v>2160</v>
      </c>
      <c r="GT2060" s="7" t="s">
        <v>2160</v>
      </c>
      <c r="GU2060" s="7" t="s">
        <v>2160</v>
      </c>
      <c r="GV2060" s="7" t="s">
        <v>2160</v>
      </c>
      <c r="GW2060" s="7" t="s">
        <v>2160</v>
      </c>
      <c r="GX2060" s="7" t="s">
        <v>2160</v>
      </c>
      <c r="GY2060" s="7" t="s">
        <v>2160</v>
      </c>
      <c r="GZ2060" s="7" t="s">
        <v>2160</v>
      </c>
      <c r="HA2060" s="7" t="s">
        <v>2160</v>
      </c>
      <c r="HB2060" s="7" t="s">
        <v>2160</v>
      </c>
      <c r="HC2060" s="7" t="s">
        <v>2160</v>
      </c>
      <c r="HD2060" s="7" t="s">
        <v>2160</v>
      </c>
      <c r="HE2060" s="7" t="s">
        <v>2160</v>
      </c>
      <c r="HF2060" s="7" t="s">
        <v>2160</v>
      </c>
      <c r="HG2060" s="7" t="s">
        <v>2160</v>
      </c>
      <c r="HH2060" s="7" t="s">
        <v>2160</v>
      </c>
      <c r="HI2060" s="7" t="s">
        <v>2160</v>
      </c>
      <c r="HJ2060" s="7" t="s">
        <v>2160</v>
      </c>
      <c r="HK2060" s="7" t="s">
        <v>2160</v>
      </c>
      <c r="HL2060" s="7" t="s">
        <v>2160</v>
      </c>
      <c r="HM2060" s="7" t="s">
        <v>2160</v>
      </c>
      <c r="HN2060" s="7" t="s">
        <v>2160</v>
      </c>
      <c r="HO2060" s="7" t="s">
        <v>2160</v>
      </c>
      <c r="HP2060" s="7" t="s">
        <v>2160</v>
      </c>
      <c r="HQ2060" s="7" t="s">
        <v>2160</v>
      </c>
      <c r="HR2060" s="7" t="s">
        <v>2160</v>
      </c>
      <c r="HS2060" s="7" t="s">
        <v>2160</v>
      </c>
      <c r="HT2060" s="7" t="s">
        <v>2160</v>
      </c>
      <c r="HU2060" s="7" t="s">
        <v>2160</v>
      </c>
      <c r="HV2060" s="7" t="s">
        <v>2160</v>
      </c>
      <c r="HW2060" s="7" t="s">
        <v>2160</v>
      </c>
      <c r="HX2060" s="7" t="s">
        <v>2160</v>
      </c>
      <c r="HY2060" s="7" t="s">
        <v>2160</v>
      </c>
      <c r="HZ2060" s="7" t="s">
        <v>2160</v>
      </c>
      <c r="IA2060" s="7" t="s">
        <v>2160</v>
      </c>
      <c r="IB2060" s="7" t="s">
        <v>2160</v>
      </c>
      <c r="IC2060" s="7" t="s">
        <v>2160</v>
      </c>
      <c r="ID2060" s="7" t="s">
        <v>2160</v>
      </c>
      <c r="IE2060" s="7" t="s">
        <v>2160</v>
      </c>
      <c r="IF2060" s="7" t="s">
        <v>2160</v>
      </c>
      <c r="IG2060" s="7" t="s">
        <v>2160</v>
      </c>
      <c r="IH2060" s="7" t="s">
        <v>2160</v>
      </c>
      <c r="II2060" s="7" t="s">
        <v>2160</v>
      </c>
      <c r="IJ2060" s="7" t="s">
        <v>2160</v>
      </c>
      <c r="IK2060" s="7" t="s">
        <v>2160</v>
      </c>
      <c r="IL2060" s="7" t="s">
        <v>2160</v>
      </c>
      <c r="IM2060" s="7" t="s">
        <v>2160</v>
      </c>
      <c r="IN2060" s="7" t="s">
        <v>2160</v>
      </c>
      <c r="IO2060" s="7" t="s">
        <v>2160</v>
      </c>
      <c r="IP2060" s="7" t="s">
        <v>2160</v>
      </c>
      <c r="IQ2060" s="7" t="s">
        <v>2160</v>
      </c>
      <c r="IR2060" s="7" t="s">
        <v>2160</v>
      </c>
      <c r="IS2060" s="7" t="s">
        <v>2160</v>
      </c>
      <c r="IT2060" s="7" t="s">
        <v>2160</v>
      </c>
      <c r="IU2060" s="7" t="s">
        <v>2160</v>
      </c>
      <c r="IV2060" s="7" t="s">
        <v>2160</v>
      </c>
      <c r="IW2060" s="7" t="s">
        <v>2160</v>
      </c>
      <c r="IX2060" s="7" t="s">
        <v>2160</v>
      </c>
      <c r="IY2060" s="7" t="s">
        <v>2160</v>
      </c>
      <c r="IZ2060" s="7" t="s">
        <v>2160</v>
      </c>
      <c r="JA2060" s="7" t="s">
        <v>2160</v>
      </c>
      <c r="JB2060" s="7" t="s">
        <v>2160</v>
      </c>
      <c r="JC2060" s="7" t="s">
        <v>2160</v>
      </c>
      <c r="JD2060" s="7" t="s">
        <v>2160</v>
      </c>
      <c r="JE2060" s="7" t="s">
        <v>2160</v>
      </c>
      <c r="JF2060" s="7" t="s">
        <v>2160</v>
      </c>
      <c r="JG2060" s="7" t="s">
        <v>2160</v>
      </c>
      <c r="JH2060" s="7" t="s">
        <v>2160</v>
      </c>
      <c r="JI2060" s="7" t="s">
        <v>2160</v>
      </c>
      <c r="JJ2060" s="7" t="s">
        <v>2160</v>
      </c>
      <c r="JK2060" s="7" t="s">
        <v>2160</v>
      </c>
      <c r="JL2060" s="7" t="s">
        <v>2160</v>
      </c>
      <c r="JM2060" s="7" t="s">
        <v>2160</v>
      </c>
      <c r="JN2060" s="7" t="s">
        <v>2160</v>
      </c>
      <c r="JO2060" s="7" t="s">
        <v>2160</v>
      </c>
      <c r="JP2060" s="7" t="s">
        <v>2160</v>
      </c>
      <c r="JQ2060" s="7" t="s">
        <v>2160</v>
      </c>
      <c r="JR2060" s="7" t="s">
        <v>2160</v>
      </c>
      <c r="JS2060" s="7" t="s">
        <v>2160</v>
      </c>
      <c r="JT2060" s="7" t="s">
        <v>2160</v>
      </c>
      <c r="JU2060" s="7" t="s">
        <v>2160</v>
      </c>
      <c r="JV2060" s="7" t="s">
        <v>2160</v>
      </c>
      <c r="JW2060" s="7" t="s">
        <v>2160</v>
      </c>
      <c r="JX2060" s="7" t="s">
        <v>2160</v>
      </c>
      <c r="JY2060" s="7" t="s">
        <v>2160</v>
      </c>
      <c r="JZ2060" s="7" t="s">
        <v>2160</v>
      </c>
      <c r="KA2060" s="7" t="s">
        <v>2160</v>
      </c>
      <c r="KB2060" s="7" t="s">
        <v>2160</v>
      </c>
      <c r="KC2060" s="7" t="s">
        <v>2160</v>
      </c>
      <c r="KD2060" s="7" t="s">
        <v>2160</v>
      </c>
      <c r="KE2060" s="7" t="s">
        <v>2160</v>
      </c>
      <c r="KF2060" s="7" t="s">
        <v>2160</v>
      </c>
      <c r="KG2060" s="7" t="s">
        <v>2160</v>
      </c>
      <c r="KH2060" s="7" t="s">
        <v>2160</v>
      </c>
      <c r="KI2060" s="7" t="s">
        <v>2160</v>
      </c>
      <c r="KJ2060" s="7" t="s">
        <v>2160</v>
      </c>
      <c r="KK2060" s="7" t="s">
        <v>2160</v>
      </c>
      <c r="KL2060" s="7" t="s">
        <v>2160</v>
      </c>
      <c r="KM2060" s="7" t="s">
        <v>2160</v>
      </c>
      <c r="KN2060" s="7" t="s">
        <v>2160</v>
      </c>
      <c r="KO2060" s="7" t="s">
        <v>2160</v>
      </c>
      <c r="KP2060" s="7" t="s">
        <v>2160</v>
      </c>
      <c r="KQ2060" s="7" t="s">
        <v>2160</v>
      </c>
      <c r="KR2060" s="7" t="s">
        <v>2160</v>
      </c>
      <c r="KS2060" s="7" t="s">
        <v>2160</v>
      </c>
      <c r="KT2060" s="7" t="s">
        <v>2160</v>
      </c>
      <c r="KU2060" s="7" t="s">
        <v>2160</v>
      </c>
      <c r="KV2060" s="7" t="s">
        <v>2160</v>
      </c>
      <c r="KW2060" s="7" t="s">
        <v>2160</v>
      </c>
      <c r="KX2060" s="7" t="s">
        <v>2160</v>
      </c>
      <c r="KY2060" s="7" t="s">
        <v>2160</v>
      </c>
      <c r="KZ2060" s="7" t="s">
        <v>2160</v>
      </c>
      <c r="LA2060" s="7" t="s">
        <v>2160</v>
      </c>
      <c r="LB2060" s="7" t="s">
        <v>2160</v>
      </c>
      <c r="LC2060" s="7" t="s">
        <v>2160</v>
      </c>
      <c r="LD2060" s="7" t="s">
        <v>2160</v>
      </c>
      <c r="LE2060" s="7" t="s">
        <v>2160</v>
      </c>
      <c r="LF2060" s="7" t="s">
        <v>2160</v>
      </c>
      <c r="LG2060" s="7" t="s">
        <v>2160</v>
      </c>
      <c r="LH2060" s="7" t="s">
        <v>2160</v>
      </c>
      <c r="LI2060" s="7" t="s">
        <v>2160</v>
      </c>
      <c r="LJ2060" s="7" t="s">
        <v>2160</v>
      </c>
      <c r="LK2060" s="7" t="s">
        <v>2160</v>
      </c>
      <c r="LL2060" s="7" t="s">
        <v>2160</v>
      </c>
      <c r="LM2060" s="7" t="s">
        <v>2160</v>
      </c>
      <c r="LN2060" s="7" t="s">
        <v>2160</v>
      </c>
      <c r="LO2060" s="7" t="s">
        <v>2160</v>
      </c>
      <c r="LP2060" s="7" t="s">
        <v>2160</v>
      </c>
      <c r="LQ2060" s="7" t="s">
        <v>2160</v>
      </c>
      <c r="LR2060" s="7" t="s">
        <v>2160</v>
      </c>
      <c r="LS2060" s="7" t="s">
        <v>2160</v>
      </c>
      <c r="LT2060" s="7" t="s">
        <v>2160</v>
      </c>
      <c r="LU2060" s="7" t="s">
        <v>2160</v>
      </c>
      <c r="LV2060" s="7" t="s">
        <v>2160</v>
      </c>
      <c r="LW2060" s="7" t="s">
        <v>2160</v>
      </c>
      <c r="LX2060" s="7" t="s">
        <v>2160</v>
      </c>
      <c r="LY2060" s="7" t="s">
        <v>2160</v>
      </c>
      <c r="LZ2060" s="7" t="s">
        <v>2160</v>
      </c>
      <c r="MA2060" s="7" t="s">
        <v>2160</v>
      </c>
      <c r="MB2060" s="7" t="s">
        <v>2160</v>
      </c>
      <c r="MC2060" s="7" t="s">
        <v>2160</v>
      </c>
      <c r="MD2060" s="7" t="s">
        <v>2160</v>
      </c>
      <c r="ME2060" s="7" t="s">
        <v>2160</v>
      </c>
      <c r="MF2060" s="7" t="s">
        <v>2160</v>
      </c>
      <c r="MG2060" s="7" t="s">
        <v>2160</v>
      </c>
      <c r="MH2060" s="7" t="s">
        <v>2160</v>
      </c>
      <c r="MI2060" s="7" t="s">
        <v>2160</v>
      </c>
      <c r="MJ2060" s="7" t="s">
        <v>2160</v>
      </c>
      <c r="MK2060" s="7" t="s">
        <v>2160</v>
      </c>
      <c r="ML2060" s="7" t="s">
        <v>2160</v>
      </c>
      <c r="MM2060" s="7" t="s">
        <v>2160</v>
      </c>
      <c r="MN2060" s="7" t="s">
        <v>2160</v>
      </c>
      <c r="MO2060" s="7" t="s">
        <v>2160</v>
      </c>
      <c r="MP2060" s="7" t="s">
        <v>2160</v>
      </c>
      <c r="MQ2060" s="7" t="s">
        <v>2160</v>
      </c>
      <c r="MR2060" s="7" t="s">
        <v>2160</v>
      </c>
      <c r="MS2060" s="7" t="s">
        <v>2160</v>
      </c>
      <c r="MT2060" s="7" t="s">
        <v>2160</v>
      </c>
      <c r="MU2060" s="7" t="s">
        <v>2160</v>
      </c>
      <c r="MV2060" s="7" t="s">
        <v>2160</v>
      </c>
      <c r="MW2060" s="7" t="s">
        <v>2160</v>
      </c>
      <c r="MX2060" s="7" t="s">
        <v>2160</v>
      </c>
      <c r="MY2060" s="7" t="s">
        <v>2160</v>
      </c>
      <c r="MZ2060" s="7" t="s">
        <v>2160</v>
      </c>
      <c r="NA2060" s="7" t="s">
        <v>2160</v>
      </c>
      <c r="NB2060" s="7" t="s">
        <v>2160</v>
      </c>
      <c r="NC2060" s="7" t="s">
        <v>2160</v>
      </c>
      <c r="ND2060" s="7" t="s">
        <v>2160</v>
      </c>
      <c r="NE2060" s="7" t="s">
        <v>2160</v>
      </c>
      <c r="NF2060" s="7" t="s">
        <v>2160</v>
      </c>
      <c r="NG2060" s="7" t="s">
        <v>2160</v>
      </c>
      <c r="NH2060" s="7" t="s">
        <v>2160</v>
      </c>
      <c r="NI2060" s="7" t="s">
        <v>2160</v>
      </c>
      <c r="NJ2060" s="7" t="s">
        <v>2160</v>
      </c>
      <c r="NK2060" s="7" t="s">
        <v>2160</v>
      </c>
      <c r="NL2060" s="7" t="s">
        <v>2160</v>
      </c>
      <c r="NM2060" s="7" t="s">
        <v>2160</v>
      </c>
      <c r="NN2060" s="7" t="s">
        <v>2160</v>
      </c>
      <c r="NO2060" s="7" t="s">
        <v>2160</v>
      </c>
      <c r="NP2060" s="7" t="s">
        <v>2160</v>
      </c>
      <c r="NQ2060" s="7" t="s">
        <v>2160</v>
      </c>
      <c r="NR2060" s="7" t="s">
        <v>2160</v>
      </c>
      <c r="NS2060" s="7" t="s">
        <v>2160</v>
      </c>
      <c r="NT2060" s="7" t="s">
        <v>2160</v>
      </c>
      <c r="NU2060" s="7" t="s">
        <v>2160</v>
      </c>
      <c r="NV2060" s="7" t="s">
        <v>2160</v>
      </c>
      <c r="NW2060" s="7" t="s">
        <v>2160</v>
      </c>
      <c r="NX2060" s="7" t="s">
        <v>2160</v>
      </c>
      <c r="NY2060" s="7" t="s">
        <v>2160</v>
      </c>
      <c r="NZ2060" s="7" t="s">
        <v>2160</v>
      </c>
      <c r="OA2060" s="7" t="s">
        <v>2160</v>
      </c>
      <c r="OB2060" s="7" t="s">
        <v>2160</v>
      </c>
      <c r="OC2060" s="7" t="s">
        <v>2160</v>
      </c>
      <c r="OD2060" s="7" t="s">
        <v>2160</v>
      </c>
      <c r="OE2060" s="7" t="s">
        <v>2160</v>
      </c>
      <c r="OF2060" s="7" t="s">
        <v>2160</v>
      </c>
      <c r="OG2060" s="7" t="s">
        <v>2160</v>
      </c>
      <c r="OH2060" s="7" t="s">
        <v>2160</v>
      </c>
      <c r="OI2060" s="7" t="s">
        <v>2160</v>
      </c>
      <c r="OJ2060" s="7" t="s">
        <v>2160</v>
      </c>
      <c r="OK2060" s="7" t="s">
        <v>2160</v>
      </c>
      <c r="OL2060" s="7" t="s">
        <v>2160</v>
      </c>
      <c r="OM2060" s="7" t="s">
        <v>2160</v>
      </c>
      <c r="ON2060" s="7" t="s">
        <v>2160</v>
      </c>
      <c r="OO2060" s="7" t="s">
        <v>2160</v>
      </c>
      <c r="OP2060" s="7" t="s">
        <v>2160</v>
      </c>
      <c r="OQ2060" s="7" t="s">
        <v>2160</v>
      </c>
      <c r="OR2060" s="7" t="s">
        <v>2160</v>
      </c>
      <c r="OS2060" s="7" t="s">
        <v>2160</v>
      </c>
      <c r="OT2060" s="7" t="s">
        <v>2160</v>
      </c>
      <c r="OU2060" s="7" t="s">
        <v>2160</v>
      </c>
      <c r="OV2060" s="7" t="s">
        <v>2160</v>
      </c>
      <c r="OW2060" s="7" t="s">
        <v>2160</v>
      </c>
      <c r="OX2060" s="7" t="s">
        <v>2160</v>
      </c>
      <c r="OY2060" s="7" t="s">
        <v>2160</v>
      </c>
      <c r="OZ2060" s="7" t="s">
        <v>2160</v>
      </c>
      <c r="PA2060" s="7" t="s">
        <v>2160</v>
      </c>
      <c r="PB2060" s="7" t="s">
        <v>2160</v>
      </c>
      <c r="PC2060" s="7" t="s">
        <v>2160</v>
      </c>
      <c r="PD2060" s="7" t="s">
        <v>2160</v>
      </c>
      <c r="PE2060" s="7" t="s">
        <v>2160</v>
      </c>
      <c r="PF2060" s="7" t="s">
        <v>2160</v>
      </c>
      <c r="PG2060" s="7" t="s">
        <v>2160</v>
      </c>
      <c r="PH2060" s="7" t="s">
        <v>2160</v>
      </c>
      <c r="PI2060" s="7" t="s">
        <v>2160</v>
      </c>
      <c r="PJ2060" s="7" t="s">
        <v>2160</v>
      </c>
      <c r="PK2060" s="7" t="s">
        <v>2160</v>
      </c>
      <c r="PL2060" s="7" t="s">
        <v>2160</v>
      </c>
      <c r="PM2060" s="7" t="s">
        <v>2160</v>
      </c>
      <c r="PN2060" s="7" t="s">
        <v>2160</v>
      </c>
      <c r="PO2060" s="7" t="s">
        <v>2160</v>
      </c>
      <c r="PP2060" s="7" t="s">
        <v>2160</v>
      </c>
      <c r="PQ2060" s="7" t="s">
        <v>2160</v>
      </c>
      <c r="PR2060" s="7" t="s">
        <v>2160</v>
      </c>
      <c r="PS2060" s="7" t="s">
        <v>2160</v>
      </c>
      <c r="PT2060" s="7" t="s">
        <v>2160</v>
      </c>
      <c r="PU2060" s="7" t="s">
        <v>2160</v>
      </c>
      <c r="PV2060" s="7" t="s">
        <v>2160</v>
      </c>
      <c r="PW2060" s="7" t="s">
        <v>2160</v>
      </c>
      <c r="PX2060" s="7" t="s">
        <v>2160</v>
      </c>
      <c r="PY2060" s="7" t="s">
        <v>2160</v>
      </c>
      <c r="PZ2060" s="7" t="s">
        <v>2160</v>
      </c>
      <c r="QA2060" s="7" t="s">
        <v>2160</v>
      </c>
      <c r="QB2060" s="7" t="s">
        <v>2160</v>
      </c>
      <c r="QC2060" s="7" t="s">
        <v>2160</v>
      </c>
      <c r="QD2060" s="7" t="s">
        <v>2160</v>
      </c>
      <c r="QE2060" s="7" t="s">
        <v>2160</v>
      </c>
      <c r="QF2060" s="7" t="s">
        <v>2160</v>
      </c>
      <c r="QG2060" s="7" t="s">
        <v>2160</v>
      </c>
      <c r="QH2060" s="7" t="s">
        <v>2160</v>
      </c>
      <c r="QI2060" s="7" t="s">
        <v>2160</v>
      </c>
      <c r="QJ2060" s="7" t="s">
        <v>2160</v>
      </c>
      <c r="QK2060" s="7" t="s">
        <v>2160</v>
      </c>
      <c r="QL2060" s="7" t="s">
        <v>2160</v>
      </c>
      <c r="QM2060" s="7" t="s">
        <v>2160</v>
      </c>
      <c r="QN2060" s="7" t="s">
        <v>2160</v>
      </c>
      <c r="QO2060" s="7" t="s">
        <v>2160</v>
      </c>
      <c r="QP2060" s="7" t="s">
        <v>2160</v>
      </c>
      <c r="QQ2060" s="7" t="s">
        <v>2160</v>
      </c>
      <c r="QR2060" s="7" t="s">
        <v>2160</v>
      </c>
      <c r="QS2060" s="7" t="s">
        <v>2160</v>
      </c>
      <c r="QT2060" s="7" t="s">
        <v>2160</v>
      </c>
      <c r="QU2060" s="7" t="s">
        <v>2160</v>
      </c>
      <c r="QV2060" s="7" t="s">
        <v>2160</v>
      </c>
      <c r="QW2060" s="7" t="s">
        <v>2160</v>
      </c>
      <c r="QX2060" s="7" t="s">
        <v>2160</v>
      </c>
      <c r="QY2060" s="7" t="s">
        <v>2160</v>
      </c>
      <c r="QZ2060" s="7" t="s">
        <v>2160</v>
      </c>
      <c r="RA2060" s="7" t="s">
        <v>2160</v>
      </c>
      <c r="RB2060" s="7" t="s">
        <v>2160</v>
      </c>
      <c r="RC2060" s="7" t="s">
        <v>2160</v>
      </c>
      <c r="RD2060" s="7" t="s">
        <v>2160</v>
      </c>
      <c r="RE2060" s="7" t="s">
        <v>2160</v>
      </c>
      <c r="RF2060" s="7" t="s">
        <v>2160</v>
      </c>
      <c r="RG2060" s="7" t="s">
        <v>2160</v>
      </c>
      <c r="RH2060" s="7" t="s">
        <v>2160</v>
      </c>
      <c r="RI2060" s="7" t="s">
        <v>2160</v>
      </c>
      <c r="RJ2060" s="7" t="s">
        <v>2160</v>
      </c>
      <c r="RK2060" s="7" t="s">
        <v>2160</v>
      </c>
      <c r="RL2060" s="7" t="s">
        <v>2160</v>
      </c>
      <c r="RM2060" s="7" t="s">
        <v>2160</v>
      </c>
      <c r="RN2060" s="7" t="s">
        <v>2160</v>
      </c>
      <c r="RO2060" s="7" t="s">
        <v>2160</v>
      </c>
      <c r="RP2060" s="7" t="s">
        <v>2160</v>
      </c>
      <c r="RQ2060" s="7" t="s">
        <v>2160</v>
      </c>
      <c r="RR2060" s="7" t="s">
        <v>2160</v>
      </c>
      <c r="RS2060" s="7" t="s">
        <v>2160</v>
      </c>
      <c r="RT2060" s="7" t="s">
        <v>2160</v>
      </c>
      <c r="RU2060" s="7" t="s">
        <v>2160</v>
      </c>
      <c r="RV2060" s="7" t="s">
        <v>2160</v>
      </c>
      <c r="RW2060" s="7" t="s">
        <v>2160</v>
      </c>
      <c r="RX2060" s="7" t="s">
        <v>2160</v>
      </c>
      <c r="RY2060" s="7" t="s">
        <v>2160</v>
      </c>
      <c r="RZ2060" s="7" t="s">
        <v>2160</v>
      </c>
      <c r="SA2060" s="7" t="s">
        <v>2160</v>
      </c>
      <c r="SB2060" s="7" t="s">
        <v>2160</v>
      </c>
      <c r="SC2060" s="7" t="s">
        <v>2160</v>
      </c>
      <c r="SD2060" s="7" t="s">
        <v>2160</v>
      </c>
      <c r="SE2060" s="7" t="s">
        <v>2160</v>
      </c>
      <c r="SF2060" s="7" t="s">
        <v>2160</v>
      </c>
      <c r="SG2060" s="7" t="s">
        <v>2160</v>
      </c>
      <c r="SH2060" s="7" t="s">
        <v>2160</v>
      </c>
      <c r="SI2060" s="7" t="s">
        <v>2160</v>
      </c>
      <c r="SJ2060" s="7" t="s">
        <v>2160</v>
      </c>
      <c r="SK2060" s="7" t="s">
        <v>2160</v>
      </c>
      <c r="SL2060" s="7" t="s">
        <v>2160</v>
      </c>
      <c r="SM2060" s="7" t="s">
        <v>2160</v>
      </c>
      <c r="SN2060" s="7" t="s">
        <v>2160</v>
      </c>
      <c r="SO2060" s="7" t="s">
        <v>2160</v>
      </c>
      <c r="SP2060" s="7" t="s">
        <v>2160</v>
      </c>
      <c r="SQ2060" s="7" t="s">
        <v>2160</v>
      </c>
      <c r="SR2060" s="7" t="s">
        <v>2160</v>
      </c>
      <c r="SS2060" s="7" t="s">
        <v>2160</v>
      </c>
      <c r="ST2060" s="7" t="s">
        <v>2160</v>
      </c>
      <c r="SU2060" s="7" t="s">
        <v>2160</v>
      </c>
      <c r="SV2060" s="7" t="s">
        <v>2160</v>
      </c>
      <c r="SW2060" s="7" t="s">
        <v>2160</v>
      </c>
      <c r="SX2060" s="7" t="s">
        <v>2160</v>
      </c>
      <c r="SY2060" s="7" t="s">
        <v>2160</v>
      </c>
      <c r="SZ2060" s="7" t="s">
        <v>2160</v>
      </c>
      <c r="TA2060" s="7" t="s">
        <v>2160</v>
      </c>
      <c r="TB2060" s="7" t="s">
        <v>2160</v>
      </c>
      <c r="TC2060" s="7" t="s">
        <v>2160</v>
      </c>
      <c r="TD2060" s="7" t="s">
        <v>2160</v>
      </c>
      <c r="TE2060" s="7" t="s">
        <v>2160</v>
      </c>
      <c r="TF2060" s="7" t="s">
        <v>2160</v>
      </c>
      <c r="TG2060" s="7" t="s">
        <v>2160</v>
      </c>
      <c r="TH2060" s="7" t="s">
        <v>2160</v>
      </c>
      <c r="TI2060" s="7" t="s">
        <v>2160</v>
      </c>
      <c r="TJ2060" s="7" t="s">
        <v>2160</v>
      </c>
      <c r="TK2060" s="7" t="s">
        <v>2160</v>
      </c>
      <c r="TL2060" s="7" t="s">
        <v>2160</v>
      </c>
      <c r="TM2060" s="7" t="s">
        <v>2160</v>
      </c>
      <c r="TN2060" s="7" t="s">
        <v>2160</v>
      </c>
      <c r="TO2060" s="7" t="s">
        <v>2160</v>
      </c>
      <c r="TP2060" s="7" t="s">
        <v>2160</v>
      </c>
      <c r="TQ2060" s="7" t="s">
        <v>2160</v>
      </c>
      <c r="TR2060" s="7" t="s">
        <v>2160</v>
      </c>
      <c r="TS2060" s="7" t="s">
        <v>2160</v>
      </c>
      <c r="TT2060" s="7" t="s">
        <v>2160</v>
      </c>
      <c r="TU2060" s="7" t="s">
        <v>2160</v>
      </c>
      <c r="TV2060" s="7" t="s">
        <v>2160</v>
      </c>
      <c r="TW2060" s="7" t="s">
        <v>2160</v>
      </c>
      <c r="TX2060" s="7" t="s">
        <v>2160</v>
      </c>
      <c r="TY2060" s="7" t="s">
        <v>2160</v>
      </c>
      <c r="TZ2060" s="7" t="s">
        <v>2160</v>
      </c>
      <c r="UA2060" s="7" t="s">
        <v>2160</v>
      </c>
      <c r="UB2060" s="7" t="s">
        <v>2160</v>
      </c>
      <c r="UC2060" s="7" t="s">
        <v>2160</v>
      </c>
      <c r="UD2060" s="7" t="s">
        <v>2160</v>
      </c>
      <c r="UE2060" s="7" t="s">
        <v>2160</v>
      </c>
      <c r="UF2060" s="7" t="s">
        <v>2160</v>
      </c>
      <c r="UG2060" s="7" t="s">
        <v>2160</v>
      </c>
      <c r="UH2060" s="7" t="s">
        <v>2160</v>
      </c>
      <c r="UI2060" s="7" t="s">
        <v>2160</v>
      </c>
      <c r="UJ2060" s="7" t="s">
        <v>2160</v>
      </c>
      <c r="UK2060" s="7" t="s">
        <v>2160</v>
      </c>
      <c r="UL2060" s="7" t="s">
        <v>2160</v>
      </c>
      <c r="UM2060" s="7" t="s">
        <v>2160</v>
      </c>
      <c r="UN2060" s="7" t="s">
        <v>2160</v>
      </c>
      <c r="UO2060" s="7" t="s">
        <v>2160</v>
      </c>
      <c r="UP2060" s="7" t="s">
        <v>2160</v>
      </c>
      <c r="UQ2060" s="7" t="s">
        <v>2160</v>
      </c>
      <c r="UR2060" s="7" t="s">
        <v>2160</v>
      </c>
      <c r="US2060" s="7" t="s">
        <v>2160</v>
      </c>
      <c r="UT2060" s="7" t="s">
        <v>2160</v>
      </c>
      <c r="UU2060" s="7" t="s">
        <v>2160</v>
      </c>
      <c r="UV2060" s="7" t="s">
        <v>2160</v>
      </c>
      <c r="UW2060" s="7" t="s">
        <v>2160</v>
      </c>
      <c r="UX2060" s="7" t="s">
        <v>2160</v>
      </c>
      <c r="UY2060" s="7" t="s">
        <v>2160</v>
      </c>
      <c r="UZ2060" s="7" t="s">
        <v>2160</v>
      </c>
      <c r="VA2060" s="7" t="s">
        <v>2160</v>
      </c>
      <c r="VB2060" s="7" t="s">
        <v>2160</v>
      </c>
      <c r="VC2060" s="7" t="s">
        <v>2160</v>
      </c>
      <c r="VD2060" s="7" t="s">
        <v>2160</v>
      </c>
      <c r="VE2060" s="7" t="s">
        <v>2160</v>
      </c>
      <c r="VF2060" s="7" t="s">
        <v>2160</v>
      </c>
      <c r="VG2060" s="7" t="s">
        <v>2160</v>
      </c>
      <c r="VH2060" s="7" t="s">
        <v>2160</v>
      </c>
      <c r="VI2060" s="7" t="s">
        <v>2160</v>
      </c>
      <c r="VJ2060" s="7" t="s">
        <v>2160</v>
      </c>
      <c r="VK2060" s="7" t="s">
        <v>2160</v>
      </c>
      <c r="VL2060" s="7" t="s">
        <v>2160</v>
      </c>
      <c r="VM2060" s="7" t="s">
        <v>2160</v>
      </c>
      <c r="VN2060" s="7" t="s">
        <v>2160</v>
      </c>
      <c r="VO2060" s="7" t="s">
        <v>2160</v>
      </c>
      <c r="VP2060" s="7" t="s">
        <v>2160</v>
      </c>
      <c r="VQ2060" s="7" t="s">
        <v>2160</v>
      </c>
      <c r="VR2060" s="7" t="s">
        <v>2160</v>
      </c>
      <c r="VS2060" s="7" t="s">
        <v>2160</v>
      </c>
      <c r="VT2060" s="7" t="s">
        <v>2160</v>
      </c>
      <c r="VU2060" s="7" t="s">
        <v>2160</v>
      </c>
      <c r="VV2060" s="7" t="s">
        <v>2160</v>
      </c>
      <c r="VW2060" s="7" t="s">
        <v>2160</v>
      </c>
      <c r="VX2060" s="7" t="s">
        <v>2160</v>
      </c>
      <c r="VY2060" s="7" t="s">
        <v>2160</v>
      </c>
      <c r="VZ2060" s="7" t="s">
        <v>2160</v>
      </c>
      <c r="WA2060" s="7" t="s">
        <v>2160</v>
      </c>
      <c r="WB2060" s="7" t="s">
        <v>2160</v>
      </c>
      <c r="WC2060" s="7" t="s">
        <v>2160</v>
      </c>
      <c r="WD2060" s="7" t="s">
        <v>2160</v>
      </c>
      <c r="WE2060" s="7" t="s">
        <v>2160</v>
      </c>
      <c r="WF2060" s="7" t="s">
        <v>2160</v>
      </c>
      <c r="WG2060" s="7" t="s">
        <v>2160</v>
      </c>
      <c r="WH2060" s="7" t="s">
        <v>2160</v>
      </c>
      <c r="WI2060" s="7" t="s">
        <v>2160</v>
      </c>
      <c r="WJ2060" s="7" t="s">
        <v>2160</v>
      </c>
      <c r="WK2060" s="7" t="s">
        <v>2160</v>
      </c>
      <c r="WL2060" s="7" t="s">
        <v>2160</v>
      </c>
      <c r="WM2060" s="7" t="s">
        <v>2160</v>
      </c>
      <c r="WN2060" s="7" t="s">
        <v>2160</v>
      </c>
      <c r="WO2060" s="7" t="s">
        <v>2160</v>
      </c>
      <c r="WP2060" s="7" t="s">
        <v>2160</v>
      </c>
      <c r="WQ2060" s="7" t="s">
        <v>2160</v>
      </c>
      <c r="WR2060" s="7" t="s">
        <v>2160</v>
      </c>
      <c r="WS2060" s="7" t="s">
        <v>2160</v>
      </c>
      <c r="WT2060" s="7" t="s">
        <v>2160</v>
      </c>
      <c r="WU2060" s="7" t="s">
        <v>2160</v>
      </c>
      <c r="WV2060" s="7" t="s">
        <v>2160</v>
      </c>
      <c r="WW2060" s="7" t="s">
        <v>2160</v>
      </c>
      <c r="WX2060" s="7" t="s">
        <v>2160</v>
      </c>
      <c r="WY2060" s="7" t="s">
        <v>2160</v>
      </c>
      <c r="WZ2060" s="7" t="s">
        <v>2160</v>
      </c>
      <c r="XA2060" s="7" t="s">
        <v>2160</v>
      </c>
      <c r="XB2060" s="7" t="s">
        <v>2160</v>
      </c>
      <c r="XC2060" s="7" t="s">
        <v>2160</v>
      </c>
      <c r="XD2060" s="7" t="s">
        <v>2160</v>
      </c>
      <c r="XE2060" s="7" t="s">
        <v>2160</v>
      </c>
      <c r="XF2060" s="7" t="s">
        <v>2160</v>
      </c>
      <c r="XG2060" s="7" t="s">
        <v>2160</v>
      </c>
      <c r="XH2060" s="7" t="s">
        <v>2160</v>
      </c>
      <c r="XI2060" s="7" t="s">
        <v>2160</v>
      </c>
      <c r="XJ2060" s="7" t="s">
        <v>2160</v>
      </c>
      <c r="XK2060" s="7" t="s">
        <v>2160</v>
      </c>
      <c r="XL2060" s="7" t="s">
        <v>2160</v>
      </c>
      <c r="XM2060" s="7" t="s">
        <v>2160</v>
      </c>
      <c r="XN2060" s="7" t="s">
        <v>2160</v>
      </c>
      <c r="XO2060" s="7" t="s">
        <v>2160</v>
      </c>
      <c r="XP2060" s="7" t="s">
        <v>2160</v>
      </c>
      <c r="XQ2060" s="7" t="s">
        <v>2160</v>
      </c>
      <c r="XR2060" s="7" t="s">
        <v>2160</v>
      </c>
      <c r="XS2060" s="7" t="s">
        <v>2160</v>
      </c>
      <c r="XT2060" s="7" t="s">
        <v>2160</v>
      </c>
      <c r="XU2060" s="7" t="s">
        <v>2160</v>
      </c>
      <c r="XV2060" s="7" t="s">
        <v>2160</v>
      </c>
      <c r="XW2060" s="7" t="s">
        <v>2160</v>
      </c>
      <c r="XX2060" s="7" t="s">
        <v>2160</v>
      </c>
      <c r="XY2060" s="7" t="s">
        <v>2160</v>
      </c>
      <c r="XZ2060" s="7" t="s">
        <v>2160</v>
      </c>
      <c r="YA2060" s="7" t="s">
        <v>2160</v>
      </c>
      <c r="YB2060" s="7" t="s">
        <v>2160</v>
      </c>
      <c r="YC2060" s="7" t="s">
        <v>2160</v>
      </c>
      <c r="YD2060" s="7" t="s">
        <v>2160</v>
      </c>
      <c r="YE2060" s="7" t="s">
        <v>2160</v>
      </c>
      <c r="YF2060" s="7" t="s">
        <v>2160</v>
      </c>
      <c r="YG2060" s="7" t="s">
        <v>2160</v>
      </c>
      <c r="YH2060" s="7" t="s">
        <v>2160</v>
      </c>
      <c r="YI2060" s="7" t="s">
        <v>2160</v>
      </c>
      <c r="YJ2060" s="7" t="s">
        <v>2160</v>
      </c>
      <c r="YK2060" s="7" t="s">
        <v>2160</v>
      </c>
      <c r="YL2060" s="7" t="s">
        <v>2160</v>
      </c>
      <c r="YM2060" s="7" t="s">
        <v>2160</v>
      </c>
      <c r="YN2060" s="7" t="s">
        <v>2160</v>
      </c>
      <c r="YO2060" s="7" t="s">
        <v>2160</v>
      </c>
      <c r="YP2060" s="7" t="s">
        <v>2160</v>
      </c>
      <c r="YQ2060" s="7" t="s">
        <v>2160</v>
      </c>
      <c r="YR2060" s="7" t="s">
        <v>2160</v>
      </c>
      <c r="YS2060" s="7" t="s">
        <v>2160</v>
      </c>
      <c r="YT2060" s="7" t="s">
        <v>2160</v>
      </c>
      <c r="YU2060" s="7" t="s">
        <v>2160</v>
      </c>
      <c r="YV2060" s="7" t="s">
        <v>2160</v>
      </c>
      <c r="YW2060" s="7" t="s">
        <v>2160</v>
      </c>
      <c r="YX2060" s="7" t="s">
        <v>2160</v>
      </c>
      <c r="YY2060" s="7" t="s">
        <v>2160</v>
      </c>
      <c r="YZ2060" s="7" t="s">
        <v>2160</v>
      </c>
      <c r="ZA2060" s="7" t="s">
        <v>2160</v>
      </c>
      <c r="ZB2060" s="7" t="s">
        <v>2160</v>
      </c>
      <c r="ZC2060" s="7" t="s">
        <v>2160</v>
      </c>
      <c r="ZD2060" s="7" t="s">
        <v>2160</v>
      </c>
      <c r="ZE2060" s="7" t="s">
        <v>2160</v>
      </c>
      <c r="ZF2060" s="7" t="s">
        <v>2160</v>
      </c>
      <c r="ZG2060" s="7" t="s">
        <v>2160</v>
      </c>
      <c r="ZH2060" s="7" t="s">
        <v>2160</v>
      </c>
      <c r="ZI2060" s="7" t="s">
        <v>2160</v>
      </c>
      <c r="ZJ2060" s="7" t="s">
        <v>2160</v>
      </c>
      <c r="ZK2060" s="7" t="s">
        <v>2160</v>
      </c>
      <c r="ZL2060" s="7" t="s">
        <v>2160</v>
      </c>
      <c r="ZM2060" s="7" t="s">
        <v>2160</v>
      </c>
      <c r="ZN2060" s="7" t="s">
        <v>2160</v>
      </c>
      <c r="ZO2060" s="7" t="s">
        <v>2160</v>
      </c>
      <c r="ZP2060" s="7" t="s">
        <v>2160</v>
      </c>
      <c r="ZQ2060" s="7" t="s">
        <v>2160</v>
      </c>
      <c r="ZR2060" s="7" t="s">
        <v>2160</v>
      </c>
      <c r="ZS2060" s="7" t="s">
        <v>2160</v>
      </c>
      <c r="ZT2060" s="7" t="s">
        <v>2160</v>
      </c>
      <c r="ZU2060" s="7" t="s">
        <v>2160</v>
      </c>
      <c r="ZV2060" s="7" t="s">
        <v>2160</v>
      </c>
      <c r="ZW2060" s="7" t="s">
        <v>2160</v>
      </c>
      <c r="ZX2060" s="7" t="s">
        <v>2160</v>
      </c>
      <c r="ZY2060" s="7" t="s">
        <v>2160</v>
      </c>
      <c r="ZZ2060" s="7" t="s">
        <v>2160</v>
      </c>
      <c r="AAA2060" s="7" t="s">
        <v>2160</v>
      </c>
      <c r="AAB2060" s="7" t="s">
        <v>2160</v>
      </c>
      <c r="AAC2060" s="7" t="s">
        <v>2160</v>
      </c>
      <c r="AAD2060" s="7" t="s">
        <v>2160</v>
      </c>
      <c r="AAE2060" s="7" t="s">
        <v>2160</v>
      </c>
      <c r="AAF2060" s="7" t="s">
        <v>2160</v>
      </c>
      <c r="AAG2060" s="7" t="s">
        <v>2160</v>
      </c>
      <c r="AAH2060" s="7" t="s">
        <v>2160</v>
      </c>
      <c r="AAI2060" s="7" t="s">
        <v>2160</v>
      </c>
      <c r="AAJ2060" s="7" t="s">
        <v>2160</v>
      </c>
      <c r="AAK2060" s="7" t="s">
        <v>2160</v>
      </c>
      <c r="AAL2060" s="7" t="s">
        <v>2160</v>
      </c>
      <c r="AAM2060" s="7" t="s">
        <v>2160</v>
      </c>
      <c r="AAN2060" s="7" t="s">
        <v>2160</v>
      </c>
      <c r="AAO2060" s="7" t="s">
        <v>2160</v>
      </c>
      <c r="AAP2060" s="7" t="s">
        <v>2160</v>
      </c>
      <c r="AAQ2060" s="7" t="s">
        <v>2160</v>
      </c>
      <c r="AAR2060" s="7" t="s">
        <v>2160</v>
      </c>
      <c r="AAS2060" s="7" t="s">
        <v>2160</v>
      </c>
      <c r="AAT2060" s="7" t="s">
        <v>2160</v>
      </c>
      <c r="AAU2060" s="7" t="s">
        <v>2160</v>
      </c>
      <c r="AAV2060" s="7" t="s">
        <v>2160</v>
      </c>
      <c r="AAW2060" s="7" t="s">
        <v>2160</v>
      </c>
      <c r="AAX2060" s="7" t="s">
        <v>2160</v>
      </c>
      <c r="AAY2060" s="7" t="s">
        <v>2160</v>
      </c>
      <c r="AAZ2060" s="7" t="s">
        <v>2160</v>
      </c>
      <c r="ABA2060" s="7" t="s">
        <v>2160</v>
      </c>
      <c r="ABB2060" s="7" t="s">
        <v>2160</v>
      </c>
      <c r="ABC2060" s="7" t="s">
        <v>2160</v>
      </c>
      <c r="ABD2060" s="7" t="s">
        <v>2160</v>
      </c>
      <c r="ABE2060" s="7" t="s">
        <v>2160</v>
      </c>
      <c r="ABF2060" s="7" t="s">
        <v>2160</v>
      </c>
      <c r="ABG2060" s="7" t="s">
        <v>2160</v>
      </c>
      <c r="ABH2060" s="7" t="s">
        <v>2160</v>
      </c>
      <c r="ABI2060" s="7" t="s">
        <v>2160</v>
      </c>
      <c r="ABJ2060" s="7" t="s">
        <v>2160</v>
      </c>
      <c r="ABK2060" s="7" t="s">
        <v>2160</v>
      </c>
      <c r="ABL2060" s="7" t="s">
        <v>2160</v>
      </c>
      <c r="ABM2060" s="7" t="s">
        <v>2160</v>
      </c>
      <c r="ABN2060" s="7" t="s">
        <v>2160</v>
      </c>
      <c r="ABO2060" s="7" t="s">
        <v>2160</v>
      </c>
      <c r="ABP2060" s="7" t="s">
        <v>2160</v>
      </c>
      <c r="ABQ2060" s="7" t="s">
        <v>2160</v>
      </c>
      <c r="ABR2060" s="7" t="s">
        <v>2160</v>
      </c>
      <c r="ABS2060" s="7" t="s">
        <v>2160</v>
      </c>
      <c r="ABT2060" s="7" t="s">
        <v>2160</v>
      </c>
      <c r="ABU2060" s="7" t="s">
        <v>2160</v>
      </c>
      <c r="ABV2060" s="7" t="s">
        <v>2160</v>
      </c>
      <c r="ABW2060" s="7" t="s">
        <v>2160</v>
      </c>
      <c r="ABX2060" s="7" t="s">
        <v>2160</v>
      </c>
      <c r="ABY2060" s="7" t="s">
        <v>2160</v>
      </c>
      <c r="ABZ2060" s="7" t="s">
        <v>2160</v>
      </c>
      <c r="ACA2060" s="7" t="s">
        <v>2160</v>
      </c>
      <c r="ACB2060" s="7" t="s">
        <v>2160</v>
      </c>
      <c r="ACC2060" s="7" t="s">
        <v>2160</v>
      </c>
      <c r="ACD2060" s="7" t="s">
        <v>2160</v>
      </c>
      <c r="ACE2060" s="7" t="s">
        <v>2160</v>
      </c>
      <c r="ACF2060" s="7" t="s">
        <v>2160</v>
      </c>
      <c r="ACG2060" s="7" t="s">
        <v>2160</v>
      </c>
      <c r="ACH2060" s="7" t="s">
        <v>2160</v>
      </c>
      <c r="ACI2060" s="7" t="s">
        <v>2160</v>
      </c>
      <c r="ACJ2060" s="7" t="s">
        <v>2160</v>
      </c>
      <c r="ACK2060" s="7" t="s">
        <v>2160</v>
      </c>
      <c r="ACL2060" s="7" t="s">
        <v>2160</v>
      </c>
      <c r="ACM2060" s="7" t="s">
        <v>2160</v>
      </c>
      <c r="ACN2060" s="7" t="s">
        <v>2160</v>
      </c>
      <c r="ACO2060" s="7" t="s">
        <v>2160</v>
      </c>
      <c r="ACP2060" s="7" t="s">
        <v>2160</v>
      </c>
      <c r="ACQ2060" s="7" t="s">
        <v>2160</v>
      </c>
      <c r="ACR2060" s="7" t="s">
        <v>2160</v>
      </c>
      <c r="ACS2060" s="7" t="s">
        <v>2160</v>
      </c>
      <c r="ACT2060" s="7" t="s">
        <v>2160</v>
      </c>
      <c r="ACU2060" s="7" t="s">
        <v>2160</v>
      </c>
      <c r="ACV2060" s="7" t="s">
        <v>2160</v>
      </c>
      <c r="ACW2060" s="7" t="s">
        <v>2160</v>
      </c>
      <c r="ACX2060" s="7" t="s">
        <v>2160</v>
      </c>
      <c r="ACY2060" s="7" t="s">
        <v>2160</v>
      </c>
      <c r="ACZ2060" s="7" t="s">
        <v>2160</v>
      </c>
      <c r="ADA2060" s="7" t="s">
        <v>2160</v>
      </c>
      <c r="ADB2060" s="7" t="s">
        <v>2160</v>
      </c>
      <c r="ADC2060" s="7" t="s">
        <v>2160</v>
      </c>
      <c r="ADD2060" s="7" t="s">
        <v>2160</v>
      </c>
      <c r="ADE2060" s="7" t="s">
        <v>2160</v>
      </c>
      <c r="ADF2060" s="7" t="s">
        <v>2160</v>
      </c>
      <c r="ADG2060" s="7" t="s">
        <v>2160</v>
      </c>
      <c r="ADH2060" s="7" t="s">
        <v>2160</v>
      </c>
      <c r="ADI2060" s="7" t="s">
        <v>2160</v>
      </c>
      <c r="ADJ2060" s="7" t="s">
        <v>2160</v>
      </c>
      <c r="ADK2060" s="7" t="s">
        <v>2160</v>
      </c>
      <c r="ADL2060" s="7" t="s">
        <v>2160</v>
      </c>
      <c r="ADM2060" s="7" t="s">
        <v>2160</v>
      </c>
      <c r="ADN2060" s="7" t="s">
        <v>2160</v>
      </c>
      <c r="ADO2060" s="7" t="s">
        <v>2160</v>
      </c>
      <c r="ADP2060" s="7" t="s">
        <v>2160</v>
      </c>
      <c r="ADQ2060" s="7" t="s">
        <v>2160</v>
      </c>
      <c r="ADR2060" s="7" t="s">
        <v>2160</v>
      </c>
      <c r="ADS2060" s="7" t="s">
        <v>2160</v>
      </c>
      <c r="ADT2060" s="7" t="s">
        <v>2160</v>
      </c>
      <c r="ADU2060" s="7" t="s">
        <v>2160</v>
      </c>
      <c r="ADV2060" s="7" t="s">
        <v>2160</v>
      </c>
      <c r="ADW2060" s="7" t="s">
        <v>2160</v>
      </c>
      <c r="ADX2060" s="7" t="s">
        <v>2160</v>
      </c>
      <c r="ADY2060" s="7" t="s">
        <v>2160</v>
      </c>
      <c r="ADZ2060" s="7" t="s">
        <v>2160</v>
      </c>
      <c r="AEA2060" s="7" t="s">
        <v>2160</v>
      </c>
      <c r="AEB2060" s="7" t="s">
        <v>2160</v>
      </c>
      <c r="AEC2060" s="7" t="s">
        <v>2160</v>
      </c>
      <c r="AED2060" s="7" t="s">
        <v>2160</v>
      </c>
      <c r="AEE2060" s="7" t="s">
        <v>2160</v>
      </c>
      <c r="AEF2060" s="7" t="s">
        <v>2160</v>
      </c>
      <c r="AEG2060" s="7" t="s">
        <v>2160</v>
      </c>
      <c r="AEH2060" s="7" t="s">
        <v>2160</v>
      </c>
      <c r="AEI2060" s="7" t="s">
        <v>2160</v>
      </c>
      <c r="AEJ2060" s="7" t="s">
        <v>2160</v>
      </c>
      <c r="AEK2060" s="7" t="s">
        <v>2160</v>
      </c>
      <c r="AEL2060" s="7" t="s">
        <v>2160</v>
      </c>
      <c r="AEM2060" s="7" t="s">
        <v>2160</v>
      </c>
      <c r="AEN2060" s="7" t="s">
        <v>2160</v>
      </c>
      <c r="AEO2060" s="7" t="s">
        <v>2160</v>
      </c>
      <c r="AEP2060" s="7" t="s">
        <v>2160</v>
      </c>
      <c r="AEQ2060" s="7" t="s">
        <v>2160</v>
      </c>
      <c r="AER2060" s="7" t="s">
        <v>2160</v>
      </c>
      <c r="AES2060" s="7" t="s">
        <v>2160</v>
      </c>
      <c r="AET2060" s="7" t="s">
        <v>2160</v>
      </c>
      <c r="AEU2060" s="7" t="s">
        <v>2160</v>
      </c>
      <c r="AEV2060" s="7" t="s">
        <v>2160</v>
      </c>
      <c r="AEW2060" s="7" t="s">
        <v>2160</v>
      </c>
      <c r="AEX2060" s="7" t="s">
        <v>2160</v>
      </c>
      <c r="AEY2060" s="7" t="s">
        <v>2160</v>
      </c>
      <c r="AEZ2060" s="7" t="s">
        <v>2160</v>
      </c>
      <c r="AFA2060" s="7" t="s">
        <v>2160</v>
      </c>
      <c r="AFB2060" s="7" t="s">
        <v>2160</v>
      </c>
      <c r="AFC2060" s="7" t="s">
        <v>2160</v>
      </c>
      <c r="AFD2060" s="7" t="s">
        <v>2160</v>
      </c>
      <c r="AFE2060" s="7" t="s">
        <v>2160</v>
      </c>
      <c r="AFF2060" s="7" t="s">
        <v>2160</v>
      </c>
      <c r="AFG2060" s="7" t="s">
        <v>2160</v>
      </c>
      <c r="AFH2060" s="7" t="s">
        <v>2160</v>
      </c>
      <c r="AFI2060" s="7" t="s">
        <v>2160</v>
      </c>
      <c r="AFJ2060" s="7" t="s">
        <v>2160</v>
      </c>
      <c r="AFK2060" s="7" t="s">
        <v>2160</v>
      </c>
      <c r="AFL2060" s="7" t="s">
        <v>2160</v>
      </c>
      <c r="AFM2060" s="7" t="s">
        <v>2160</v>
      </c>
      <c r="AFN2060" s="7" t="s">
        <v>2160</v>
      </c>
      <c r="AFO2060" s="7" t="s">
        <v>2160</v>
      </c>
      <c r="AFP2060" s="7" t="s">
        <v>2160</v>
      </c>
      <c r="AFQ2060" s="7" t="s">
        <v>2160</v>
      </c>
      <c r="AFR2060" s="7" t="s">
        <v>2160</v>
      </c>
      <c r="AFS2060" s="7" t="s">
        <v>2160</v>
      </c>
      <c r="AFT2060" s="7" t="s">
        <v>2160</v>
      </c>
      <c r="AFU2060" s="7" t="s">
        <v>2160</v>
      </c>
      <c r="AFV2060" s="7" t="s">
        <v>2160</v>
      </c>
      <c r="AFW2060" s="7" t="s">
        <v>2160</v>
      </c>
      <c r="AFX2060" s="7" t="s">
        <v>2160</v>
      </c>
      <c r="AFY2060" s="7" t="s">
        <v>2160</v>
      </c>
      <c r="AFZ2060" s="7" t="s">
        <v>2160</v>
      </c>
      <c r="AGA2060" s="7" t="s">
        <v>2160</v>
      </c>
      <c r="AGB2060" s="7" t="s">
        <v>2160</v>
      </c>
      <c r="AGC2060" s="7" t="s">
        <v>2160</v>
      </c>
      <c r="AGD2060" s="7" t="s">
        <v>2160</v>
      </c>
      <c r="AGE2060" s="7" t="s">
        <v>2160</v>
      </c>
      <c r="AGF2060" s="7" t="s">
        <v>2160</v>
      </c>
      <c r="AGG2060" s="7" t="s">
        <v>2160</v>
      </c>
      <c r="AGH2060" s="7" t="s">
        <v>2160</v>
      </c>
      <c r="AGI2060" s="7" t="s">
        <v>2160</v>
      </c>
      <c r="AGJ2060" s="7" t="s">
        <v>2160</v>
      </c>
      <c r="AGK2060" s="7" t="s">
        <v>2160</v>
      </c>
      <c r="AGL2060" s="7" t="s">
        <v>2160</v>
      </c>
      <c r="AGM2060" s="7" t="s">
        <v>2160</v>
      </c>
      <c r="AGN2060" s="7" t="s">
        <v>2160</v>
      </c>
      <c r="AGO2060" s="7" t="s">
        <v>2160</v>
      </c>
      <c r="AGP2060" s="7" t="s">
        <v>2160</v>
      </c>
      <c r="AGQ2060" s="7" t="s">
        <v>2160</v>
      </c>
      <c r="AGR2060" s="7" t="s">
        <v>2160</v>
      </c>
      <c r="AGS2060" s="7" t="s">
        <v>2160</v>
      </c>
      <c r="AGT2060" s="7" t="s">
        <v>2160</v>
      </c>
      <c r="AGU2060" s="7" t="s">
        <v>2160</v>
      </c>
      <c r="AGV2060" s="7" t="s">
        <v>2160</v>
      </c>
      <c r="AGW2060" s="7" t="s">
        <v>2160</v>
      </c>
      <c r="AGX2060" s="7" t="s">
        <v>2160</v>
      </c>
      <c r="AGY2060" s="7" t="s">
        <v>2160</v>
      </c>
      <c r="AGZ2060" s="7" t="s">
        <v>2160</v>
      </c>
      <c r="AHA2060" s="7" t="s">
        <v>2160</v>
      </c>
      <c r="AHB2060" s="7" t="s">
        <v>2160</v>
      </c>
      <c r="AHC2060" s="7" t="s">
        <v>2160</v>
      </c>
      <c r="AHD2060" s="7" t="s">
        <v>2160</v>
      </c>
      <c r="AHE2060" s="7" t="s">
        <v>2160</v>
      </c>
      <c r="AHF2060" s="7" t="s">
        <v>2160</v>
      </c>
      <c r="AHG2060" s="7" t="s">
        <v>2160</v>
      </c>
      <c r="AHH2060" s="7" t="s">
        <v>2160</v>
      </c>
      <c r="AHI2060" s="7" t="s">
        <v>2160</v>
      </c>
      <c r="AHJ2060" s="7" t="s">
        <v>2160</v>
      </c>
      <c r="AHK2060" s="7" t="s">
        <v>2160</v>
      </c>
      <c r="AHL2060" s="7" t="s">
        <v>2160</v>
      </c>
      <c r="AHM2060" s="7" t="s">
        <v>2160</v>
      </c>
      <c r="AHN2060" s="7" t="s">
        <v>2160</v>
      </c>
      <c r="AHO2060" s="7" t="s">
        <v>2160</v>
      </c>
      <c r="AHP2060" s="7" t="s">
        <v>2160</v>
      </c>
      <c r="AHQ2060" s="7" t="s">
        <v>2160</v>
      </c>
      <c r="AHR2060" s="7" t="s">
        <v>2160</v>
      </c>
      <c r="AHS2060" s="7" t="s">
        <v>2160</v>
      </c>
      <c r="AHT2060" s="7" t="s">
        <v>2160</v>
      </c>
      <c r="AHU2060" s="7" t="s">
        <v>2160</v>
      </c>
      <c r="AHV2060" s="7" t="s">
        <v>2160</v>
      </c>
      <c r="AHW2060" s="7" t="s">
        <v>2160</v>
      </c>
      <c r="AHX2060" s="7" t="s">
        <v>2160</v>
      </c>
      <c r="AHY2060" s="7" t="s">
        <v>2160</v>
      </c>
      <c r="AHZ2060" s="7" t="s">
        <v>2160</v>
      </c>
      <c r="AIA2060" s="7" t="s">
        <v>2160</v>
      </c>
      <c r="AIB2060" s="7" t="s">
        <v>2160</v>
      </c>
      <c r="AIC2060" s="7" t="s">
        <v>2160</v>
      </c>
      <c r="AID2060" s="7" t="s">
        <v>2160</v>
      </c>
      <c r="AIE2060" s="7" t="s">
        <v>2160</v>
      </c>
      <c r="AIF2060" s="7" t="s">
        <v>2160</v>
      </c>
      <c r="AIG2060" s="7" t="s">
        <v>2160</v>
      </c>
      <c r="AIH2060" s="7" t="s">
        <v>2160</v>
      </c>
      <c r="AII2060" s="7" t="s">
        <v>2160</v>
      </c>
      <c r="AIJ2060" s="7" t="s">
        <v>2160</v>
      </c>
      <c r="AIK2060" s="7" t="s">
        <v>2160</v>
      </c>
      <c r="AIL2060" s="7" t="s">
        <v>2160</v>
      </c>
      <c r="AIM2060" s="7" t="s">
        <v>2160</v>
      </c>
      <c r="AIN2060" s="7" t="s">
        <v>2160</v>
      </c>
      <c r="AIO2060" s="7" t="s">
        <v>2160</v>
      </c>
      <c r="AIP2060" s="7" t="s">
        <v>2160</v>
      </c>
      <c r="AIQ2060" s="7" t="s">
        <v>2160</v>
      </c>
      <c r="AIR2060" s="7" t="s">
        <v>2160</v>
      </c>
      <c r="AIS2060" s="7" t="s">
        <v>2160</v>
      </c>
      <c r="AIT2060" s="7" t="s">
        <v>2160</v>
      </c>
      <c r="AIU2060" s="7" t="s">
        <v>2160</v>
      </c>
      <c r="AIV2060" s="7" t="s">
        <v>2160</v>
      </c>
      <c r="AIW2060" s="7" t="s">
        <v>2160</v>
      </c>
      <c r="AIX2060" s="7" t="s">
        <v>2160</v>
      </c>
      <c r="AIY2060" s="7" t="s">
        <v>2160</v>
      </c>
      <c r="AIZ2060" s="7" t="s">
        <v>2160</v>
      </c>
      <c r="AJA2060" s="7" t="s">
        <v>2160</v>
      </c>
      <c r="AJB2060" s="7" t="s">
        <v>2160</v>
      </c>
      <c r="AJC2060" s="7" t="s">
        <v>2160</v>
      </c>
      <c r="AJD2060" s="7" t="s">
        <v>2160</v>
      </c>
      <c r="AJE2060" s="7" t="s">
        <v>2160</v>
      </c>
      <c r="AJF2060" s="7" t="s">
        <v>2160</v>
      </c>
      <c r="AJG2060" s="7" t="s">
        <v>2160</v>
      </c>
      <c r="AJH2060" s="7" t="s">
        <v>2160</v>
      </c>
      <c r="AJI2060" s="7" t="s">
        <v>2160</v>
      </c>
      <c r="AJJ2060" s="7" t="s">
        <v>2160</v>
      </c>
      <c r="AJK2060" s="7" t="s">
        <v>2160</v>
      </c>
      <c r="AJL2060" s="7" t="s">
        <v>2160</v>
      </c>
      <c r="AJM2060" s="7" t="s">
        <v>2160</v>
      </c>
      <c r="AJN2060" s="7" t="s">
        <v>2160</v>
      </c>
      <c r="AJO2060" s="7" t="s">
        <v>2160</v>
      </c>
      <c r="AJP2060" s="7" t="s">
        <v>2160</v>
      </c>
      <c r="AJQ2060" s="7" t="s">
        <v>2160</v>
      </c>
      <c r="AJR2060" s="7" t="s">
        <v>2160</v>
      </c>
      <c r="AJS2060" s="7" t="s">
        <v>2160</v>
      </c>
      <c r="AJT2060" s="7" t="s">
        <v>2160</v>
      </c>
      <c r="AJU2060" s="7" t="s">
        <v>2160</v>
      </c>
      <c r="AJV2060" s="7" t="s">
        <v>2160</v>
      </c>
      <c r="AJW2060" s="7" t="s">
        <v>2160</v>
      </c>
      <c r="AJX2060" s="7" t="s">
        <v>2160</v>
      </c>
      <c r="AJY2060" s="7" t="s">
        <v>2160</v>
      </c>
      <c r="AJZ2060" s="7" t="s">
        <v>2160</v>
      </c>
      <c r="AKA2060" s="7" t="s">
        <v>2160</v>
      </c>
      <c r="AKB2060" s="7" t="s">
        <v>2160</v>
      </c>
      <c r="AKC2060" s="7" t="s">
        <v>2160</v>
      </c>
      <c r="AKD2060" s="7" t="s">
        <v>2160</v>
      </c>
      <c r="AKE2060" s="7" t="s">
        <v>2160</v>
      </c>
      <c r="AKF2060" s="7" t="s">
        <v>2160</v>
      </c>
      <c r="AKG2060" s="7" t="s">
        <v>2160</v>
      </c>
      <c r="AKH2060" s="7" t="s">
        <v>2160</v>
      </c>
      <c r="AKI2060" s="7" t="s">
        <v>2160</v>
      </c>
      <c r="AKJ2060" s="7" t="s">
        <v>2160</v>
      </c>
      <c r="AKK2060" s="7" t="s">
        <v>2160</v>
      </c>
      <c r="AKL2060" s="7" t="s">
        <v>2160</v>
      </c>
      <c r="AKM2060" s="7" t="s">
        <v>2160</v>
      </c>
      <c r="AKN2060" s="7" t="s">
        <v>2160</v>
      </c>
      <c r="AKO2060" s="7" t="s">
        <v>2160</v>
      </c>
      <c r="AKP2060" s="7" t="s">
        <v>2160</v>
      </c>
      <c r="AKQ2060" s="7" t="s">
        <v>2160</v>
      </c>
      <c r="AKR2060" s="7" t="s">
        <v>2160</v>
      </c>
      <c r="AKS2060" s="7" t="s">
        <v>2160</v>
      </c>
      <c r="AKT2060" s="7" t="s">
        <v>2160</v>
      </c>
      <c r="AKU2060" s="7" t="s">
        <v>2160</v>
      </c>
      <c r="AKV2060" s="7" t="s">
        <v>2160</v>
      </c>
      <c r="AKW2060" s="7" t="s">
        <v>2160</v>
      </c>
      <c r="AKX2060" s="7" t="s">
        <v>2160</v>
      </c>
      <c r="AKY2060" s="7" t="s">
        <v>2160</v>
      </c>
      <c r="AKZ2060" s="7" t="s">
        <v>2160</v>
      </c>
      <c r="ALA2060" s="7" t="s">
        <v>2160</v>
      </c>
      <c r="ALB2060" s="7" t="s">
        <v>2160</v>
      </c>
      <c r="ALC2060" s="7" t="s">
        <v>2160</v>
      </c>
      <c r="ALD2060" s="7" t="s">
        <v>2160</v>
      </c>
      <c r="ALE2060" s="7" t="s">
        <v>2160</v>
      </c>
      <c r="ALF2060" s="7" t="s">
        <v>2160</v>
      </c>
      <c r="ALG2060" s="7" t="s">
        <v>2160</v>
      </c>
      <c r="ALH2060" s="7" t="s">
        <v>2160</v>
      </c>
      <c r="ALI2060" s="7" t="s">
        <v>2160</v>
      </c>
      <c r="ALJ2060" s="7" t="s">
        <v>2160</v>
      </c>
      <c r="ALK2060" s="7" t="s">
        <v>2160</v>
      </c>
      <c r="ALL2060" s="7" t="s">
        <v>2160</v>
      </c>
      <c r="ALM2060" s="7" t="s">
        <v>2160</v>
      </c>
      <c r="ALN2060" s="7" t="s">
        <v>2160</v>
      </c>
      <c r="ALO2060" s="7" t="s">
        <v>2160</v>
      </c>
      <c r="ALP2060" s="7" t="s">
        <v>2160</v>
      </c>
      <c r="ALQ2060" s="7" t="s">
        <v>2160</v>
      </c>
      <c r="ALR2060" s="7" t="s">
        <v>2160</v>
      </c>
      <c r="ALS2060" s="7" t="s">
        <v>2160</v>
      </c>
      <c r="ALT2060" s="7" t="s">
        <v>2160</v>
      </c>
      <c r="ALU2060" s="7" t="s">
        <v>2160</v>
      </c>
      <c r="ALV2060" s="7" t="s">
        <v>2160</v>
      </c>
      <c r="ALW2060" s="7" t="s">
        <v>2160</v>
      </c>
      <c r="ALX2060" s="7" t="s">
        <v>2160</v>
      </c>
      <c r="ALY2060" s="7" t="s">
        <v>2160</v>
      </c>
      <c r="ALZ2060" s="7" t="s">
        <v>2160</v>
      </c>
      <c r="AMA2060" s="7" t="s">
        <v>2160</v>
      </c>
      <c r="AMB2060" s="7" t="s">
        <v>2160</v>
      </c>
      <c r="AMC2060" s="7" t="s">
        <v>2160</v>
      </c>
      <c r="AMD2060" s="7" t="s">
        <v>2160</v>
      </c>
      <c r="AME2060" s="7" t="s">
        <v>2160</v>
      </c>
      <c r="AMF2060" s="7" t="s">
        <v>2160</v>
      </c>
      <c r="AMG2060" s="7" t="s">
        <v>2160</v>
      </c>
      <c r="AMH2060" s="7" t="s">
        <v>2160</v>
      </c>
      <c r="AMI2060" s="7" t="s">
        <v>2160</v>
      </c>
      <c r="AMJ2060" s="7" t="s">
        <v>2160</v>
      </c>
      <c r="AMK2060" s="7" t="s">
        <v>2160</v>
      </c>
      <c r="AML2060" s="7" t="s">
        <v>2160</v>
      </c>
      <c r="AMM2060" s="7" t="s">
        <v>2160</v>
      </c>
      <c r="AMN2060" s="7" t="s">
        <v>2160</v>
      </c>
      <c r="AMO2060" s="7" t="s">
        <v>2160</v>
      </c>
      <c r="AMP2060" s="7" t="s">
        <v>2160</v>
      </c>
      <c r="AMQ2060" s="7" t="s">
        <v>2160</v>
      </c>
      <c r="AMR2060" s="7" t="s">
        <v>2160</v>
      </c>
      <c r="AMS2060" s="7" t="s">
        <v>2160</v>
      </c>
      <c r="AMT2060" s="7" t="s">
        <v>2160</v>
      </c>
      <c r="AMU2060" s="7" t="s">
        <v>2160</v>
      </c>
      <c r="AMV2060" s="7" t="s">
        <v>2160</v>
      </c>
      <c r="AMW2060" s="7" t="s">
        <v>2160</v>
      </c>
      <c r="AMX2060" s="7" t="s">
        <v>2160</v>
      </c>
      <c r="AMY2060" s="7" t="s">
        <v>2160</v>
      </c>
      <c r="AMZ2060" s="7" t="s">
        <v>2160</v>
      </c>
      <c r="ANA2060" s="7" t="s">
        <v>2160</v>
      </c>
      <c r="ANB2060" s="7" t="s">
        <v>2160</v>
      </c>
      <c r="ANC2060" s="7" t="s">
        <v>2160</v>
      </c>
      <c r="AND2060" s="7" t="s">
        <v>2160</v>
      </c>
      <c r="ANE2060" s="7" t="s">
        <v>2160</v>
      </c>
      <c r="ANF2060" s="7" t="s">
        <v>2160</v>
      </c>
      <c r="ANG2060" s="7" t="s">
        <v>2160</v>
      </c>
      <c r="ANH2060" s="7" t="s">
        <v>2160</v>
      </c>
      <c r="ANI2060" s="7" t="s">
        <v>2160</v>
      </c>
      <c r="ANJ2060" s="7" t="s">
        <v>2160</v>
      </c>
      <c r="ANK2060" s="7" t="s">
        <v>2160</v>
      </c>
      <c r="ANL2060" s="7" t="s">
        <v>2160</v>
      </c>
      <c r="ANM2060" s="7" t="s">
        <v>2160</v>
      </c>
      <c r="ANN2060" s="7" t="s">
        <v>2160</v>
      </c>
      <c r="ANO2060" s="7" t="s">
        <v>2160</v>
      </c>
      <c r="ANP2060" s="7" t="s">
        <v>2160</v>
      </c>
      <c r="ANQ2060" s="7" t="s">
        <v>2160</v>
      </c>
      <c r="ANR2060" s="7" t="s">
        <v>2160</v>
      </c>
      <c r="ANS2060" s="7" t="s">
        <v>2160</v>
      </c>
      <c r="ANT2060" s="7" t="s">
        <v>2160</v>
      </c>
      <c r="ANU2060" s="7" t="s">
        <v>2160</v>
      </c>
      <c r="ANV2060" s="7" t="s">
        <v>2160</v>
      </c>
      <c r="ANW2060" s="7" t="s">
        <v>2160</v>
      </c>
      <c r="ANX2060" s="7" t="s">
        <v>2160</v>
      </c>
      <c r="ANY2060" s="7" t="s">
        <v>2160</v>
      </c>
      <c r="ANZ2060" s="7" t="s">
        <v>2160</v>
      </c>
      <c r="AOA2060" s="7" t="s">
        <v>2160</v>
      </c>
      <c r="AOB2060" s="7" t="s">
        <v>2160</v>
      </c>
      <c r="AOC2060" s="7" t="s">
        <v>2160</v>
      </c>
      <c r="AOD2060" s="7" t="s">
        <v>2160</v>
      </c>
      <c r="AOE2060" s="7" t="s">
        <v>2160</v>
      </c>
      <c r="AOF2060" s="7" t="s">
        <v>2160</v>
      </c>
      <c r="AOG2060" s="7" t="s">
        <v>2160</v>
      </c>
      <c r="AOH2060" s="7" t="s">
        <v>2160</v>
      </c>
      <c r="AOI2060" s="7" t="s">
        <v>2160</v>
      </c>
      <c r="AOJ2060" s="7" t="s">
        <v>2160</v>
      </c>
      <c r="AOK2060" s="7" t="s">
        <v>2160</v>
      </c>
      <c r="AOL2060" s="7" t="s">
        <v>2160</v>
      </c>
      <c r="AOM2060" s="7" t="s">
        <v>2160</v>
      </c>
      <c r="AON2060" s="7" t="s">
        <v>2160</v>
      </c>
      <c r="AOO2060" s="7" t="s">
        <v>2160</v>
      </c>
      <c r="AOP2060" s="7" t="s">
        <v>2160</v>
      </c>
      <c r="AOQ2060" s="7" t="s">
        <v>2160</v>
      </c>
      <c r="AOR2060" s="7" t="s">
        <v>2160</v>
      </c>
      <c r="AOS2060" s="7" t="s">
        <v>2160</v>
      </c>
      <c r="AOT2060" s="7" t="s">
        <v>2160</v>
      </c>
      <c r="AOU2060" s="7" t="s">
        <v>2160</v>
      </c>
      <c r="AOV2060" s="7" t="s">
        <v>2160</v>
      </c>
      <c r="AOW2060" s="7" t="s">
        <v>2160</v>
      </c>
      <c r="AOX2060" s="7" t="s">
        <v>2160</v>
      </c>
      <c r="AOY2060" s="7" t="s">
        <v>2160</v>
      </c>
      <c r="AOZ2060" s="7" t="s">
        <v>2160</v>
      </c>
      <c r="APA2060" s="7" t="s">
        <v>2160</v>
      </c>
      <c r="APB2060" s="7" t="s">
        <v>2160</v>
      </c>
      <c r="APC2060" s="7" t="s">
        <v>2160</v>
      </c>
      <c r="APD2060" s="7" t="s">
        <v>2160</v>
      </c>
      <c r="APE2060" s="7" t="s">
        <v>2160</v>
      </c>
      <c r="APF2060" s="7" t="s">
        <v>2160</v>
      </c>
      <c r="APG2060" s="7" t="s">
        <v>2160</v>
      </c>
      <c r="APH2060" s="7" t="s">
        <v>2160</v>
      </c>
      <c r="API2060" s="7" t="s">
        <v>2160</v>
      </c>
      <c r="APJ2060" s="7" t="s">
        <v>2160</v>
      </c>
      <c r="APK2060" s="7" t="s">
        <v>2160</v>
      </c>
      <c r="APL2060" s="7" t="s">
        <v>2160</v>
      </c>
      <c r="APM2060" s="7" t="s">
        <v>2160</v>
      </c>
      <c r="APN2060" s="7" t="s">
        <v>2160</v>
      </c>
      <c r="APO2060" s="7" t="s">
        <v>2160</v>
      </c>
      <c r="APP2060" s="7" t="s">
        <v>2160</v>
      </c>
      <c r="APQ2060" s="7" t="s">
        <v>2160</v>
      </c>
      <c r="APR2060" s="7" t="s">
        <v>2160</v>
      </c>
      <c r="APS2060" s="7" t="s">
        <v>2160</v>
      </c>
      <c r="APT2060" s="7" t="s">
        <v>2160</v>
      </c>
      <c r="APU2060" s="7" t="s">
        <v>2160</v>
      </c>
      <c r="APV2060" s="7" t="s">
        <v>2160</v>
      </c>
      <c r="APW2060" s="7" t="s">
        <v>2160</v>
      </c>
      <c r="APX2060" s="7" t="s">
        <v>2160</v>
      </c>
      <c r="APY2060" s="7" t="s">
        <v>2160</v>
      </c>
      <c r="APZ2060" s="7" t="s">
        <v>2160</v>
      </c>
      <c r="AQA2060" s="7" t="s">
        <v>2160</v>
      </c>
      <c r="AQB2060" s="7" t="s">
        <v>2160</v>
      </c>
      <c r="AQC2060" s="7" t="s">
        <v>2160</v>
      </c>
      <c r="AQD2060" s="7" t="s">
        <v>2160</v>
      </c>
      <c r="AQE2060" s="7" t="s">
        <v>2160</v>
      </c>
      <c r="AQF2060" s="7" t="s">
        <v>2160</v>
      </c>
      <c r="AQG2060" s="7" t="s">
        <v>2160</v>
      </c>
      <c r="AQH2060" s="7" t="s">
        <v>2160</v>
      </c>
      <c r="AQI2060" s="7" t="s">
        <v>2160</v>
      </c>
      <c r="AQJ2060" s="7" t="s">
        <v>2160</v>
      </c>
      <c r="AQK2060" s="7" t="s">
        <v>2160</v>
      </c>
      <c r="AQL2060" s="7" t="s">
        <v>2160</v>
      </c>
      <c r="AQM2060" s="7" t="s">
        <v>2160</v>
      </c>
      <c r="AQN2060" s="7" t="s">
        <v>2160</v>
      </c>
      <c r="AQO2060" s="7" t="s">
        <v>2160</v>
      </c>
      <c r="AQP2060" s="7" t="s">
        <v>2160</v>
      </c>
      <c r="AQQ2060" s="7" t="s">
        <v>2160</v>
      </c>
      <c r="AQR2060" s="7" t="s">
        <v>2160</v>
      </c>
      <c r="AQS2060" s="7" t="s">
        <v>2160</v>
      </c>
      <c r="AQT2060" s="7" t="s">
        <v>2160</v>
      </c>
      <c r="AQU2060" s="7" t="s">
        <v>2160</v>
      </c>
      <c r="AQV2060" s="7" t="s">
        <v>2160</v>
      </c>
      <c r="AQW2060" s="7" t="s">
        <v>2160</v>
      </c>
      <c r="AQX2060" s="7" t="s">
        <v>2160</v>
      </c>
      <c r="AQY2060" s="7" t="s">
        <v>2160</v>
      </c>
      <c r="AQZ2060" s="7" t="s">
        <v>2160</v>
      </c>
      <c r="ARA2060" s="7" t="s">
        <v>2160</v>
      </c>
      <c r="ARB2060" s="7" t="s">
        <v>2160</v>
      </c>
      <c r="ARC2060" s="7" t="s">
        <v>2160</v>
      </c>
      <c r="ARD2060" s="7" t="s">
        <v>2160</v>
      </c>
      <c r="ARE2060" s="7" t="s">
        <v>2160</v>
      </c>
      <c r="ARF2060" s="7" t="s">
        <v>2160</v>
      </c>
      <c r="ARG2060" s="7" t="s">
        <v>2160</v>
      </c>
      <c r="ARH2060" s="7" t="s">
        <v>2160</v>
      </c>
      <c r="ARI2060" s="7" t="s">
        <v>2160</v>
      </c>
      <c r="ARJ2060" s="7" t="s">
        <v>2160</v>
      </c>
      <c r="ARK2060" s="7" t="s">
        <v>2160</v>
      </c>
      <c r="ARL2060" s="7" t="s">
        <v>2160</v>
      </c>
      <c r="ARM2060" s="7" t="s">
        <v>2160</v>
      </c>
      <c r="ARN2060" s="7" t="s">
        <v>2160</v>
      </c>
      <c r="ARO2060" s="7" t="s">
        <v>2160</v>
      </c>
      <c r="ARP2060" s="7" t="s">
        <v>2160</v>
      </c>
      <c r="ARQ2060" s="7" t="s">
        <v>2160</v>
      </c>
      <c r="ARR2060" s="7" t="s">
        <v>2160</v>
      </c>
      <c r="ARS2060" s="7" t="s">
        <v>2160</v>
      </c>
      <c r="ART2060" s="7" t="s">
        <v>2160</v>
      </c>
      <c r="ARU2060" s="7" t="s">
        <v>2160</v>
      </c>
      <c r="ARV2060" s="7" t="s">
        <v>2160</v>
      </c>
      <c r="ARW2060" s="7" t="s">
        <v>2160</v>
      </c>
      <c r="ARX2060" s="7" t="s">
        <v>2160</v>
      </c>
      <c r="ARY2060" s="7" t="s">
        <v>2160</v>
      </c>
      <c r="ARZ2060" s="7" t="s">
        <v>2160</v>
      </c>
      <c r="ASA2060" s="7" t="s">
        <v>2160</v>
      </c>
      <c r="ASB2060" s="7" t="s">
        <v>2160</v>
      </c>
      <c r="ASC2060" s="7" t="s">
        <v>2160</v>
      </c>
      <c r="ASD2060" s="7" t="s">
        <v>2160</v>
      </c>
      <c r="ASE2060" s="7" t="s">
        <v>2160</v>
      </c>
      <c r="ASF2060" s="7" t="s">
        <v>2160</v>
      </c>
      <c r="ASG2060" s="7" t="s">
        <v>2160</v>
      </c>
      <c r="ASH2060" s="7" t="s">
        <v>2160</v>
      </c>
      <c r="ASI2060" s="7" t="s">
        <v>2160</v>
      </c>
      <c r="ASJ2060" s="7" t="s">
        <v>2160</v>
      </c>
      <c r="ASK2060" s="7" t="s">
        <v>2160</v>
      </c>
      <c r="ASL2060" s="7" t="s">
        <v>2160</v>
      </c>
      <c r="ASM2060" s="7" t="s">
        <v>2160</v>
      </c>
      <c r="ASN2060" s="7" t="s">
        <v>2160</v>
      </c>
      <c r="ASO2060" s="7" t="s">
        <v>2160</v>
      </c>
      <c r="ASP2060" s="7" t="s">
        <v>2160</v>
      </c>
      <c r="ASQ2060" s="7" t="s">
        <v>2160</v>
      </c>
      <c r="ASR2060" s="7" t="s">
        <v>2160</v>
      </c>
      <c r="ASS2060" s="7" t="s">
        <v>2160</v>
      </c>
      <c r="AST2060" s="7" t="s">
        <v>2160</v>
      </c>
      <c r="ASU2060" s="7" t="s">
        <v>2160</v>
      </c>
      <c r="ASV2060" s="7" t="s">
        <v>2160</v>
      </c>
      <c r="ASW2060" s="7" t="s">
        <v>2160</v>
      </c>
      <c r="ASX2060" s="7" t="s">
        <v>2160</v>
      </c>
      <c r="ASY2060" s="7" t="s">
        <v>2160</v>
      </c>
      <c r="ASZ2060" s="7" t="s">
        <v>2160</v>
      </c>
      <c r="ATA2060" s="7" t="s">
        <v>2160</v>
      </c>
      <c r="ATB2060" s="7" t="s">
        <v>2160</v>
      </c>
      <c r="ATC2060" s="7" t="s">
        <v>2160</v>
      </c>
      <c r="ATD2060" s="7" t="s">
        <v>2160</v>
      </c>
      <c r="ATE2060" s="7" t="s">
        <v>2160</v>
      </c>
      <c r="ATF2060" s="7" t="s">
        <v>2160</v>
      </c>
      <c r="ATG2060" s="7" t="s">
        <v>2160</v>
      </c>
      <c r="ATH2060" s="7" t="s">
        <v>2160</v>
      </c>
      <c r="ATI2060" s="7" t="s">
        <v>2160</v>
      </c>
      <c r="ATJ2060" s="7" t="s">
        <v>2160</v>
      </c>
      <c r="ATK2060" s="7" t="s">
        <v>2160</v>
      </c>
      <c r="ATL2060" s="7" t="s">
        <v>2160</v>
      </c>
      <c r="ATM2060" s="7" t="s">
        <v>2160</v>
      </c>
      <c r="ATN2060" s="7" t="s">
        <v>2160</v>
      </c>
      <c r="ATO2060" s="7" t="s">
        <v>2160</v>
      </c>
      <c r="ATP2060" s="7" t="s">
        <v>2160</v>
      </c>
      <c r="ATQ2060" s="7" t="s">
        <v>2160</v>
      </c>
      <c r="ATR2060" s="7" t="s">
        <v>2160</v>
      </c>
      <c r="ATS2060" s="7" t="s">
        <v>2160</v>
      </c>
      <c r="ATT2060" s="7" t="s">
        <v>2160</v>
      </c>
      <c r="ATU2060" s="7" t="s">
        <v>2160</v>
      </c>
      <c r="ATV2060" s="7" t="s">
        <v>2160</v>
      </c>
      <c r="ATW2060" s="7" t="s">
        <v>2160</v>
      </c>
      <c r="ATX2060" s="7" t="s">
        <v>2160</v>
      </c>
      <c r="ATY2060" s="7" t="s">
        <v>2160</v>
      </c>
      <c r="ATZ2060" s="7" t="s">
        <v>2160</v>
      </c>
      <c r="AUA2060" s="7" t="s">
        <v>2160</v>
      </c>
      <c r="AUB2060" s="7" t="s">
        <v>2160</v>
      </c>
      <c r="AUC2060" s="7" t="s">
        <v>2160</v>
      </c>
      <c r="AUD2060" s="7" t="s">
        <v>2160</v>
      </c>
      <c r="AUE2060" s="7" t="s">
        <v>2160</v>
      </c>
      <c r="AUF2060" s="7" t="s">
        <v>2160</v>
      </c>
      <c r="AUG2060" s="7" t="s">
        <v>2160</v>
      </c>
      <c r="AUH2060" s="7" t="s">
        <v>2160</v>
      </c>
      <c r="AUI2060" s="7" t="s">
        <v>2160</v>
      </c>
      <c r="AUJ2060" s="7" t="s">
        <v>2160</v>
      </c>
      <c r="AUK2060" s="7" t="s">
        <v>2160</v>
      </c>
      <c r="AUL2060" s="7" t="s">
        <v>2160</v>
      </c>
      <c r="AUM2060" s="7" t="s">
        <v>2160</v>
      </c>
      <c r="AUN2060" s="7" t="s">
        <v>2160</v>
      </c>
      <c r="AUO2060" s="7" t="s">
        <v>2160</v>
      </c>
      <c r="AUP2060" s="7" t="s">
        <v>2160</v>
      </c>
      <c r="AUQ2060" s="7" t="s">
        <v>2160</v>
      </c>
      <c r="AUR2060" s="7" t="s">
        <v>2160</v>
      </c>
      <c r="AUS2060" s="7" t="s">
        <v>2160</v>
      </c>
      <c r="AUT2060" s="7" t="s">
        <v>2160</v>
      </c>
      <c r="AUU2060" s="7" t="s">
        <v>2160</v>
      </c>
      <c r="AUV2060" s="7" t="s">
        <v>2160</v>
      </c>
      <c r="AUW2060" s="7" t="s">
        <v>2160</v>
      </c>
      <c r="AUX2060" s="7" t="s">
        <v>2160</v>
      </c>
      <c r="AUY2060" s="7" t="s">
        <v>2160</v>
      </c>
      <c r="AUZ2060" s="7" t="s">
        <v>2160</v>
      </c>
      <c r="AVA2060" s="7" t="s">
        <v>2160</v>
      </c>
      <c r="AVB2060" s="7" t="s">
        <v>2160</v>
      </c>
      <c r="AVC2060" s="7" t="s">
        <v>2160</v>
      </c>
      <c r="AVD2060" s="7" t="s">
        <v>2160</v>
      </c>
      <c r="AVE2060" s="7" t="s">
        <v>2160</v>
      </c>
      <c r="AVF2060" s="7" t="s">
        <v>2160</v>
      </c>
      <c r="AVG2060" s="7" t="s">
        <v>2160</v>
      </c>
      <c r="AVH2060" s="7" t="s">
        <v>2160</v>
      </c>
      <c r="AVI2060" s="7" t="s">
        <v>2160</v>
      </c>
      <c r="AVJ2060" s="7" t="s">
        <v>2160</v>
      </c>
      <c r="AVK2060" s="7" t="s">
        <v>2160</v>
      </c>
      <c r="AVL2060" s="7" t="s">
        <v>2160</v>
      </c>
      <c r="AVM2060" s="7" t="s">
        <v>2160</v>
      </c>
      <c r="AVN2060" s="7" t="s">
        <v>2160</v>
      </c>
      <c r="AVO2060" s="7" t="s">
        <v>2160</v>
      </c>
      <c r="AVP2060" s="7" t="s">
        <v>2160</v>
      </c>
      <c r="AVQ2060" s="7" t="s">
        <v>2160</v>
      </c>
      <c r="AVR2060" s="7" t="s">
        <v>2160</v>
      </c>
      <c r="AVS2060" s="7" t="s">
        <v>2160</v>
      </c>
      <c r="AVT2060" s="7" t="s">
        <v>2160</v>
      </c>
      <c r="AVU2060" s="7" t="s">
        <v>2160</v>
      </c>
      <c r="AVV2060" s="7" t="s">
        <v>2160</v>
      </c>
      <c r="AVW2060" s="7" t="s">
        <v>2160</v>
      </c>
      <c r="AVX2060" s="7" t="s">
        <v>2160</v>
      </c>
      <c r="AVY2060" s="7" t="s">
        <v>2160</v>
      </c>
      <c r="AVZ2060" s="7" t="s">
        <v>2160</v>
      </c>
      <c r="AWA2060" s="7" t="s">
        <v>2160</v>
      </c>
      <c r="AWB2060" s="7" t="s">
        <v>2160</v>
      </c>
      <c r="AWC2060" s="7" t="s">
        <v>2160</v>
      </c>
      <c r="AWD2060" s="7" t="s">
        <v>2160</v>
      </c>
      <c r="AWE2060" s="7" t="s">
        <v>2160</v>
      </c>
      <c r="AWF2060" s="7" t="s">
        <v>2160</v>
      </c>
      <c r="AWG2060" s="7" t="s">
        <v>2160</v>
      </c>
      <c r="AWH2060" s="7" t="s">
        <v>2160</v>
      </c>
      <c r="AWI2060" s="7" t="s">
        <v>2160</v>
      </c>
      <c r="AWJ2060" s="7" t="s">
        <v>2160</v>
      </c>
      <c r="AWK2060" s="7" t="s">
        <v>2160</v>
      </c>
      <c r="AWL2060" s="7" t="s">
        <v>2160</v>
      </c>
      <c r="AWM2060" s="7" t="s">
        <v>2160</v>
      </c>
      <c r="AWN2060" s="7" t="s">
        <v>2160</v>
      </c>
      <c r="AWO2060" s="7" t="s">
        <v>2160</v>
      </c>
      <c r="AWP2060" s="7" t="s">
        <v>2160</v>
      </c>
      <c r="AWQ2060" s="7" t="s">
        <v>2160</v>
      </c>
      <c r="AWR2060" s="7" t="s">
        <v>2160</v>
      </c>
      <c r="AWS2060" s="7" t="s">
        <v>2160</v>
      </c>
      <c r="AWT2060" s="7" t="s">
        <v>2160</v>
      </c>
      <c r="AWU2060" s="7" t="s">
        <v>2160</v>
      </c>
      <c r="AWV2060" s="7" t="s">
        <v>2160</v>
      </c>
      <c r="AWW2060" s="7" t="s">
        <v>2160</v>
      </c>
      <c r="AWX2060" s="7" t="s">
        <v>2160</v>
      </c>
      <c r="AWY2060" s="7" t="s">
        <v>2160</v>
      </c>
      <c r="AWZ2060" s="7" t="s">
        <v>2160</v>
      </c>
      <c r="AXA2060" s="7" t="s">
        <v>2160</v>
      </c>
      <c r="AXB2060" s="7" t="s">
        <v>2160</v>
      </c>
      <c r="AXC2060" s="7" t="s">
        <v>2160</v>
      </c>
      <c r="AXD2060" s="7" t="s">
        <v>2160</v>
      </c>
      <c r="AXE2060" s="7" t="s">
        <v>2160</v>
      </c>
      <c r="AXF2060" s="7" t="s">
        <v>2160</v>
      </c>
      <c r="AXG2060" s="7" t="s">
        <v>2160</v>
      </c>
      <c r="AXH2060" s="7" t="s">
        <v>2160</v>
      </c>
      <c r="AXI2060" s="7" t="s">
        <v>2160</v>
      </c>
      <c r="AXJ2060" s="7" t="s">
        <v>2160</v>
      </c>
      <c r="AXK2060" s="7" t="s">
        <v>2160</v>
      </c>
      <c r="AXL2060" s="7" t="s">
        <v>2160</v>
      </c>
      <c r="AXM2060" s="7" t="s">
        <v>2160</v>
      </c>
      <c r="AXN2060" s="7" t="s">
        <v>2160</v>
      </c>
      <c r="AXO2060" s="7" t="s">
        <v>2160</v>
      </c>
      <c r="AXP2060" s="7" t="s">
        <v>2160</v>
      </c>
      <c r="AXQ2060" s="7" t="s">
        <v>2160</v>
      </c>
      <c r="AXR2060" s="7" t="s">
        <v>2160</v>
      </c>
      <c r="AXS2060" s="7" t="s">
        <v>2160</v>
      </c>
      <c r="AXT2060" s="7" t="s">
        <v>2160</v>
      </c>
      <c r="AXU2060" s="7" t="s">
        <v>2160</v>
      </c>
      <c r="AXV2060" s="7" t="s">
        <v>2160</v>
      </c>
      <c r="AXW2060" s="7" t="s">
        <v>2160</v>
      </c>
      <c r="AXX2060" s="7" t="s">
        <v>2160</v>
      </c>
      <c r="AXY2060" s="7" t="s">
        <v>2160</v>
      </c>
      <c r="AXZ2060" s="7" t="s">
        <v>2160</v>
      </c>
      <c r="AYA2060" s="7" t="s">
        <v>2160</v>
      </c>
      <c r="AYB2060" s="7" t="s">
        <v>2160</v>
      </c>
      <c r="AYC2060" s="7" t="s">
        <v>2160</v>
      </c>
      <c r="AYD2060" s="7" t="s">
        <v>2160</v>
      </c>
      <c r="AYE2060" s="7" t="s">
        <v>2160</v>
      </c>
      <c r="AYF2060" s="7" t="s">
        <v>2160</v>
      </c>
      <c r="AYG2060" s="7" t="s">
        <v>2160</v>
      </c>
      <c r="AYH2060" s="7" t="s">
        <v>2160</v>
      </c>
      <c r="AYI2060" s="7" t="s">
        <v>2160</v>
      </c>
      <c r="AYJ2060" s="7" t="s">
        <v>2160</v>
      </c>
      <c r="AYK2060" s="7" t="s">
        <v>2160</v>
      </c>
      <c r="AYL2060" s="7" t="s">
        <v>2160</v>
      </c>
      <c r="AYM2060" s="7" t="s">
        <v>2160</v>
      </c>
      <c r="AYN2060" s="7" t="s">
        <v>2160</v>
      </c>
      <c r="AYO2060" s="7" t="s">
        <v>2160</v>
      </c>
      <c r="AYP2060" s="7" t="s">
        <v>2160</v>
      </c>
      <c r="AYQ2060" s="7" t="s">
        <v>2160</v>
      </c>
      <c r="AYR2060" s="7" t="s">
        <v>2160</v>
      </c>
      <c r="AYS2060" s="7" t="s">
        <v>2160</v>
      </c>
      <c r="AYT2060" s="7" t="s">
        <v>2160</v>
      </c>
      <c r="AYU2060" s="7" t="s">
        <v>2160</v>
      </c>
      <c r="AYV2060" s="7" t="s">
        <v>2160</v>
      </c>
      <c r="AYW2060" s="7" t="s">
        <v>2160</v>
      </c>
      <c r="AYX2060" s="7" t="s">
        <v>2160</v>
      </c>
      <c r="AYY2060" s="7" t="s">
        <v>2160</v>
      </c>
      <c r="AYZ2060" s="7" t="s">
        <v>2160</v>
      </c>
      <c r="AZA2060" s="7" t="s">
        <v>2160</v>
      </c>
      <c r="AZB2060" s="7" t="s">
        <v>2160</v>
      </c>
      <c r="AZC2060" s="7" t="s">
        <v>2160</v>
      </c>
      <c r="AZD2060" s="7" t="s">
        <v>2160</v>
      </c>
      <c r="AZE2060" s="7" t="s">
        <v>2160</v>
      </c>
      <c r="AZF2060" s="7" t="s">
        <v>2160</v>
      </c>
      <c r="AZG2060" s="7" t="s">
        <v>2160</v>
      </c>
      <c r="AZH2060" s="7" t="s">
        <v>2160</v>
      </c>
      <c r="AZI2060" s="7" t="s">
        <v>2160</v>
      </c>
      <c r="AZJ2060" s="7" t="s">
        <v>2160</v>
      </c>
      <c r="AZK2060" s="7" t="s">
        <v>2160</v>
      </c>
      <c r="AZL2060" s="7" t="s">
        <v>2160</v>
      </c>
      <c r="AZM2060" s="7" t="s">
        <v>2160</v>
      </c>
      <c r="AZN2060" s="7" t="s">
        <v>2160</v>
      </c>
      <c r="AZO2060" s="7" t="s">
        <v>2160</v>
      </c>
      <c r="AZP2060" s="7" t="s">
        <v>2160</v>
      </c>
      <c r="AZQ2060" s="7" t="s">
        <v>2160</v>
      </c>
      <c r="AZR2060" s="7" t="s">
        <v>2160</v>
      </c>
      <c r="AZS2060" s="7" t="s">
        <v>2160</v>
      </c>
      <c r="AZT2060" s="7" t="s">
        <v>2160</v>
      </c>
      <c r="AZU2060" s="7" t="s">
        <v>2160</v>
      </c>
      <c r="AZV2060" s="7" t="s">
        <v>2160</v>
      </c>
      <c r="AZW2060" s="7" t="s">
        <v>2160</v>
      </c>
      <c r="AZX2060" s="7" t="s">
        <v>2160</v>
      </c>
      <c r="AZY2060" s="7" t="s">
        <v>2160</v>
      </c>
      <c r="AZZ2060" s="7" t="s">
        <v>2160</v>
      </c>
      <c r="BAA2060" s="7" t="s">
        <v>2160</v>
      </c>
      <c r="BAB2060" s="7" t="s">
        <v>2160</v>
      </c>
      <c r="BAC2060" s="7" t="s">
        <v>2160</v>
      </c>
      <c r="BAD2060" s="7" t="s">
        <v>2160</v>
      </c>
      <c r="BAE2060" s="7" t="s">
        <v>2160</v>
      </c>
      <c r="BAF2060" s="7" t="s">
        <v>2160</v>
      </c>
      <c r="BAG2060" s="7" t="s">
        <v>2160</v>
      </c>
      <c r="BAH2060" s="7" t="s">
        <v>2160</v>
      </c>
      <c r="BAI2060" s="7" t="s">
        <v>2160</v>
      </c>
      <c r="BAJ2060" s="7" t="s">
        <v>2160</v>
      </c>
      <c r="BAK2060" s="7" t="s">
        <v>2160</v>
      </c>
      <c r="BAL2060" s="7" t="s">
        <v>2160</v>
      </c>
      <c r="BAM2060" s="7" t="s">
        <v>2160</v>
      </c>
      <c r="BAN2060" s="7" t="s">
        <v>2160</v>
      </c>
      <c r="BAO2060" s="7" t="s">
        <v>2160</v>
      </c>
      <c r="BAP2060" s="7" t="s">
        <v>2160</v>
      </c>
      <c r="BAQ2060" s="7" t="s">
        <v>2160</v>
      </c>
      <c r="BAR2060" s="7" t="s">
        <v>2160</v>
      </c>
      <c r="BAS2060" s="7" t="s">
        <v>2160</v>
      </c>
      <c r="BAT2060" s="7" t="s">
        <v>2160</v>
      </c>
      <c r="BAU2060" s="7" t="s">
        <v>2160</v>
      </c>
      <c r="BAV2060" s="7" t="s">
        <v>2160</v>
      </c>
      <c r="BAW2060" s="7" t="s">
        <v>2160</v>
      </c>
      <c r="BAX2060" s="7" t="s">
        <v>2160</v>
      </c>
      <c r="BAY2060" s="7" t="s">
        <v>2160</v>
      </c>
      <c r="BAZ2060" s="7" t="s">
        <v>2160</v>
      </c>
      <c r="BBA2060" s="7" t="s">
        <v>2160</v>
      </c>
      <c r="BBB2060" s="7" t="s">
        <v>2160</v>
      </c>
      <c r="BBC2060" s="7" t="s">
        <v>2160</v>
      </c>
      <c r="BBD2060" s="7" t="s">
        <v>2160</v>
      </c>
      <c r="BBE2060" s="7" t="s">
        <v>2160</v>
      </c>
      <c r="BBF2060" s="7" t="s">
        <v>2160</v>
      </c>
      <c r="BBG2060" s="7" t="s">
        <v>2160</v>
      </c>
      <c r="BBH2060" s="7" t="s">
        <v>2160</v>
      </c>
      <c r="BBI2060" s="7" t="s">
        <v>2160</v>
      </c>
      <c r="BBJ2060" s="7" t="s">
        <v>2160</v>
      </c>
      <c r="BBK2060" s="7" t="s">
        <v>2160</v>
      </c>
      <c r="BBL2060" s="7" t="s">
        <v>2160</v>
      </c>
      <c r="BBM2060" s="7" t="s">
        <v>2160</v>
      </c>
      <c r="BBN2060" s="7" t="s">
        <v>2160</v>
      </c>
      <c r="BBO2060" s="7" t="s">
        <v>2160</v>
      </c>
      <c r="BBP2060" s="7" t="s">
        <v>2160</v>
      </c>
      <c r="BBQ2060" s="7" t="s">
        <v>2160</v>
      </c>
      <c r="BBR2060" s="7" t="s">
        <v>2160</v>
      </c>
      <c r="BBS2060" s="7" t="s">
        <v>2160</v>
      </c>
      <c r="BBT2060" s="7" t="s">
        <v>2160</v>
      </c>
      <c r="BBU2060" s="7" t="s">
        <v>2160</v>
      </c>
      <c r="BBV2060" s="7" t="s">
        <v>2160</v>
      </c>
      <c r="BBW2060" s="7" t="s">
        <v>2160</v>
      </c>
      <c r="BBX2060" s="7" t="s">
        <v>2160</v>
      </c>
      <c r="BBY2060" s="7" t="s">
        <v>2160</v>
      </c>
      <c r="BBZ2060" s="7" t="s">
        <v>2160</v>
      </c>
      <c r="BCA2060" s="7" t="s">
        <v>2160</v>
      </c>
      <c r="BCB2060" s="7" t="s">
        <v>2160</v>
      </c>
      <c r="BCC2060" s="7" t="s">
        <v>2160</v>
      </c>
      <c r="BCD2060" s="7" t="s">
        <v>2160</v>
      </c>
      <c r="BCE2060" s="7" t="s">
        <v>2160</v>
      </c>
      <c r="BCF2060" s="7" t="s">
        <v>2160</v>
      </c>
      <c r="BCG2060" s="7" t="s">
        <v>2160</v>
      </c>
      <c r="BCH2060" s="7" t="s">
        <v>2160</v>
      </c>
      <c r="BCI2060" s="7" t="s">
        <v>2160</v>
      </c>
      <c r="BCJ2060" s="7" t="s">
        <v>2160</v>
      </c>
      <c r="BCK2060" s="7" t="s">
        <v>2160</v>
      </c>
      <c r="BCL2060" s="7" t="s">
        <v>2160</v>
      </c>
      <c r="BCM2060" s="7" t="s">
        <v>2160</v>
      </c>
      <c r="BCN2060" s="7" t="s">
        <v>2160</v>
      </c>
      <c r="BCO2060" s="7" t="s">
        <v>2160</v>
      </c>
      <c r="BCP2060" s="7" t="s">
        <v>2160</v>
      </c>
      <c r="BCQ2060" s="7" t="s">
        <v>2160</v>
      </c>
      <c r="BCR2060" s="7" t="s">
        <v>2160</v>
      </c>
      <c r="BCS2060" s="7" t="s">
        <v>2160</v>
      </c>
      <c r="BCT2060" s="7" t="s">
        <v>2160</v>
      </c>
      <c r="BCU2060" s="7" t="s">
        <v>2160</v>
      </c>
      <c r="BCV2060" s="7" t="s">
        <v>2160</v>
      </c>
      <c r="BCW2060" s="7" t="s">
        <v>2160</v>
      </c>
      <c r="BCX2060" s="7" t="s">
        <v>2160</v>
      </c>
      <c r="BCY2060" s="7" t="s">
        <v>2160</v>
      </c>
      <c r="BCZ2060" s="7" t="s">
        <v>2160</v>
      </c>
      <c r="BDA2060" s="7" t="s">
        <v>2160</v>
      </c>
      <c r="BDB2060" s="7" t="s">
        <v>2160</v>
      </c>
      <c r="BDC2060" s="7" t="s">
        <v>2160</v>
      </c>
      <c r="BDD2060" s="7" t="s">
        <v>2160</v>
      </c>
      <c r="BDE2060" s="7" t="s">
        <v>2160</v>
      </c>
      <c r="BDF2060" s="7" t="s">
        <v>2160</v>
      </c>
      <c r="BDG2060" s="7" t="s">
        <v>2160</v>
      </c>
      <c r="BDH2060" s="7" t="s">
        <v>2160</v>
      </c>
      <c r="BDI2060" s="7" t="s">
        <v>2160</v>
      </c>
      <c r="BDJ2060" s="7" t="s">
        <v>2160</v>
      </c>
      <c r="BDK2060" s="7" t="s">
        <v>2160</v>
      </c>
      <c r="BDL2060" s="7" t="s">
        <v>2160</v>
      </c>
      <c r="BDM2060" s="7" t="s">
        <v>2160</v>
      </c>
      <c r="BDN2060" s="7" t="s">
        <v>2160</v>
      </c>
      <c r="BDO2060" s="7" t="s">
        <v>2160</v>
      </c>
      <c r="BDP2060" s="7" t="s">
        <v>2160</v>
      </c>
      <c r="BDQ2060" s="7" t="s">
        <v>2160</v>
      </c>
      <c r="BDR2060" s="7" t="s">
        <v>2160</v>
      </c>
      <c r="BDS2060" s="7" t="s">
        <v>2160</v>
      </c>
      <c r="BDT2060" s="7" t="s">
        <v>2160</v>
      </c>
      <c r="BDU2060" s="7" t="s">
        <v>2160</v>
      </c>
      <c r="BDV2060" s="7" t="s">
        <v>2160</v>
      </c>
      <c r="BDW2060" s="7" t="s">
        <v>2160</v>
      </c>
      <c r="BDX2060" s="7" t="s">
        <v>2160</v>
      </c>
      <c r="BDY2060" s="7" t="s">
        <v>2160</v>
      </c>
      <c r="BDZ2060" s="7" t="s">
        <v>2160</v>
      </c>
      <c r="BEA2060" s="7" t="s">
        <v>2160</v>
      </c>
      <c r="BEB2060" s="7" t="s">
        <v>2160</v>
      </c>
      <c r="BEC2060" s="7" t="s">
        <v>2160</v>
      </c>
      <c r="BED2060" s="7" t="s">
        <v>2160</v>
      </c>
      <c r="BEE2060" s="7" t="s">
        <v>2160</v>
      </c>
      <c r="BEF2060" s="7" t="s">
        <v>2160</v>
      </c>
      <c r="BEG2060" s="7" t="s">
        <v>2160</v>
      </c>
      <c r="BEH2060" s="7" t="s">
        <v>2160</v>
      </c>
      <c r="BEI2060" s="7" t="s">
        <v>2160</v>
      </c>
      <c r="BEJ2060" s="7" t="s">
        <v>2160</v>
      </c>
      <c r="BEK2060" s="7" t="s">
        <v>2160</v>
      </c>
      <c r="BEL2060" s="7" t="s">
        <v>2160</v>
      </c>
      <c r="BEM2060" s="7" t="s">
        <v>2160</v>
      </c>
      <c r="BEN2060" s="7" t="s">
        <v>2160</v>
      </c>
      <c r="BEO2060" s="7" t="s">
        <v>2160</v>
      </c>
      <c r="BEP2060" s="7" t="s">
        <v>2160</v>
      </c>
      <c r="BEQ2060" s="7" t="s">
        <v>2160</v>
      </c>
      <c r="BER2060" s="7" t="s">
        <v>2160</v>
      </c>
      <c r="BES2060" s="7" t="s">
        <v>2160</v>
      </c>
      <c r="BET2060" s="7" t="s">
        <v>2160</v>
      </c>
      <c r="BEU2060" s="7" t="s">
        <v>2160</v>
      </c>
      <c r="BEV2060" s="7" t="s">
        <v>2160</v>
      </c>
      <c r="BEW2060" s="7" t="s">
        <v>2160</v>
      </c>
      <c r="BEX2060" s="7" t="s">
        <v>2160</v>
      </c>
      <c r="BEY2060" s="7" t="s">
        <v>2160</v>
      </c>
      <c r="BEZ2060" s="7" t="s">
        <v>2160</v>
      </c>
      <c r="BFA2060" s="7" t="s">
        <v>2160</v>
      </c>
      <c r="BFB2060" s="7" t="s">
        <v>2160</v>
      </c>
      <c r="BFC2060" s="7" t="s">
        <v>2160</v>
      </c>
      <c r="BFD2060" s="7" t="s">
        <v>2160</v>
      </c>
      <c r="BFE2060" s="7" t="s">
        <v>2160</v>
      </c>
      <c r="BFF2060" s="7" t="s">
        <v>2160</v>
      </c>
      <c r="BFG2060" s="7" t="s">
        <v>2160</v>
      </c>
      <c r="BFH2060" s="7" t="s">
        <v>2160</v>
      </c>
      <c r="BFI2060" s="7" t="s">
        <v>2160</v>
      </c>
      <c r="BFJ2060" s="7" t="s">
        <v>2160</v>
      </c>
      <c r="BFK2060" s="7" t="s">
        <v>2160</v>
      </c>
      <c r="BFL2060" s="7" t="s">
        <v>2160</v>
      </c>
      <c r="BFM2060" s="7" t="s">
        <v>2160</v>
      </c>
      <c r="BFN2060" s="7" t="s">
        <v>2160</v>
      </c>
      <c r="BFO2060" s="7" t="s">
        <v>2160</v>
      </c>
      <c r="BFP2060" s="7" t="s">
        <v>2160</v>
      </c>
      <c r="BFQ2060" s="7" t="s">
        <v>2160</v>
      </c>
      <c r="BFR2060" s="7" t="s">
        <v>2160</v>
      </c>
      <c r="BFS2060" s="7" t="s">
        <v>2160</v>
      </c>
      <c r="BFT2060" s="7" t="s">
        <v>2160</v>
      </c>
      <c r="BFU2060" s="7" t="s">
        <v>2160</v>
      </c>
      <c r="BFV2060" s="7" t="s">
        <v>2160</v>
      </c>
      <c r="BFW2060" s="7" t="s">
        <v>2160</v>
      </c>
      <c r="BFX2060" s="7" t="s">
        <v>2160</v>
      </c>
      <c r="BFY2060" s="7" t="s">
        <v>2160</v>
      </c>
      <c r="BFZ2060" s="7" t="s">
        <v>2160</v>
      </c>
      <c r="BGA2060" s="7" t="s">
        <v>2160</v>
      </c>
      <c r="BGB2060" s="7" t="s">
        <v>2160</v>
      </c>
      <c r="BGC2060" s="7" t="s">
        <v>2160</v>
      </c>
      <c r="BGD2060" s="7" t="s">
        <v>2160</v>
      </c>
      <c r="BGE2060" s="7" t="s">
        <v>2160</v>
      </c>
      <c r="BGF2060" s="7" t="s">
        <v>2160</v>
      </c>
      <c r="BGG2060" s="7" t="s">
        <v>2160</v>
      </c>
      <c r="BGH2060" s="7" t="s">
        <v>2160</v>
      </c>
      <c r="BGI2060" s="7" t="s">
        <v>2160</v>
      </c>
      <c r="BGJ2060" s="7" t="s">
        <v>2160</v>
      </c>
      <c r="BGK2060" s="7" t="s">
        <v>2160</v>
      </c>
      <c r="BGL2060" s="7" t="s">
        <v>2160</v>
      </c>
      <c r="BGM2060" s="7" t="s">
        <v>2160</v>
      </c>
      <c r="BGN2060" s="7" t="s">
        <v>2160</v>
      </c>
      <c r="BGO2060" s="7" t="s">
        <v>2160</v>
      </c>
      <c r="BGP2060" s="7" t="s">
        <v>2160</v>
      </c>
      <c r="BGQ2060" s="7" t="s">
        <v>2160</v>
      </c>
      <c r="BGR2060" s="7" t="s">
        <v>2160</v>
      </c>
      <c r="BGS2060" s="7" t="s">
        <v>2160</v>
      </c>
      <c r="BGT2060" s="7" t="s">
        <v>2160</v>
      </c>
      <c r="BGU2060" s="7" t="s">
        <v>2160</v>
      </c>
      <c r="BGV2060" s="7" t="s">
        <v>2160</v>
      </c>
      <c r="BGW2060" s="7" t="s">
        <v>2160</v>
      </c>
      <c r="BGX2060" s="7" t="s">
        <v>2160</v>
      </c>
      <c r="BGY2060" s="7" t="s">
        <v>2160</v>
      </c>
      <c r="BGZ2060" s="7" t="s">
        <v>2160</v>
      </c>
      <c r="BHA2060" s="7" t="s">
        <v>2160</v>
      </c>
      <c r="BHB2060" s="7" t="s">
        <v>2160</v>
      </c>
      <c r="BHC2060" s="7" t="s">
        <v>2160</v>
      </c>
      <c r="BHD2060" s="7" t="s">
        <v>2160</v>
      </c>
      <c r="BHE2060" s="7" t="s">
        <v>2160</v>
      </c>
      <c r="BHF2060" s="7" t="s">
        <v>2160</v>
      </c>
      <c r="BHG2060" s="7" t="s">
        <v>2160</v>
      </c>
      <c r="BHH2060" s="7" t="s">
        <v>2160</v>
      </c>
      <c r="BHI2060" s="7" t="s">
        <v>2160</v>
      </c>
      <c r="BHJ2060" s="7" t="s">
        <v>2160</v>
      </c>
      <c r="BHK2060" s="7" t="s">
        <v>2160</v>
      </c>
      <c r="BHL2060" s="7" t="s">
        <v>2160</v>
      </c>
      <c r="BHM2060" s="7" t="s">
        <v>2160</v>
      </c>
      <c r="BHN2060" s="7" t="s">
        <v>2160</v>
      </c>
      <c r="BHO2060" s="7" t="s">
        <v>2160</v>
      </c>
      <c r="BHP2060" s="7" t="s">
        <v>2160</v>
      </c>
      <c r="BHQ2060" s="7" t="s">
        <v>2160</v>
      </c>
      <c r="BHR2060" s="7" t="s">
        <v>2160</v>
      </c>
      <c r="BHS2060" s="7" t="s">
        <v>2160</v>
      </c>
      <c r="BHT2060" s="7" t="s">
        <v>2160</v>
      </c>
      <c r="BHU2060" s="7" t="s">
        <v>2160</v>
      </c>
      <c r="BHV2060" s="7" t="s">
        <v>2160</v>
      </c>
      <c r="BHW2060" s="7" t="s">
        <v>2160</v>
      </c>
      <c r="BHX2060" s="7" t="s">
        <v>2160</v>
      </c>
      <c r="BHY2060" s="7" t="s">
        <v>2160</v>
      </c>
      <c r="BHZ2060" s="7" t="s">
        <v>2160</v>
      </c>
      <c r="BIA2060" s="7" t="s">
        <v>2160</v>
      </c>
      <c r="BIB2060" s="7" t="s">
        <v>2160</v>
      </c>
      <c r="BIC2060" s="7" t="s">
        <v>2160</v>
      </c>
      <c r="BID2060" s="7" t="s">
        <v>2160</v>
      </c>
      <c r="BIE2060" s="7" t="s">
        <v>2160</v>
      </c>
      <c r="BIF2060" s="7" t="s">
        <v>2160</v>
      </c>
      <c r="BIG2060" s="7" t="s">
        <v>2160</v>
      </c>
      <c r="BIH2060" s="7" t="s">
        <v>2160</v>
      </c>
      <c r="BII2060" s="7" t="s">
        <v>2160</v>
      </c>
      <c r="BIJ2060" s="7" t="s">
        <v>2160</v>
      </c>
      <c r="BIK2060" s="7" t="s">
        <v>2160</v>
      </c>
      <c r="BIL2060" s="7" t="s">
        <v>2160</v>
      </c>
      <c r="BIM2060" s="7" t="s">
        <v>2160</v>
      </c>
      <c r="BIN2060" s="7" t="s">
        <v>2160</v>
      </c>
      <c r="BIO2060" s="7" t="s">
        <v>2160</v>
      </c>
      <c r="BIP2060" s="7" t="s">
        <v>2160</v>
      </c>
      <c r="BIQ2060" s="7" t="s">
        <v>2160</v>
      </c>
      <c r="BIR2060" s="7" t="s">
        <v>2160</v>
      </c>
      <c r="BIS2060" s="7" t="s">
        <v>2160</v>
      </c>
      <c r="BIT2060" s="7" t="s">
        <v>2160</v>
      </c>
      <c r="BIU2060" s="7" t="s">
        <v>2160</v>
      </c>
      <c r="BIV2060" s="7" t="s">
        <v>2160</v>
      </c>
      <c r="BIW2060" s="7" t="s">
        <v>2160</v>
      </c>
      <c r="BIX2060" s="7" t="s">
        <v>2160</v>
      </c>
      <c r="BIY2060" s="7" t="s">
        <v>2160</v>
      </c>
      <c r="BIZ2060" s="7" t="s">
        <v>2160</v>
      </c>
      <c r="BJA2060" s="7" t="s">
        <v>2160</v>
      </c>
      <c r="BJB2060" s="7" t="s">
        <v>2160</v>
      </c>
      <c r="BJC2060" s="7" t="s">
        <v>2160</v>
      </c>
      <c r="BJD2060" s="7" t="s">
        <v>2160</v>
      </c>
      <c r="BJE2060" s="7" t="s">
        <v>2160</v>
      </c>
      <c r="BJF2060" s="7" t="s">
        <v>2160</v>
      </c>
      <c r="BJG2060" s="7" t="s">
        <v>2160</v>
      </c>
      <c r="BJH2060" s="7" t="s">
        <v>2160</v>
      </c>
      <c r="BJI2060" s="7" t="s">
        <v>2160</v>
      </c>
      <c r="BJJ2060" s="7" t="s">
        <v>2160</v>
      </c>
      <c r="BJK2060" s="7" t="s">
        <v>2160</v>
      </c>
      <c r="BJL2060" s="7" t="s">
        <v>2160</v>
      </c>
      <c r="BJM2060" s="7" t="s">
        <v>2160</v>
      </c>
      <c r="BJN2060" s="7" t="s">
        <v>2160</v>
      </c>
      <c r="BJO2060" s="7" t="s">
        <v>2160</v>
      </c>
      <c r="BJP2060" s="7" t="s">
        <v>2160</v>
      </c>
      <c r="BJQ2060" s="7" t="s">
        <v>2160</v>
      </c>
      <c r="BJR2060" s="7" t="s">
        <v>2160</v>
      </c>
      <c r="BJS2060" s="7" t="s">
        <v>2160</v>
      </c>
      <c r="BJT2060" s="7" t="s">
        <v>2160</v>
      </c>
      <c r="BJU2060" s="7" t="s">
        <v>2160</v>
      </c>
      <c r="BJV2060" s="7" t="s">
        <v>2160</v>
      </c>
      <c r="BJW2060" s="7" t="s">
        <v>2160</v>
      </c>
      <c r="BJX2060" s="7" t="s">
        <v>2160</v>
      </c>
      <c r="BJY2060" s="7" t="s">
        <v>2160</v>
      </c>
      <c r="BJZ2060" s="7" t="s">
        <v>2160</v>
      </c>
      <c r="BKA2060" s="7" t="s">
        <v>2160</v>
      </c>
      <c r="BKB2060" s="7" t="s">
        <v>2160</v>
      </c>
      <c r="BKC2060" s="7" t="s">
        <v>2160</v>
      </c>
      <c r="BKD2060" s="7" t="s">
        <v>2160</v>
      </c>
      <c r="BKE2060" s="7" t="s">
        <v>2160</v>
      </c>
      <c r="BKF2060" s="7" t="s">
        <v>2160</v>
      </c>
      <c r="BKG2060" s="7" t="s">
        <v>2160</v>
      </c>
      <c r="BKH2060" s="7" t="s">
        <v>2160</v>
      </c>
      <c r="BKI2060" s="7" t="s">
        <v>2160</v>
      </c>
      <c r="BKJ2060" s="7" t="s">
        <v>2160</v>
      </c>
      <c r="BKK2060" s="7" t="s">
        <v>2160</v>
      </c>
      <c r="BKL2060" s="7" t="s">
        <v>2160</v>
      </c>
      <c r="BKM2060" s="7" t="s">
        <v>2160</v>
      </c>
      <c r="BKN2060" s="7" t="s">
        <v>2160</v>
      </c>
      <c r="BKO2060" s="7" t="s">
        <v>2160</v>
      </c>
      <c r="BKP2060" s="7" t="s">
        <v>2160</v>
      </c>
      <c r="BKQ2060" s="7" t="s">
        <v>2160</v>
      </c>
      <c r="BKR2060" s="7" t="s">
        <v>2160</v>
      </c>
      <c r="BKS2060" s="7" t="s">
        <v>2160</v>
      </c>
      <c r="BKT2060" s="7" t="s">
        <v>2160</v>
      </c>
      <c r="BKU2060" s="7" t="s">
        <v>2160</v>
      </c>
      <c r="BKV2060" s="7" t="s">
        <v>2160</v>
      </c>
      <c r="BKW2060" s="7" t="s">
        <v>2160</v>
      </c>
      <c r="BKX2060" s="7" t="s">
        <v>2160</v>
      </c>
      <c r="BKY2060" s="7" t="s">
        <v>2160</v>
      </c>
      <c r="BKZ2060" s="7" t="s">
        <v>2160</v>
      </c>
      <c r="BLA2060" s="7" t="s">
        <v>2160</v>
      </c>
      <c r="BLB2060" s="7" t="s">
        <v>2160</v>
      </c>
      <c r="BLC2060" s="7" t="s">
        <v>2160</v>
      </c>
      <c r="BLD2060" s="7" t="s">
        <v>2160</v>
      </c>
      <c r="BLE2060" s="7" t="s">
        <v>2160</v>
      </c>
      <c r="BLF2060" s="7" t="s">
        <v>2160</v>
      </c>
      <c r="BLG2060" s="7" t="s">
        <v>2160</v>
      </c>
      <c r="BLH2060" s="7" t="s">
        <v>2160</v>
      </c>
      <c r="BLI2060" s="7" t="s">
        <v>2160</v>
      </c>
      <c r="BLJ2060" s="7" t="s">
        <v>2160</v>
      </c>
      <c r="BLK2060" s="7" t="s">
        <v>2160</v>
      </c>
      <c r="BLL2060" s="7" t="s">
        <v>2160</v>
      </c>
      <c r="BLM2060" s="7" t="s">
        <v>2160</v>
      </c>
      <c r="BLN2060" s="7" t="s">
        <v>2160</v>
      </c>
      <c r="BLO2060" s="7" t="s">
        <v>2160</v>
      </c>
      <c r="BLP2060" s="7" t="s">
        <v>2160</v>
      </c>
      <c r="BLQ2060" s="7" t="s">
        <v>2160</v>
      </c>
      <c r="BLR2060" s="7" t="s">
        <v>2160</v>
      </c>
      <c r="BLS2060" s="7" t="s">
        <v>2160</v>
      </c>
      <c r="BLT2060" s="7" t="s">
        <v>2160</v>
      </c>
      <c r="BLU2060" s="7" t="s">
        <v>2160</v>
      </c>
      <c r="BLV2060" s="7" t="s">
        <v>2160</v>
      </c>
      <c r="BLW2060" s="7" t="s">
        <v>2160</v>
      </c>
      <c r="BLX2060" s="7" t="s">
        <v>2160</v>
      </c>
      <c r="BLY2060" s="7" t="s">
        <v>2160</v>
      </c>
      <c r="BLZ2060" s="7" t="s">
        <v>2160</v>
      </c>
      <c r="BMA2060" s="7" t="s">
        <v>2160</v>
      </c>
      <c r="BMB2060" s="7" t="s">
        <v>2160</v>
      </c>
      <c r="BMC2060" s="7" t="s">
        <v>2160</v>
      </c>
      <c r="BMD2060" s="7" t="s">
        <v>2160</v>
      </c>
      <c r="BME2060" s="7" t="s">
        <v>2160</v>
      </c>
      <c r="BMF2060" s="7" t="s">
        <v>2160</v>
      </c>
      <c r="BMG2060" s="7" t="s">
        <v>2160</v>
      </c>
      <c r="BMH2060" s="7" t="s">
        <v>2160</v>
      </c>
      <c r="BMI2060" s="7" t="s">
        <v>2160</v>
      </c>
      <c r="BMJ2060" s="7" t="s">
        <v>2160</v>
      </c>
      <c r="BMK2060" s="7" t="s">
        <v>2160</v>
      </c>
      <c r="BML2060" s="7" t="s">
        <v>2160</v>
      </c>
      <c r="BMM2060" s="7" t="s">
        <v>2160</v>
      </c>
      <c r="BMN2060" s="7" t="s">
        <v>2160</v>
      </c>
      <c r="BMO2060" s="7" t="s">
        <v>2160</v>
      </c>
      <c r="BMP2060" s="7" t="s">
        <v>2160</v>
      </c>
      <c r="BMQ2060" s="7" t="s">
        <v>2160</v>
      </c>
      <c r="BMR2060" s="7" t="s">
        <v>2160</v>
      </c>
      <c r="BMS2060" s="7" t="s">
        <v>2160</v>
      </c>
      <c r="BMT2060" s="7" t="s">
        <v>2160</v>
      </c>
      <c r="BMU2060" s="7" t="s">
        <v>2160</v>
      </c>
      <c r="BMV2060" s="7" t="s">
        <v>2160</v>
      </c>
      <c r="BMW2060" s="7" t="s">
        <v>2160</v>
      </c>
      <c r="BMX2060" s="7" t="s">
        <v>2160</v>
      </c>
      <c r="BMY2060" s="7" t="s">
        <v>2160</v>
      </c>
      <c r="BMZ2060" s="7" t="s">
        <v>2160</v>
      </c>
      <c r="BNA2060" s="7" t="s">
        <v>2160</v>
      </c>
      <c r="BNB2060" s="7" t="s">
        <v>2160</v>
      </c>
      <c r="BNC2060" s="7" t="s">
        <v>2160</v>
      </c>
      <c r="BND2060" s="7" t="s">
        <v>2160</v>
      </c>
      <c r="BNE2060" s="7" t="s">
        <v>2160</v>
      </c>
      <c r="BNF2060" s="7" t="s">
        <v>2160</v>
      </c>
      <c r="BNG2060" s="7" t="s">
        <v>2160</v>
      </c>
      <c r="BNH2060" s="7" t="s">
        <v>2160</v>
      </c>
      <c r="BNI2060" s="7" t="s">
        <v>2160</v>
      </c>
      <c r="BNJ2060" s="7" t="s">
        <v>2160</v>
      </c>
      <c r="BNK2060" s="7" t="s">
        <v>2160</v>
      </c>
      <c r="BNL2060" s="7" t="s">
        <v>2160</v>
      </c>
      <c r="BNM2060" s="7" t="s">
        <v>2160</v>
      </c>
      <c r="BNN2060" s="7" t="s">
        <v>2160</v>
      </c>
      <c r="BNO2060" s="7" t="s">
        <v>2160</v>
      </c>
      <c r="BNP2060" s="7" t="s">
        <v>2160</v>
      </c>
      <c r="BNQ2060" s="7" t="s">
        <v>2160</v>
      </c>
      <c r="BNR2060" s="7" t="s">
        <v>2160</v>
      </c>
      <c r="BNS2060" s="7" t="s">
        <v>2160</v>
      </c>
      <c r="BNT2060" s="7" t="s">
        <v>2160</v>
      </c>
      <c r="BNU2060" s="7" t="s">
        <v>2160</v>
      </c>
      <c r="BNV2060" s="7" t="s">
        <v>2160</v>
      </c>
      <c r="BNW2060" s="7" t="s">
        <v>2160</v>
      </c>
      <c r="BNX2060" s="7" t="s">
        <v>2160</v>
      </c>
      <c r="BNY2060" s="7" t="s">
        <v>2160</v>
      </c>
      <c r="BNZ2060" s="7" t="s">
        <v>2160</v>
      </c>
      <c r="BOA2060" s="7" t="s">
        <v>2160</v>
      </c>
      <c r="BOB2060" s="7" t="s">
        <v>2160</v>
      </c>
      <c r="BOC2060" s="7" t="s">
        <v>2160</v>
      </c>
      <c r="BOD2060" s="7" t="s">
        <v>2160</v>
      </c>
      <c r="BOE2060" s="7" t="s">
        <v>2160</v>
      </c>
      <c r="BOF2060" s="7" t="s">
        <v>2160</v>
      </c>
      <c r="BOG2060" s="7" t="s">
        <v>2160</v>
      </c>
      <c r="BOH2060" s="7" t="s">
        <v>2160</v>
      </c>
      <c r="BOI2060" s="7" t="s">
        <v>2160</v>
      </c>
      <c r="BOJ2060" s="7" t="s">
        <v>2160</v>
      </c>
      <c r="BOK2060" s="7" t="s">
        <v>2160</v>
      </c>
      <c r="BOL2060" s="7" t="s">
        <v>2160</v>
      </c>
      <c r="BOM2060" s="7" t="s">
        <v>2160</v>
      </c>
      <c r="BON2060" s="7" t="s">
        <v>2160</v>
      </c>
      <c r="BOO2060" s="7" t="s">
        <v>2160</v>
      </c>
      <c r="BOP2060" s="7" t="s">
        <v>2160</v>
      </c>
      <c r="BOQ2060" s="7" t="s">
        <v>2160</v>
      </c>
      <c r="BOR2060" s="7" t="s">
        <v>2160</v>
      </c>
      <c r="BOS2060" s="7" t="s">
        <v>2160</v>
      </c>
      <c r="BOT2060" s="7" t="s">
        <v>2160</v>
      </c>
      <c r="BOU2060" s="7" t="s">
        <v>2160</v>
      </c>
      <c r="BOV2060" s="7" t="s">
        <v>2160</v>
      </c>
      <c r="BOW2060" s="7" t="s">
        <v>2160</v>
      </c>
      <c r="BOX2060" s="7" t="s">
        <v>2160</v>
      </c>
      <c r="BOY2060" s="7" t="s">
        <v>2160</v>
      </c>
      <c r="BOZ2060" s="7" t="s">
        <v>2160</v>
      </c>
      <c r="BPA2060" s="7" t="s">
        <v>2160</v>
      </c>
      <c r="BPB2060" s="7" t="s">
        <v>2160</v>
      </c>
      <c r="BPC2060" s="7" t="s">
        <v>2160</v>
      </c>
      <c r="BPD2060" s="7" t="s">
        <v>2160</v>
      </c>
      <c r="BPE2060" s="7" t="s">
        <v>2160</v>
      </c>
      <c r="BPF2060" s="7" t="s">
        <v>2160</v>
      </c>
      <c r="BPG2060" s="7" t="s">
        <v>2160</v>
      </c>
      <c r="BPH2060" s="7" t="s">
        <v>2160</v>
      </c>
      <c r="BPI2060" s="7" t="s">
        <v>2160</v>
      </c>
      <c r="BPJ2060" s="7" t="s">
        <v>2160</v>
      </c>
      <c r="BPK2060" s="7" t="s">
        <v>2160</v>
      </c>
      <c r="BPL2060" s="7" t="s">
        <v>2160</v>
      </c>
      <c r="BPM2060" s="7" t="s">
        <v>2160</v>
      </c>
      <c r="BPN2060" s="7" t="s">
        <v>2160</v>
      </c>
      <c r="BPO2060" s="7" t="s">
        <v>2160</v>
      </c>
      <c r="BPP2060" s="7" t="s">
        <v>2160</v>
      </c>
      <c r="BPQ2060" s="7" t="s">
        <v>2160</v>
      </c>
      <c r="BPR2060" s="7" t="s">
        <v>2160</v>
      </c>
      <c r="BPS2060" s="7" t="s">
        <v>2160</v>
      </c>
      <c r="BPT2060" s="7" t="s">
        <v>2160</v>
      </c>
      <c r="BPU2060" s="7" t="s">
        <v>2160</v>
      </c>
      <c r="BPV2060" s="7" t="s">
        <v>2160</v>
      </c>
      <c r="BPW2060" s="7" t="s">
        <v>2160</v>
      </c>
      <c r="BPX2060" s="7" t="s">
        <v>2160</v>
      </c>
      <c r="BPY2060" s="7" t="s">
        <v>2160</v>
      </c>
      <c r="BPZ2060" s="7" t="s">
        <v>2160</v>
      </c>
      <c r="BQA2060" s="7" t="s">
        <v>2160</v>
      </c>
      <c r="BQB2060" s="7" t="s">
        <v>2160</v>
      </c>
      <c r="BQC2060" s="7" t="s">
        <v>2160</v>
      </c>
      <c r="BQD2060" s="7" t="s">
        <v>2160</v>
      </c>
      <c r="BQE2060" s="7" t="s">
        <v>2160</v>
      </c>
      <c r="BQF2060" s="7" t="s">
        <v>2160</v>
      </c>
      <c r="BQG2060" s="7" t="s">
        <v>2160</v>
      </c>
      <c r="BQH2060" s="7" t="s">
        <v>2160</v>
      </c>
      <c r="BQI2060" s="7" t="s">
        <v>2160</v>
      </c>
      <c r="BQJ2060" s="7" t="s">
        <v>2160</v>
      </c>
      <c r="BQK2060" s="7" t="s">
        <v>2160</v>
      </c>
      <c r="BQL2060" s="7" t="s">
        <v>2160</v>
      </c>
      <c r="BQM2060" s="7" t="s">
        <v>2160</v>
      </c>
      <c r="BQN2060" s="7" t="s">
        <v>2160</v>
      </c>
      <c r="BQO2060" s="7" t="s">
        <v>2160</v>
      </c>
      <c r="BQP2060" s="7" t="s">
        <v>2160</v>
      </c>
      <c r="BQQ2060" s="7" t="s">
        <v>2160</v>
      </c>
      <c r="BQR2060" s="7" t="s">
        <v>2160</v>
      </c>
      <c r="BQS2060" s="7" t="s">
        <v>2160</v>
      </c>
      <c r="BQT2060" s="7" t="s">
        <v>2160</v>
      </c>
      <c r="BQU2060" s="7" t="s">
        <v>2160</v>
      </c>
      <c r="BQV2060" s="7" t="s">
        <v>2160</v>
      </c>
      <c r="BQW2060" s="7" t="s">
        <v>2160</v>
      </c>
      <c r="BQX2060" s="7" t="s">
        <v>2160</v>
      </c>
      <c r="BQY2060" s="7" t="s">
        <v>2160</v>
      </c>
      <c r="BQZ2060" s="7" t="s">
        <v>2160</v>
      </c>
      <c r="BRA2060" s="7" t="s">
        <v>2160</v>
      </c>
      <c r="BRB2060" s="7" t="s">
        <v>2160</v>
      </c>
      <c r="BRC2060" s="7" t="s">
        <v>2160</v>
      </c>
      <c r="BRD2060" s="7" t="s">
        <v>2160</v>
      </c>
      <c r="BRE2060" s="7" t="s">
        <v>2160</v>
      </c>
      <c r="BRF2060" s="7" t="s">
        <v>2160</v>
      </c>
      <c r="BRG2060" s="7" t="s">
        <v>2160</v>
      </c>
      <c r="BRH2060" s="7" t="s">
        <v>2160</v>
      </c>
      <c r="BRI2060" s="7" t="s">
        <v>2160</v>
      </c>
      <c r="BRJ2060" s="7" t="s">
        <v>2160</v>
      </c>
      <c r="BRK2060" s="7" t="s">
        <v>2160</v>
      </c>
      <c r="BRL2060" s="7" t="s">
        <v>2160</v>
      </c>
      <c r="BRM2060" s="7" t="s">
        <v>2160</v>
      </c>
      <c r="BRN2060" s="7" t="s">
        <v>2160</v>
      </c>
      <c r="BRO2060" s="7" t="s">
        <v>2160</v>
      </c>
      <c r="BRP2060" s="7" t="s">
        <v>2160</v>
      </c>
      <c r="BRQ2060" s="7" t="s">
        <v>2160</v>
      </c>
      <c r="BRR2060" s="7" t="s">
        <v>2160</v>
      </c>
      <c r="BRS2060" s="7" t="s">
        <v>2160</v>
      </c>
      <c r="BRT2060" s="7" t="s">
        <v>2160</v>
      </c>
      <c r="BRU2060" s="7" t="s">
        <v>2160</v>
      </c>
      <c r="BRV2060" s="7" t="s">
        <v>2160</v>
      </c>
      <c r="BRW2060" s="7" t="s">
        <v>2160</v>
      </c>
      <c r="BRX2060" s="7" t="s">
        <v>2160</v>
      </c>
      <c r="BRY2060" s="7" t="s">
        <v>2160</v>
      </c>
      <c r="BRZ2060" s="7" t="s">
        <v>2160</v>
      </c>
      <c r="BSA2060" s="7" t="s">
        <v>2160</v>
      </c>
      <c r="BSB2060" s="7" t="s">
        <v>2160</v>
      </c>
      <c r="BSC2060" s="7" t="s">
        <v>2160</v>
      </c>
      <c r="BSD2060" s="7" t="s">
        <v>2160</v>
      </c>
      <c r="BSE2060" s="7" t="s">
        <v>2160</v>
      </c>
      <c r="BSF2060" s="7" t="s">
        <v>2160</v>
      </c>
      <c r="BSG2060" s="7" t="s">
        <v>2160</v>
      </c>
      <c r="BSH2060" s="7" t="s">
        <v>2160</v>
      </c>
      <c r="BSI2060" s="7" t="s">
        <v>2160</v>
      </c>
      <c r="BSJ2060" s="7" t="s">
        <v>2160</v>
      </c>
      <c r="BSK2060" s="7" t="s">
        <v>2160</v>
      </c>
      <c r="BSL2060" s="7" t="s">
        <v>2160</v>
      </c>
      <c r="BSM2060" s="7" t="s">
        <v>2160</v>
      </c>
      <c r="BSN2060" s="7" t="s">
        <v>2160</v>
      </c>
      <c r="BSO2060" s="7" t="s">
        <v>2160</v>
      </c>
      <c r="BSP2060" s="7" t="s">
        <v>2160</v>
      </c>
      <c r="BSQ2060" s="7" t="s">
        <v>2160</v>
      </c>
      <c r="BSR2060" s="7" t="s">
        <v>2160</v>
      </c>
      <c r="BSS2060" s="7" t="s">
        <v>2160</v>
      </c>
      <c r="BST2060" s="7" t="s">
        <v>2160</v>
      </c>
      <c r="BSU2060" s="7" t="s">
        <v>2160</v>
      </c>
      <c r="BSV2060" s="7" t="s">
        <v>2160</v>
      </c>
      <c r="BSW2060" s="7" t="s">
        <v>2160</v>
      </c>
      <c r="BSX2060" s="7" t="s">
        <v>2160</v>
      </c>
      <c r="BSY2060" s="7" t="s">
        <v>2160</v>
      </c>
      <c r="BSZ2060" s="7" t="s">
        <v>2160</v>
      </c>
      <c r="BTA2060" s="7" t="s">
        <v>2160</v>
      </c>
      <c r="BTB2060" s="7" t="s">
        <v>2160</v>
      </c>
      <c r="BTC2060" s="7" t="s">
        <v>2160</v>
      </c>
      <c r="BTD2060" s="7" t="s">
        <v>2160</v>
      </c>
      <c r="BTE2060" s="7" t="s">
        <v>2160</v>
      </c>
      <c r="BTF2060" s="7" t="s">
        <v>2160</v>
      </c>
      <c r="BTG2060" s="7" t="s">
        <v>2160</v>
      </c>
      <c r="BTH2060" s="7" t="s">
        <v>2160</v>
      </c>
      <c r="BTI2060" s="7" t="s">
        <v>2160</v>
      </c>
      <c r="BTJ2060" s="7" t="s">
        <v>2160</v>
      </c>
      <c r="BTK2060" s="7" t="s">
        <v>2160</v>
      </c>
      <c r="BTL2060" s="7" t="s">
        <v>2160</v>
      </c>
      <c r="BTM2060" s="7" t="s">
        <v>2160</v>
      </c>
      <c r="BTN2060" s="7" t="s">
        <v>2160</v>
      </c>
      <c r="BTO2060" s="7" t="s">
        <v>2160</v>
      </c>
      <c r="BTP2060" s="7" t="s">
        <v>2160</v>
      </c>
      <c r="BTQ2060" s="7" t="s">
        <v>2160</v>
      </c>
      <c r="BTR2060" s="7" t="s">
        <v>2160</v>
      </c>
      <c r="BTS2060" s="7" t="s">
        <v>2160</v>
      </c>
      <c r="BTT2060" s="7" t="s">
        <v>2160</v>
      </c>
      <c r="BTU2060" s="7" t="s">
        <v>2160</v>
      </c>
      <c r="BTV2060" s="7" t="s">
        <v>2160</v>
      </c>
      <c r="BTW2060" s="7" t="s">
        <v>2160</v>
      </c>
      <c r="BTX2060" s="7" t="s">
        <v>2160</v>
      </c>
      <c r="BTY2060" s="7" t="s">
        <v>2160</v>
      </c>
      <c r="BTZ2060" s="7" t="s">
        <v>2160</v>
      </c>
      <c r="BUA2060" s="7" t="s">
        <v>2160</v>
      </c>
      <c r="BUB2060" s="7" t="s">
        <v>2160</v>
      </c>
      <c r="BUC2060" s="7" t="s">
        <v>2160</v>
      </c>
      <c r="BUD2060" s="7" t="s">
        <v>2160</v>
      </c>
      <c r="BUE2060" s="7" t="s">
        <v>2160</v>
      </c>
      <c r="BUF2060" s="7" t="s">
        <v>2160</v>
      </c>
      <c r="BUG2060" s="7" t="s">
        <v>2160</v>
      </c>
      <c r="BUH2060" s="7" t="s">
        <v>2160</v>
      </c>
      <c r="BUI2060" s="7" t="s">
        <v>2160</v>
      </c>
      <c r="BUJ2060" s="7" t="s">
        <v>2160</v>
      </c>
      <c r="BUK2060" s="7" t="s">
        <v>2160</v>
      </c>
      <c r="BUL2060" s="7" t="s">
        <v>2160</v>
      </c>
      <c r="BUM2060" s="7" t="s">
        <v>2160</v>
      </c>
      <c r="BUN2060" s="7" t="s">
        <v>2160</v>
      </c>
      <c r="BUO2060" s="7" t="s">
        <v>2160</v>
      </c>
      <c r="BUP2060" s="7" t="s">
        <v>2160</v>
      </c>
      <c r="BUQ2060" s="7" t="s">
        <v>2160</v>
      </c>
      <c r="BUR2060" s="7" t="s">
        <v>2160</v>
      </c>
      <c r="BUS2060" s="7" t="s">
        <v>2160</v>
      </c>
      <c r="BUT2060" s="7" t="s">
        <v>2160</v>
      </c>
      <c r="BUU2060" s="7" t="s">
        <v>2160</v>
      </c>
      <c r="BUV2060" s="7" t="s">
        <v>2160</v>
      </c>
      <c r="BUW2060" s="7" t="s">
        <v>2160</v>
      </c>
      <c r="BUX2060" s="7" t="s">
        <v>2160</v>
      </c>
      <c r="BUY2060" s="7" t="s">
        <v>2160</v>
      </c>
      <c r="BUZ2060" s="7" t="s">
        <v>2160</v>
      </c>
      <c r="BVA2060" s="7" t="s">
        <v>2160</v>
      </c>
      <c r="BVB2060" s="7" t="s">
        <v>2160</v>
      </c>
      <c r="BVC2060" s="7" t="s">
        <v>2160</v>
      </c>
      <c r="BVD2060" s="7" t="s">
        <v>2160</v>
      </c>
      <c r="BVE2060" s="7" t="s">
        <v>2160</v>
      </c>
      <c r="BVF2060" s="7" t="s">
        <v>2160</v>
      </c>
      <c r="BVG2060" s="7" t="s">
        <v>2160</v>
      </c>
      <c r="BVH2060" s="7" t="s">
        <v>2160</v>
      </c>
      <c r="BVI2060" s="7" t="s">
        <v>2160</v>
      </c>
      <c r="BVJ2060" s="7" t="s">
        <v>2160</v>
      </c>
      <c r="BVK2060" s="7" t="s">
        <v>2160</v>
      </c>
      <c r="BVL2060" s="7" t="s">
        <v>2160</v>
      </c>
      <c r="BVM2060" s="7" t="s">
        <v>2160</v>
      </c>
      <c r="BVN2060" s="7" t="s">
        <v>2160</v>
      </c>
      <c r="BVO2060" s="7" t="s">
        <v>2160</v>
      </c>
      <c r="BVP2060" s="7" t="s">
        <v>2160</v>
      </c>
      <c r="BVQ2060" s="7" t="s">
        <v>2160</v>
      </c>
      <c r="BVR2060" s="7" t="s">
        <v>2160</v>
      </c>
      <c r="BVS2060" s="7" t="s">
        <v>2160</v>
      </c>
      <c r="BVT2060" s="7" t="s">
        <v>2160</v>
      </c>
      <c r="BVU2060" s="7" t="s">
        <v>2160</v>
      </c>
      <c r="BVV2060" s="7" t="s">
        <v>2160</v>
      </c>
      <c r="BVW2060" s="7" t="s">
        <v>2160</v>
      </c>
      <c r="BVX2060" s="7" t="s">
        <v>2160</v>
      </c>
      <c r="BVY2060" s="7" t="s">
        <v>2160</v>
      </c>
      <c r="BVZ2060" s="7" t="s">
        <v>2160</v>
      </c>
      <c r="BWA2060" s="7" t="s">
        <v>2160</v>
      </c>
      <c r="BWB2060" s="7" t="s">
        <v>2160</v>
      </c>
      <c r="BWC2060" s="7" t="s">
        <v>2160</v>
      </c>
      <c r="BWD2060" s="7" t="s">
        <v>2160</v>
      </c>
      <c r="BWE2060" s="7" t="s">
        <v>2160</v>
      </c>
      <c r="BWF2060" s="7" t="s">
        <v>2160</v>
      </c>
      <c r="BWG2060" s="7" t="s">
        <v>2160</v>
      </c>
      <c r="BWH2060" s="7" t="s">
        <v>2160</v>
      </c>
      <c r="BWI2060" s="7" t="s">
        <v>2160</v>
      </c>
      <c r="BWJ2060" s="7" t="s">
        <v>2160</v>
      </c>
      <c r="BWK2060" s="7" t="s">
        <v>2160</v>
      </c>
      <c r="BWL2060" s="7" t="s">
        <v>2160</v>
      </c>
      <c r="BWM2060" s="7" t="s">
        <v>2160</v>
      </c>
      <c r="BWN2060" s="7" t="s">
        <v>2160</v>
      </c>
      <c r="BWO2060" s="7" t="s">
        <v>2160</v>
      </c>
      <c r="BWP2060" s="7" t="s">
        <v>2160</v>
      </c>
      <c r="BWQ2060" s="7" t="s">
        <v>2160</v>
      </c>
      <c r="BWR2060" s="7" t="s">
        <v>2160</v>
      </c>
      <c r="BWS2060" s="7" t="s">
        <v>2160</v>
      </c>
      <c r="BWT2060" s="7" t="s">
        <v>2160</v>
      </c>
      <c r="BWU2060" s="7" t="s">
        <v>2160</v>
      </c>
      <c r="BWV2060" s="7" t="s">
        <v>2160</v>
      </c>
      <c r="BWW2060" s="7" t="s">
        <v>2160</v>
      </c>
      <c r="BWX2060" s="7" t="s">
        <v>2160</v>
      </c>
      <c r="BWY2060" s="7" t="s">
        <v>2160</v>
      </c>
      <c r="BWZ2060" s="7" t="s">
        <v>2160</v>
      </c>
      <c r="BXA2060" s="7" t="s">
        <v>2160</v>
      </c>
      <c r="BXB2060" s="7" t="s">
        <v>2160</v>
      </c>
      <c r="BXC2060" s="7" t="s">
        <v>2160</v>
      </c>
      <c r="BXD2060" s="7" t="s">
        <v>2160</v>
      </c>
      <c r="BXE2060" s="7" t="s">
        <v>2160</v>
      </c>
      <c r="BXF2060" s="7" t="s">
        <v>2160</v>
      </c>
      <c r="BXG2060" s="7" t="s">
        <v>2160</v>
      </c>
      <c r="BXH2060" s="7" t="s">
        <v>2160</v>
      </c>
      <c r="BXI2060" s="7" t="s">
        <v>2160</v>
      </c>
      <c r="BXJ2060" s="7" t="s">
        <v>2160</v>
      </c>
      <c r="BXK2060" s="7" t="s">
        <v>2160</v>
      </c>
      <c r="BXL2060" s="7" t="s">
        <v>2160</v>
      </c>
      <c r="BXM2060" s="7" t="s">
        <v>2160</v>
      </c>
      <c r="BXN2060" s="7" t="s">
        <v>2160</v>
      </c>
      <c r="BXO2060" s="7" t="s">
        <v>2160</v>
      </c>
      <c r="BXP2060" s="7" t="s">
        <v>2160</v>
      </c>
      <c r="BXQ2060" s="7" t="s">
        <v>2160</v>
      </c>
      <c r="BXR2060" s="7" t="s">
        <v>2160</v>
      </c>
      <c r="BXS2060" s="7" t="s">
        <v>2160</v>
      </c>
      <c r="BXT2060" s="7" t="s">
        <v>2160</v>
      </c>
      <c r="BXU2060" s="7" t="s">
        <v>2160</v>
      </c>
      <c r="BXV2060" s="7" t="s">
        <v>2160</v>
      </c>
      <c r="BXW2060" s="7" t="s">
        <v>2160</v>
      </c>
      <c r="BXX2060" s="7" t="s">
        <v>2160</v>
      </c>
      <c r="BXY2060" s="7" t="s">
        <v>2160</v>
      </c>
      <c r="BXZ2060" s="7" t="s">
        <v>2160</v>
      </c>
      <c r="BYA2060" s="7" t="s">
        <v>2160</v>
      </c>
      <c r="BYB2060" s="7" t="s">
        <v>2160</v>
      </c>
      <c r="BYC2060" s="7" t="s">
        <v>2160</v>
      </c>
      <c r="BYD2060" s="7" t="s">
        <v>2160</v>
      </c>
      <c r="BYE2060" s="7" t="s">
        <v>2160</v>
      </c>
      <c r="BYF2060" s="7" t="s">
        <v>2160</v>
      </c>
      <c r="BYG2060" s="7" t="s">
        <v>2160</v>
      </c>
      <c r="BYH2060" s="7" t="s">
        <v>2160</v>
      </c>
      <c r="BYI2060" s="7" t="s">
        <v>2160</v>
      </c>
      <c r="BYJ2060" s="7" t="s">
        <v>2160</v>
      </c>
      <c r="BYK2060" s="7" t="s">
        <v>2160</v>
      </c>
      <c r="BYL2060" s="7" t="s">
        <v>2160</v>
      </c>
      <c r="BYM2060" s="7" t="s">
        <v>2160</v>
      </c>
      <c r="BYN2060" s="7" t="s">
        <v>2160</v>
      </c>
      <c r="BYO2060" s="7" t="s">
        <v>2160</v>
      </c>
      <c r="BYP2060" s="7" t="s">
        <v>2160</v>
      </c>
      <c r="BYQ2060" s="7" t="s">
        <v>2160</v>
      </c>
      <c r="BYR2060" s="7" t="s">
        <v>2160</v>
      </c>
      <c r="BYS2060" s="7" t="s">
        <v>2160</v>
      </c>
      <c r="BYT2060" s="7" t="s">
        <v>2160</v>
      </c>
      <c r="BYU2060" s="7" t="s">
        <v>2160</v>
      </c>
      <c r="BYV2060" s="7" t="s">
        <v>2160</v>
      </c>
      <c r="BYW2060" s="7" t="s">
        <v>2160</v>
      </c>
      <c r="BYX2060" s="7" t="s">
        <v>2160</v>
      </c>
      <c r="BYY2060" s="7" t="s">
        <v>2160</v>
      </c>
      <c r="BYZ2060" s="7" t="s">
        <v>2160</v>
      </c>
      <c r="BZA2060" s="7" t="s">
        <v>2160</v>
      </c>
      <c r="BZB2060" s="7" t="s">
        <v>2160</v>
      </c>
      <c r="BZC2060" s="7" t="s">
        <v>2160</v>
      </c>
      <c r="BZD2060" s="7" t="s">
        <v>2160</v>
      </c>
      <c r="BZE2060" s="7" t="s">
        <v>2160</v>
      </c>
      <c r="BZF2060" s="7" t="s">
        <v>2160</v>
      </c>
      <c r="BZG2060" s="7" t="s">
        <v>2160</v>
      </c>
      <c r="BZH2060" s="7" t="s">
        <v>2160</v>
      </c>
      <c r="BZI2060" s="7" t="s">
        <v>2160</v>
      </c>
      <c r="BZJ2060" s="7" t="s">
        <v>2160</v>
      </c>
      <c r="BZK2060" s="7" t="s">
        <v>2160</v>
      </c>
      <c r="BZL2060" s="7" t="s">
        <v>2160</v>
      </c>
      <c r="BZM2060" s="7" t="s">
        <v>2160</v>
      </c>
      <c r="BZN2060" s="7" t="s">
        <v>2160</v>
      </c>
      <c r="BZO2060" s="7" t="s">
        <v>2160</v>
      </c>
      <c r="BZP2060" s="7" t="s">
        <v>2160</v>
      </c>
      <c r="BZQ2060" s="7" t="s">
        <v>2160</v>
      </c>
      <c r="BZR2060" s="7" t="s">
        <v>2160</v>
      </c>
      <c r="BZS2060" s="7" t="s">
        <v>2160</v>
      </c>
      <c r="BZT2060" s="7" t="s">
        <v>2160</v>
      </c>
      <c r="BZU2060" s="7" t="s">
        <v>2160</v>
      </c>
      <c r="BZV2060" s="7" t="s">
        <v>2160</v>
      </c>
      <c r="BZW2060" s="7" t="s">
        <v>2160</v>
      </c>
      <c r="BZX2060" s="7" t="s">
        <v>2160</v>
      </c>
      <c r="BZY2060" s="7" t="s">
        <v>2160</v>
      </c>
      <c r="BZZ2060" s="7" t="s">
        <v>2160</v>
      </c>
      <c r="CAA2060" s="7" t="s">
        <v>2160</v>
      </c>
      <c r="CAB2060" s="7" t="s">
        <v>2160</v>
      </c>
      <c r="CAC2060" s="7" t="s">
        <v>2160</v>
      </c>
      <c r="CAD2060" s="7" t="s">
        <v>2160</v>
      </c>
      <c r="CAE2060" s="7" t="s">
        <v>2160</v>
      </c>
      <c r="CAF2060" s="7" t="s">
        <v>2160</v>
      </c>
      <c r="CAG2060" s="7" t="s">
        <v>2160</v>
      </c>
      <c r="CAH2060" s="7" t="s">
        <v>2160</v>
      </c>
      <c r="CAI2060" s="7" t="s">
        <v>2160</v>
      </c>
      <c r="CAJ2060" s="7" t="s">
        <v>2160</v>
      </c>
      <c r="CAK2060" s="7" t="s">
        <v>2160</v>
      </c>
      <c r="CAL2060" s="7" t="s">
        <v>2160</v>
      </c>
      <c r="CAM2060" s="7" t="s">
        <v>2160</v>
      </c>
      <c r="CAN2060" s="7" t="s">
        <v>2160</v>
      </c>
      <c r="CAO2060" s="7" t="s">
        <v>2160</v>
      </c>
      <c r="CAP2060" s="7" t="s">
        <v>2160</v>
      </c>
      <c r="CAQ2060" s="7" t="s">
        <v>2160</v>
      </c>
      <c r="CAR2060" s="7" t="s">
        <v>2160</v>
      </c>
      <c r="CAS2060" s="7" t="s">
        <v>2160</v>
      </c>
      <c r="CAT2060" s="7" t="s">
        <v>2160</v>
      </c>
      <c r="CAU2060" s="7" t="s">
        <v>2160</v>
      </c>
      <c r="CAV2060" s="7" t="s">
        <v>2160</v>
      </c>
      <c r="CAW2060" s="7" t="s">
        <v>2160</v>
      </c>
      <c r="CAX2060" s="7" t="s">
        <v>2160</v>
      </c>
      <c r="CAY2060" s="7" t="s">
        <v>2160</v>
      </c>
      <c r="CAZ2060" s="7" t="s">
        <v>2160</v>
      </c>
      <c r="CBA2060" s="7" t="s">
        <v>2160</v>
      </c>
      <c r="CBB2060" s="7" t="s">
        <v>2160</v>
      </c>
      <c r="CBC2060" s="7" t="s">
        <v>2160</v>
      </c>
      <c r="CBD2060" s="7" t="s">
        <v>2160</v>
      </c>
      <c r="CBE2060" s="7" t="s">
        <v>2160</v>
      </c>
      <c r="CBF2060" s="7" t="s">
        <v>2160</v>
      </c>
      <c r="CBG2060" s="7" t="s">
        <v>2160</v>
      </c>
      <c r="CBH2060" s="7" t="s">
        <v>2160</v>
      </c>
      <c r="CBI2060" s="7" t="s">
        <v>2160</v>
      </c>
      <c r="CBJ2060" s="7" t="s">
        <v>2160</v>
      </c>
      <c r="CBK2060" s="7" t="s">
        <v>2160</v>
      </c>
      <c r="CBL2060" s="7" t="s">
        <v>2160</v>
      </c>
      <c r="CBM2060" s="7" t="s">
        <v>2160</v>
      </c>
      <c r="CBN2060" s="7" t="s">
        <v>2160</v>
      </c>
      <c r="CBO2060" s="7" t="s">
        <v>2160</v>
      </c>
      <c r="CBP2060" s="7" t="s">
        <v>2160</v>
      </c>
      <c r="CBQ2060" s="7" t="s">
        <v>2160</v>
      </c>
      <c r="CBR2060" s="7" t="s">
        <v>2160</v>
      </c>
      <c r="CBS2060" s="7" t="s">
        <v>2160</v>
      </c>
      <c r="CBT2060" s="7" t="s">
        <v>2160</v>
      </c>
      <c r="CBU2060" s="7" t="s">
        <v>2160</v>
      </c>
      <c r="CBV2060" s="7" t="s">
        <v>2160</v>
      </c>
      <c r="CBW2060" s="7" t="s">
        <v>2160</v>
      </c>
      <c r="CBX2060" s="7" t="s">
        <v>2160</v>
      </c>
      <c r="CBY2060" s="7" t="s">
        <v>2160</v>
      </c>
      <c r="CBZ2060" s="7" t="s">
        <v>2160</v>
      </c>
      <c r="CCA2060" s="7" t="s">
        <v>2160</v>
      </c>
      <c r="CCB2060" s="7" t="s">
        <v>2160</v>
      </c>
      <c r="CCC2060" s="7" t="s">
        <v>2160</v>
      </c>
      <c r="CCD2060" s="7" t="s">
        <v>2160</v>
      </c>
      <c r="CCE2060" s="7" t="s">
        <v>2160</v>
      </c>
      <c r="CCF2060" s="7" t="s">
        <v>2160</v>
      </c>
      <c r="CCG2060" s="7" t="s">
        <v>2160</v>
      </c>
      <c r="CCH2060" s="7" t="s">
        <v>2160</v>
      </c>
      <c r="CCI2060" s="7" t="s">
        <v>2160</v>
      </c>
      <c r="CCJ2060" s="7" t="s">
        <v>2160</v>
      </c>
      <c r="CCK2060" s="7" t="s">
        <v>2160</v>
      </c>
      <c r="CCL2060" s="7" t="s">
        <v>2160</v>
      </c>
      <c r="CCM2060" s="7" t="s">
        <v>2160</v>
      </c>
      <c r="CCN2060" s="7" t="s">
        <v>2160</v>
      </c>
      <c r="CCO2060" s="7" t="s">
        <v>2160</v>
      </c>
      <c r="CCP2060" s="7" t="s">
        <v>2160</v>
      </c>
      <c r="CCQ2060" s="7" t="s">
        <v>2160</v>
      </c>
      <c r="CCR2060" s="7" t="s">
        <v>2160</v>
      </c>
      <c r="CCS2060" s="7" t="s">
        <v>2160</v>
      </c>
      <c r="CCT2060" s="7" t="s">
        <v>2160</v>
      </c>
      <c r="CCU2060" s="7" t="s">
        <v>2160</v>
      </c>
      <c r="CCV2060" s="7" t="s">
        <v>2160</v>
      </c>
      <c r="CCW2060" s="7" t="s">
        <v>2160</v>
      </c>
      <c r="CCX2060" s="7" t="s">
        <v>2160</v>
      </c>
      <c r="CCY2060" s="7" t="s">
        <v>2160</v>
      </c>
      <c r="CCZ2060" s="7" t="s">
        <v>2160</v>
      </c>
      <c r="CDA2060" s="7" t="s">
        <v>2160</v>
      </c>
      <c r="CDB2060" s="7" t="s">
        <v>2160</v>
      </c>
      <c r="CDC2060" s="7" t="s">
        <v>2160</v>
      </c>
      <c r="CDD2060" s="7" t="s">
        <v>2160</v>
      </c>
      <c r="CDE2060" s="7" t="s">
        <v>2160</v>
      </c>
      <c r="CDF2060" s="7" t="s">
        <v>2160</v>
      </c>
      <c r="CDG2060" s="7" t="s">
        <v>2160</v>
      </c>
      <c r="CDH2060" s="7" t="s">
        <v>2160</v>
      </c>
      <c r="CDI2060" s="7" t="s">
        <v>2160</v>
      </c>
      <c r="CDJ2060" s="7" t="s">
        <v>2160</v>
      </c>
      <c r="CDK2060" s="7" t="s">
        <v>2160</v>
      </c>
      <c r="CDL2060" s="7" t="s">
        <v>2160</v>
      </c>
      <c r="CDM2060" s="7" t="s">
        <v>2160</v>
      </c>
      <c r="CDN2060" s="7" t="s">
        <v>2160</v>
      </c>
      <c r="CDO2060" s="7" t="s">
        <v>2160</v>
      </c>
      <c r="CDP2060" s="7" t="s">
        <v>2160</v>
      </c>
      <c r="CDQ2060" s="7" t="s">
        <v>2160</v>
      </c>
      <c r="CDR2060" s="7" t="s">
        <v>2160</v>
      </c>
      <c r="CDS2060" s="7" t="s">
        <v>2160</v>
      </c>
      <c r="CDT2060" s="7" t="s">
        <v>2160</v>
      </c>
      <c r="CDU2060" s="7" t="s">
        <v>2160</v>
      </c>
      <c r="CDV2060" s="7" t="s">
        <v>2160</v>
      </c>
      <c r="CDW2060" s="7" t="s">
        <v>2160</v>
      </c>
      <c r="CDX2060" s="7" t="s">
        <v>2160</v>
      </c>
      <c r="CDY2060" s="7" t="s">
        <v>2160</v>
      </c>
      <c r="CDZ2060" s="7" t="s">
        <v>2160</v>
      </c>
      <c r="CEA2060" s="7" t="s">
        <v>2160</v>
      </c>
      <c r="CEB2060" s="7" t="s">
        <v>2160</v>
      </c>
      <c r="CEC2060" s="7" t="s">
        <v>2160</v>
      </c>
      <c r="CED2060" s="7" t="s">
        <v>2160</v>
      </c>
      <c r="CEE2060" s="7" t="s">
        <v>2160</v>
      </c>
      <c r="CEF2060" s="7" t="s">
        <v>2160</v>
      </c>
      <c r="CEG2060" s="7" t="s">
        <v>2160</v>
      </c>
      <c r="CEH2060" s="7" t="s">
        <v>2160</v>
      </c>
      <c r="CEI2060" s="7" t="s">
        <v>2160</v>
      </c>
      <c r="CEJ2060" s="7" t="s">
        <v>2160</v>
      </c>
      <c r="CEK2060" s="7" t="s">
        <v>2160</v>
      </c>
      <c r="CEL2060" s="7" t="s">
        <v>2160</v>
      </c>
      <c r="CEM2060" s="7" t="s">
        <v>2160</v>
      </c>
      <c r="CEN2060" s="7" t="s">
        <v>2160</v>
      </c>
      <c r="CEO2060" s="7" t="s">
        <v>2160</v>
      </c>
      <c r="CEP2060" s="7" t="s">
        <v>2160</v>
      </c>
      <c r="CEQ2060" s="7" t="s">
        <v>2160</v>
      </c>
      <c r="CER2060" s="7" t="s">
        <v>2160</v>
      </c>
      <c r="CES2060" s="7" t="s">
        <v>2160</v>
      </c>
      <c r="CET2060" s="7" t="s">
        <v>2160</v>
      </c>
      <c r="CEU2060" s="7" t="s">
        <v>2160</v>
      </c>
      <c r="CEV2060" s="7" t="s">
        <v>2160</v>
      </c>
      <c r="CEW2060" s="7" t="s">
        <v>2160</v>
      </c>
      <c r="CEX2060" s="7" t="s">
        <v>2160</v>
      </c>
      <c r="CEY2060" s="7" t="s">
        <v>2160</v>
      </c>
      <c r="CEZ2060" s="7" t="s">
        <v>2160</v>
      </c>
      <c r="CFA2060" s="7" t="s">
        <v>2160</v>
      </c>
      <c r="CFB2060" s="7" t="s">
        <v>2160</v>
      </c>
      <c r="CFC2060" s="7" t="s">
        <v>2160</v>
      </c>
      <c r="CFD2060" s="7" t="s">
        <v>2160</v>
      </c>
      <c r="CFE2060" s="7" t="s">
        <v>2160</v>
      </c>
      <c r="CFF2060" s="7" t="s">
        <v>2160</v>
      </c>
      <c r="CFG2060" s="7" t="s">
        <v>2160</v>
      </c>
      <c r="CFH2060" s="7" t="s">
        <v>2160</v>
      </c>
      <c r="CFI2060" s="7" t="s">
        <v>2160</v>
      </c>
      <c r="CFJ2060" s="7" t="s">
        <v>2160</v>
      </c>
      <c r="CFK2060" s="7" t="s">
        <v>2160</v>
      </c>
      <c r="CFL2060" s="7" t="s">
        <v>2160</v>
      </c>
      <c r="CFM2060" s="7" t="s">
        <v>2160</v>
      </c>
      <c r="CFN2060" s="7" t="s">
        <v>2160</v>
      </c>
      <c r="CFO2060" s="7" t="s">
        <v>2160</v>
      </c>
      <c r="CFP2060" s="7" t="s">
        <v>2160</v>
      </c>
      <c r="CFQ2060" s="7" t="s">
        <v>2160</v>
      </c>
      <c r="CFR2060" s="7" t="s">
        <v>2160</v>
      </c>
      <c r="CFS2060" s="7" t="s">
        <v>2160</v>
      </c>
      <c r="CFT2060" s="7" t="s">
        <v>2160</v>
      </c>
      <c r="CFU2060" s="7" t="s">
        <v>2160</v>
      </c>
      <c r="CFV2060" s="7" t="s">
        <v>2160</v>
      </c>
      <c r="CFW2060" s="7" t="s">
        <v>2160</v>
      </c>
      <c r="CFX2060" s="7" t="s">
        <v>2160</v>
      </c>
      <c r="CFY2060" s="7" t="s">
        <v>2160</v>
      </c>
      <c r="CFZ2060" s="7" t="s">
        <v>2160</v>
      </c>
      <c r="CGA2060" s="7" t="s">
        <v>2160</v>
      </c>
      <c r="CGB2060" s="7" t="s">
        <v>2160</v>
      </c>
      <c r="CGC2060" s="7" t="s">
        <v>2160</v>
      </c>
      <c r="CGD2060" s="7" t="s">
        <v>2160</v>
      </c>
      <c r="CGE2060" s="7" t="s">
        <v>2160</v>
      </c>
      <c r="CGF2060" s="7" t="s">
        <v>2160</v>
      </c>
      <c r="CGG2060" s="7" t="s">
        <v>2160</v>
      </c>
      <c r="CGH2060" s="7" t="s">
        <v>2160</v>
      </c>
      <c r="CGI2060" s="7" t="s">
        <v>2160</v>
      </c>
      <c r="CGJ2060" s="7" t="s">
        <v>2160</v>
      </c>
      <c r="CGK2060" s="7" t="s">
        <v>2160</v>
      </c>
      <c r="CGL2060" s="7" t="s">
        <v>2160</v>
      </c>
      <c r="CGM2060" s="7" t="s">
        <v>2160</v>
      </c>
      <c r="CGN2060" s="7" t="s">
        <v>2160</v>
      </c>
      <c r="CGO2060" s="7" t="s">
        <v>2160</v>
      </c>
      <c r="CGP2060" s="7" t="s">
        <v>2160</v>
      </c>
      <c r="CGQ2060" s="7" t="s">
        <v>2160</v>
      </c>
      <c r="CGR2060" s="7" t="s">
        <v>2160</v>
      </c>
      <c r="CGS2060" s="7" t="s">
        <v>2160</v>
      </c>
      <c r="CGT2060" s="7" t="s">
        <v>2160</v>
      </c>
      <c r="CGU2060" s="7" t="s">
        <v>2160</v>
      </c>
      <c r="CGV2060" s="7" t="s">
        <v>2160</v>
      </c>
      <c r="CGW2060" s="7" t="s">
        <v>2160</v>
      </c>
      <c r="CGX2060" s="7" t="s">
        <v>2160</v>
      </c>
      <c r="CGY2060" s="7" t="s">
        <v>2160</v>
      </c>
      <c r="CGZ2060" s="7" t="s">
        <v>2160</v>
      </c>
      <c r="CHA2060" s="7" t="s">
        <v>2160</v>
      </c>
      <c r="CHB2060" s="7" t="s">
        <v>2160</v>
      </c>
      <c r="CHC2060" s="7" t="s">
        <v>2160</v>
      </c>
      <c r="CHD2060" s="7" t="s">
        <v>2160</v>
      </c>
      <c r="CHE2060" s="7" t="s">
        <v>2160</v>
      </c>
      <c r="CHF2060" s="7" t="s">
        <v>2160</v>
      </c>
      <c r="CHG2060" s="7" t="s">
        <v>2160</v>
      </c>
      <c r="CHH2060" s="7" t="s">
        <v>2160</v>
      </c>
      <c r="CHI2060" s="7" t="s">
        <v>2160</v>
      </c>
      <c r="CHJ2060" s="7" t="s">
        <v>2160</v>
      </c>
      <c r="CHK2060" s="7" t="s">
        <v>2160</v>
      </c>
      <c r="CHL2060" s="7" t="s">
        <v>2160</v>
      </c>
      <c r="CHM2060" s="7" t="s">
        <v>2160</v>
      </c>
      <c r="CHN2060" s="7" t="s">
        <v>2160</v>
      </c>
      <c r="CHO2060" s="7" t="s">
        <v>2160</v>
      </c>
      <c r="CHP2060" s="7" t="s">
        <v>2160</v>
      </c>
      <c r="CHQ2060" s="7" t="s">
        <v>2160</v>
      </c>
      <c r="CHR2060" s="7" t="s">
        <v>2160</v>
      </c>
      <c r="CHS2060" s="7" t="s">
        <v>2160</v>
      </c>
      <c r="CHT2060" s="7" t="s">
        <v>2160</v>
      </c>
      <c r="CHU2060" s="7" t="s">
        <v>2160</v>
      </c>
      <c r="CHV2060" s="7" t="s">
        <v>2160</v>
      </c>
      <c r="CHW2060" s="7" t="s">
        <v>2160</v>
      </c>
      <c r="CHX2060" s="7" t="s">
        <v>2160</v>
      </c>
      <c r="CHY2060" s="7" t="s">
        <v>2160</v>
      </c>
      <c r="CHZ2060" s="7" t="s">
        <v>2160</v>
      </c>
      <c r="CIA2060" s="7" t="s">
        <v>2160</v>
      </c>
      <c r="CIB2060" s="7" t="s">
        <v>2160</v>
      </c>
      <c r="CIC2060" s="7" t="s">
        <v>2160</v>
      </c>
      <c r="CID2060" s="7" t="s">
        <v>2160</v>
      </c>
      <c r="CIE2060" s="7" t="s">
        <v>2160</v>
      </c>
      <c r="CIF2060" s="7" t="s">
        <v>2160</v>
      </c>
      <c r="CIG2060" s="7" t="s">
        <v>2160</v>
      </c>
      <c r="CIH2060" s="7" t="s">
        <v>2160</v>
      </c>
      <c r="CII2060" s="7" t="s">
        <v>2160</v>
      </c>
      <c r="CIJ2060" s="7" t="s">
        <v>2160</v>
      </c>
      <c r="CIK2060" s="7" t="s">
        <v>2160</v>
      </c>
      <c r="CIL2060" s="7" t="s">
        <v>2160</v>
      </c>
      <c r="CIM2060" s="7" t="s">
        <v>2160</v>
      </c>
      <c r="CIN2060" s="7" t="s">
        <v>2160</v>
      </c>
      <c r="CIO2060" s="7" t="s">
        <v>2160</v>
      </c>
      <c r="CIP2060" s="7" t="s">
        <v>2160</v>
      </c>
      <c r="CIQ2060" s="7" t="s">
        <v>2160</v>
      </c>
      <c r="CIR2060" s="7" t="s">
        <v>2160</v>
      </c>
      <c r="CIS2060" s="7" t="s">
        <v>2160</v>
      </c>
      <c r="CIT2060" s="7" t="s">
        <v>2160</v>
      </c>
      <c r="CIU2060" s="7" t="s">
        <v>2160</v>
      </c>
      <c r="CIV2060" s="7" t="s">
        <v>2160</v>
      </c>
      <c r="CIW2060" s="7" t="s">
        <v>2160</v>
      </c>
      <c r="CIX2060" s="7" t="s">
        <v>2160</v>
      </c>
      <c r="CIY2060" s="7" t="s">
        <v>2160</v>
      </c>
      <c r="CIZ2060" s="7" t="s">
        <v>2160</v>
      </c>
      <c r="CJA2060" s="7" t="s">
        <v>2160</v>
      </c>
      <c r="CJB2060" s="7" t="s">
        <v>2160</v>
      </c>
      <c r="CJC2060" s="7" t="s">
        <v>2160</v>
      </c>
      <c r="CJD2060" s="7" t="s">
        <v>2160</v>
      </c>
      <c r="CJE2060" s="7" t="s">
        <v>2160</v>
      </c>
      <c r="CJF2060" s="7" t="s">
        <v>2160</v>
      </c>
      <c r="CJG2060" s="7" t="s">
        <v>2160</v>
      </c>
      <c r="CJH2060" s="7" t="s">
        <v>2160</v>
      </c>
      <c r="CJI2060" s="7" t="s">
        <v>2160</v>
      </c>
      <c r="CJJ2060" s="7" t="s">
        <v>2160</v>
      </c>
      <c r="CJK2060" s="7" t="s">
        <v>2160</v>
      </c>
      <c r="CJL2060" s="7" t="s">
        <v>2160</v>
      </c>
      <c r="CJM2060" s="7" t="s">
        <v>2160</v>
      </c>
      <c r="CJN2060" s="7" t="s">
        <v>2160</v>
      </c>
      <c r="CJO2060" s="7" t="s">
        <v>2160</v>
      </c>
      <c r="CJP2060" s="7" t="s">
        <v>2160</v>
      </c>
      <c r="CJQ2060" s="7" t="s">
        <v>2160</v>
      </c>
      <c r="CJR2060" s="7" t="s">
        <v>2160</v>
      </c>
      <c r="CJS2060" s="7" t="s">
        <v>2160</v>
      </c>
      <c r="CJT2060" s="7" t="s">
        <v>2160</v>
      </c>
      <c r="CJU2060" s="7" t="s">
        <v>2160</v>
      </c>
      <c r="CJV2060" s="7" t="s">
        <v>2160</v>
      </c>
      <c r="CJW2060" s="7" t="s">
        <v>2160</v>
      </c>
      <c r="CJX2060" s="7" t="s">
        <v>2160</v>
      </c>
      <c r="CJY2060" s="7" t="s">
        <v>2160</v>
      </c>
      <c r="CJZ2060" s="7" t="s">
        <v>2160</v>
      </c>
      <c r="CKA2060" s="7" t="s">
        <v>2160</v>
      </c>
      <c r="CKB2060" s="7" t="s">
        <v>2160</v>
      </c>
      <c r="CKC2060" s="7" t="s">
        <v>2160</v>
      </c>
      <c r="CKD2060" s="7" t="s">
        <v>2160</v>
      </c>
      <c r="CKE2060" s="7" t="s">
        <v>2160</v>
      </c>
      <c r="CKF2060" s="7" t="s">
        <v>2160</v>
      </c>
      <c r="CKG2060" s="7" t="s">
        <v>2160</v>
      </c>
      <c r="CKH2060" s="7" t="s">
        <v>2160</v>
      </c>
      <c r="CKI2060" s="7" t="s">
        <v>2160</v>
      </c>
      <c r="CKJ2060" s="7" t="s">
        <v>2160</v>
      </c>
      <c r="CKK2060" s="7" t="s">
        <v>2160</v>
      </c>
      <c r="CKL2060" s="7" t="s">
        <v>2160</v>
      </c>
      <c r="CKM2060" s="7" t="s">
        <v>2160</v>
      </c>
      <c r="CKN2060" s="7" t="s">
        <v>2160</v>
      </c>
      <c r="CKO2060" s="7" t="s">
        <v>2160</v>
      </c>
      <c r="CKP2060" s="7" t="s">
        <v>2160</v>
      </c>
      <c r="CKQ2060" s="7" t="s">
        <v>2160</v>
      </c>
      <c r="CKR2060" s="7" t="s">
        <v>2160</v>
      </c>
      <c r="CKS2060" s="7" t="s">
        <v>2160</v>
      </c>
      <c r="CKT2060" s="7" t="s">
        <v>2160</v>
      </c>
      <c r="CKU2060" s="7" t="s">
        <v>2160</v>
      </c>
      <c r="CKV2060" s="7" t="s">
        <v>2160</v>
      </c>
      <c r="CKW2060" s="7" t="s">
        <v>2160</v>
      </c>
      <c r="CKX2060" s="7" t="s">
        <v>2160</v>
      </c>
      <c r="CKY2060" s="7" t="s">
        <v>2160</v>
      </c>
      <c r="CKZ2060" s="7" t="s">
        <v>2160</v>
      </c>
      <c r="CLA2060" s="7" t="s">
        <v>2160</v>
      </c>
      <c r="CLB2060" s="7" t="s">
        <v>2160</v>
      </c>
      <c r="CLC2060" s="7" t="s">
        <v>2160</v>
      </c>
      <c r="CLD2060" s="7" t="s">
        <v>2160</v>
      </c>
      <c r="CLE2060" s="7" t="s">
        <v>2160</v>
      </c>
      <c r="CLF2060" s="7" t="s">
        <v>2160</v>
      </c>
      <c r="CLG2060" s="7" t="s">
        <v>2160</v>
      </c>
      <c r="CLH2060" s="7" t="s">
        <v>2160</v>
      </c>
      <c r="CLI2060" s="7" t="s">
        <v>2160</v>
      </c>
      <c r="CLJ2060" s="7" t="s">
        <v>2160</v>
      </c>
      <c r="CLK2060" s="7" t="s">
        <v>2160</v>
      </c>
      <c r="CLL2060" s="7" t="s">
        <v>2160</v>
      </c>
      <c r="CLM2060" s="7" t="s">
        <v>2160</v>
      </c>
      <c r="CLN2060" s="7" t="s">
        <v>2160</v>
      </c>
      <c r="CLO2060" s="7" t="s">
        <v>2160</v>
      </c>
      <c r="CLP2060" s="7" t="s">
        <v>2160</v>
      </c>
      <c r="CLQ2060" s="7" t="s">
        <v>2160</v>
      </c>
      <c r="CLR2060" s="7" t="s">
        <v>2160</v>
      </c>
      <c r="CLS2060" s="7" t="s">
        <v>2160</v>
      </c>
      <c r="CLT2060" s="7" t="s">
        <v>2160</v>
      </c>
      <c r="CLU2060" s="7" t="s">
        <v>2160</v>
      </c>
      <c r="CLV2060" s="7" t="s">
        <v>2160</v>
      </c>
      <c r="CLW2060" s="7" t="s">
        <v>2160</v>
      </c>
      <c r="CLX2060" s="7" t="s">
        <v>2160</v>
      </c>
      <c r="CLY2060" s="7" t="s">
        <v>2160</v>
      </c>
      <c r="CLZ2060" s="7" t="s">
        <v>2160</v>
      </c>
      <c r="CMA2060" s="7" t="s">
        <v>2160</v>
      </c>
      <c r="CMB2060" s="7" t="s">
        <v>2160</v>
      </c>
      <c r="CMC2060" s="7" t="s">
        <v>2160</v>
      </c>
      <c r="CMD2060" s="7" t="s">
        <v>2160</v>
      </c>
      <c r="CME2060" s="7" t="s">
        <v>2160</v>
      </c>
      <c r="CMF2060" s="7" t="s">
        <v>2160</v>
      </c>
      <c r="CMG2060" s="7" t="s">
        <v>2160</v>
      </c>
      <c r="CMH2060" s="7" t="s">
        <v>2160</v>
      </c>
      <c r="CMI2060" s="7" t="s">
        <v>2160</v>
      </c>
      <c r="CMJ2060" s="7" t="s">
        <v>2160</v>
      </c>
      <c r="CMK2060" s="7" t="s">
        <v>2160</v>
      </c>
      <c r="CML2060" s="7" t="s">
        <v>2160</v>
      </c>
      <c r="CMM2060" s="7" t="s">
        <v>2160</v>
      </c>
      <c r="CMN2060" s="7" t="s">
        <v>2160</v>
      </c>
      <c r="CMO2060" s="7" t="s">
        <v>2160</v>
      </c>
      <c r="CMP2060" s="7" t="s">
        <v>2160</v>
      </c>
      <c r="CMQ2060" s="7" t="s">
        <v>2160</v>
      </c>
      <c r="CMR2060" s="7" t="s">
        <v>2160</v>
      </c>
      <c r="CMS2060" s="7" t="s">
        <v>2160</v>
      </c>
      <c r="CMT2060" s="7" t="s">
        <v>2160</v>
      </c>
      <c r="CMU2060" s="7" t="s">
        <v>2160</v>
      </c>
      <c r="CMV2060" s="7" t="s">
        <v>2160</v>
      </c>
      <c r="CMW2060" s="7" t="s">
        <v>2160</v>
      </c>
      <c r="CMX2060" s="7" t="s">
        <v>2160</v>
      </c>
      <c r="CMY2060" s="7" t="s">
        <v>2160</v>
      </c>
      <c r="CMZ2060" s="7" t="s">
        <v>2160</v>
      </c>
      <c r="CNA2060" s="7" t="s">
        <v>2160</v>
      </c>
      <c r="CNB2060" s="7" t="s">
        <v>2160</v>
      </c>
      <c r="CNC2060" s="7" t="s">
        <v>2160</v>
      </c>
      <c r="CND2060" s="7" t="s">
        <v>2160</v>
      </c>
      <c r="CNE2060" s="7" t="s">
        <v>2160</v>
      </c>
      <c r="CNF2060" s="7" t="s">
        <v>2160</v>
      </c>
      <c r="CNG2060" s="7" t="s">
        <v>2160</v>
      </c>
      <c r="CNH2060" s="7" t="s">
        <v>2160</v>
      </c>
      <c r="CNI2060" s="7" t="s">
        <v>2160</v>
      </c>
      <c r="CNJ2060" s="7" t="s">
        <v>2160</v>
      </c>
      <c r="CNK2060" s="7" t="s">
        <v>2160</v>
      </c>
      <c r="CNL2060" s="7" t="s">
        <v>2160</v>
      </c>
      <c r="CNM2060" s="7" t="s">
        <v>2160</v>
      </c>
      <c r="CNN2060" s="7" t="s">
        <v>2160</v>
      </c>
      <c r="CNO2060" s="7" t="s">
        <v>2160</v>
      </c>
      <c r="CNP2060" s="7" t="s">
        <v>2160</v>
      </c>
      <c r="CNQ2060" s="7" t="s">
        <v>2160</v>
      </c>
      <c r="CNR2060" s="7" t="s">
        <v>2160</v>
      </c>
      <c r="CNS2060" s="7" t="s">
        <v>2160</v>
      </c>
      <c r="CNT2060" s="7" t="s">
        <v>2160</v>
      </c>
      <c r="CNU2060" s="7" t="s">
        <v>2160</v>
      </c>
      <c r="CNV2060" s="7" t="s">
        <v>2160</v>
      </c>
      <c r="CNW2060" s="7" t="s">
        <v>2160</v>
      </c>
      <c r="CNX2060" s="7" t="s">
        <v>2160</v>
      </c>
      <c r="CNY2060" s="7" t="s">
        <v>2160</v>
      </c>
      <c r="CNZ2060" s="7" t="s">
        <v>2160</v>
      </c>
      <c r="COA2060" s="7" t="s">
        <v>2160</v>
      </c>
      <c r="COB2060" s="7" t="s">
        <v>2160</v>
      </c>
      <c r="COC2060" s="7" t="s">
        <v>2160</v>
      </c>
      <c r="COD2060" s="7" t="s">
        <v>2160</v>
      </c>
      <c r="COE2060" s="7" t="s">
        <v>2160</v>
      </c>
      <c r="COF2060" s="7" t="s">
        <v>2160</v>
      </c>
      <c r="COG2060" s="7" t="s">
        <v>2160</v>
      </c>
      <c r="COH2060" s="7" t="s">
        <v>2160</v>
      </c>
      <c r="COI2060" s="7" t="s">
        <v>2160</v>
      </c>
      <c r="COJ2060" s="7" t="s">
        <v>2160</v>
      </c>
      <c r="COK2060" s="7" t="s">
        <v>2160</v>
      </c>
      <c r="COL2060" s="7" t="s">
        <v>2160</v>
      </c>
      <c r="COM2060" s="7" t="s">
        <v>2160</v>
      </c>
      <c r="CON2060" s="7" t="s">
        <v>2160</v>
      </c>
      <c r="COO2060" s="7" t="s">
        <v>2160</v>
      </c>
      <c r="COP2060" s="7" t="s">
        <v>2160</v>
      </c>
      <c r="COQ2060" s="7" t="s">
        <v>2160</v>
      </c>
      <c r="COR2060" s="7" t="s">
        <v>2160</v>
      </c>
      <c r="COS2060" s="7" t="s">
        <v>2160</v>
      </c>
      <c r="COT2060" s="7" t="s">
        <v>2160</v>
      </c>
      <c r="COU2060" s="7" t="s">
        <v>2160</v>
      </c>
      <c r="COV2060" s="7" t="s">
        <v>2160</v>
      </c>
      <c r="COW2060" s="7" t="s">
        <v>2160</v>
      </c>
      <c r="COX2060" s="7" t="s">
        <v>2160</v>
      </c>
      <c r="COY2060" s="7" t="s">
        <v>2160</v>
      </c>
      <c r="COZ2060" s="7" t="s">
        <v>2160</v>
      </c>
      <c r="CPA2060" s="7" t="s">
        <v>2160</v>
      </c>
      <c r="CPB2060" s="7" t="s">
        <v>2160</v>
      </c>
      <c r="CPC2060" s="7" t="s">
        <v>2160</v>
      </c>
      <c r="CPD2060" s="7" t="s">
        <v>2160</v>
      </c>
      <c r="CPE2060" s="7" t="s">
        <v>2160</v>
      </c>
      <c r="CPF2060" s="7" t="s">
        <v>2160</v>
      </c>
      <c r="CPG2060" s="7" t="s">
        <v>2160</v>
      </c>
      <c r="CPH2060" s="7" t="s">
        <v>2160</v>
      </c>
      <c r="CPI2060" s="7" t="s">
        <v>2160</v>
      </c>
      <c r="CPJ2060" s="7" t="s">
        <v>2160</v>
      </c>
      <c r="CPK2060" s="7" t="s">
        <v>2160</v>
      </c>
      <c r="CPL2060" s="7" t="s">
        <v>2160</v>
      </c>
      <c r="CPM2060" s="7" t="s">
        <v>2160</v>
      </c>
      <c r="CPN2060" s="7" t="s">
        <v>2160</v>
      </c>
      <c r="CPO2060" s="7" t="s">
        <v>2160</v>
      </c>
      <c r="CPP2060" s="7" t="s">
        <v>2160</v>
      </c>
      <c r="CPQ2060" s="7" t="s">
        <v>2160</v>
      </c>
      <c r="CPR2060" s="7" t="s">
        <v>2160</v>
      </c>
      <c r="CPS2060" s="7" t="s">
        <v>2160</v>
      </c>
      <c r="CPT2060" s="7" t="s">
        <v>2160</v>
      </c>
      <c r="CPU2060" s="7" t="s">
        <v>2160</v>
      </c>
      <c r="CPV2060" s="7" t="s">
        <v>2160</v>
      </c>
      <c r="CPW2060" s="7" t="s">
        <v>2160</v>
      </c>
      <c r="CPX2060" s="7" t="s">
        <v>2160</v>
      </c>
      <c r="CPY2060" s="7" t="s">
        <v>2160</v>
      </c>
      <c r="CPZ2060" s="7" t="s">
        <v>2160</v>
      </c>
      <c r="CQA2060" s="7" t="s">
        <v>2160</v>
      </c>
      <c r="CQB2060" s="7" t="s">
        <v>2160</v>
      </c>
      <c r="CQC2060" s="7" t="s">
        <v>2160</v>
      </c>
      <c r="CQD2060" s="7" t="s">
        <v>2160</v>
      </c>
      <c r="CQE2060" s="7" t="s">
        <v>2160</v>
      </c>
      <c r="CQF2060" s="7" t="s">
        <v>2160</v>
      </c>
      <c r="CQG2060" s="7" t="s">
        <v>2160</v>
      </c>
      <c r="CQH2060" s="7" t="s">
        <v>2160</v>
      </c>
      <c r="CQI2060" s="7" t="s">
        <v>2160</v>
      </c>
      <c r="CQJ2060" s="7" t="s">
        <v>2160</v>
      </c>
      <c r="CQK2060" s="7" t="s">
        <v>2160</v>
      </c>
      <c r="CQL2060" s="7" t="s">
        <v>2160</v>
      </c>
      <c r="CQM2060" s="7" t="s">
        <v>2160</v>
      </c>
      <c r="CQN2060" s="7" t="s">
        <v>2160</v>
      </c>
      <c r="CQO2060" s="7" t="s">
        <v>2160</v>
      </c>
      <c r="CQP2060" s="7" t="s">
        <v>2160</v>
      </c>
      <c r="CQQ2060" s="7" t="s">
        <v>2160</v>
      </c>
      <c r="CQR2060" s="7" t="s">
        <v>2160</v>
      </c>
      <c r="CQS2060" s="7" t="s">
        <v>2160</v>
      </c>
      <c r="CQT2060" s="7" t="s">
        <v>2160</v>
      </c>
      <c r="CQU2060" s="7" t="s">
        <v>2160</v>
      </c>
      <c r="CQV2060" s="7" t="s">
        <v>2160</v>
      </c>
      <c r="CQW2060" s="7" t="s">
        <v>2160</v>
      </c>
      <c r="CQX2060" s="7" t="s">
        <v>2160</v>
      </c>
      <c r="CQY2060" s="7" t="s">
        <v>2160</v>
      </c>
      <c r="CQZ2060" s="7" t="s">
        <v>2160</v>
      </c>
      <c r="CRA2060" s="7" t="s">
        <v>2160</v>
      </c>
      <c r="CRB2060" s="7" t="s">
        <v>2160</v>
      </c>
      <c r="CRC2060" s="7" t="s">
        <v>2160</v>
      </c>
      <c r="CRD2060" s="7" t="s">
        <v>2160</v>
      </c>
      <c r="CRE2060" s="7" t="s">
        <v>2160</v>
      </c>
      <c r="CRF2060" s="7" t="s">
        <v>2160</v>
      </c>
      <c r="CRG2060" s="7" t="s">
        <v>2160</v>
      </c>
      <c r="CRH2060" s="7" t="s">
        <v>2160</v>
      </c>
      <c r="CRI2060" s="7" t="s">
        <v>2160</v>
      </c>
      <c r="CRJ2060" s="7" t="s">
        <v>2160</v>
      </c>
      <c r="CRK2060" s="7" t="s">
        <v>2160</v>
      </c>
      <c r="CRL2060" s="7" t="s">
        <v>2160</v>
      </c>
      <c r="CRM2060" s="7" t="s">
        <v>2160</v>
      </c>
      <c r="CRN2060" s="7" t="s">
        <v>2160</v>
      </c>
      <c r="CRO2060" s="7" t="s">
        <v>2160</v>
      </c>
      <c r="CRP2060" s="7" t="s">
        <v>2160</v>
      </c>
      <c r="CRQ2060" s="7" t="s">
        <v>2160</v>
      </c>
      <c r="CRR2060" s="7" t="s">
        <v>2160</v>
      </c>
      <c r="CRS2060" s="7" t="s">
        <v>2160</v>
      </c>
      <c r="CRT2060" s="7" t="s">
        <v>2160</v>
      </c>
      <c r="CRU2060" s="7" t="s">
        <v>2160</v>
      </c>
      <c r="CRV2060" s="7" t="s">
        <v>2160</v>
      </c>
      <c r="CRW2060" s="7" t="s">
        <v>2160</v>
      </c>
      <c r="CRX2060" s="7" t="s">
        <v>2160</v>
      </c>
      <c r="CRY2060" s="7" t="s">
        <v>2160</v>
      </c>
      <c r="CRZ2060" s="7" t="s">
        <v>2160</v>
      </c>
      <c r="CSA2060" s="7" t="s">
        <v>2160</v>
      </c>
      <c r="CSB2060" s="7" t="s">
        <v>2160</v>
      </c>
      <c r="CSC2060" s="7" t="s">
        <v>2160</v>
      </c>
      <c r="CSD2060" s="7" t="s">
        <v>2160</v>
      </c>
      <c r="CSE2060" s="7" t="s">
        <v>2160</v>
      </c>
      <c r="CSF2060" s="7" t="s">
        <v>2160</v>
      </c>
      <c r="CSG2060" s="7" t="s">
        <v>2160</v>
      </c>
      <c r="CSH2060" s="7" t="s">
        <v>2160</v>
      </c>
      <c r="CSI2060" s="7" t="s">
        <v>2160</v>
      </c>
      <c r="CSJ2060" s="7" t="s">
        <v>2160</v>
      </c>
      <c r="CSK2060" s="7" t="s">
        <v>2160</v>
      </c>
      <c r="CSL2060" s="7" t="s">
        <v>2160</v>
      </c>
      <c r="CSM2060" s="7" t="s">
        <v>2160</v>
      </c>
      <c r="CSN2060" s="7" t="s">
        <v>2160</v>
      </c>
      <c r="CSO2060" s="7" t="s">
        <v>2160</v>
      </c>
      <c r="CSP2060" s="7" t="s">
        <v>2160</v>
      </c>
      <c r="CSQ2060" s="7" t="s">
        <v>2160</v>
      </c>
      <c r="CSR2060" s="7" t="s">
        <v>2160</v>
      </c>
      <c r="CSS2060" s="7" t="s">
        <v>2160</v>
      </c>
      <c r="CST2060" s="7" t="s">
        <v>2160</v>
      </c>
      <c r="CSU2060" s="7" t="s">
        <v>2160</v>
      </c>
      <c r="CSV2060" s="7" t="s">
        <v>2160</v>
      </c>
      <c r="CSW2060" s="7" t="s">
        <v>2160</v>
      </c>
      <c r="CSX2060" s="7" t="s">
        <v>2160</v>
      </c>
      <c r="CSY2060" s="7" t="s">
        <v>2160</v>
      </c>
      <c r="CSZ2060" s="7" t="s">
        <v>2160</v>
      </c>
      <c r="CTA2060" s="7" t="s">
        <v>2160</v>
      </c>
      <c r="CTB2060" s="7" t="s">
        <v>2160</v>
      </c>
      <c r="CTC2060" s="7" t="s">
        <v>2160</v>
      </c>
      <c r="CTD2060" s="7" t="s">
        <v>2160</v>
      </c>
      <c r="CTE2060" s="7" t="s">
        <v>2160</v>
      </c>
      <c r="CTF2060" s="7" t="s">
        <v>2160</v>
      </c>
      <c r="CTG2060" s="7" t="s">
        <v>2160</v>
      </c>
      <c r="CTH2060" s="7" t="s">
        <v>2160</v>
      </c>
      <c r="CTI2060" s="7" t="s">
        <v>2160</v>
      </c>
      <c r="CTJ2060" s="7" t="s">
        <v>2160</v>
      </c>
      <c r="CTK2060" s="7" t="s">
        <v>2160</v>
      </c>
      <c r="CTL2060" s="7" t="s">
        <v>2160</v>
      </c>
      <c r="CTM2060" s="7" t="s">
        <v>2160</v>
      </c>
      <c r="CTN2060" s="7" t="s">
        <v>2160</v>
      </c>
      <c r="CTO2060" s="7" t="s">
        <v>2160</v>
      </c>
      <c r="CTP2060" s="7" t="s">
        <v>2160</v>
      </c>
      <c r="CTQ2060" s="7" t="s">
        <v>2160</v>
      </c>
      <c r="CTR2060" s="7" t="s">
        <v>2160</v>
      </c>
      <c r="CTS2060" s="7" t="s">
        <v>2160</v>
      </c>
      <c r="CTT2060" s="7" t="s">
        <v>2160</v>
      </c>
      <c r="CTU2060" s="7" t="s">
        <v>2160</v>
      </c>
      <c r="CTV2060" s="7" t="s">
        <v>2160</v>
      </c>
      <c r="CTW2060" s="7" t="s">
        <v>2160</v>
      </c>
      <c r="CTX2060" s="7" t="s">
        <v>2160</v>
      </c>
      <c r="CTY2060" s="7" t="s">
        <v>2160</v>
      </c>
      <c r="CTZ2060" s="7" t="s">
        <v>2160</v>
      </c>
      <c r="CUA2060" s="7" t="s">
        <v>2160</v>
      </c>
      <c r="CUB2060" s="7" t="s">
        <v>2160</v>
      </c>
      <c r="CUC2060" s="7" t="s">
        <v>2160</v>
      </c>
      <c r="CUD2060" s="7" t="s">
        <v>2160</v>
      </c>
      <c r="CUE2060" s="7" t="s">
        <v>2160</v>
      </c>
      <c r="CUF2060" s="7" t="s">
        <v>2160</v>
      </c>
      <c r="CUG2060" s="7" t="s">
        <v>2160</v>
      </c>
      <c r="CUH2060" s="7" t="s">
        <v>2160</v>
      </c>
      <c r="CUI2060" s="7" t="s">
        <v>2160</v>
      </c>
      <c r="CUJ2060" s="7" t="s">
        <v>2160</v>
      </c>
      <c r="CUK2060" s="7" t="s">
        <v>2160</v>
      </c>
      <c r="CUL2060" s="7" t="s">
        <v>2160</v>
      </c>
      <c r="CUM2060" s="7" t="s">
        <v>2160</v>
      </c>
      <c r="CUN2060" s="7" t="s">
        <v>2160</v>
      </c>
      <c r="CUO2060" s="7" t="s">
        <v>2160</v>
      </c>
      <c r="CUP2060" s="7" t="s">
        <v>2160</v>
      </c>
      <c r="CUQ2060" s="7" t="s">
        <v>2160</v>
      </c>
      <c r="CUR2060" s="7" t="s">
        <v>2160</v>
      </c>
      <c r="CUS2060" s="7" t="s">
        <v>2160</v>
      </c>
      <c r="CUT2060" s="7" t="s">
        <v>2160</v>
      </c>
      <c r="CUU2060" s="7" t="s">
        <v>2160</v>
      </c>
      <c r="CUV2060" s="7" t="s">
        <v>2160</v>
      </c>
      <c r="CUW2060" s="7" t="s">
        <v>2160</v>
      </c>
      <c r="CUX2060" s="7" t="s">
        <v>2160</v>
      </c>
      <c r="CUY2060" s="7" t="s">
        <v>2160</v>
      </c>
      <c r="CUZ2060" s="7" t="s">
        <v>2160</v>
      </c>
      <c r="CVA2060" s="7" t="s">
        <v>2160</v>
      </c>
      <c r="CVB2060" s="7" t="s">
        <v>2160</v>
      </c>
      <c r="CVC2060" s="7" t="s">
        <v>2160</v>
      </c>
      <c r="CVD2060" s="7" t="s">
        <v>2160</v>
      </c>
      <c r="CVE2060" s="7" t="s">
        <v>2160</v>
      </c>
      <c r="CVF2060" s="7" t="s">
        <v>2160</v>
      </c>
      <c r="CVG2060" s="7" t="s">
        <v>2160</v>
      </c>
      <c r="CVH2060" s="7" t="s">
        <v>2160</v>
      </c>
      <c r="CVI2060" s="7" t="s">
        <v>2160</v>
      </c>
      <c r="CVJ2060" s="7" t="s">
        <v>2160</v>
      </c>
      <c r="CVK2060" s="7" t="s">
        <v>2160</v>
      </c>
      <c r="CVL2060" s="7" t="s">
        <v>2160</v>
      </c>
      <c r="CVM2060" s="7" t="s">
        <v>2160</v>
      </c>
      <c r="CVN2060" s="7" t="s">
        <v>2160</v>
      </c>
      <c r="CVO2060" s="7" t="s">
        <v>2160</v>
      </c>
      <c r="CVP2060" s="7" t="s">
        <v>2160</v>
      </c>
      <c r="CVQ2060" s="7" t="s">
        <v>2160</v>
      </c>
      <c r="CVR2060" s="7" t="s">
        <v>2160</v>
      </c>
      <c r="CVS2060" s="7" t="s">
        <v>2160</v>
      </c>
      <c r="CVT2060" s="7" t="s">
        <v>2160</v>
      </c>
      <c r="CVU2060" s="7" t="s">
        <v>2160</v>
      </c>
      <c r="CVV2060" s="7" t="s">
        <v>2160</v>
      </c>
      <c r="CVW2060" s="7" t="s">
        <v>2160</v>
      </c>
      <c r="CVX2060" s="7" t="s">
        <v>2160</v>
      </c>
      <c r="CVY2060" s="7" t="s">
        <v>2160</v>
      </c>
      <c r="CVZ2060" s="7" t="s">
        <v>2160</v>
      </c>
      <c r="CWA2060" s="7" t="s">
        <v>2160</v>
      </c>
      <c r="CWB2060" s="7" t="s">
        <v>2160</v>
      </c>
      <c r="CWC2060" s="7" t="s">
        <v>2160</v>
      </c>
      <c r="CWD2060" s="7" t="s">
        <v>2160</v>
      </c>
      <c r="CWE2060" s="7" t="s">
        <v>2160</v>
      </c>
      <c r="CWF2060" s="7" t="s">
        <v>2160</v>
      </c>
      <c r="CWG2060" s="7" t="s">
        <v>2160</v>
      </c>
      <c r="CWH2060" s="7" t="s">
        <v>2160</v>
      </c>
      <c r="CWI2060" s="7" t="s">
        <v>2160</v>
      </c>
      <c r="CWJ2060" s="7" t="s">
        <v>2160</v>
      </c>
      <c r="CWK2060" s="7" t="s">
        <v>2160</v>
      </c>
      <c r="CWL2060" s="7" t="s">
        <v>2160</v>
      </c>
      <c r="CWM2060" s="7" t="s">
        <v>2160</v>
      </c>
      <c r="CWN2060" s="7" t="s">
        <v>2160</v>
      </c>
      <c r="CWO2060" s="7" t="s">
        <v>2160</v>
      </c>
      <c r="CWP2060" s="7" t="s">
        <v>2160</v>
      </c>
      <c r="CWQ2060" s="7" t="s">
        <v>2160</v>
      </c>
      <c r="CWR2060" s="7" t="s">
        <v>2160</v>
      </c>
      <c r="CWS2060" s="7" t="s">
        <v>2160</v>
      </c>
      <c r="CWT2060" s="7" t="s">
        <v>2160</v>
      </c>
      <c r="CWU2060" s="7" t="s">
        <v>2160</v>
      </c>
      <c r="CWV2060" s="7" t="s">
        <v>2160</v>
      </c>
      <c r="CWW2060" s="7" t="s">
        <v>2160</v>
      </c>
      <c r="CWX2060" s="7" t="s">
        <v>2160</v>
      </c>
      <c r="CWY2060" s="7" t="s">
        <v>2160</v>
      </c>
      <c r="CWZ2060" s="7" t="s">
        <v>2160</v>
      </c>
      <c r="CXA2060" s="7" t="s">
        <v>2160</v>
      </c>
      <c r="CXB2060" s="7" t="s">
        <v>2160</v>
      </c>
      <c r="CXC2060" s="7" t="s">
        <v>2160</v>
      </c>
      <c r="CXD2060" s="7" t="s">
        <v>2160</v>
      </c>
      <c r="CXE2060" s="7" t="s">
        <v>2160</v>
      </c>
      <c r="CXF2060" s="7" t="s">
        <v>2160</v>
      </c>
      <c r="CXG2060" s="7" t="s">
        <v>2160</v>
      </c>
      <c r="CXH2060" s="7" t="s">
        <v>2160</v>
      </c>
      <c r="CXI2060" s="7" t="s">
        <v>2160</v>
      </c>
      <c r="CXJ2060" s="7" t="s">
        <v>2160</v>
      </c>
      <c r="CXK2060" s="7" t="s">
        <v>2160</v>
      </c>
      <c r="CXL2060" s="7" t="s">
        <v>2160</v>
      </c>
      <c r="CXM2060" s="7" t="s">
        <v>2160</v>
      </c>
      <c r="CXN2060" s="7" t="s">
        <v>2160</v>
      </c>
      <c r="CXO2060" s="7" t="s">
        <v>2160</v>
      </c>
      <c r="CXP2060" s="7" t="s">
        <v>2160</v>
      </c>
      <c r="CXQ2060" s="7" t="s">
        <v>2160</v>
      </c>
      <c r="CXR2060" s="7" t="s">
        <v>2160</v>
      </c>
      <c r="CXS2060" s="7" t="s">
        <v>2160</v>
      </c>
      <c r="CXT2060" s="7" t="s">
        <v>2160</v>
      </c>
      <c r="CXU2060" s="7" t="s">
        <v>2160</v>
      </c>
      <c r="CXV2060" s="7" t="s">
        <v>2160</v>
      </c>
      <c r="CXW2060" s="7" t="s">
        <v>2160</v>
      </c>
      <c r="CXX2060" s="7" t="s">
        <v>2160</v>
      </c>
      <c r="CXY2060" s="7" t="s">
        <v>2160</v>
      </c>
      <c r="CXZ2060" s="7" t="s">
        <v>2160</v>
      </c>
      <c r="CYA2060" s="7" t="s">
        <v>2160</v>
      </c>
      <c r="CYB2060" s="7" t="s">
        <v>2160</v>
      </c>
      <c r="CYC2060" s="7" t="s">
        <v>2160</v>
      </c>
      <c r="CYD2060" s="7" t="s">
        <v>2160</v>
      </c>
      <c r="CYE2060" s="7" t="s">
        <v>2160</v>
      </c>
      <c r="CYF2060" s="7" t="s">
        <v>2160</v>
      </c>
      <c r="CYG2060" s="7" t="s">
        <v>2160</v>
      </c>
      <c r="CYH2060" s="7" t="s">
        <v>2160</v>
      </c>
      <c r="CYI2060" s="7" t="s">
        <v>2160</v>
      </c>
      <c r="CYJ2060" s="7" t="s">
        <v>2160</v>
      </c>
      <c r="CYK2060" s="7" t="s">
        <v>2160</v>
      </c>
      <c r="CYL2060" s="7" t="s">
        <v>2160</v>
      </c>
      <c r="CYM2060" s="7" t="s">
        <v>2160</v>
      </c>
      <c r="CYN2060" s="7" t="s">
        <v>2160</v>
      </c>
      <c r="CYO2060" s="7" t="s">
        <v>2160</v>
      </c>
      <c r="CYP2060" s="7" t="s">
        <v>2160</v>
      </c>
      <c r="CYQ2060" s="7" t="s">
        <v>2160</v>
      </c>
      <c r="CYR2060" s="7" t="s">
        <v>2160</v>
      </c>
      <c r="CYS2060" s="7" t="s">
        <v>2160</v>
      </c>
      <c r="CYT2060" s="7" t="s">
        <v>2160</v>
      </c>
      <c r="CYU2060" s="7" t="s">
        <v>2160</v>
      </c>
      <c r="CYV2060" s="7" t="s">
        <v>2160</v>
      </c>
      <c r="CYW2060" s="7" t="s">
        <v>2160</v>
      </c>
      <c r="CYX2060" s="7" t="s">
        <v>2160</v>
      </c>
      <c r="CYY2060" s="7" t="s">
        <v>2160</v>
      </c>
      <c r="CYZ2060" s="7" t="s">
        <v>2160</v>
      </c>
      <c r="CZA2060" s="7" t="s">
        <v>2160</v>
      </c>
      <c r="CZB2060" s="7" t="s">
        <v>2160</v>
      </c>
      <c r="CZC2060" s="7" t="s">
        <v>2160</v>
      </c>
      <c r="CZD2060" s="7" t="s">
        <v>2160</v>
      </c>
      <c r="CZE2060" s="7" t="s">
        <v>2160</v>
      </c>
      <c r="CZF2060" s="7" t="s">
        <v>2160</v>
      </c>
      <c r="CZG2060" s="7" t="s">
        <v>2160</v>
      </c>
      <c r="CZH2060" s="7" t="s">
        <v>2160</v>
      </c>
      <c r="CZI2060" s="7" t="s">
        <v>2160</v>
      </c>
      <c r="CZJ2060" s="7" t="s">
        <v>2160</v>
      </c>
      <c r="CZK2060" s="7" t="s">
        <v>2160</v>
      </c>
      <c r="CZL2060" s="7" t="s">
        <v>2160</v>
      </c>
      <c r="CZM2060" s="7" t="s">
        <v>2160</v>
      </c>
      <c r="CZN2060" s="7" t="s">
        <v>2160</v>
      </c>
      <c r="CZO2060" s="7" t="s">
        <v>2160</v>
      </c>
      <c r="CZP2060" s="7" t="s">
        <v>2160</v>
      </c>
      <c r="CZQ2060" s="7" t="s">
        <v>2160</v>
      </c>
      <c r="CZR2060" s="7" t="s">
        <v>2160</v>
      </c>
      <c r="CZS2060" s="7" t="s">
        <v>2160</v>
      </c>
      <c r="CZT2060" s="7" t="s">
        <v>2160</v>
      </c>
      <c r="CZU2060" s="7" t="s">
        <v>2160</v>
      </c>
      <c r="CZV2060" s="7" t="s">
        <v>2160</v>
      </c>
      <c r="CZW2060" s="7" t="s">
        <v>2160</v>
      </c>
      <c r="CZX2060" s="7" t="s">
        <v>2160</v>
      </c>
      <c r="CZY2060" s="7" t="s">
        <v>2160</v>
      </c>
      <c r="CZZ2060" s="7" t="s">
        <v>2160</v>
      </c>
      <c r="DAA2060" s="7" t="s">
        <v>2160</v>
      </c>
      <c r="DAB2060" s="7" t="s">
        <v>2160</v>
      </c>
      <c r="DAC2060" s="7" t="s">
        <v>2160</v>
      </c>
      <c r="DAD2060" s="7" t="s">
        <v>2160</v>
      </c>
      <c r="DAE2060" s="7" t="s">
        <v>2160</v>
      </c>
      <c r="DAF2060" s="7" t="s">
        <v>2160</v>
      </c>
      <c r="DAG2060" s="7" t="s">
        <v>2160</v>
      </c>
      <c r="DAH2060" s="7" t="s">
        <v>2160</v>
      </c>
      <c r="DAI2060" s="7" t="s">
        <v>2160</v>
      </c>
      <c r="DAJ2060" s="7" t="s">
        <v>2160</v>
      </c>
      <c r="DAK2060" s="7" t="s">
        <v>2160</v>
      </c>
      <c r="DAL2060" s="7" t="s">
        <v>2160</v>
      </c>
      <c r="DAM2060" s="7" t="s">
        <v>2160</v>
      </c>
      <c r="DAN2060" s="7" t="s">
        <v>2160</v>
      </c>
      <c r="DAO2060" s="7" t="s">
        <v>2160</v>
      </c>
      <c r="DAP2060" s="7" t="s">
        <v>2160</v>
      </c>
      <c r="DAQ2060" s="7" t="s">
        <v>2160</v>
      </c>
      <c r="DAR2060" s="7" t="s">
        <v>2160</v>
      </c>
      <c r="DAS2060" s="7" t="s">
        <v>2160</v>
      </c>
      <c r="DAT2060" s="7" t="s">
        <v>2160</v>
      </c>
      <c r="DAU2060" s="7" t="s">
        <v>2160</v>
      </c>
      <c r="DAV2060" s="7" t="s">
        <v>2160</v>
      </c>
      <c r="DAW2060" s="7" t="s">
        <v>2160</v>
      </c>
      <c r="DAX2060" s="7" t="s">
        <v>2160</v>
      </c>
      <c r="DAY2060" s="7" t="s">
        <v>2160</v>
      </c>
      <c r="DAZ2060" s="7" t="s">
        <v>2160</v>
      </c>
      <c r="DBA2060" s="7" t="s">
        <v>2160</v>
      </c>
      <c r="DBB2060" s="7" t="s">
        <v>2160</v>
      </c>
      <c r="DBC2060" s="7" t="s">
        <v>2160</v>
      </c>
      <c r="DBD2060" s="7" t="s">
        <v>2160</v>
      </c>
      <c r="DBE2060" s="7" t="s">
        <v>2160</v>
      </c>
      <c r="DBF2060" s="7" t="s">
        <v>2160</v>
      </c>
      <c r="DBG2060" s="7" t="s">
        <v>2160</v>
      </c>
      <c r="DBH2060" s="7" t="s">
        <v>2160</v>
      </c>
      <c r="DBI2060" s="7" t="s">
        <v>2160</v>
      </c>
      <c r="DBJ2060" s="7" t="s">
        <v>2160</v>
      </c>
      <c r="DBK2060" s="7" t="s">
        <v>2160</v>
      </c>
      <c r="DBL2060" s="7" t="s">
        <v>2160</v>
      </c>
      <c r="DBM2060" s="7" t="s">
        <v>2160</v>
      </c>
      <c r="DBN2060" s="7" t="s">
        <v>2160</v>
      </c>
      <c r="DBO2060" s="7" t="s">
        <v>2160</v>
      </c>
      <c r="DBP2060" s="7" t="s">
        <v>2160</v>
      </c>
      <c r="DBQ2060" s="7" t="s">
        <v>2160</v>
      </c>
      <c r="DBR2060" s="7" t="s">
        <v>2160</v>
      </c>
      <c r="DBS2060" s="7" t="s">
        <v>2160</v>
      </c>
      <c r="DBT2060" s="7" t="s">
        <v>2160</v>
      </c>
      <c r="DBU2060" s="7" t="s">
        <v>2160</v>
      </c>
      <c r="DBV2060" s="7" t="s">
        <v>2160</v>
      </c>
      <c r="DBW2060" s="7" t="s">
        <v>2160</v>
      </c>
      <c r="DBX2060" s="7" t="s">
        <v>2160</v>
      </c>
      <c r="DBY2060" s="7" t="s">
        <v>2160</v>
      </c>
      <c r="DBZ2060" s="7" t="s">
        <v>2160</v>
      </c>
      <c r="DCA2060" s="7" t="s">
        <v>2160</v>
      </c>
      <c r="DCB2060" s="7" t="s">
        <v>2160</v>
      </c>
      <c r="DCC2060" s="7" t="s">
        <v>2160</v>
      </c>
      <c r="DCD2060" s="7" t="s">
        <v>2160</v>
      </c>
      <c r="DCE2060" s="7" t="s">
        <v>2160</v>
      </c>
      <c r="DCF2060" s="7" t="s">
        <v>2160</v>
      </c>
      <c r="DCG2060" s="7" t="s">
        <v>2160</v>
      </c>
      <c r="DCH2060" s="7" t="s">
        <v>2160</v>
      </c>
      <c r="DCI2060" s="7" t="s">
        <v>2160</v>
      </c>
      <c r="DCJ2060" s="7" t="s">
        <v>2160</v>
      </c>
      <c r="DCK2060" s="7" t="s">
        <v>2160</v>
      </c>
      <c r="DCL2060" s="7" t="s">
        <v>2160</v>
      </c>
      <c r="DCM2060" s="7" t="s">
        <v>2160</v>
      </c>
      <c r="DCN2060" s="7" t="s">
        <v>2160</v>
      </c>
      <c r="DCO2060" s="7" t="s">
        <v>2160</v>
      </c>
      <c r="DCP2060" s="7" t="s">
        <v>2160</v>
      </c>
      <c r="DCQ2060" s="7" t="s">
        <v>2160</v>
      </c>
      <c r="DCR2060" s="7" t="s">
        <v>2160</v>
      </c>
      <c r="DCS2060" s="7" t="s">
        <v>2160</v>
      </c>
      <c r="DCT2060" s="7" t="s">
        <v>2160</v>
      </c>
      <c r="DCU2060" s="7" t="s">
        <v>2160</v>
      </c>
      <c r="DCV2060" s="7" t="s">
        <v>2160</v>
      </c>
      <c r="DCW2060" s="7" t="s">
        <v>2160</v>
      </c>
      <c r="DCX2060" s="7" t="s">
        <v>2160</v>
      </c>
      <c r="DCY2060" s="7" t="s">
        <v>2160</v>
      </c>
      <c r="DCZ2060" s="7" t="s">
        <v>2160</v>
      </c>
      <c r="DDA2060" s="7" t="s">
        <v>2160</v>
      </c>
      <c r="DDB2060" s="7" t="s">
        <v>2160</v>
      </c>
      <c r="DDC2060" s="7" t="s">
        <v>2160</v>
      </c>
      <c r="DDD2060" s="7" t="s">
        <v>2160</v>
      </c>
      <c r="DDE2060" s="7" t="s">
        <v>2160</v>
      </c>
      <c r="DDF2060" s="7" t="s">
        <v>2160</v>
      </c>
      <c r="DDG2060" s="7" t="s">
        <v>2160</v>
      </c>
      <c r="DDH2060" s="7" t="s">
        <v>2160</v>
      </c>
      <c r="DDI2060" s="7" t="s">
        <v>2160</v>
      </c>
      <c r="DDJ2060" s="7" t="s">
        <v>2160</v>
      </c>
      <c r="DDK2060" s="7" t="s">
        <v>2160</v>
      </c>
      <c r="DDL2060" s="7" t="s">
        <v>2160</v>
      </c>
      <c r="DDM2060" s="7" t="s">
        <v>2160</v>
      </c>
      <c r="DDN2060" s="7" t="s">
        <v>2160</v>
      </c>
      <c r="DDO2060" s="7" t="s">
        <v>2160</v>
      </c>
      <c r="DDP2060" s="7" t="s">
        <v>2160</v>
      </c>
      <c r="DDQ2060" s="7" t="s">
        <v>2160</v>
      </c>
      <c r="DDR2060" s="7" t="s">
        <v>2160</v>
      </c>
      <c r="DDS2060" s="7" t="s">
        <v>2160</v>
      </c>
      <c r="DDT2060" s="7" t="s">
        <v>2160</v>
      </c>
      <c r="DDU2060" s="7" t="s">
        <v>2160</v>
      </c>
      <c r="DDV2060" s="7" t="s">
        <v>2160</v>
      </c>
      <c r="DDW2060" s="7" t="s">
        <v>2160</v>
      </c>
      <c r="DDX2060" s="7" t="s">
        <v>2160</v>
      </c>
      <c r="DDY2060" s="7" t="s">
        <v>2160</v>
      </c>
      <c r="DDZ2060" s="7" t="s">
        <v>2160</v>
      </c>
      <c r="DEA2060" s="7" t="s">
        <v>2160</v>
      </c>
      <c r="DEB2060" s="7" t="s">
        <v>2160</v>
      </c>
      <c r="DEC2060" s="7" t="s">
        <v>2160</v>
      </c>
      <c r="DED2060" s="7" t="s">
        <v>2160</v>
      </c>
      <c r="DEE2060" s="7" t="s">
        <v>2160</v>
      </c>
      <c r="DEF2060" s="7" t="s">
        <v>2160</v>
      </c>
      <c r="DEG2060" s="7" t="s">
        <v>2160</v>
      </c>
      <c r="DEH2060" s="7" t="s">
        <v>2160</v>
      </c>
      <c r="DEI2060" s="7" t="s">
        <v>2160</v>
      </c>
      <c r="DEJ2060" s="7" t="s">
        <v>2160</v>
      </c>
      <c r="DEK2060" s="7" t="s">
        <v>2160</v>
      </c>
      <c r="DEL2060" s="7" t="s">
        <v>2160</v>
      </c>
      <c r="DEM2060" s="7" t="s">
        <v>2160</v>
      </c>
      <c r="DEN2060" s="7" t="s">
        <v>2160</v>
      </c>
      <c r="DEO2060" s="7" t="s">
        <v>2160</v>
      </c>
      <c r="DEP2060" s="7" t="s">
        <v>2160</v>
      </c>
      <c r="DEQ2060" s="7" t="s">
        <v>2160</v>
      </c>
      <c r="DER2060" s="7" t="s">
        <v>2160</v>
      </c>
      <c r="DES2060" s="7" t="s">
        <v>2160</v>
      </c>
      <c r="DET2060" s="7" t="s">
        <v>2160</v>
      </c>
      <c r="DEU2060" s="7" t="s">
        <v>2160</v>
      </c>
      <c r="DEV2060" s="7" t="s">
        <v>2160</v>
      </c>
      <c r="DEW2060" s="7" t="s">
        <v>2160</v>
      </c>
      <c r="DEX2060" s="7" t="s">
        <v>2160</v>
      </c>
      <c r="DEY2060" s="7" t="s">
        <v>2160</v>
      </c>
      <c r="DEZ2060" s="7" t="s">
        <v>2160</v>
      </c>
      <c r="DFA2060" s="7" t="s">
        <v>2160</v>
      </c>
      <c r="DFB2060" s="7" t="s">
        <v>2160</v>
      </c>
      <c r="DFC2060" s="7" t="s">
        <v>2160</v>
      </c>
      <c r="DFD2060" s="7" t="s">
        <v>2160</v>
      </c>
      <c r="DFE2060" s="7" t="s">
        <v>2160</v>
      </c>
      <c r="DFF2060" s="7" t="s">
        <v>2160</v>
      </c>
      <c r="DFG2060" s="7" t="s">
        <v>2160</v>
      </c>
      <c r="DFH2060" s="7" t="s">
        <v>2160</v>
      </c>
      <c r="DFI2060" s="7" t="s">
        <v>2160</v>
      </c>
      <c r="DFJ2060" s="7" t="s">
        <v>2160</v>
      </c>
      <c r="DFK2060" s="7" t="s">
        <v>2160</v>
      </c>
      <c r="DFL2060" s="7" t="s">
        <v>2160</v>
      </c>
      <c r="DFM2060" s="7" t="s">
        <v>2160</v>
      </c>
      <c r="DFN2060" s="7" t="s">
        <v>2160</v>
      </c>
      <c r="DFO2060" s="7" t="s">
        <v>2160</v>
      </c>
      <c r="DFP2060" s="7" t="s">
        <v>2160</v>
      </c>
      <c r="DFQ2060" s="7" t="s">
        <v>2160</v>
      </c>
      <c r="DFR2060" s="7" t="s">
        <v>2160</v>
      </c>
      <c r="DFS2060" s="7" t="s">
        <v>2160</v>
      </c>
      <c r="DFT2060" s="7" t="s">
        <v>2160</v>
      </c>
      <c r="DFU2060" s="7" t="s">
        <v>2160</v>
      </c>
      <c r="DFV2060" s="7" t="s">
        <v>2160</v>
      </c>
      <c r="DFW2060" s="7" t="s">
        <v>2160</v>
      </c>
      <c r="DFX2060" s="7" t="s">
        <v>2160</v>
      </c>
      <c r="DFY2060" s="7" t="s">
        <v>2160</v>
      </c>
      <c r="DFZ2060" s="7" t="s">
        <v>2160</v>
      </c>
      <c r="DGA2060" s="7" t="s">
        <v>2160</v>
      </c>
      <c r="DGB2060" s="7" t="s">
        <v>2160</v>
      </c>
      <c r="DGC2060" s="7" t="s">
        <v>2160</v>
      </c>
      <c r="DGD2060" s="7" t="s">
        <v>2160</v>
      </c>
      <c r="DGE2060" s="7" t="s">
        <v>2160</v>
      </c>
      <c r="DGF2060" s="7" t="s">
        <v>2160</v>
      </c>
      <c r="DGG2060" s="7" t="s">
        <v>2160</v>
      </c>
      <c r="DGH2060" s="7" t="s">
        <v>2160</v>
      </c>
      <c r="DGI2060" s="7" t="s">
        <v>2160</v>
      </c>
      <c r="DGJ2060" s="7" t="s">
        <v>2160</v>
      </c>
      <c r="DGK2060" s="7" t="s">
        <v>2160</v>
      </c>
      <c r="DGL2060" s="7" t="s">
        <v>2160</v>
      </c>
      <c r="DGM2060" s="7" t="s">
        <v>2160</v>
      </c>
      <c r="DGN2060" s="7" t="s">
        <v>2160</v>
      </c>
      <c r="DGO2060" s="7" t="s">
        <v>2160</v>
      </c>
      <c r="DGP2060" s="7" t="s">
        <v>2160</v>
      </c>
      <c r="DGQ2060" s="7" t="s">
        <v>2160</v>
      </c>
      <c r="DGR2060" s="7" t="s">
        <v>2160</v>
      </c>
      <c r="DGS2060" s="7" t="s">
        <v>2160</v>
      </c>
      <c r="DGT2060" s="7" t="s">
        <v>2160</v>
      </c>
      <c r="DGU2060" s="7" t="s">
        <v>2160</v>
      </c>
      <c r="DGV2060" s="7" t="s">
        <v>2160</v>
      </c>
      <c r="DGW2060" s="7" t="s">
        <v>2160</v>
      </c>
      <c r="DGX2060" s="7" t="s">
        <v>2160</v>
      </c>
      <c r="DGY2060" s="7" t="s">
        <v>2160</v>
      </c>
      <c r="DGZ2060" s="7" t="s">
        <v>2160</v>
      </c>
      <c r="DHA2060" s="7" t="s">
        <v>2160</v>
      </c>
      <c r="DHB2060" s="7" t="s">
        <v>2160</v>
      </c>
      <c r="DHC2060" s="7" t="s">
        <v>2160</v>
      </c>
      <c r="DHD2060" s="7" t="s">
        <v>2160</v>
      </c>
      <c r="DHE2060" s="7" t="s">
        <v>2160</v>
      </c>
      <c r="DHF2060" s="7" t="s">
        <v>2160</v>
      </c>
      <c r="DHG2060" s="7" t="s">
        <v>2160</v>
      </c>
      <c r="DHH2060" s="7" t="s">
        <v>2160</v>
      </c>
      <c r="DHI2060" s="7" t="s">
        <v>2160</v>
      </c>
      <c r="DHJ2060" s="7" t="s">
        <v>2160</v>
      </c>
      <c r="DHK2060" s="7" t="s">
        <v>2160</v>
      </c>
      <c r="DHL2060" s="7" t="s">
        <v>2160</v>
      </c>
      <c r="DHM2060" s="7" t="s">
        <v>2160</v>
      </c>
      <c r="DHN2060" s="7" t="s">
        <v>2160</v>
      </c>
      <c r="DHO2060" s="7" t="s">
        <v>2160</v>
      </c>
      <c r="DHP2060" s="7" t="s">
        <v>2160</v>
      </c>
      <c r="DHQ2060" s="7" t="s">
        <v>2160</v>
      </c>
      <c r="DHR2060" s="7" t="s">
        <v>2160</v>
      </c>
      <c r="DHS2060" s="7" t="s">
        <v>2160</v>
      </c>
      <c r="DHT2060" s="7" t="s">
        <v>2160</v>
      </c>
      <c r="DHU2060" s="7" t="s">
        <v>2160</v>
      </c>
      <c r="DHV2060" s="7" t="s">
        <v>2160</v>
      </c>
      <c r="DHW2060" s="7" t="s">
        <v>2160</v>
      </c>
      <c r="DHX2060" s="7" t="s">
        <v>2160</v>
      </c>
      <c r="DHY2060" s="7" t="s">
        <v>2160</v>
      </c>
      <c r="DHZ2060" s="7" t="s">
        <v>2160</v>
      </c>
      <c r="DIA2060" s="7" t="s">
        <v>2160</v>
      </c>
      <c r="DIB2060" s="7" t="s">
        <v>2160</v>
      </c>
      <c r="DIC2060" s="7" t="s">
        <v>2160</v>
      </c>
      <c r="DID2060" s="7" t="s">
        <v>2160</v>
      </c>
      <c r="DIE2060" s="7" t="s">
        <v>2160</v>
      </c>
      <c r="DIF2060" s="7" t="s">
        <v>2160</v>
      </c>
      <c r="DIG2060" s="7" t="s">
        <v>2160</v>
      </c>
      <c r="DIH2060" s="7" t="s">
        <v>2160</v>
      </c>
      <c r="DII2060" s="7" t="s">
        <v>2160</v>
      </c>
      <c r="DIJ2060" s="7" t="s">
        <v>2160</v>
      </c>
      <c r="DIK2060" s="7" t="s">
        <v>2160</v>
      </c>
      <c r="DIL2060" s="7" t="s">
        <v>2160</v>
      </c>
      <c r="DIM2060" s="7" t="s">
        <v>2160</v>
      </c>
      <c r="DIN2060" s="7" t="s">
        <v>2160</v>
      </c>
      <c r="DIO2060" s="7" t="s">
        <v>2160</v>
      </c>
      <c r="DIP2060" s="7" t="s">
        <v>2160</v>
      </c>
      <c r="DIQ2060" s="7" t="s">
        <v>2160</v>
      </c>
      <c r="DIR2060" s="7" t="s">
        <v>2160</v>
      </c>
      <c r="DIS2060" s="7" t="s">
        <v>2160</v>
      </c>
      <c r="DIT2060" s="7" t="s">
        <v>2160</v>
      </c>
      <c r="DIU2060" s="7" t="s">
        <v>2160</v>
      </c>
      <c r="DIV2060" s="7" t="s">
        <v>2160</v>
      </c>
      <c r="DIW2060" s="7" t="s">
        <v>2160</v>
      </c>
      <c r="DIX2060" s="7" t="s">
        <v>2160</v>
      </c>
      <c r="DIY2060" s="7" t="s">
        <v>2160</v>
      </c>
      <c r="DIZ2060" s="7" t="s">
        <v>2160</v>
      </c>
      <c r="DJA2060" s="7" t="s">
        <v>2160</v>
      </c>
      <c r="DJB2060" s="7" t="s">
        <v>2160</v>
      </c>
      <c r="DJC2060" s="7" t="s">
        <v>2160</v>
      </c>
      <c r="DJD2060" s="7" t="s">
        <v>2160</v>
      </c>
      <c r="DJE2060" s="7" t="s">
        <v>2160</v>
      </c>
      <c r="DJF2060" s="7" t="s">
        <v>2160</v>
      </c>
      <c r="DJG2060" s="7" t="s">
        <v>2160</v>
      </c>
      <c r="DJH2060" s="7" t="s">
        <v>2160</v>
      </c>
      <c r="DJI2060" s="7" t="s">
        <v>2160</v>
      </c>
      <c r="DJJ2060" s="7" t="s">
        <v>2160</v>
      </c>
      <c r="DJK2060" s="7" t="s">
        <v>2160</v>
      </c>
      <c r="DJL2060" s="7" t="s">
        <v>2160</v>
      </c>
      <c r="DJM2060" s="7" t="s">
        <v>2160</v>
      </c>
      <c r="DJN2060" s="7" t="s">
        <v>2160</v>
      </c>
      <c r="DJO2060" s="7" t="s">
        <v>2160</v>
      </c>
      <c r="DJP2060" s="7" t="s">
        <v>2160</v>
      </c>
      <c r="DJQ2060" s="7" t="s">
        <v>2160</v>
      </c>
      <c r="DJR2060" s="7" t="s">
        <v>2160</v>
      </c>
      <c r="DJS2060" s="7" t="s">
        <v>2160</v>
      </c>
      <c r="DJT2060" s="7" t="s">
        <v>2160</v>
      </c>
      <c r="DJU2060" s="7" t="s">
        <v>2160</v>
      </c>
      <c r="DJV2060" s="7" t="s">
        <v>2160</v>
      </c>
      <c r="DJW2060" s="7" t="s">
        <v>2160</v>
      </c>
      <c r="DJX2060" s="7" t="s">
        <v>2160</v>
      </c>
      <c r="DJY2060" s="7" t="s">
        <v>2160</v>
      </c>
      <c r="DJZ2060" s="7" t="s">
        <v>2160</v>
      </c>
      <c r="DKA2060" s="7" t="s">
        <v>2160</v>
      </c>
      <c r="DKB2060" s="7" t="s">
        <v>2160</v>
      </c>
      <c r="DKC2060" s="7" t="s">
        <v>2160</v>
      </c>
      <c r="DKD2060" s="7" t="s">
        <v>2160</v>
      </c>
      <c r="DKE2060" s="7" t="s">
        <v>2160</v>
      </c>
      <c r="DKF2060" s="7" t="s">
        <v>2160</v>
      </c>
      <c r="DKG2060" s="7" t="s">
        <v>2160</v>
      </c>
      <c r="DKH2060" s="7" t="s">
        <v>2160</v>
      </c>
      <c r="DKI2060" s="7" t="s">
        <v>2160</v>
      </c>
      <c r="DKJ2060" s="7" t="s">
        <v>2160</v>
      </c>
      <c r="DKK2060" s="7" t="s">
        <v>2160</v>
      </c>
      <c r="DKL2060" s="7" t="s">
        <v>2160</v>
      </c>
      <c r="DKM2060" s="7" t="s">
        <v>2160</v>
      </c>
      <c r="DKN2060" s="7" t="s">
        <v>2160</v>
      </c>
      <c r="DKO2060" s="7" t="s">
        <v>2160</v>
      </c>
      <c r="DKP2060" s="7" t="s">
        <v>2160</v>
      </c>
      <c r="DKQ2060" s="7" t="s">
        <v>2160</v>
      </c>
      <c r="DKR2060" s="7" t="s">
        <v>2160</v>
      </c>
      <c r="DKS2060" s="7" t="s">
        <v>2160</v>
      </c>
      <c r="DKT2060" s="7" t="s">
        <v>2160</v>
      </c>
      <c r="DKU2060" s="7" t="s">
        <v>2160</v>
      </c>
      <c r="DKV2060" s="7" t="s">
        <v>2160</v>
      </c>
      <c r="DKW2060" s="7" t="s">
        <v>2160</v>
      </c>
      <c r="DKX2060" s="7" t="s">
        <v>2160</v>
      </c>
      <c r="DKY2060" s="7" t="s">
        <v>2160</v>
      </c>
      <c r="DKZ2060" s="7" t="s">
        <v>2160</v>
      </c>
      <c r="DLA2060" s="7" t="s">
        <v>2160</v>
      </c>
      <c r="DLB2060" s="7" t="s">
        <v>2160</v>
      </c>
      <c r="DLC2060" s="7" t="s">
        <v>2160</v>
      </c>
      <c r="DLD2060" s="7" t="s">
        <v>2160</v>
      </c>
      <c r="DLE2060" s="7" t="s">
        <v>2160</v>
      </c>
      <c r="DLF2060" s="7" t="s">
        <v>2160</v>
      </c>
      <c r="DLG2060" s="7" t="s">
        <v>2160</v>
      </c>
      <c r="DLH2060" s="7" t="s">
        <v>2160</v>
      </c>
      <c r="DLI2060" s="7" t="s">
        <v>2160</v>
      </c>
      <c r="DLJ2060" s="7" t="s">
        <v>2160</v>
      </c>
      <c r="DLK2060" s="7" t="s">
        <v>2160</v>
      </c>
      <c r="DLL2060" s="7" t="s">
        <v>2160</v>
      </c>
      <c r="DLM2060" s="7" t="s">
        <v>2160</v>
      </c>
      <c r="DLN2060" s="7" t="s">
        <v>2160</v>
      </c>
      <c r="DLO2060" s="7" t="s">
        <v>2160</v>
      </c>
      <c r="DLP2060" s="7" t="s">
        <v>2160</v>
      </c>
      <c r="DLQ2060" s="7" t="s">
        <v>2160</v>
      </c>
      <c r="DLR2060" s="7" t="s">
        <v>2160</v>
      </c>
      <c r="DLS2060" s="7" t="s">
        <v>2160</v>
      </c>
      <c r="DLT2060" s="7" t="s">
        <v>2160</v>
      </c>
      <c r="DLU2060" s="7" t="s">
        <v>2160</v>
      </c>
      <c r="DLV2060" s="7" t="s">
        <v>2160</v>
      </c>
      <c r="DLW2060" s="7" t="s">
        <v>2160</v>
      </c>
      <c r="DLX2060" s="7" t="s">
        <v>2160</v>
      </c>
      <c r="DLY2060" s="7" t="s">
        <v>2160</v>
      </c>
      <c r="DLZ2060" s="7" t="s">
        <v>2160</v>
      </c>
      <c r="DMA2060" s="7" t="s">
        <v>2160</v>
      </c>
      <c r="DMB2060" s="7" t="s">
        <v>2160</v>
      </c>
      <c r="DMC2060" s="7" t="s">
        <v>2160</v>
      </c>
      <c r="DMD2060" s="7" t="s">
        <v>2160</v>
      </c>
      <c r="DME2060" s="7" t="s">
        <v>2160</v>
      </c>
      <c r="DMF2060" s="7" t="s">
        <v>2160</v>
      </c>
      <c r="DMG2060" s="7" t="s">
        <v>2160</v>
      </c>
      <c r="DMH2060" s="7" t="s">
        <v>2160</v>
      </c>
      <c r="DMI2060" s="7" t="s">
        <v>2160</v>
      </c>
      <c r="DMJ2060" s="7" t="s">
        <v>2160</v>
      </c>
      <c r="DMK2060" s="7" t="s">
        <v>2160</v>
      </c>
      <c r="DML2060" s="7" t="s">
        <v>2160</v>
      </c>
      <c r="DMM2060" s="7" t="s">
        <v>2160</v>
      </c>
      <c r="DMN2060" s="7" t="s">
        <v>2160</v>
      </c>
      <c r="DMO2060" s="7" t="s">
        <v>2160</v>
      </c>
      <c r="DMP2060" s="7" t="s">
        <v>2160</v>
      </c>
      <c r="DMQ2060" s="7" t="s">
        <v>2160</v>
      </c>
      <c r="DMR2060" s="7" t="s">
        <v>2160</v>
      </c>
      <c r="DMS2060" s="7" t="s">
        <v>2160</v>
      </c>
      <c r="DMT2060" s="7" t="s">
        <v>2160</v>
      </c>
      <c r="DMU2060" s="7" t="s">
        <v>2160</v>
      </c>
      <c r="DMV2060" s="7" t="s">
        <v>2160</v>
      </c>
      <c r="DMW2060" s="7" t="s">
        <v>2160</v>
      </c>
      <c r="DMX2060" s="7" t="s">
        <v>2160</v>
      </c>
      <c r="DMY2060" s="7" t="s">
        <v>2160</v>
      </c>
      <c r="DMZ2060" s="7" t="s">
        <v>2160</v>
      </c>
      <c r="DNA2060" s="7" t="s">
        <v>2160</v>
      </c>
      <c r="DNB2060" s="7" t="s">
        <v>2160</v>
      </c>
      <c r="DNC2060" s="7" t="s">
        <v>2160</v>
      </c>
      <c r="DND2060" s="7" t="s">
        <v>2160</v>
      </c>
      <c r="DNE2060" s="7" t="s">
        <v>2160</v>
      </c>
      <c r="DNF2060" s="7" t="s">
        <v>2160</v>
      </c>
      <c r="DNG2060" s="7" t="s">
        <v>2160</v>
      </c>
      <c r="DNH2060" s="7" t="s">
        <v>2160</v>
      </c>
      <c r="DNI2060" s="7" t="s">
        <v>2160</v>
      </c>
      <c r="DNJ2060" s="7" t="s">
        <v>2160</v>
      </c>
      <c r="DNK2060" s="7" t="s">
        <v>2160</v>
      </c>
      <c r="DNL2060" s="7" t="s">
        <v>2160</v>
      </c>
      <c r="DNM2060" s="7" t="s">
        <v>2160</v>
      </c>
      <c r="DNN2060" s="7" t="s">
        <v>2160</v>
      </c>
      <c r="DNO2060" s="7" t="s">
        <v>2160</v>
      </c>
      <c r="DNP2060" s="7" t="s">
        <v>2160</v>
      </c>
      <c r="DNQ2060" s="7" t="s">
        <v>2160</v>
      </c>
      <c r="DNR2060" s="7" t="s">
        <v>2160</v>
      </c>
      <c r="DNS2060" s="7" t="s">
        <v>2160</v>
      </c>
      <c r="DNT2060" s="7" t="s">
        <v>2160</v>
      </c>
      <c r="DNU2060" s="7" t="s">
        <v>2160</v>
      </c>
      <c r="DNV2060" s="7" t="s">
        <v>2160</v>
      </c>
      <c r="DNW2060" s="7" t="s">
        <v>2160</v>
      </c>
      <c r="DNX2060" s="7" t="s">
        <v>2160</v>
      </c>
      <c r="DNY2060" s="7" t="s">
        <v>2160</v>
      </c>
      <c r="DNZ2060" s="7" t="s">
        <v>2160</v>
      </c>
      <c r="DOA2060" s="7" t="s">
        <v>2160</v>
      </c>
      <c r="DOB2060" s="7" t="s">
        <v>2160</v>
      </c>
      <c r="DOC2060" s="7" t="s">
        <v>2160</v>
      </c>
      <c r="DOD2060" s="7" t="s">
        <v>2160</v>
      </c>
      <c r="DOE2060" s="7" t="s">
        <v>2160</v>
      </c>
      <c r="DOF2060" s="7" t="s">
        <v>2160</v>
      </c>
      <c r="DOG2060" s="7" t="s">
        <v>2160</v>
      </c>
      <c r="DOH2060" s="7" t="s">
        <v>2160</v>
      </c>
      <c r="DOI2060" s="7" t="s">
        <v>2160</v>
      </c>
      <c r="DOJ2060" s="7" t="s">
        <v>2160</v>
      </c>
      <c r="DOK2060" s="7" t="s">
        <v>2160</v>
      </c>
      <c r="DOL2060" s="7" t="s">
        <v>2160</v>
      </c>
      <c r="DOM2060" s="7" t="s">
        <v>2160</v>
      </c>
      <c r="DON2060" s="7" t="s">
        <v>2160</v>
      </c>
      <c r="DOO2060" s="7" t="s">
        <v>2160</v>
      </c>
      <c r="DOP2060" s="7" t="s">
        <v>2160</v>
      </c>
      <c r="DOQ2060" s="7" t="s">
        <v>2160</v>
      </c>
      <c r="DOR2060" s="7" t="s">
        <v>2160</v>
      </c>
      <c r="DOS2060" s="7" t="s">
        <v>2160</v>
      </c>
      <c r="DOT2060" s="7" t="s">
        <v>2160</v>
      </c>
      <c r="DOU2060" s="7" t="s">
        <v>2160</v>
      </c>
      <c r="DOV2060" s="7" t="s">
        <v>2160</v>
      </c>
      <c r="DOW2060" s="7" t="s">
        <v>2160</v>
      </c>
      <c r="DOX2060" s="7" t="s">
        <v>2160</v>
      </c>
      <c r="DOY2060" s="7" t="s">
        <v>2160</v>
      </c>
      <c r="DOZ2060" s="7" t="s">
        <v>2160</v>
      </c>
      <c r="DPA2060" s="7" t="s">
        <v>2160</v>
      </c>
      <c r="DPB2060" s="7" t="s">
        <v>2160</v>
      </c>
      <c r="DPC2060" s="7" t="s">
        <v>2160</v>
      </c>
      <c r="DPD2060" s="7" t="s">
        <v>2160</v>
      </c>
      <c r="DPE2060" s="7" t="s">
        <v>2160</v>
      </c>
      <c r="DPF2060" s="7" t="s">
        <v>2160</v>
      </c>
      <c r="DPG2060" s="7" t="s">
        <v>2160</v>
      </c>
      <c r="DPH2060" s="7" t="s">
        <v>2160</v>
      </c>
      <c r="DPI2060" s="7" t="s">
        <v>2160</v>
      </c>
      <c r="DPJ2060" s="7" t="s">
        <v>2160</v>
      </c>
      <c r="DPK2060" s="7" t="s">
        <v>2160</v>
      </c>
      <c r="DPL2060" s="7" t="s">
        <v>2160</v>
      </c>
      <c r="DPM2060" s="7" t="s">
        <v>2160</v>
      </c>
      <c r="DPN2060" s="7" t="s">
        <v>2160</v>
      </c>
      <c r="DPO2060" s="7" t="s">
        <v>2160</v>
      </c>
      <c r="DPP2060" s="7" t="s">
        <v>2160</v>
      </c>
      <c r="DPQ2060" s="7" t="s">
        <v>2160</v>
      </c>
      <c r="DPR2060" s="7" t="s">
        <v>2160</v>
      </c>
      <c r="DPS2060" s="7" t="s">
        <v>2160</v>
      </c>
      <c r="DPT2060" s="7" t="s">
        <v>2160</v>
      </c>
      <c r="DPU2060" s="7" t="s">
        <v>2160</v>
      </c>
      <c r="DPV2060" s="7" t="s">
        <v>2160</v>
      </c>
      <c r="DPW2060" s="7" t="s">
        <v>2160</v>
      </c>
      <c r="DPX2060" s="7" t="s">
        <v>2160</v>
      </c>
      <c r="DPY2060" s="7" t="s">
        <v>2160</v>
      </c>
      <c r="DPZ2060" s="7" t="s">
        <v>2160</v>
      </c>
      <c r="DQA2060" s="7" t="s">
        <v>2160</v>
      </c>
      <c r="DQB2060" s="7" t="s">
        <v>2160</v>
      </c>
      <c r="DQC2060" s="7" t="s">
        <v>2160</v>
      </c>
      <c r="DQD2060" s="7" t="s">
        <v>2160</v>
      </c>
      <c r="DQE2060" s="7" t="s">
        <v>2160</v>
      </c>
      <c r="DQF2060" s="7" t="s">
        <v>2160</v>
      </c>
      <c r="DQG2060" s="7" t="s">
        <v>2160</v>
      </c>
      <c r="DQH2060" s="7" t="s">
        <v>2160</v>
      </c>
      <c r="DQI2060" s="7" t="s">
        <v>2160</v>
      </c>
      <c r="DQJ2060" s="7" t="s">
        <v>2160</v>
      </c>
      <c r="DQK2060" s="7" t="s">
        <v>2160</v>
      </c>
      <c r="DQL2060" s="7" t="s">
        <v>2160</v>
      </c>
      <c r="DQM2060" s="7" t="s">
        <v>2160</v>
      </c>
      <c r="DQN2060" s="7" t="s">
        <v>2160</v>
      </c>
      <c r="DQO2060" s="7" t="s">
        <v>2160</v>
      </c>
      <c r="DQP2060" s="7" t="s">
        <v>2160</v>
      </c>
      <c r="DQQ2060" s="7" t="s">
        <v>2160</v>
      </c>
      <c r="DQR2060" s="7" t="s">
        <v>2160</v>
      </c>
      <c r="DQS2060" s="7" t="s">
        <v>2160</v>
      </c>
      <c r="DQT2060" s="7" t="s">
        <v>2160</v>
      </c>
      <c r="DQU2060" s="7" t="s">
        <v>2160</v>
      </c>
      <c r="DQV2060" s="7" t="s">
        <v>2160</v>
      </c>
      <c r="DQW2060" s="7" t="s">
        <v>2160</v>
      </c>
      <c r="DQX2060" s="7" t="s">
        <v>2160</v>
      </c>
      <c r="DQY2060" s="7" t="s">
        <v>2160</v>
      </c>
      <c r="DQZ2060" s="7" t="s">
        <v>2160</v>
      </c>
      <c r="DRA2060" s="7" t="s">
        <v>2160</v>
      </c>
      <c r="DRB2060" s="7" t="s">
        <v>2160</v>
      </c>
      <c r="DRC2060" s="7" t="s">
        <v>2160</v>
      </c>
      <c r="DRD2060" s="7" t="s">
        <v>2160</v>
      </c>
      <c r="DRE2060" s="7" t="s">
        <v>2160</v>
      </c>
      <c r="DRF2060" s="7" t="s">
        <v>2160</v>
      </c>
      <c r="DRG2060" s="7" t="s">
        <v>2160</v>
      </c>
      <c r="DRH2060" s="7" t="s">
        <v>2160</v>
      </c>
      <c r="DRI2060" s="7" t="s">
        <v>2160</v>
      </c>
      <c r="DRJ2060" s="7" t="s">
        <v>2160</v>
      </c>
      <c r="DRK2060" s="7" t="s">
        <v>2160</v>
      </c>
      <c r="DRL2060" s="7" t="s">
        <v>2160</v>
      </c>
      <c r="DRM2060" s="7" t="s">
        <v>2160</v>
      </c>
      <c r="DRN2060" s="7" t="s">
        <v>2160</v>
      </c>
      <c r="DRO2060" s="7" t="s">
        <v>2160</v>
      </c>
      <c r="DRP2060" s="7" t="s">
        <v>2160</v>
      </c>
      <c r="DRQ2060" s="7" t="s">
        <v>2160</v>
      </c>
      <c r="DRR2060" s="7" t="s">
        <v>2160</v>
      </c>
      <c r="DRS2060" s="7" t="s">
        <v>2160</v>
      </c>
      <c r="DRT2060" s="7" t="s">
        <v>2160</v>
      </c>
      <c r="DRU2060" s="7" t="s">
        <v>2160</v>
      </c>
      <c r="DRV2060" s="7" t="s">
        <v>2160</v>
      </c>
      <c r="DRW2060" s="7" t="s">
        <v>2160</v>
      </c>
      <c r="DRX2060" s="7" t="s">
        <v>2160</v>
      </c>
      <c r="DRY2060" s="7" t="s">
        <v>2160</v>
      </c>
      <c r="DRZ2060" s="7" t="s">
        <v>2160</v>
      </c>
      <c r="DSA2060" s="7" t="s">
        <v>2160</v>
      </c>
      <c r="DSB2060" s="7" t="s">
        <v>2160</v>
      </c>
      <c r="DSC2060" s="7" t="s">
        <v>2160</v>
      </c>
      <c r="DSD2060" s="7" t="s">
        <v>2160</v>
      </c>
      <c r="DSE2060" s="7" t="s">
        <v>2160</v>
      </c>
      <c r="DSF2060" s="7" t="s">
        <v>2160</v>
      </c>
      <c r="DSG2060" s="7" t="s">
        <v>2160</v>
      </c>
      <c r="DSH2060" s="7" t="s">
        <v>2160</v>
      </c>
      <c r="DSI2060" s="7" t="s">
        <v>2160</v>
      </c>
      <c r="DSJ2060" s="7" t="s">
        <v>2160</v>
      </c>
      <c r="DSK2060" s="7" t="s">
        <v>2160</v>
      </c>
      <c r="DSL2060" s="7" t="s">
        <v>2160</v>
      </c>
      <c r="DSM2060" s="7" t="s">
        <v>2160</v>
      </c>
      <c r="DSN2060" s="7" t="s">
        <v>2160</v>
      </c>
      <c r="DSO2060" s="7" t="s">
        <v>2160</v>
      </c>
      <c r="DSP2060" s="7" t="s">
        <v>2160</v>
      </c>
      <c r="DSQ2060" s="7" t="s">
        <v>2160</v>
      </c>
      <c r="DSR2060" s="7" t="s">
        <v>2160</v>
      </c>
      <c r="DSS2060" s="7" t="s">
        <v>2160</v>
      </c>
      <c r="DST2060" s="7" t="s">
        <v>2160</v>
      </c>
      <c r="DSU2060" s="7" t="s">
        <v>2160</v>
      </c>
      <c r="DSV2060" s="7" t="s">
        <v>2160</v>
      </c>
      <c r="DSW2060" s="7" t="s">
        <v>2160</v>
      </c>
      <c r="DSX2060" s="7" t="s">
        <v>2160</v>
      </c>
      <c r="DSY2060" s="7" t="s">
        <v>2160</v>
      </c>
      <c r="DSZ2060" s="7" t="s">
        <v>2160</v>
      </c>
      <c r="DTA2060" s="7" t="s">
        <v>2160</v>
      </c>
      <c r="DTB2060" s="7" t="s">
        <v>2160</v>
      </c>
      <c r="DTC2060" s="7" t="s">
        <v>2160</v>
      </c>
      <c r="DTD2060" s="7" t="s">
        <v>2160</v>
      </c>
      <c r="DTE2060" s="7" t="s">
        <v>2160</v>
      </c>
      <c r="DTF2060" s="7" t="s">
        <v>2160</v>
      </c>
      <c r="DTG2060" s="7" t="s">
        <v>2160</v>
      </c>
      <c r="DTH2060" s="7" t="s">
        <v>2160</v>
      </c>
      <c r="DTI2060" s="7" t="s">
        <v>2160</v>
      </c>
      <c r="DTJ2060" s="7" t="s">
        <v>2160</v>
      </c>
      <c r="DTK2060" s="7" t="s">
        <v>2160</v>
      </c>
      <c r="DTL2060" s="7" t="s">
        <v>2160</v>
      </c>
      <c r="DTM2060" s="7" t="s">
        <v>2160</v>
      </c>
      <c r="DTN2060" s="7" t="s">
        <v>2160</v>
      </c>
      <c r="DTO2060" s="7" t="s">
        <v>2160</v>
      </c>
      <c r="DTP2060" s="7" t="s">
        <v>2160</v>
      </c>
      <c r="DTQ2060" s="7" t="s">
        <v>2160</v>
      </c>
      <c r="DTR2060" s="7" t="s">
        <v>2160</v>
      </c>
      <c r="DTS2060" s="7" t="s">
        <v>2160</v>
      </c>
      <c r="DTT2060" s="7" t="s">
        <v>2160</v>
      </c>
      <c r="DTU2060" s="7" t="s">
        <v>2160</v>
      </c>
      <c r="DTV2060" s="7" t="s">
        <v>2160</v>
      </c>
      <c r="DTW2060" s="7" t="s">
        <v>2160</v>
      </c>
      <c r="DTX2060" s="7" t="s">
        <v>2160</v>
      </c>
      <c r="DTY2060" s="7" t="s">
        <v>2160</v>
      </c>
      <c r="DTZ2060" s="7" t="s">
        <v>2160</v>
      </c>
      <c r="DUA2060" s="7" t="s">
        <v>2160</v>
      </c>
      <c r="DUB2060" s="7" t="s">
        <v>2160</v>
      </c>
      <c r="DUC2060" s="7" t="s">
        <v>2160</v>
      </c>
      <c r="DUD2060" s="7" t="s">
        <v>2160</v>
      </c>
      <c r="DUE2060" s="7" t="s">
        <v>2160</v>
      </c>
      <c r="DUF2060" s="7" t="s">
        <v>2160</v>
      </c>
      <c r="DUG2060" s="7" t="s">
        <v>2160</v>
      </c>
      <c r="DUH2060" s="7" t="s">
        <v>2160</v>
      </c>
      <c r="DUI2060" s="7" t="s">
        <v>2160</v>
      </c>
      <c r="DUJ2060" s="7" t="s">
        <v>2160</v>
      </c>
      <c r="DUK2060" s="7" t="s">
        <v>2160</v>
      </c>
      <c r="DUL2060" s="7" t="s">
        <v>2160</v>
      </c>
      <c r="DUM2060" s="7" t="s">
        <v>2160</v>
      </c>
      <c r="DUN2060" s="7" t="s">
        <v>2160</v>
      </c>
      <c r="DUO2060" s="7" t="s">
        <v>2160</v>
      </c>
      <c r="DUP2060" s="7" t="s">
        <v>2160</v>
      </c>
      <c r="DUQ2060" s="7" t="s">
        <v>2160</v>
      </c>
      <c r="DUR2060" s="7" t="s">
        <v>2160</v>
      </c>
      <c r="DUS2060" s="7" t="s">
        <v>2160</v>
      </c>
      <c r="DUT2060" s="7" t="s">
        <v>2160</v>
      </c>
      <c r="DUU2060" s="7" t="s">
        <v>2160</v>
      </c>
      <c r="DUV2060" s="7" t="s">
        <v>2160</v>
      </c>
      <c r="DUW2060" s="7" t="s">
        <v>2160</v>
      </c>
      <c r="DUX2060" s="7" t="s">
        <v>2160</v>
      </c>
      <c r="DUY2060" s="7" t="s">
        <v>2160</v>
      </c>
      <c r="DUZ2060" s="7" t="s">
        <v>2160</v>
      </c>
      <c r="DVA2060" s="7" t="s">
        <v>2160</v>
      </c>
      <c r="DVB2060" s="7" t="s">
        <v>2160</v>
      </c>
      <c r="DVC2060" s="7" t="s">
        <v>2160</v>
      </c>
      <c r="DVD2060" s="7" t="s">
        <v>2160</v>
      </c>
      <c r="DVE2060" s="7" t="s">
        <v>2160</v>
      </c>
      <c r="DVF2060" s="7" t="s">
        <v>2160</v>
      </c>
      <c r="DVG2060" s="7" t="s">
        <v>2160</v>
      </c>
      <c r="DVH2060" s="7" t="s">
        <v>2160</v>
      </c>
      <c r="DVI2060" s="7" t="s">
        <v>2160</v>
      </c>
      <c r="DVJ2060" s="7" t="s">
        <v>2160</v>
      </c>
      <c r="DVK2060" s="7" t="s">
        <v>2160</v>
      </c>
      <c r="DVL2060" s="7" t="s">
        <v>2160</v>
      </c>
      <c r="DVM2060" s="7" t="s">
        <v>2160</v>
      </c>
      <c r="DVN2060" s="7" t="s">
        <v>2160</v>
      </c>
      <c r="DVO2060" s="7" t="s">
        <v>2160</v>
      </c>
      <c r="DVP2060" s="7" t="s">
        <v>2160</v>
      </c>
      <c r="DVQ2060" s="7" t="s">
        <v>2160</v>
      </c>
      <c r="DVR2060" s="7" t="s">
        <v>2160</v>
      </c>
      <c r="DVS2060" s="7" t="s">
        <v>2160</v>
      </c>
      <c r="DVT2060" s="7" t="s">
        <v>2160</v>
      </c>
      <c r="DVU2060" s="7" t="s">
        <v>2160</v>
      </c>
      <c r="DVV2060" s="7" t="s">
        <v>2160</v>
      </c>
      <c r="DVW2060" s="7" t="s">
        <v>2160</v>
      </c>
      <c r="DVX2060" s="7" t="s">
        <v>2160</v>
      </c>
      <c r="DVY2060" s="7" t="s">
        <v>2160</v>
      </c>
      <c r="DVZ2060" s="7" t="s">
        <v>2160</v>
      </c>
      <c r="DWA2060" s="7" t="s">
        <v>2160</v>
      </c>
      <c r="DWB2060" s="7" t="s">
        <v>2160</v>
      </c>
      <c r="DWC2060" s="7" t="s">
        <v>2160</v>
      </c>
      <c r="DWD2060" s="7" t="s">
        <v>2160</v>
      </c>
      <c r="DWE2060" s="7" t="s">
        <v>2160</v>
      </c>
      <c r="DWF2060" s="7" t="s">
        <v>2160</v>
      </c>
      <c r="DWG2060" s="7" t="s">
        <v>2160</v>
      </c>
      <c r="DWH2060" s="7" t="s">
        <v>2160</v>
      </c>
      <c r="DWI2060" s="7" t="s">
        <v>2160</v>
      </c>
      <c r="DWJ2060" s="7" t="s">
        <v>2160</v>
      </c>
      <c r="DWK2060" s="7" t="s">
        <v>2160</v>
      </c>
      <c r="DWL2060" s="7" t="s">
        <v>2160</v>
      </c>
      <c r="DWM2060" s="7" t="s">
        <v>2160</v>
      </c>
      <c r="DWN2060" s="7" t="s">
        <v>2160</v>
      </c>
      <c r="DWO2060" s="7" t="s">
        <v>2160</v>
      </c>
      <c r="DWP2060" s="7" t="s">
        <v>2160</v>
      </c>
      <c r="DWQ2060" s="7" t="s">
        <v>2160</v>
      </c>
      <c r="DWR2060" s="7" t="s">
        <v>2160</v>
      </c>
      <c r="DWS2060" s="7" t="s">
        <v>2160</v>
      </c>
      <c r="DWT2060" s="7" t="s">
        <v>2160</v>
      </c>
      <c r="DWU2060" s="7" t="s">
        <v>2160</v>
      </c>
      <c r="DWV2060" s="7" t="s">
        <v>2160</v>
      </c>
      <c r="DWW2060" s="7" t="s">
        <v>2160</v>
      </c>
      <c r="DWX2060" s="7" t="s">
        <v>2160</v>
      </c>
      <c r="DWY2060" s="7" t="s">
        <v>2160</v>
      </c>
      <c r="DWZ2060" s="7" t="s">
        <v>2160</v>
      </c>
      <c r="DXA2060" s="7" t="s">
        <v>2160</v>
      </c>
      <c r="DXB2060" s="7" t="s">
        <v>2160</v>
      </c>
      <c r="DXC2060" s="7" t="s">
        <v>2160</v>
      </c>
      <c r="DXD2060" s="7" t="s">
        <v>2160</v>
      </c>
      <c r="DXE2060" s="7" t="s">
        <v>2160</v>
      </c>
      <c r="DXF2060" s="7" t="s">
        <v>2160</v>
      </c>
      <c r="DXG2060" s="7" t="s">
        <v>2160</v>
      </c>
      <c r="DXH2060" s="7" t="s">
        <v>2160</v>
      </c>
      <c r="DXI2060" s="7" t="s">
        <v>2160</v>
      </c>
      <c r="DXJ2060" s="7" t="s">
        <v>2160</v>
      </c>
      <c r="DXK2060" s="7" t="s">
        <v>2160</v>
      </c>
      <c r="DXL2060" s="7" t="s">
        <v>2160</v>
      </c>
      <c r="DXM2060" s="7" t="s">
        <v>2160</v>
      </c>
      <c r="DXN2060" s="7" t="s">
        <v>2160</v>
      </c>
      <c r="DXO2060" s="7" t="s">
        <v>2160</v>
      </c>
      <c r="DXP2060" s="7" t="s">
        <v>2160</v>
      </c>
      <c r="DXQ2060" s="7" t="s">
        <v>2160</v>
      </c>
      <c r="DXR2060" s="7" t="s">
        <v>2160</v>
      </c>
      <c r="DXS2060" s="7" t="s">
        <v>2160</v>
      </c>
      <c r="DXT2060" s="7" t="s">
        <v>2160</v>
      </c>
      <c r="DXU2060" s="7" t="s">
        <v>2160</v>
      </c>
      <c r="DXV2060" s="7" t="s">
        <v>2160</v>
      </c>
      <c r="DXW2060" s="7" t="s">
        <v>2160</v>
      </c>
      <c r="DXX2060" s="7" t="s">
        <v>2160</v>
      </c>
      <c r="DXY2060" s="7" t="s">
        <v>2160</v>
      </c>
      <c r="DXZ2060" s="7" t="s">
        <v>2160</v>
      </c>
      <c r="DYA2060" s="7" t="s">
        <v>2160</v>
      </c>
      <c r="DYB2060" s="7" t="s">
        <v>2160</v>
      </c>
      <c r="DYC2060" s="7" t="s">
        <v>2160</v>
      </c>
      <c r="DYD2060" s="7" t="s">
        <v>2160</v>
      </c>
      <c r="DYE2060" s="7" t="s">
        <v>2160</v>
      </c>
      <c r="DYF2060" s="7" t="s">
        <v>2160</v>
      </c>
      <c r="DYG2060" s="7" t="s">
        <v>2160</v>
      </c>
      <c r="DYH2060" s="7" t="s">
        <v>2160</v>
      </c>
      <c r="DYI2060" s="7" t="s">
        <v>2160</v>
      </c>
      <c r="DYJ2060" s="7" t="s">
        <v>2160</v>
      </c>
      <c r="DYK2060" s="7" t="s">
        <v>2160</v>
      </c>
      <c r="DYL2060" s="7" t="s">
        <v>2160</v>
      </c>
      <c r="DYM2060" s="7" t="s">
        <v>2160</v>
      </c>
      <c r="DYN2060" s="7" t="s">
        <v>2160</v>
      </c>
      <c r="DYO2060" s="7" t="s">
        <v>2160</v>
      </c>
      <c r="DYP2060" s="7" t="s">
        <v>2160</v>
      </c>
      <c r="DYQ2060" s="7" t="s">
        <v>2160</v>
      </c>
      <c r="DYR2060" s="7" t="s">
        <v>2160</v>
      </c>
      <c r="DYS2060" s="7" t="s">
        <v>2160</v>
      </c>
      <c r="DYT2060" s="7" t="s">
        <v>2160</v>
      </c>
      <c r="DYU2060" s="7" t="s">
        <v>2160</v>
      </c>
      <c r="DYV2060" s="7" t="s">
        <v>2160</v>
      </c>
      <c r="DYW2060" s="7" t="s">
        <v>2160</v>
      </c>
      <c r="DYX2060" s="7" t="s">
        <v>2160</v>
      </c>
      <c r="DYY2060" s="7" t="s">
        <v>2160</v>
      </c>
      <c r="DYZ2060" s="7" t="s">
        <v>2160</v>
      </c>
      <c r="DZA2060" s="7" t="s">
        <v>2160</v>
      </c>
      <c r="DZB2060" s="7" t="s">
        <v>2160</v>
      </c>
      <c r="DZC2060" s="7" t="s">
        <v>2160</v>
      </c>
      <c r="DZD2060" s="7" t="s">
        <v>2160</v>
      </c>
      <c r="DZE2060" s="7" t="s">
        <v>2160</v>
      </c>
      <c r="DZF2060" s="7" t="s">
        <v>2160</v>
      </c>
      <c r="DZG2060" s="7" t="s">
        <v>2160</v>
      </c>
      <c r="DZH2060" s="7" t="s">
        <v>2160</v>
      </c>
      <c r="DZI2060" s="7" t="s">
        <v>2160</v>
      </c>
      <c r="DZJ2060" s="7" t="s">
        <v>2160</v>
      </c>
      <c r="DZK2060" s="7" t="s">
        <v>2160</v>
      </c>
      <c r="DZL2060" s="7" t="s">
        <v>2160</v>
      </c>
      <c r="DZM2060" s="7" t="s">
        <v>2160</v>
      </c>
      <c r="DZN2060" s="7" t="s">
        <v>2160</v>
      </c>
      <c r="DZO2060" s="7" t="s">
        <v>2160</v>
      </c>
      <c r="DZP2060" s="7" t="s">
        <v>2160</v>
      </c>
      <c r="DZQ2060" s="7" t="s">
        <v>2160</v>
      </c>
      <c r="DZR2060" s="7" t="s">
        <v>2160</v>
      </c>
      <c r="DZS2060" s="7" t="s">
        <v>2160</v>
      </c>
      <c r="DZT2060" s="7" t="s">
        <v>2160</v>
      </c>
      <c r="DZU2060" s="7" t="s">
        <v>2160</v>
      </c>
      <c r="DZV2060" s="7" t="s">
        <v>2160</v>
      </c>
      <c r="DZW2060" s="7" t="s">
        <v>2160</v>
      </c>
      <c r="DZX2060" s="7" t="s">
        <v>2160</v>
      </c>
      <c r="DZY2060" s="7" t="s">
        <v>2160</v>
      </c>
      <c r="DZZ2060" s="7" t="s">
        <v>2160</v>
      </c>
      <c r="EAA2060" s="7" t="s">
        <v>2160</v>
      </c>
      <c r="EAB2060" s="7" t="s">
        <v>2160</v>
      </c>
      <c r="EAC2060" s="7" t="s">
        <v>2160</v>
      </c>
      <c r="EAD2060" s="7" t="s">
        <v>2160</v>
      </c>
      <c r="EAE2060" s="7" t="s">
        <v>2160</v>
      </c>
      <c r="EAF2060" s="7" t="s">
        <v>2160</v>
      </c>
      <c r="EAG2060" s="7" t="s">
        <v>2160</v>
      </c>
      <c r="EAH2060" s="7" t="s">
        <v>2160</v>
      </c>
      <c r="EAI2060" s="7" t="s">
        <v>2160</v>
      </c>
      <c r="EAJ2060" s="7" t="s">
        <v>2160</v>
      </c>
      <c r="EAK2060" s="7" t="s">
        <v>2160</v>
      </c>
      <c r="EAL2060" s="7" t="s">
        <v>2160</v>
      </c>
      <c r="EAM2060" s="7" t="s">
        <v>2160</v>
      </c>
      <c r="EAN2060" s="7" t="s">
        <v>2160</v>
      </c>
      <c r="EAO2060" s="7" t="s">
        <v>2160</v>
      </c>
      <c r="EAP2060" s="7" t="s">
        <v>2160</v>
      </c>
      <c r="EAQ2060" s="7" t="s">
        <v>2160</v>
      </c>
      <c r="EAR2060" s="7" t="s">
        <v>2160</v>
      </c>
      <c r="EAS2060" s="7" t="s">
        <v>2160</v>
      </c>
      <c r="EAT2060" s="7" t="s">
        <v>2160</v>
      </c>
      <c r="EAU2060" s="7" t="s">
        <v>2160</v>
      </c>
      <c r="EAV2060" s="7" t="s">
        <v>2160</v>
      </c>
      <c r="EAW2060" s="7" t="s">
        <v>2160</v>
      </c>
      <c r="EAX2060" s="7" t="s">
        <v>2160</v>
      </c>
      <c r="EAY2060" s="7" t="s">
        <v>2160</v>
      </c>
      <c r="EAZ2060" s="7" t="s">
        <v>2160</v>
      </c>
      <c r="EBA2060" s="7" t="s">
        <v>2160</v>
      </c>
      <c r="EBB2060" s="7" t="s">
        <v>2160</v>
      </c>
      <c r="EBC2060" s="7" t="s">
        <v>2160</v>
      </c>
      <c r="EBD2060" s="7" t="s">
        <v>2160</v>
      </c>
      <c r="EBE2060" s="7" t="s">
        <v>2160</v>
      </c>
      <c r="EBF2060" s="7" t="s">
        <v>2160</v>
      </c>
      <c r="EBG2060" s="7" t="s">
        <v>2160</v>
      </c>
      <c r="EBH2060" s="7" t="s">
        <v>2160</v>
      </c>
      <c r="EBI2060" s="7" t="s">
        <v>2160</v>
      </c>
      <c r="EBJ2060" s="7" t="s">
        <v>2160</v>
      </c>
      <c r="EBK2060" s="7" t="s">
        <v>2160</v>
      </c>
      <c r="EBL2060" s="7" t="s">
        <v>2160</v>
      </c>
      <c r="EBM2060" s="7" t="s">
        <v>2160</v>
      </c>
      <c r="EBN2060" s="7" t="s">
        <v>2160</v>
      </c>
      <c r="EBO2060" s="7" t="s">
        <v>2160</v>
      </c>
      <c r="EBP2060" s="7" t="s">
        <v>2160</v>
      </c>
      <c r="EBQ2060" s="7" t="s">
        <v>2160</v>
      </c>
      <c r="EBR2060" s="7" t="s">
        <v>2160</v>
      </c>
      <c r="EBS2060" s="7" t="s">
        <v>2160</v>
      </c>
      <c r="EBT2060" s="7" t="s">
        <v>2160</v>
      </c>
      <c r="EBU2060" s="7" t="s">
        <v>2160</v>
      </c>
      <c r="EBV2060" s="7" t="s">
        <v>2160</v>
      </c>
      <c r="EBW2060" s="7" t="s">
        <v>2160</v>
      </c>
      <c r="EBX2060" s="7" t="s">
        <v>2160</v>
      </c>
      <c r="EBY2060" s="7" t="s">
        <v>2160</v>
      </c>
      <c r="EBZ2060" s="7" t="s">
        <v>2160</v>
      </c>
      <c r="ECA2060" s="7" t="s">
        <v>2160</v>
      </c>
      <c r="ECB2060" s="7" t="s">
        <v>2160</v>
      </c>
      <c r="ECC2060" s="7" t="s">
        <v>2160</v>
      </c>
      <c r="ECD2060" s="7" t="s">
        <v>2160</v>
      </c>
      <c r="ECE2060" s="7" t="s">
        <v>2160</v>
      </c>
      <c r="ECF2060" s="7" t="s">
        <v>2160</v>
      </c>
      <c r="ECG2060" s="7" t="s">
        <v>2160</v>
      </c>
      <c r="ECH2060" s="7" t="s">
        <v>2160</v>
      </c>
      <c r="ECI2060" s="7" t="s">
        <v>2160</v>
      </c>
      <c r="ECJ2060" s="7" t="s">
        <v>2160</v>
      </c>
      <c r="ECK2060" s="7" t="s">
        <v>2160</v>
      </c>
      <c r="ECL2060" s="7" t="s">
        <v>2160</v>
      </c>
      <c r="ECM2060" s="7" t="s">
        <v>2160</v>
      </c>
      <c r="ECN2060" s="7" t="s">
        <v>2160</v>
      </c>
      <c r="ECO2060" s="7" t="s">
        <v>2160</v>
      </c>
      <c r="ECP2060" s="7" t="s">
        <v>2160</v>
      </c>
      <c r="ECQ2060" s="7" t="s">
        <v>2160</v>
      </c>
      <c r="ECR2060" s="7" t="s">
        <v>2160</v>
      </c>
      <c r="ECS2060" s="7" t="s">
        <v>2160</v>
      </c>
      <c r="ECT2060" s="7" t="s">
        <v>2160</v>
      </c>
      <c r="ECU2060" s="7" t="s">
        <v>2160</v>
      </c>
      <c r="ECV2060" s="7" t="s">
        <v>2160</v>
      </c>
      <c r="ECW2060" s="7" t="s">
        <v>2160</v>
      </c>
      <c r="ECX2060" s="7" t="s">
        <v>2160</v>
      </c>
      <c r="ECY2060" s="7" t="s">
        <v>2160</v>
      </c>
      <c r="ECZ2060" s="7" t="s">
        <v>2160</v>
      </c>
      <c r="EDA2060" s="7" t="s">
        <v>2160</v>
      </c>
      <c r="EDB2060" s="7" t="s">
        <v>2160</v>
      </c>
      <c r="EDC2060" s="7" t="s">
        <v>2160</v>
      </c>
      <c r="EDD2060" s="7" t="s">
        <v>2160</v>
      </c>
      <c r="EDE2060" s="7" t="s">
        <v>2160</v>
      </c>
      <c r="EDF2060" s="7" t="s">
        <v>2160</v>
      </c>
      <c r="EDG2060" s="7" t="s">
        <v>2160</v>
      </c>
      <c r="EDH2060" s="7" t="s">
        <v>2160</v>
      </c>
      <c r="EDI2060" s="7" t="s">
        <v>2160</v>
      </c>
      <c r="EDJ2060" s="7" t="s">
        <v>2160</v>
      </c>
      <c r="EDK2060" s="7" t="s">
        <v>2160</v>
      </c>
      <c r="EDL2060" s="7" t="s">
        <v>2160</v>
      </c>
      <c r="EDM2060" s="7" t="s">
        <v>2160</v>
      </c>
      <c r="EDN2060" s="7" t="s">
        <v>2160</v>
      </c>
      <c r="EDO2060" s="7" t="s">
        <v>2160</v>
      </c>
      <c r="EDP2060" s="7" t="s">
        <v>2160</v>
      </c>
      <c r="EDQ2060" s="7" t="s">
        <v>2160</v>
      </c>
      <c r="EDR2060" s="7" t="s">
        <v>2160</v>
      </c>
      <c r="EDS2060" s="7" t="s">
        <v>2160</v>
      </c>
      <c r="EDT2060" s="7" t="s">
        <v>2160</v>
      </c>
      <c r="EDU2060" s="7" t="s">
        <v>2160</v>
      </c>
      <c r="EDV2060" s="7" t="s">
        <v>2160</v>
      </c>
      <c r="EDW2060" s="7" t="s">
        <v>2160</v>
      </c>
      <c r="EDX2060" s="7" t="s">
        <v>2160</v>
      </c>
      <c r="EDY2060" s="7" t="s">
        <v>2160</v>
      </c>
      <c r="EDZ2060" s="7" t="s">
        <v>2160</v>
      </c>
      <c r="EEA2060" s="7" t="s">
        <v>2160</v>
      </c>
      <c r="EEB2060" s="7" t="s">
        <v>2160</v>
      </c>
      <c r="EEC2060" s="7" t="s">
        <v>2160</v>
      </c>
      <c r="EED2060" s="7" t="s">
        <v>2160</v>
      </c>
      <c r="EEE2060" s="7" t="s">
        <v>2160</v>
      </c>
      <c r="EEF2060" s="7" t="s">
        <v>2160</v>
      </c>
      <c r="EEG2060" s="7" t="s">
        <v>2160</v>
      </c>
      <c r="EEH2060" s="7" t="s">
        <v>2160</v>
      </c>
      <c r="EEI2060" s="7" t="s">
        <v>2160</v>
      </c>
      <c r="EEJ2060" s="7" t="s">
        <v>2160</v>
      </c>
      <c r="EEK2060" s="7" t="s">
        <v>2160</v>
      </c>
      <c r="EEL2060" s="7" t="s">
        <v>2160</v>
      </c>
      <c r="EEM2060" s="7" t="s">
        <v>2160</v>
      </c>
      <c r="EEN2060" s="7" t="s">
        <v>2160</v>
      </c>
      <c r="EEO2060" s="7" t="s">
        <v>2160</v>
      </c>
      <c r="EEP2060" s="7" t="s">
        <v>2160</v>
      </c>
      <c r="EEQ2060" s="7" t="s">
        <v>2160</v>
      </c>
      <c r="EER2060" s="7" t="s">
        <v>2160</v>
      </c>
      <c r="EES2060" s="7" t="s">
        <v>2160</v>
      </c>
      <c r="EET2060" s="7" t="s">
        <v>2160</v>
      </c>
      <c r="EEU2060" s="7" t="s">
        <v>2160</v>
      </c>
      <c r="EEV2060" s="7" t="s">
        <v>2160</v>
      </c>
      <c r="EEW2060" s="7" t="s">
        <v>2160</v>
      </c>
      <c r="EEX2060" s="7" t="s">
        <v>2160</v>
      </c>
      <c r="EEY2060" s="7" t="s">
        <v>2160</v>
      </c>
      <c r="EEZ2060" s="7" t="s">
        <v>2160</v>
      </c>
      <c r="EFA2060" s="7" t="s">
        <v>2160</v>
      </c>
      <c r="EFB2060" s="7" t="s">
        <v>2160</v>
      </c>
      <c r="EFC2060" s="7" t="s">
        <v>2160</v>
      </c>
      <c r="EFD2060" s="7" t="s">
        <v>2160</v>
      </c>
      <c r="EFE2060" s="7" t="s">
        <v>2160</v>
      </c>
      <c r="EFF2060" s="7" t="s">
        <v>2160</v>
      </c>
      <c r="EFG2060" s="7" t="s">
        <v>2160</v>
      </c>
      <c r="EFH2060" s="7" t="s">
        <v>2160</v>
      </c>
      <c r="EFI2060" s="7" t="s">
        <v>2160</v>
      </c>
      <c r="EFJ2060" s="7" t="s">
        <v>2160</v>
      </c>
      <c r="EFK2060" s="7" t="s">
        <v>2160</v>
      </c>
      <c r="EFL2060" s="7" t="s">
        <v>2160</v>
      </c>
      <c r="EFM2060" s="7" t="s">
        <v>2160</v>
      </c>
      <c r="EFN2060" s="7" t="s">
        <v>2160</v>
      </c>
      <c r="EFO2060" s="7" t="s">
        <v>2160</v>
      </c>
      <c r="EFP2060" s="7" t="s">
        <v>2160</v>
      </c>
      <c r="EFQ2060" s="7" t="s">
        <v>2160</v>
      </c>
      <c r="EFR2060" s="7" t="s">
        <v>2160</v>
      </c>
      <c r="EFS2060" s="7" t="s">
        <v>2160</v>
      </c>
      <c r="EFT2060" s="7" t="s">
        <v>2160</v>
      </c>
      <c r="EFU2060" s="7" t="s">
        <v>2160</v>
      </c>
      <c r="EFV2060" s="7" t="s">
        <v>2160</v>
      </c>
      <c r="EFW2060" s="7" t="s">
        <v>2160</v>
      </c>
      <c r="EFX2060" s="7" t="s">
        <v>2160</v>
      </c>
      <c r="EFY2060" s="7" t="s">
        <v>2160</v>
      </c>
      <c r="EFZ2060" s="7" t="s">
        <v>2160</v>
      </c>
      <c r="EGA2060" s="7" t="s">
        <v>2160</v>
      </c>
      <c r="EGB2060" s="7" t="s">
        <v>2160</v>
      </c>
      <c r="EGC2060" s="7" t="s">
        <v>2160</v>
      </c>
      <c r="EGD2060" s="7" t="s">
        <v>2160</v>
      </c>
      <c r="EGE2060" s="7" t="s">
        <v>2160</v>
      </c>
      <c r="EGF2060" s="7" t="s">
        <v>2160</v>
      </c>
      <c r="EGG2060" s="7" t="s">
        <v>2160</v>
      </c>
      <c r="EGH2060" s="7" t="s">
        <v>2160</v>
      </c>
      <c r="EGI2060" s="7" t="s">
        <v>2160</v>
      </c>
      <c r="EGJ2060" s="7" t="s">
        <v>2160</v>
      </c>
      <c r="EGK2060" s="7" t="s">
        <v>2160</v>
      </c>
      <c r="EGL2060" s="7" t="s">
        <v>2160</v>
      </c>
      <c r="EGM2060" s="7" t="s">
        <v>2160</v>
      </c>
      <c r="EGN2060" s="7" t="s">
        <v>2160</v>
      </c>
      <c r="EGO2060" s="7" t="s">
        <v>2160</v>
      </c>
      <c r="EGP2060" s="7" t="s">
        <v>2160</v>
      </c>
      <c r="EGQ2060" s="7" t="s">
        <v>2160</v>
      </c>
      <c r="EGR2060" s="7" t="s">
        <v>2160</v>
      </c>
      <c r="EGS2060" s="7" t="s">
        <v>2160</v>
      </c>
      <c r="EGT2060" s="7" t="s">
        <v>2160</v>
      </c>
      <c r="EGU2060" s="7" t="s">
        <v>2160</v>
      </c>
      <c r="EGV2060" s="7" t="s">
        <v>2160</v>
      </c>
      <c r="EGW2060" s="7" t="s">
        <v>2160</v>
      </c>
      <c r="EGX2060" s="7" t="s">
        <v>2160</v>
      </c>
      <c r="EGY2060" s="7" t="s">
        <v>2160</v>
      </c>
      <c r="EGZ2060" s="7" t="s">
        <v>2160</v>
      </c>
      <c r="EHA2060" s="7" t="s">
        <v>2160</v>
      </c>
      <c r="EHB2060" s="7" t="s">
        <v>2160</v>
      </c>
      <c r="EHC2060" s="7" t="s">
        <v>2160</v>
      </c>
      <c r="EHD2060" s="7" t="s">
        <v>2160</v>
      </c>
      <c r="EHE2060" s="7" t="s">
        <v>2160</v>
      </c>
      <c r="EHF2060" s="7" t="s">
        <v>2160</v>
      </c>
      <c r="EHG2060" s="7" t="s">
        <v>2160</v>
      </c>
      <c r="EHH2060" s="7" t="s">
        <v>2160</v>
      </c>
      <c r="EHI2060" s="7" t="s">
        <v>2160</v>
      </c>
      <c r="EHJ2060" s="7" t="s">
        <v>2160</v>
      </c>
      <c r="EHK2060" s="7" t="s">
        <v>2160</v>
      </c>
      <c r="EHL2060" s="7" t="s">
        <v>2160</v>
      </c>
      <c r="EHM2060" s="7" t="s">
        <v>2160</v>
      </c>
      <c r="EHN2060" s="7" t="s">
        <v>2160</v>
      </c>
      <c r="EHO2060" s="7" t="s">
        <v>2160</v>
      </c>
      <c r="EHP2060" s="7" t="s">
        <v>2160</v>
      </c>
      <c r="EHQ2060" s="7" t="s">
        <v>2160</v>
      </c>
      <c r="EHR2060" s="7" t="s">
        <v>2160</v>
      </c>
      <c r="EHS2060" s="7" t="s">
        <v>2160</v>
      </c>
      <c r="EHT2060" s="7" t="s">
        <v>2160</v>
      </c>
      <c r="EHU2060" s="7" t="s">
        <v>2160</v>
      </c>
      <c r="EHV2060" s="7" t="s">
        <v>2160</v>
      </c>
      <c r="EHW2060" s="7" t="s">
        <v>2160</v>
      </c>
      <c r="EHX2060" s="7" t="s">
        <v>2160</v>
      </c>
      <c r="EHY2060" s="7" t="s">
        <v>2160</v>
      </c>
      <c r="EHZ2060" s="7" t="s">
        <v>2160</v>
      </c>
      <c r="EIA2060" s="7" t="s">
        <v>2160</v>
      </c>
      <c r="EIB2060" s="7" t="s">
        <v>2160</v>
      </c>
      <c r="EIC2060" s="7" t="s">
        <v>2160</v>
      </c>
      <c r="EID2060" s="7" t="s">
        <v>2160</v>
      </c>
      <c r="EIE2060" s="7" t="s">
        <v>2160</v>
      </c>
      <c r="EIF2060" s="7" t="s">
        <v>2160</v>
      </c>
      <c r="EIG2060" s="7" t="s">
        <v>2160</v>
      </c>
      <c r="EIH2060" s="7" t="s">
        <v>2160</v>
      </c>
      <c r="EII2060" s="7" t="s">
        <v>2160</v>
      </c>
      <c r="EIJ2060" s="7" t="s">
        <v>2160</v>
      </c>
      <c r="EIK2060" s="7" t="s">
        <v>2160</v>
      </c>
      <c r="EIL2060" s="7" t="s">
        <v>2160</v>
      </c>
      <c r="EIM2060" s="7" t="s">
        <v>2160</v>
      </c>
      <c r="EIN2060" s="7" t="s">
        <v>2160</v>
      </c>
      <c r="EIO2060" s="7" t="s">
        <v>2160</v>
      </c>
      <c r="EIP2060" s="7" t="s">
        <v>2160</v>
      </c>
      <c r="EIQ2060" s="7" t="s">
        <v>2160</v>
      </c>
      <c r="EIR2060" s="7" t="s">
        <v>2160</v>
      </c>
      <c r="EIS2060" s="7" t="s">
        <v>2160</v>
      </c>
      <c r="EIT2060" s="7" t="s">
        <v>2160</v>
      </c>
      <c r="EIU2060" s="7" t="s">
        <v>2160</v>
      </c>
      <c r="EIV2060" s="7" t="s">
        <v>2160</v>
      </c>
      <c r="EIW2060" s="7" t="s">
        <v>2160</v>
      </c>
      <c r="EIX2060" s="7" t="s">
        <v>2160</v>
      </c>
      <c r="EIY2060" s="7" t="s">
        <v>2160</v>
      </c>
      <c r="EIZ2060" s="7" t="s">
        <v>2160</v>
      </c>
      <c r="EJA2060" s="7" t="s">
        <v>2160</v>
      </c>
      <c r="EJB2060" s="7" t="s">
        <v>2160</v>
      </c>
      <c r="EJC2060" s="7" t="s">
        <v>2160</v>
      </c>
      <c r="EJD2060" s="7" t="s">
        <v>2160</v>
      </c>
      <c r="EJE2060" s="7" t="s">
        <v>2160</v>
      </c>
      <c r="EJF2060" s="7" t="s">
        <v>2160</v>
      </c>
      <c r="EJG2060" s="7" t="s">
        <v>2160</v>
      </c>
      <c r="EJH2060" s="7" t="s">
        <v>2160</v>
      </c>
      <c r="EJI2060" s="7" t="s">
        <v>2160</v>
      </c>
      <c r="EJJ2060" s="7" t="s">
        <v>2160</v>
      </c>
      <c r="EJK2060" s="7" t="s">
        <v>2160</v>
      </c>
      <c r="EJL2060" s="7" t="s">
        <v>2160</v>
      </c>
      <c r="EJM2060" s="7" t="s">
        <v>2160</v>
      </c>
      <c r="EJN2060" s="7" t="s">
        <v>2160</v>
      </c>
      <c r="EJO2060" s="7" t="s">
        <v>2160</v>
      </c>
      <c r="EJP2060" s="7" t="s">
        <v>2160</v>
      </c>
      <c r="EJQ2060" s="7" t="s">
        <v>2160</v>
      </c>
      <c r="EJR2060" s="7" t="s">
        <v>2160</v>
      </c>
      <c r="EJS2060" s="7" t="s">
        <v>2160</v>
      </c>
      <c r="EJT2060" s="7" t="s">
        <v>2160</v>
      </c>
      <c r="EJU2060" s="7" t="s">
        <v>2160</v>
      </c>
      <c r="EJV2060" s="7" t="s">
        <v>2160</v>
      </c>
      <c r="EJW2060" s="7" t="s">
        <v>2160</v>
      </c>
      <c r="EJX2060" s="7" t="s">
        <v>2160</v>
      </c>
      <c r="EJY2060" s="7" t="s">
        <v>2160</v>
      </c>
      <c r="EJZ2060" s="7" t="s">
        <v>2160</v>
      </c>
      <c r="EKA2060" s="7" t="s">
        <v>2160</v>
      </c>
      <c r="EKB2060" s="7" t="s">
        <v>2160</v>
      </c>
      <c r="EKC2060" s="7" t="s">
        <v>2160</v>
      </c>
      <c r="EKD2060" s="7" t="s">
        <v>2160</v>
      </c>
      <c r="EKE2060" s="7" t="s">
        <v>2160</v>
      </c>
      <c r="EKF2060" s="7" t="s">
        <v>2160</v>
      </c>
      <c r="EKG2060" s="7" t="s">
        <v>2160</v>
      </c>
      <c r="EKH2060" s="7" t="s">
        <v>2160</v>
      </c>
      <c r="EKI2060" s="7" t="s">
        <v>2160</v>
      </c>
      <c r="EKJ2060" s="7" t="s">
        <v>2160</v>
      </c>
      <c r="EKK2060" s="7" t="s">
        <v>2160</v>
      </c>
      <c r="EKL2060" s="7" t="s">
        <v>2160</v>
      </c>
      <c r="EKM2060" s="7" t="s">
        <v>2160</v>
      </c>
      <c r="EKN2060" s="7" t="s">
        <v>2160</v>
      </c>
      <c r="EKO2060" s="7" t="s">
        <v>2160</v>
      </c>
      <c r="EKP2060" s="7" t="s">
        <v>2160</v>
      </c>
      <c r="EKQ2060" s="7" t="s">
        <v>2160</v>
      </c>
      <c r="EKR2060" s="7" t="s">
        <v>2160</v>
      </c>
      <c r="EKS2060" s="7" t="s">
        <v>2160</v>
      </c>
      <c r="EKT2060" s="7" t="s">
        <v>2160</v>
      </c>
      <c r="EKU2060" s="7" t="s">
        <v>2160</v>
      </c>
      <c r="EKV2060" s="7" t="s">
        <v>2160</v>
      </c>
      <c r="EKW2060" s="7" t="s">
        <v>2160</v>
      </c>
      <c r="EKX2060" s="7" t="s">
        <v>2160</v>
      </c>
      <c r="EKY2060" s="7" t="s">
        <v>2160</v>
      </c>
      <c r="EKZ2060" s="7" t="s">
        <v>2160</v>
      </c>
      <c r="ELA2060" s="7" t="s">
        <v>2160</v>
      </c>
      <c r="ELB2060" s="7" t="s">
        <v>2160</v>
      </c>
      <c r="ELC2060" s="7" t="s">
        <v>2160</v>
      </c>
      <c r="ELD2060" s="7" t="s">
        <v>2160</v>
      </c>
      <c r="ELE2060" s="7" t="s">
        <v>2160</v>
      </c>
      <c r="ELF2060" s="7" t="s">
        <v>2160</v>
      </c>
      <c r="ELG2060" s="7" t="s">
        <v>2160</v>
      </c>
      <c r="ELH2060" s="7" t="s">
        <v>2160</v>
      </c>
      <c r="ELI2060" s="7" t="s">
        <v>2160</v>
      </c>
      <c r="ELJ2060" s="7" t="s">
        <v>2160</v>
      </c>
      <c r="ELK2060" s="7" t="s">
        <v>2160</v>
      </c>
      <c r="ELL2060" s="7" t="s">
        <v>2160</v>
      </c>
      <c r="ELM2060" s="7" t="s">
        <v>2160</v>
      </c>
      <c r="ELN2060" s="7" t="s">
        <v>2160</v>
      </c>
      <c r="ELO2060" s="7" t="s">
        <v>2160</v>
      </c>
      <c r="ELP2060" s="7" t="s">
        <v>2160</v>
      </c>
      <c r="ELQ2060" s="7" t="s">
        <v>2160</v>
      </c>
      <c r="ELR2060" s="7" t="s">
        <v>2160</v>
      </c>
      <c r="ELS2060" s="7" t="s">
        <v>2160</v>
      </c>
      <c r="ELT2060" s="7" t="s">
        <v>2160</v>
      </c>
      <c r="ELU2060" s="7" t="s">
        <v>2160</v>
      </c>
      <c r="ELV2060" s="7" t="s">
        <v>2160</v>
      </c>
      <c r="ELW2060" s="7" t="s">
        <v>2160</v>
      </c>
      <c r="ELX2060" s="7" t="s">
        <v>2160</v>
      </c>
      <c r="ELY2060" s="7" t="s">
        <v>2160</v>
      </c>
      <c r="ELZ2060" s="7" t="s">
        <v>2160</v>
      </c>
      <c r="EMA2060" s="7" t="s">
        <v>2160</v>
      </c>
      <c r="EMB2060" s="7" t="s">
        <v>2160</v>
      </c>
      <c r="EMC2060" s="7" t="s">
        <v>2160</v>
      </c>
      <c r="EMD2060" s="7" t="s">
        <v>2160</v>
      </c>
      <c r="EME2060" s="7" t="s">
        <v>2160</v>
      </c>
      <c r="EMF2060" s="7" t="s">
        <v>2160</v>
      </c>
      <c r="EMG2060" s="7" t="s">
        <v>2160</v>
      </c>
      <c r="EMH2060" s="7" t="s">
        <v>2160</v>
      </c>
      <c r="EMI2060" s="7" t="s">
        <v>2160</v>
      </c>
      <c r="EMJ2060" s="7" t="s">
        <v>2160</v>
      </c>
      <c r="EMK2060" s="7" t="s">
        <v>2160</v>
      </c>
      <c r="EML2060" s="7" t="s">
        <v>2160</v>
      </c>
      <c r="EMM2060" s="7" t="s">
        <v>2160</v>
      </c>
      <c r="EMN2060" s="7" t="s">
        <v>2160</v>
      </c>
      <c r="EMO2060" s="7" t="s">
        <v>2160</v>
      </c>
      <c r="EMP2060" s="7" t="s">
        <v>2160</v>
      </c>
      <c r="EMQ2060" s="7" t="s">
        <v>2160</v>
      </c>
      <c r="EMR2060" s="7" t="s">
        <v>2160</v>
      </c>
      <c r="EMS2060" s="7" t="s">
        <v>2160</v>
      </c>
      <c r="EMT2060" s="7" t="s">
        <v>2160</v>
      </c>
      <c r="EMU2060" s="7" t="s">
        <v>2160</v>
      </c>
      <c r="EMV2060" s="7" t="s">
        <v>2160</v>
      </c>
      <c r="EMW2060" s="7" t="s">
        <v>2160</v>
      </c>
      <c r="EMX2060" s="7" t="s">
        <v>2160</v>
      </c>
      <c r="EMY2060" s="7" t="s">
        <v>2160</v>
      </c>
      <c r="EMZ2060" s="7" t="s">
        <v>2160</v>
      </c>
      <c r="ENA2060" s="7" t="s">
        <v>2160</v>
      </c>
      <c r="ENB2060" s="7" t="s">
        <v>2160</v>
      </c>
      <c r="ENC2060" s="7" t="s">
        <v>2160</v>
      </c>
      <c r="END2060" s="7" t="s">
        <v>2160</v>
      </c>
      <c r="ENE2060" s="7" t="s">
        <v>2160</v>
      </c>
      <c r="ENF2060" s="7" t="s">
        <v>2160</v>
      </c>
      <c r="ENG2060" s="7" t="s">
        <v>2160</v>
      </c>
      <c r="ENH2060" s="7" t="s">
        <v>2160</v>
      </c>
      <c r="ENI2060" s="7" t="s">
        <v>2160</v>
      </c>
      <c r="ENJ2060" s="7" t="s">
        <v>2160</v>
      </c>
      <c r="ENK2060" s="7" t="s">
        <v>2160</v>
      </c>
      <c r="ENL2060" s="7" t="s">
        <v>2160</v>
      </c>
      <c r="ENM2060" s="7" t="s">
        <v>2160</v>
      </c>
      <c r="ENN2060" s="7" t="s">
        <v>2160</v>
      </c>
      <c r="ENO2060" s="7" t="s">
        <v>2160</v>
      </c>
      <c r="ENP2060" s="7" t="s">
        <v>2160</v>
      </c>
      <c r="ENQ2060" s="7" t="s">
        <v>2160</v>
      </c>
      <c r="ENR2060" s="7" t="s">
        <v>2160</v>
      </c>
      <c r="ENS2060" s="7" t="s">
        <v>2160</v>
      </c>
      <c r="ENT2060" s="7" t="s">
        <v>2160</v>
      </c>
      <c r="ENU2060" s="7" t="s">
        <v>2160</v>
      </c>
      <c r="ENV2060" s="7" t="s">
        <v>2160</v>
      </c>
      <c r="ENW2060" s="7" t="s">
        <v>2160</v>
      </c>
      <c r="ENX2060" s="7" t="s">
        <v>2160</v>
      </c>
      <c r="ENY2060" s="7" t="s">
        <v>2160</v>
      </c>
      <c r="ENZ2060" s="7" t="s">
        <v>2160</v>
      </c>
      <c r="EOA2060" s="7" t="s">
        <v>2160</v>
      </c>
      <c r="EOB2060" s="7" t="s">
        <v>2160</v>
      </c>
      <c r="EOC2060" s="7" t="s">
        <v>2160</v>
      </c>
      <c r="EOD2060" s="7" t="s">
        <v>2160</v>
      </c>
      <c r="EOE2060" s="7" t="s">
        <v>2160</v>
      </c>
      <c r="EOF2060" s="7" t="s">
        <v>2160</v>
      </c>
      <c r="EOG2060" s="7" t="s">
        <v>2160</v>
      </c>
      <c r="EOH2060" s="7" t="s">
        <v>2160</v>
      </c>
      <c r="EOI2060" s="7" t="s">
        <v>2160</v>
      </c>
      <c r="EOJ2060" s="7" t="s">
        <v>2160</v>
      </c>
      <c r="EOK2060" s="7" t="s">
        <v>2160</v>
      </c>
      <c r="EOL2060" s="7" t="s">
        <v>2160</v>
      </c>
      <c r="EOM2060" s="7" t="s">
        <v>2160</v>
      </c>
      <c r="EON2060" s="7" t="s">
        <v>2160</v>
      </c>
      <c r="EOO2060" s="7" t="s">
        <v>2160</v>
      </c>
      <c r="EOP2060" s="7" t="s">
        <v>2160</v>
      </c>
      <c r="EOQ2060" s="7" t="s">
        <v>2160</v>
      </c>
      <c r="EOR2060" s="7" t="s">
        <v>2160</v>
      </c>
      <c r="EOS2060" s="7" t="s">
        <v>2160</v>
      </c>
      <c r="EOT2060" s="7" t="s">
        <v>2160</v>
      </c>
      <c r="EOU2060" s="7" t="s">
        <v>2160</v>
      </c>
      <c r="EOV2060" s="7" t="s">
        <v>2160</v>
      </c>
      <c r="EOW2060" s="7" t="s">
        <v>2160</v>
      </c>
      <c r="EOX2060" s="7" t="s">
        <v>2160</v>
      </c>
      <c r="EOY2060" s="7" t="s">
        <v>2160</v>
      </c>
      <c r="EOZ2060" s="7" t="s">
        <v>2160</v>
      </c>
      <c r="EPA2060" s="7" t="s">
        <v>2160</v>
      </c>
      <c r="EPB2060" s="7" t="s">
        <v>2160</v>
      </c>
      <c r="EPC2060" s="7" t="s">
        <v>2160</v>
      </c>
      <c r="EPD2060" s="7" t="s">
        <v>2160</v>
      </c>
      <c r="EPE2060" s="7" t="s">
        <v>2160</v>
      </c>
      <c r="EPF2060" s="7" t="s">
        <v>2160</v>
      </c>
      <c r="EPG2060" s="7" t="s">
        <v>2160</v>
      </c>
      <c r="EPH2060" s="7" t="s">
        <v>2160</v>
      </c>
      <c r="EPI2060" s="7" t="s">
        <v>2160</v>
      </c>
      <c r="EPJ2060" s="7" t="s">
        <v>2160</v>
      </c>
      <c r="EPK2060" s="7" t="s">
        <v>2160</v>
      </c>
      <c r="EPL2060" s="7" t="s">
        <v>2160</v>
      </c>
      <c r="EPM2060" s="7" t="s">
        <v>2160</v>
      </c>
      <c r="EPN2060" s="7" t="s">
        <v>2160</v>
      </c>
      <c r="EPO2060" s="7" t="s">
        <v>2160</v>
      </c>
      <c r="EPP2060" s="7" t="s">
        <v>2160</v>
      </c>
      <c r="EPQ2060" s="7" t="s">
        <v>2160</v>
      </c>
      <c r="EPR2060" s="7" t="s">
        <v>2160</v>
      </c>
      <c r="EPS2060" s="7" t="s">
        <v>2160</v>
      </c>
      <c r="EPT2060" s="7" t="s">
        <v>2160</v>
      </c>
      <c r="EPU2060" s="7" t="s">
        <v>2160</v>
      </c>
      <c r="EPV2060" s="7" t="s">
        <v>2160</v>
      </c>
      <c r="EPW2060" s="7" t="s">
        <v>2160</v>
      </c>
      <c r="EPX2060" s="7" t="s">
        <v>2160</v>
      </c>
      <c r="EPY2060" s="7" t="s">
        <v>2160</v>
      </c>
      <c r="EPZ2060" s="7" t="s">
        <v>2160</v>
      </c>
      <c r="EQA2060" s="7" t="s">
        <v>2160</v>
      </c>
      <c r="EQB2060" s="7" t="s">
        <v>2160</v>
      </c>
      <c r="EQC2060" s="7" t="s">
        <v>2160</v>
      </c>
      <c r="EQD2060" s="7" t="s">
        <v>2160</v>
      </c>
      <c r="EQE2060" s="7" t="s">
        <v>2160</v>
      </c>
      <c r="EQF2060" s="7" t="s">
        <v>2160</v>
      </c>
      <c r="EQG2060" s="7" t="s">
        <v>2160</v>
      </c>
      <c r="EQH2060" s="7" t="s">
        <v>2160</v>
      </c>
      <c r="EQI2060" s="7" t="s">
        <v>2160</v>
      </c>
      <c r="EQJ2060" s="7" t="s">
        <v>2160</v>
      </c>
      <c r="EQK2060" s="7" t="s">
        <v>2160</v>
      </c>
      <c r="EQL2060" s="7" t="s">
        <v>2160</v>
      </c>
      <c r="EQM2060" s="7" t="s">
        <v>2160</v>
      </c>
      <c r="EQN2060" s="7" t="s">
        <v>2160</v>
      </c>
      <c r="EQO2060" s="7" t="s">
        <v>2160</v>
      </c>
      <c r="EQP2060" s="7" t="s">
        <v>2160</v>
      </c>
      <c r="EQQ2060" s="7" t="s">
        <v>2160</v>
      </c>
      <c r="EQR2060" s="7" t="s">
        <v>2160</v>
      </c>
      <c r="EQS2060" s="7" t="s">
        <v>2160</v>
      </c>
      <c r="EQT2060" s="7" t="s">
        <v>2160</v>
      </c>
      <c r="EQU2060" s="7" t="s">
        <v>2160</v>
      </c>
      <c r="EQV2060" s="7" t="s">
        <v>2160</v>
      </c>
      <c r="EQW2060" s="7" t="s">
        <v>2160</v>
      </c>
      <c r="EQX2060" s="7" t="s">
        <v>2160</v>
      </c>
      <c r="EQY2060" s="7" t="s">
        <v>2160</v>
      </c>
      <c r="EQZ2060" s="7" t="s">
        <v>2160</v>
      </c>
      <c r="ERA2060" s="7" t="s">
        <v>2160</v>
      </c>
      <c r="ERB2060" s="7" t="s">
        <v>2160</v>
      </c>
      <c r="ERC2060" s="7" t="s">
        <v>2160</v>
      </c>
      <c r="ERD2060" s="7" t="s">
        <v>2160</v>
      </c>
      <c r="ERE2060" s="7" t="s">
        <v>2160</v>
      </c>
      <c r="ERF2060" s="7" t="s">
        <v>2160</v>
      </c>
      <c r="ERG2060" s="7" t="s">
        <v>2160</v>
      </c>
      <c r="ERH2060" s="7" t="s">
        <v>2160</v>
      </c>
      <c r="ERI2060" s="7" t="s">
        <v>2160</v>
      </c>
      <c r="ERJ2060" s="7" t="s">
        <v>2160</v>
      </c>
      <c r="ERK2060" s="7" t="s">
        <v>2160</v>
      </c>
      <c r="ERL2060" s="7" t="s">
        <v>2160</v>
      </c>
      <c r="ERM2060" s="7" t="s">
        <v>2160</v>
      </c>
      <c r="ERN2060" s="7" t="s">
        <v>2160</v>
      </c>
      <c r="ERO2060" s="7" t="s">
        <v>2160</v>
      </c>
      <c r="ERP2060" s="7" t="s">
        <v>2160</v>
      </c>
      <c r="ERQ2060" s="7" t="s">
        <v>2160</v>
      </c>
      <c r="ERR2060" s="7" t="s">
        <v>2160</v>
      </c>
      <c r="ERS2060" s="7" t="s">
        <v>2160</v>
      </c>
      <c r="ERT2060" s="7" t="s">
        <v>2160</v>
      </c>
      <c r="ERU2060" s="7" t="s">
        <v>2160</v>
      </c>
      <c r="ERV2060" s="7" t="s">
        <v>2160</v>
      </c>
      <c r="ERW2060" s="7" t="s">
        <v>2160</v>
      </c>
      <c r="ERX2060" s="7" t="s">
        <v>2160</v>
      </c>
      <c r="ERY2060" s="7" t="s">
        <v>2160</v>
      </c>
      <c r="ERZ2060" s="7" t="s">
        <v>2160</v>
      </c>
      <c r="ESA2060" s="7" t="s">
        <v>2160</v>
      </c>
      <c r="ESB2060" s="7" t="s">
        <v>2160</v>
      </c>
      <c r="ESC2060" s="7" t="s">
        <v>2160</v>
      </c>
      <c r="ESD2060" s="7" t="s">
        <v>2160</v>
      </c>
      <c r="ESE2060" s="7" t="s">
        <v>2160</v>
      </c>
      <c r="ESF2060" s="7" t="s">
        <v>2160</v>
      </c>
      <c r="ESG2060" s="7" t="s">
        <v>2160</v>
      </c>
      <c r="ESH2060" s="7" t="s">
        <v>2160</v>
      </c>
      <c r="ESI2060" s="7" t="s">
        <v>2160</v>
      </c>
      <c r="ESJ2060" s="7" t="s">
        <v>2160</v>
      </c>
      <c r="ESK2060" s="7" t="s">
        <v>2160</v>
      </c>
      <c r="ESL2060" s="7" t="s">
        <v>2160</v>
      </c>
      <c r="ESM2060" s="7" t="s">
        <v>2160</v>
      </c>
      <c r="ESN2060" s="7" t="s">
        <v>2160</v>
      </c>
      <c r="ESO2060" s="7" t="s">
        <v>2160</v>
      </c>
      <c r="ESP2060" s="7" t="s">
        <v>2160</v>
      </c>
      <c r="ESQ2060" s="7" t="s">
        <v>2160</v>
      </c>
      <c r="ESR2060" s="7" t="s">
        <v>2160</v>
      </c>
      <c r="ESS2060" s="7" t="s">
        <v>2160</v>
      </c>
      <c r="EST2060" s="7" t="s">
        <v>2160</v>
      </c>
      <c r="ESU2060" s="7" t="s">
        <v>2160</v>
      </c>
      <c r="ESV2060" s="7" t="s">
        <v>2160</v>
      </c>
      <c r="ESW2060" s="7" t="s">
        <v>2160</v>
      </c>
      <c r="ESX2060" s="7" t="s">
        <v>2160</v>
      </c>
      <c r="ESY2060" s="7" t="s">
        <v>2160</v>
      </c>
      <c r="ESZ2060" s="7" t="s">
        <v>2160</v>
      </c>
      <c r="ETA2060" s="7" t="s">
        <v>2160</v>
      </c>
      <c r="ETB2060" s="7" t="s">
        <v>2160</v>
      </c>
      <c r="ETC2060" s="7" t="s">
        <v>2160</v>
      </c>
      <c r="ETD2060" s="7" t="s">
        <v>2160</v>
      </c>
      <c r="ETE2060" s="7" t="s">
        <v>2160</v>
      </c>
      <c r="ETF2060" s="7" t="s">
        <v>2160</v>
      </c>
      <c r="ETG2060" s="7" t="s">
        <v>2160</v>
      </c>
      <c r="ETH2060" s="7" t="s">
        <v>2160</v>
      </c>
      <c r="ETI2060" s="7" t="s">
        <v>2160</v>
      </c>
      <c r="ETJ2060" s="7" t="s">
        <v>2160</v>
      </c>
      <c r="ETK2060" s="7" t="s">
        <v>2160</v>
      </c>
      <c r="ETL2060" s="7" t="s">
        <v>2160</v>
      </c>
      <c r="ETM2060" s="7" t="s">
        <v>2160</v>
      </c>
      <c r="ETN2060" s="7" t="s">
        <v>2160</v>
      </c>
      <c r="ETO2060" s="7" t="s">
        <v>2160</v>
      </c>
      <c r="ETP2060" s="7" t="s">
        <v>2160</v>
      </c>
      <c r="ETQ2060" s="7" t="s">
        <v>2160</v>
      </c>
      <c r="ETR2060" s="7" t="s">
        <v>2160</v>
      </c>
      <c r="ETS2060" s="7" t="s">
        <v>2160</v>
      </c>
      <c r="ETT2060" s="7" t="s">
        <v>2160</v>
      </c>
      <c r="ETU2060" s="7" t="s">
        <v>2160</v>
      </c>
      <c r="ETV2060" s="7" t="s">
        <v>2160</v>
      </c>
      <c r="ETW2060" s="7" t="s">
        <v>2160</v>
      </c>
      <c r="ETX2060" s="7" t="s">
        <v>2160</v>
      </c>
      <c r="ETY2060" s="7" t="s">
        <v>2160</v>
      </c>
      <c r="ETZ2060" s="7" t="s">
        <v>2160</v>
      </c>
      <c r="EUA2060" s="7" t="s">
        <v>2160</v>
      </c>
      <c r="EUB2060" s="7" t="s">
        <v>2160</v>
      </c>
      <c r="EUC2060" s="7" t="s">
        <v>2160</v>
      </c>
      <c r="EUD2060" s="7" t="s">
        <v>2160</v>
      </c>
      <c r="EUE2060" s="7" t="s">
        <v>2160</v>
      </c>
      <c r="EUF2060" s="7" t="s">
        <v>2160</v>
      </c>
      <c r="EUG2060" s="7" t="s">
        <v>2160</v>
      </c>
      <c r="EUH2060" s="7" t="s">
        <v>2160</v>
      </c>
      <c r="EUI2060" s="7" t="s">
        <v>2160</v>
      </c>
      <c r="EUJ2060" s="7" t="s">
        <v>2160</v>
      </c>
      <c r="EUK2060" s="7" t="s">
        <v>2160</v>
      </c>
      <c r="EUL2060" s="7" t="s">
        <v>2160</v>
      </c>
      <c r="EUM2060" s="7" t="s">
        <v>2160</v>
      </c>
      <c r="EUN2060" s="7" t="s">
        <v>2160</v>
      </c>
      <c r="EUO2060" s="7" t="s">
        <v>2160</v>
      </c>
      <c r="EUP2060" s="7" t="s">
        <v>2160</v>
      </c>
      <c r="EUQ2060" s="7" t="s">
        <v>2160</v>
      </c>
      <c r="EUR2060" s="7" t="s">
        <v>2160</v>
      </c>
      <c r="EUS2060" s="7" t="s">
        <v>2160</v>
      </c>
      <c r="EUT2060" s="7" t="s">
        <v>2160</v>
      </c>
      <c r="EUU2060" s="7" t="s">
        <v>2160</v>
      </c>
      <c r="EUV2060" s="7" t="s">
        <v>2160</v>
      </c>
      <c r="EUW2060" s="7" t="s">
        <v>2160</v>
      </c>
      <c r="EUX2060" s="7" t="s">
        <v>2160</v>
      </c>
      <c r="EUY2060" s="7" t="s">
        <v>2160</v>
      </c>
      <c r="EUZ2060" s="7" t="s">
        <v>2160</v>
      </c>
      <c r="EVA2060" s="7" t="s">
        <v>2160</v>
      </c>
      <c r="EVB2060" s="7" t="s">
        <v>2160</v>
      </c>
      <c r="EVC2060" s="7" t="s">
        <v>2160</v>
      </c>
      <c r="EVD2060" s="7" t="s">
        <v>2160</v>
      </c>
      <c r="EVE2060" s="7" t="s">
        <v>2160</v>
      </c>
      <c r="EVF2060" s="7" t="s">
        <v>2160</v>
      </c>
      <c r="EVG2060" s="7" t="s">
        <v>2160</v>
      </c>
      <c r="EVH2060" s="7" t="s">
        <v>2160</v>
      </c>
      <c r="EVI2060" s="7" t="s">
        <v>2160</v>
      </c>
      <c r="EVJ2060" s="7" t="s">
        <v>2160</v>
      </c>
      <c r="EVK2060" s="7" t="s">
        <v>2160</v>
      </c>
      <c r="EVL2060" s="7" t="s">
        <v>2160</v>
      </c>
      <c r="EVM2060" s="7" t="s">
        <v>2160</v>
      </c>
      <c r="EVN2060" s="7" t="s">
        <v>2160</v>
      </c>
      <c r="EVO2060" s="7" t="s">
        <v>2160</v>
      </c>
      <c r="EVP2060" s="7" t="s">
        <v>2160</v>
      </c>
      <c r="EVQ2060" s="7" t="s">
        <v>2160</v>
      </c>
      <c r="EVR2060" s="7" t="s">
        <v>2160</v>
      </c>
      <c r="EVS2060" s="7" t="s">
        <v>2160</v>
      </c>
      <c r="EVT2060" s="7" t="s">
        <v>2160</v>
      </c>
      <c r="EVU2060" s="7" t="s">
        <v>2160</v>
      </c>
      <c r="EVV2060" s="7" t="s">
        <v>2160</v>
      </c>
      <c r="EVW2060" s="7" t="s">
        <v>2160</v>
      </c>
      <c r="EVX2060" s="7" t="s">
        <v>2160</v>
      </c>
      <c r="EVY2060" s="7" t="s">
        <v>2160</v>
      </c>
      <c r="EVZ2060" s="7" t="s">
        <v>2160</v>
      </c>
      <c r="EWA2060" s="7" t="s">
        <v>2160</v>
      </c>
      <c r="EWB2060" s="7" t="s">
        <v>2160</v>
      </c>
      <c r="EWC2060" s="7" t="s">
        <v>2160</v>
      </c>
      <c r="EWD2060" s="7" t="s">
        <v>2160</v>
      </c>
      <c r="EWE2060" s="7" t="s">
        <v>2160</v>
      </c>
      <c r="EWF2060" s="7" t="s">
        <v>2160</v>
      </c>
      <c r="EWG2060" s="7" t="s">
        <v>2160</v>
      </c>
      <c r="EWH2060" s="7" t="s">
        <v>2160</v>
      </c>
      <c r="EWI2060" s="7" t="s">
        <v>2160</v>
      </c>
      <c r="EWJ2060" s="7" t="s">
        <v>2160</v>
      </c>
      <c r="EWK2060" s="7" t="s">
        <v>2160</v>
      </c>
      <c r="EWL2060" s="7" t="s">
        <v>2160</v>
      </c>
      <c r="EWM2060" s="7" t="s">
        <v>2160</v>
      </c>
      <c r="EWN2060" s="7" t="s">
        <v>2160</v>
      </c>
      <c r="EWO2060" s="7" t="s">
        <v>2160</v>
      </c>
      <c r="EWP2060" s="7" t="s">
        <v>2160</v>
      </c>
      <c r="EWQ2060" s="7" t="s">
        <v>2160</v>
      </c>
      <c r="EWR2060" s="7" t="s">
        <v>2160</v>
      </c>
      <c r="EWS2060" s="7" t="s">
        <v>2160</v>
      </c>
      <c r="EWT2060" s="7" t="s">
        <v>2160</v>
      </c>
      <c r="EWU2060" s="7" t="s">
        <v>2160</v>
      </c>
      <c r="EWV2060" s="7" t="s">
        <v>2160</v>
      </c>
      <c r="EWW2060" s="7" t="s">
        <v>2160</v>
      </c>
      <c r="EWX2060" s="7" t="s">
        <v>2160</v>
      </c>
      <c r="EWY2060" s="7" t="s">
        <v>2160</v>
      </c>
      <c r="EWZ2060" s="7" t="s">
        <v>2160</v>
      </c>
      <c r="EXA2060" s="7" t="s">
        <v>2160</v>
      </c>
      <c r="EXB2060" s="7" t="s">
        <v>2160</v>
      </c>
      <c r="EXC2060" s="7" t="s">
        <v>2160</v>
      </c>
      <c r="EXD2060" s="7" t="s">
        <v>2160</v>
      </c>
      <c r="EXE2060" s="7" t="s">
        <v>2160</v>
      </c>
      <c r="EXF2060" s="7" t="s">
        <v>2160</v>
      </c>
      <c r="EXG2060" s="7" t="s">
        <v>2160</v>
      </c>
      <c r="EXH2060" s="7" t="s">
        <v>2160</v>
      </c>
      <c r="EXI2060" s="7" t="s">
        <v>2160</v>
      </c>
      <c r="EXJ2060" s="7" t="s">
        <v>2160</v>
      </c>
      <c r="EXK2060" s="7" t="s">
        <v>2160</v>
      </c>
      <c r="EXL2060" s="7" t="s">
        <v>2160</v>
      </c>
      <c r="EXM2060" s="7" t="s">
        <v>2160</v>
      </c>
      <c r="EXN2060" s="7" t="s">
        <v>2160</v>
      </c>
      <c r="EXO2060" s="7" t="s">
        <v>2160</v>
      </c>
      <c r="EXP2060" s="7" t="s">
        <v>2160</v>
      </c>
      <c r="EXQ2060" s="7" t="s">
        <v>2160</v>
      </c>
      <c r="EXR2060" s="7" t="s">
        <v>2160</v>
      </c>
      <c r="EXS2060" s="7" t="s">
        <v>2160</v>
      </c>
      <c r="EXT2060" s="7" t="s">
        <v>2160</v>
      </c>
      <c r="EXU2060" s="7" t="s">
        <v>2160</v>
      </c>
      <c r="EXV2060" s="7" t="s">
        <v>2160</v>
      </c>
      <c r="EXW2060" s="7" t="s">
        <v>2160</v>
      </c>
      <c r="EXX2060" s="7" t="s">
        <v>2160</v>
      </c>
      <c r="EXY2060" s="7" t="s">
        <v>2160</v>
      </c>
      <c r="EXZ2060" s="7" t="s">
        <v>2160</v>
      </c>
      <c r="EYA2060" s="7" t="s">
        <v>2160</v>
      </c>
      <c r="EYB2060" s="7" t="s">
        <v>2160</v>
      </c>
      <c r="EYC2060" s="7" t="s">
        <v>2160</v>
      </c>
      <c r="EYD2060" s="7" t="s">
        <v>2160</v>
      </c>
      <c r="EYE2060" s="7" t="s">
        <v>2160</v>
      </c>
      <c r="EYF2060" s="7" t="s">
        <v>2160</v>
      </c>
      <c r="EYG2060" s="7" t="s">
        <v>2160</v>
      </c>
      <c r="EYH2060" s="7" t="s">
        <v>2160</v>
      </c>
      <c r="EYI2060" s="7" t="s">
        <v>2160</v>
      </c>
      <c r="EYJ2060" s="7" t="s">
        <v>2160</v>
      </c>
      <c r="EYK2060" s="7" t="s">
        <v>2160</v>
      </c>
      <c r="EYL2060" s="7" t="s">
        <v>2160</v>
      </c>
      <c r="EYM2060" s="7" t="s">
        <v>2160</v>
      </c>
      <c r="EYN2060" s="7" t="s">
        <v>2160</v>
      </c>
      <c r="EYO2060" s="7" t="s">
        <v>2160</v>
      </c>
      <c r="EYP2060" s="7" t="s">
        <v>2160</v>
      </c>
      <c r="EYQ2060" s="7" t="s">
        <v>2160</v>
      </c>
      <c r="EYR2060" s="7" t="s">
        <v>2160</v>
      </c>
      <c r="EYS2060" s="7" t="s">
        <v>2160</v>
      </c>
      <c r="EYT2060" s="7" t="s">
        <v>2160</v>
      </c>
      <c r="EYU2060" s="7" t="s">
        <v>2160</v>
      </c>
      <c r="EYV2060" s="7" t="s">
        <v>2160</v>
      </c>
      <c r="EYW2060" s="7" t="s">
        <v>2160</v>
      </c>
      <c r="EYX2060" s="7" t="s">
        <v>2160</v>
      </c>
      <c r="EYY2060" s="7" t="s">
        <v>2160</v>
      </c>
      <c r="EYZ2060" s="7" t="s">
        <v>2160</v>
      </c>
      <c r="EZA2060" s="7" t="s">
        <v>2160</v>
      </c>
      <c r="EZB2060" s="7" t="s">
        <v>2160</v>
      </c>
      <c r="EZC2060" s="7" t="s">
        <v>2160</v>
      </c>
      <c r="EZD2060" s="7" t="s">
        <v>2160</v>
      </c>
      <c r="EZE2060" s="7" t="s">
        <v>2160</v>
      </c>
      <c r="EZF2060" s="7" t="s">
        <v>2160</v>
      </c>
      <c r="EZG2060" s="7" t="s">
        <v>2160</v>
      </c>
      <c r="EZH2060" s="7" t="s">
        <v>2160</v>
      </c>
      <c r="EZI2060" s="7" t="s">
        <v>2160</v>
      </c>
      <c r="EZJ2060" s="7" t="s">
        <v>2160</v>
      </c>
      <c r="EZK2060" s="7" t="s">
        <v>2160</v>
      </c>
      <c r="EZL2060" s="7" t="s">
        <v>2160</v>
      </c>
      <c r="EZM2060" s="7" t="s">
        <v>2160</v>
      </c>
      <c r="EZN2060" s="7" t="s">
        <v>2160</v>
      </c>
      <c r="EZO2060" s="7" t="s">
        <v>2160</v>
      </c>
      <c r="EZP2060" s="7" t="s">
        <v>2160</v>
      </c>
      <c r="EZQ2060" s="7" t="s">
        <v>2160</v>
      </c>
      <c r="EZR2060" s="7" t="s">
        <v>2160</v>
      </c>
      <c r="EZS2060" s="7" t="s">
        <v>2160</v>
      </c>
      <c r="EZT2060" s="7" t="s">
        <v>2160</v>
      </c>
      <c r="EZU2060" s="7" t="s">
        <v>2160</v>
      </c>
      <c r="EZV2060" s="7" t="s">
        <v>2160</v>
      </c>
      <c r="EZW2060" s="7" t="s">
        <v>2160</v>
      </c>
      <c r="EZX2060" s="7" t="s">
        <v>2160</v>
      </c>
      <c r="EZY2060" s="7" t="s">
        <v>2160</v>
      </c>
      <c r="EZZ2060" s="7" t="s">
        <v>2160</v>
      </c>
      <c r="FAA2060" s="7" t="s">
        <v>2160</v>
      </c>
      <c r="FAB2060" s="7" t="s">
        <v>2160</v>
      </c>
      <c r="FAC2060" s="7" t="s">
        <v>2160</v>
      </c>
      <c r="FAD2060" s="7" t="s">
        <v>2160</v>
      </c>
      <c r="FAE2060" s="7" t="s">
        <v>2160</v>
      </c>
      <c r="FAF2060" s="7" t="s">
        <v>2160</v>
      </c>
      <c r="FAG2060" s="7" t="s">
        <v>2160</v>
      </c>
      <c r="FAH2060" s="7" t="s">
        <v>2160</v>
      </c>
      <c r="FAI2060" s="7" t="s">
        <v>2160</v>
      </c>
      <c r="FAJ2060" s="7" t="s">
        <v>2160</v>
      </c>
      <c r="FAK2060" s="7" t="s">
        <v>2160</v>
      </c>
      <c r="FAL2060" s="7" t="s">
        <v>2160</v>
      </c>
      <c r="FAM2060" s="7" t="s">
        <v>2160</v>
      </c>
      <c r="FAN2060" s="7" t="s">
        <v>2160</v>
      </c>
      <c r="FAO2060" s="7" t="s">
        <v>2160</v>
      </c>
      <c r="FAP2060" s="7" t="s">
        <v>2160</v>
      </c>
      <c r="FAQ2060" s="7" t="s">
        <v>2160</v>
      </c>
      <c r="FAR2060" s="7" t="s">
        <v>2160</v>
      </c>
      <c r="FAS2060" s="7" t="s">
        <v>2160</v>
      </c>
      <c r="FAT2060" s="7" t="s">
        <v>2160</v>
      </c>
      <c r="FAU2060" s="7" t="s">
        <v>2160</v>
      </c>
      <c r="FAV2060" s="7" t="s">
        <v>2160</v>
      </c>
      <c r="FAW2060" s="7" t="s">
        <v>2160</v>
      </c>
      <c r="FAX2060" s="7" t="s">
        <v>2160</v>
      </c>
      <c r="FAY2060" s="7" t="s">
        <v>2160</v>
      </c>
      <c r="FAZ2060" s="7" t="s">
        <v>2160</v>
      </c>
      <c r="FBA2060" s="7" t="s">
        <v>2160</v>
      </c>
      <c r="FBB2060" s="7" t="s">
        <v>2160</v>
      </c>
      <c r="FBC2060" s="7" t="s">
        <v>2160</v>
      </c>
      <c r="FBD2060" s="7" t="s">
        <v>2160</v>
      </c>
      <c r="FBE2060" s="7" t="s">
        <v>2160</v>
      </c>
      <c r="FBF2060" s="7" t="s">
        <v>2160</v>
      </c>
      <c r="FBG2060" s="7" t="s">
        <v>2160</v>
      </c>
      <c r="FBH2060" s="7" t="s">
        <v>2160</v>
      </c>
      <c r="FBI2060" s="7" t="s">
        <v>2160</v>
      </c>
      <c r="FBJ2060" s="7" t="s">
        <v>2160</v>
      </c>
      <c r="FBK2060" s="7" t="s">
        <v>2160</v>
      </c>
      <c r="FBL2060" s="7" t="s">
        <v>2160</v>
      </c>
      <c r="FBM2060" s="7" t="s">
        <v>2160</v>
      </c>
      <c r="FBN2060" s="7" t="s">
        <v>2160</v>
      </c>
      <c r="FBO2060" s="7" t="s">
        <v>2160</v>
      </c>
      <c r="FBP2060" s="7" t="s">
        <v>2160</v>
      </c>
      <c r="FBQ2060" s="7" t="s">
        <v>2160</v>
      </c>
      <c r="FBR2060" s="7" t="s">
        <v>2160</v>
      </c>
      <c r="FBS2060" s="7" t="s">
        <v>2160</v>
      </c>
      <c r="FBT2060" s="7" t="s">
        <v>2160</v>
      </c>
      <c r="FBU2060" s="7" t="s">
        <v>2160</v>
      </c>
      <c r="FBV2060" s="7" t="s">
        <v>2160</v>
      </c>
      <c r="FBW2060" s="7" t="s">
        <v>2160</v>
      </c>
      <c r="FBX2060" s="7" t="s">
        <v>2160</v>
      </c>
      <c r="FBY2060" s="7" t="s">
        <v>2160</v>
      </c>
      <c r="FBZ2060" s="7" t="s">
        <v>2160</v>
      </c>
      <c r="FCA2060" s="7" t="s">
        <v>2160</v>
      </c>
      <c r="FCB2060" s="7" t="s">
        <v>2160</v>
      </c>
      <c r="FCC2060" s="7" t="s">
        <v>2160</v>
      </c>
      <c r="FCD2060" s="7" t="s">
        <v>2160</v>
      </c>
      <c r="FCE2060" s="7" t="s">
        <v>2160</v>
      </c>
      <c r="FCF2060" s="7" t="s">
        <v>2160</v>
      </c>
      <c r="FCG2060" s="7" t="s">
        <v>2160</v>
      </c>
      <c r="FCH2060" s="7" t="s">
        <v>2160</v>
      </c>
      <c r="FCI2060" s="7" t="s">
        <v>2160</v>
      </c>
      <c r="FCJ2060" s="7" t="s">
        <v>2160</v>
      </c>
      <c r="FCK2060" s="7" t="s">
        <v>2160</v>
      </c>
      <c r="FCL2060" s="7" t="s">
        <v>2160</v>
      </c>
      <c r="FCM2060" s="7" t="s">
        <v>2160</v>
      </c>
      <c r="FCN2060" s="7" t="s">
        <v>2160</v>
      </c>
      <c r="FCO2060" s="7" t="s">
        <v>2160</v>
      </c>
      <c r="FCP2060" s="7" t="s">
        <v>2160</v>
      </c>
      <c r="FCQ2060" s="7" t="s">
        <v>2160</v>
      </c>
      <c r="FCR2060" s="7" t="s">
        <v>2160</v>
      </c>
      <c r="FCS2060" s="7" t="s">
        <v>2160</v>
      </c>
      <c r="FCT2060" s="7" t="s">
        <v>2160</v>
      </c>
      <c r="FCU2060" s="7" t="s">
        <v>2160</v>
      </c>
      <c r="FCV2060" s="7" t="s">
        <v>2160</v>
      </c>
      <c r="FCW2060" s="7" t="s">
        <v>2160</v>
      </c>
      <c r="FCX2060" s="7" t="s">
        <v>2160</v>
      </c>
      <c r="FCY2060" s="7" t="s">
        <v>2160</v>
      </c>
      <c r="FCZ2060" s="7" t="s">
        <v>2160</v>
      </c>
      <c r="FDA2060" s="7" t="s">
        <v>2160</v>
      </c>
      <c r="FDB2060" s="7" t="s">
        <v>2160</v>
      </c>
      <c r="FDC2060" s="7" t="s">
        <v>2160</v>
      </c>
      <c r="FDD2060" s="7" t="s">
        <v>2160</v>
      </c>
      <c r="FDE2060" s="7" t="s">
        <v>2160</v>
      </c>
      <c r="FDF2060" s="7" t="s">
        <v>2160</v>
      </c>
      <c r="FDG2060" s="7" t="s">
        <v>2160</v>
      </c>
      <c r="FDH2060" s="7" t="s">
        <v>2160</v>
      </c>
      <c r="FDI2060" s="7" t="s">
        <v>2160</v>
      </c>
      <c r="FDJ2060" s="7" t="s">
        <v>2160</v>
      </c>
      <c r="FDK2060" s="7" t="s">
        <v>2160</v>
      </c>
      <c r="FDL2060" s="7" t="s">
        <v>2160</v>
      </c>
      <c r="FDM2060" s="7" t="s">
        <v>2160</v>
      </c>
      <c r="FDN2060" s="7" t="s">
        <v>2160</v>
      </c>
      <c r="FDO2060" s="7" t="s">
        <v>2160</v>
      </c>
      <c r="FDP2060" s="7" t="s">
        <v>2160</v>
      </c>
      <c r="FDQ2060" s="7" t="s">
        <v>2160</v>
      </c>
      <c r="FDR2060" s="7" t="s">
        <v>2160</v>
      </c>
      <c r="FDS2060" s="7" t="s">
        <v>2160</v>
      </c>
      <c r="FDT2060" s="7" t="s">
        <v>2160</v>
      </c>
      <c r="FDU2060" s="7" t="s">
        <v>2160</v>
      </c>
      <c r="FDV2060" s="7" t="s">
        <v>2160</v>
      </c>
      <c r="FDW2060" s="7" t="s">
        <v>2160</v>
      </c>
      <c r="FDX2060" s="7" t="s">
        <v>2160</v>
      </c>
      <c r="FDY2060" s="7" t="s">
        <v>2160</v>
      </c>
      <c r="FDZ2060" s="7" t="s">
        <v>2160</v>
      </c>
      <c r="FEA2060" s="7" t="s">
        <v>2160</v>
      </c>
      <c r="FEB2060" s="7" t="s">
        <v>2160</v>
      </c>
      <c r="FEC2060" s="7" t="s">
        <v>2160</v>
      </c>
      <c r="FED2060" s="7" t="s">
        <v>2160</v>
      </c>
      <c r="FEE2060" s="7" t="s">
        <v>2160</v>
      </c>
      <c r="FEF2060" s="7" t="s">
        <v>2160</v>
      </c>
      <c r="FEG2060" s="7" t="s">
        <v>2160</v>
      </c>
      <c r="FEH2060" s="7" t="s">
        <v>2160</v>
      </c>
      <c r="FEI2060" s="7" t="s">
        <v>2160</v>
      </c>
      <c r="FEJ2060" s="7" t="s">
        <v>2160</v>
      </c>
      <c r="FEK2060" s="7" t="s">
        <v>2160</v>
      </c>
      <c r="FEL2060" s="7" t="s">
        <v>2160</v>
      </c>
      <c r="FEM2060" s="7" t="s">
        <v>2160</v>
      </c>
      <c r="FEN2060" s="7" t="s">
        <v>2160</v>
      </c>
      <c r="FEO2060" s="7" t="s">
        <v>2160</v>
      </c>
      <c r="FEP2060" s="7" t="s">
        <v>2160</v>
      </c>
      <c r="FEQ2060" s="7" t="s">
        <v>2160</v>
      </c>
      <c r="FER2060" s="7" t="s">
        <v>2160</v>
      </c>
      <c r="FES2060" s="7" t="s">
        <v>2160</v>
      </c>
      <c r="FET2060" s="7" t="s">
        <v>2160</v>
      </c>
      <c r="FEU2060" s="7" t="s">
        <v>2160</v>
      </c>
      <c r="FEV2060" s="7" t="s">
        <v>2160</v>
      </c>
      <c r="FEW2060" s="7" t="s">
        <v>2160</v>
      </c>
      <c r="FEX2060" s="7" t="s">
        <v>2160</v>
      </c>
      <c r="FEY2060" s="7" t="s">
        <v>2160</v>
      </c>
      <c r="FEZ2060" s="7" t="s">
        <v>2160</v>
      </c>
      <c r="FFA2060" s="7" t="s">
        <v>2160</v>
      </c>
      <c r="FFB2060" s="7" t="s">
        <v>2160</v>
      </c>
      <c r="FFC2060" s="7" t="s">
        <v>2160</v>
      </c>
      <c r="FFD2060" s="7" t="s">
        <v>2160</v>
      </c>
      <c r="FFE2060" s="7" t="s">
        <v>2160</v>
      </c>
      <c r="FFF2060" s="7" t="s">
        <v>2160</v>
      </c>
      <c r="FFG2060" s="7" t="s">
        <v>2160</v>
      </c>
      <c r="FFH2060" s="7" t="s">
        <v>2160</v>
      </c>
      <c r="FFI2060" s="7" t="s">
        <v>2160</v>
      </c>
      <c r="FFJ2060" s="7" t="s">
        <v>2160</v>
      </c>
      <c r="FFK2060" s="7" t="s">
        <v>2160</v>
      </c>
      <c r="FFL2060" s="7" t="s">
        <v>2160</v>
      </c>
      <c r="FFM2060" s="7" t="s">
        <v>2160</v>
      </c>
      <c r="FFN2060" s="7" t="s">
        <v>2160</v>
      </c>
      <c r="FFO2060" s="7" t="s">
        <v>2160</v>
      </c>
      <c r="FFP2060" s="7" t="s">
        <v>2160</v>
      </c>
      <c r="FFQ2060" s="7" t="s">
        <v>2160</v>
      </c>
      <c r="FFR2060" s="7" t="s">
        <v>2160</v>
      </c>
      <c r="FFS2060" s="7" t="s">
        <v>2160</v>
      </c>
      <c r="FFT2060" s="7" t="s">
        <v>2160</v>
      </c>
      <c r="FFU2060" s="7" t="s">
        <v>2160</v>
      </c>
      <c r="FFV2060" s="7" t="s">
        <v>2160</v>
      </c>
      <c r="FFW2060" s="7" t="s">
        <v>2160</v>
      </c>
      <c r="FFX2060" s="7" t="s">
        <v>2160</v>
      </c>
      <c r="FFY2060" s="7" t="s">
        <v>2160</v>
      </c>
      <c r="FFZ2060" s="7" t="s">
        <v>2160</v>
      </c>
      <c r="FGA2060" s="7" t="s">
        <v>2160</v>
      </c>
      <c r="FGB2060" s="7" t="s">
        <v>2160</v>
      </c>
      <c r="FGC2060" s="7" t="s">
        <v>2160</v>
      </c>
      <c r="FGD2060" s="7" t="s">
        <v>2160</v>
      </c>
      <c r="FGE2060" s="7" t="s">
        <v>2160</v>
      </c>
      <c r="FGF2060" s="7" t="s">
        <v>2160</v>
      </c>
      <c r="FGG2060" s="7" t="s">
        <v>2160</v>
      </c>
      <c r="FGH2060" s="7" t="s">
        <v>2160</v>
      </c>
      <c r="FGI2060" s="7" t="s">
        <v>2160</v>
      </c>
      <c r="FGJ2060" s="7" t="s">
        <v>2160</v>
      </c>
      <c r="FGK2060" s="7" t="s">
        <v>2160</v>
      </c>
      <c r="FGL2060" s="7" t="s">
        <v>2160</v>
      </c>
      <c r="FGM2060" s="7" t="s">
        <v>2160</v>
      </c>
      <c r="FGN2060" s="7" t="s">
        <v>2160</v>
      </c>
      <c r="FGO2060" s="7" t="s">
        <v>2160</v>
      </c>
      <c r="FGP2060" s="7" t="s">
        <v>2160</v>
      </c>
      <c r="FGQ2060" s="7" t="s">
        <v>2160</v>
      </c>
      <c r="FGR2060" s="7" t="s">
        <v>2160</v>
      </c>
      <c r="FGS2060" s="7" t="s">
        <v>2160</v>
      </c>
      <c r="FGT2060" s="7" t="s">
        <v>2160</v>
      </c>
      <c r="FGU2060" s="7" t="s">
        <v>2160</v>
      </c>
      <c r="FGV2060" s="7" t="s">
        <v>2160</v>
      </c>
      <c r="FGW2060" s="7" t="s">
        <v>2160</v>
      </c>
      <c r="FGX2060" s="7" t="s">
        <v>2160</v>
      </c>
      <c r="FGY2060" s="7" t="s">
        <v>2160</v>
      </c>
      <c r="FGZ2060" s="7" t="s">
        <v>2160</v>
      </c>
      <c r="FHA2060" s="7" t="s">
        <v>2160</v>
      </c>
      <c r="FHB2060" s="7" t="s">
        <v>2160</v>
      </c>
      <c r="FHC2060" s="7" t="s">
        <v>2160</v>
      </c>
      <c r="FHD2060" s="7" t="s">
        <v>2160</v>
      </c>
      <c r="FHE2060" s="7" t="s">
        <v>2160</v>
      </c>
      <c r="FHF2060" s="7" t="s">
        <v>2160</v>
      </c>
      <c r="FHG2060" s="7" t="s">
        <v>2160</v>
      </c>
      <c r="FHH2060" s="7" t="s">
        <v>2160</v>
      </c>
      <c r="FHI2060" s="7" t="s">
        <v>2160</v>
      </c>
      <c r="FHJ2060" s="7" t="s">
        <v>2160</v>
      </c>
      <c r="FHK2060" s="7" t="s">
        <v>2160</v>
      </c>
      <c r="FHL2060" s="7" t="s">
        <v>2160</v>
      </c>
      <c r="FHM2060" s="7" t="s">
        <v>2160</v>
      </c>
      <c r="FHN2060" s="7" t="s">
        <v>2160</v>
      </c>
      <c r="FHO2060" s="7" t="s">
        <v>2160</v>
      </c>
      <c r="FHP2060" s="7" t="s">
        <v>2160</v>
      </c>
      <c r="FHQ2060" s="7" t="s">
        <v>2160</v>
      </c>
      <c r="FHR2060" s="7" t="s">
        <v>2160</v>
      </c>
      <c r="FHS2060" s="7" t="s">
        <v>2160</v>
      </c>
      <c r="FHT2060" s="7" t="s">
        <v>2160</v>
      </c>
      <c r="FHU2060" s="7" t="s">
        <v>2160</v>
      </c>
      <c r="FHV2060" s="7" t="s">
        <v>2160</v>
      </c>
      <c r="FHW2060" s="7" t="s">
        <v>2160</v>
      </c>
      <c r="FHX2060" s="7" t="s">
        <v>2160</v>
      </c>
      <c r="FHY2060" s="7" t="s">
        <v>2160</v>
      </c>
      <c r="FHZ2060" s="7" t="s">
        <v>2160</v>
      </c>
      <c r="FIA2060" s="7" t="s">
        <v>2160</v>
      </c>
      <c r="FIB2060" s="7" t="s">
        <v>2160</v>
      </c>
      <c r="FIC2060" s="7" t="s">
        <v>2160</v>
      </c>
      <c r="FID2060" s="7" t="s">
        <v>2160</v>
      </c>
      <c r="FIE2060" s="7" t="s">
        <v>2160</v>
      </c>
      <c r="FIF2060" s="7" t="s">
        <v>2160</v>
      </c>
      <c r="FIG2060" s="7" t="s">
        <v>2160</v>
      </c>
      <c r="FIH2060" s="7" t="s">
        <v>2160</v>
      </c>
      <c r="FII2060" s="7" t="s">
        <v>2160</v>
      </c>
      <c r="FIJ2060" s="7" t="s">
        <v>2160</v>
      </c>
      <c r="FIK2060" s="7" t="s">
        <v>2160</v>
      </c>
      <c r="FIL2060" s="7" t="s">
        <v>2160</v>
      </c>
      <c r="FIM2060" s="7" t="s">
        <v>2160</v>
      </c>
      <c r="FIN2060" s="7" t="s">
        <v>2160</v>
      </c>
      <c r="FIO2060" s="7" t="s">
        <v>2160</v>
      </c>
      <c r="FIP2060" s="7" t="s">
        <v>2160</v>
      </c>
      <c r="FIQ2060" s="7" t="s">
        <v>2160</v>
      </c>
      <c r="FIR2060" s="7" t="s">
        <v>2160</v>
      </c>
      <c r="FIS2060" s="7" t="s">
        <v>2160</v>
      </c>
      <c r="FIT2060" s="7" t="s">
        <v>2160</v>
      </c>
      <c r="FIU2060" s="7" t="s">
        <v>2160</v>
      </c>
      <c r="FIV2060" s="7" t="s">
        <v>2160</v>
      </c>
      <c r="FIW2060" s="7" t="s">
        <v>2160</v>
      </c>
      <c r="FIX2060" s="7" t="s">
        <v>2160</v>
      </c>
      <c r="FIY2060" s="7" t="s">
        <v>2160</v>
      </c>
      <c r="FIZ2060" s="7" t="s">
        <v>2160</v>
      </c>
      <c r="FJA2060" s="7" t="s">
        <v>2160</v>
      </c>
      <c r="FJB2060" s="7" t="s">
        <v>2160</v>
      </c>
      <c r="FJC2060" s="7" t="s">
        <v>2160</v>
      </c>
      <c r="FJD2060" s="7" t="s">
        <v>2160</v>
      </c>
      <c r="FJE2060" s="7" t="s">
        <v>2160</v>
      </c>
      <c r="FJF2060" s="7" t="s">
        <v>2160</v>
      </c>
      <c r="FJG2060" s="7" t="s">
        <v>2160</v>
      </c>
      <c r="FJH2060" s="7" t="s">
        <v>2160</v>
      </c>
      <c r="FJI2060" s="7" t="s">
        <v>2160</v>
      </c>
      <c r="FJJ2060" s="7" t="s">
        <v>2160</v>
      </c>
      <c r="FJK2060" s="7" t="s">
        <v>2160</v>
      </c>
      <c r="FJL2060" s="7" t="s">
        <v>2160</v>
      </c>
      <c r="FJM2060" s="7" t="s">
        <v>2160</v>
      </c>
      <c r="FJN2060" s="7" t="s">
        <v>2160</v>
      </c>
      <c r="FJO2060" s="7" t="s">
        <v>2160</v>
      </c>
      <c r="FJP2060" s="7" t="s">
        <v>2160</v>
      </c>
      <c r="FJQ2060" s="7" t="s">
        <v>2160</v>
      </c>
      <c r="FJR2060" s="7" t="s">
        <v>2160</v>
      </c>
      <c r="FJS2060" s="7" t="s">
        <v>2160</v>
      </c>
      <c r="FJT2060" s="7" t="s">
        <v>2160</v>
      </c>
      <c r="FJU2060" s="7" t="s">
        <v>2160</v>
      </c>
      <c r="FJV2060" s="7" t="s">
        <v>2160</v>
      </c>
      <c r="FJW2060" s="7" t="s">
        <v>2160</v>
      </c>
      <c r="FJX2060" s="7" t="s">
        <v>2160</v>
      </c>
      <c r="FJY2060" s="7" t="s">
        <v>2160</v>
      </c>
      <c r="FJZ2060" s="7" t="s">
        <v>2160</v>
      </c>
      <c r="FKA2060" s="7" t="s">
        <v>2160</v>
      </c>
      <c r="FKB2060" s="7" t="s">
        <v>2160</v>
      </c>
      <c r="FKC2060" s="7" t="s">
        <v>2160</v>
      </c>
      <c r="FKD2060" s="7" t="s">
        <v>2160</v>
      </c>
      <c r="FKE2060" s="7" t="s">
        <v>2160</v>
      </c>
      <c r="FKF2060" s="7" t="s">
        <v>2160</v>
      </c>
      <c r="FKG2060" s="7" t="s">
        <v>2160</v>
      </c>
      <c r="FKH2060" s="7" t="s">
        <v>2160</v>
      </c>
      <c r="FKI2060" s="7" t="s">
        <v>2160</v>
      </c>
      <c r="FKJ2060" s="7" t="s">
        <v>2160</v>
      </c>
      <c r="FKK2060" s="7" t="s">
        <v>2160</v>
      </c>
      <c r="FKL2060" s="7" t="s">
        <v>2160</v>
      </c>
      <c r="FKM2060" s="7" t="s">
        <v>2160</v>
      </c>
      <c r="FKN2060" s="7" t="s">
        <v>2160</v>
      </c>
      <c r="FKO2060" s="7" t="s">
        <v>2160</v>
      </c>
      <c r="FKP2060" s="7" t="s">
        <v>2160</v>
      </c>
      <c r="FKQ2060" s="7" t="s">
        <v>2160</v>
      </c>
      <c r="FKR2060" s="7" t="s">
        <v>2160</v>
      </c>
      <c r="FKS2060" s="7" t="s">
        <v>2160</v>
      </c>
      <c r="FKT2060" s="7" t="s">
        <v>2160</v>
      </c>
      <c r="FKU2060" s="7" t="s">
        <v>2160</v>
      </c>
      <c r="FKV2060" s="7" t="s">
        <v>2160</v>
      </c>
      <c r="FKW2060" s="7" t="s">
        <v>2160</v>
      </c>
      <c r="FKX2060" s="7" t="s">
        <v>2160</v>
      </c>
      <c r="FKY2060" s="7" t="s">
        <v>2160</v>
      </c>
      <c r="FKZ2060" s="7" t="s">
        <v>2160</v>
      </c>
      <c r="FLA2060" s="7" t="s">
        <v>2160</v>
      </c>
      <c r="FLB2060" s="7" t="s">
        <v>2160</v>
      </c>
      <c r="FLC2060" s="7" t="s">
        <v>2160</v>
      </c>
      <c r="FLD2060" s="7" t="s">
        <v>2160</v>
      </c>
      <c r="FLE2060" s="7" t="s">
        <v>2160</v>
      </c>
      <c r="FLF2060" s="7" t="s">
        <v>2160</v>
      </c>
      <c r="FLG2060" s="7" t="s">
        <v>2160</v>
      </c>
      <c r="FLH2060" s="7" t="s">
        <v>2160</v>
      </c>
      <c r="FLI2060" s="7" t="s">
        <v>2160</v>
      </c>
      <c r="FLJ2060" s="7" t="s">
        <v>2160</v>
      </c>
      <c r="FLK2060" s="7" t="s">
        <v>2160</v>
      </c>
      <c r="FLL2060" s="7" t="s">
        <v>2160</v>
      </c>
      <c r="FLM2060" s="7" t="s">
        <v>2160</v>
      </c>
      <c r="FLN2060" s="7" t="s">
        <v>2160</v>
      </c>
      <c r="FLO2060" s="7" t="s">
        <v>2160</v>
      </c>
      <c r="FLP2060" s="7" t="s">
        <v>2160</v>
      </c>
      <c r="FLQ2060" s="7" t="s">
        <v>2160</v>
      </c>
      <c r="FLR2060" s="7" t="s">
        <v>2160</v>
      </c>
      <c r="FLS2060" s="7" t="s">
        <v>2160</v>
      </c>
      <c r="FLT2060" s="7" t="s">
        <v>2160</v>
      </c>
      <c r="FLU2060" s="7" t="s">
        <v>2160</v>
      </c>
      <c r="FLV2060" s="7" t="s">
        <v>2160</v>
      </c>
      <c r="FLW2060" s="7" t="s">
        <v>2160</v>
      </c>
      <c r="FLX2060" s="7" t="s">
        <v>2160</v>
      </c>
      <c r="FLY2060" s="7" t="s">
        <v>2160</v>
      </c>
      <c r="FLZ2060" s="7" t="s">
        <v>2160</v>
      </c>
      <c r="FMA2060" s="7" t="s">
        <v>2160</v>
      </c>
      <c r="FMB2060" s="7" t="s">
        <v>2160</v>
      </c>
      <c r="FMC2060" s="7" t="s">
        <v>2160</v>
      </c>
      <c r="FMD2060" s="7" t="s">
        <v>2160</v>
      </c>
      <c r="FME2060" s="7" t="s">
        <v>2160</v>
      </c>
      <c r="FMF2060" s="7" t="s">
        <v>2160</v>
      </c>
      <c r="FMG2060" s="7" t="s">
        <v>2160</v>
      </c>
      <c r="FMH2060" s="7" t="s">
        <v>2160</v>
      </c>
      <c r="FMI2060" s="7" t="s">
        <v>2160</v>
      </c>
      <c r="FMJ2060" s="7" t="s">
        <v>2160</v>
      </c>
      <c r="FMK2060" s="7" t="s">
        <v>2160</v>
      </c>
      <c r="FML2060" s="7" t="s">
        <v>2160</v>
      </c>
      <c r="FMM2060" s="7" t="s">
        <v>2160</v>
      </c>
      <c r="FMN2060" s="7" t="s">
        <v>2160</v>
      </c>
      <c r="FMO2060" s="7" t="s">
        <v>2160</v>
      </c>
      <c r="FMP2060" s="7" t="s">
        <v>2160</v>
      </c>
      <c r="FMQ2060" s="7" t="s">
        <v>2160</v>
      </c>
      <c r="FMR2060" s="7" t="s">
        <v>2160</v>
      </c>
      <c r="FMS2060" s="7" t="s">
        <v>2160</v>
      </c>
      <c r="FMT2060" s="7" t="s">
        <v>2160</v>
      </c>
      <c r="FMU2060" s="7" t="s">
        <v>2160</v>
      </c>
      <c r="FMV2060" s="7" t="s">
        <v>2160</v>
      </c>
      <c r="FMW2060" s="7" t="s">
        <v>2160</v>
      </c>
      <c r="FMX2060" s="7" t="s">
        <v>2160</v>
      </c>
      <c r="FMY2060" s="7" t="s">
        <v>2160</v>
      </c>
      <c r="FMZ2060" s="7" t="s">
        <v>2160</v>
      </c>
      <c r="FNA2060" s="7" t="s">
        <v>2160</v>
      </c>
      <c r="FNB2060" s="7" t="s">
        <v>2160</v>
      </c>
      <c r="FNC2060" s="7" t="s">
        <v>2160</v>
      </c>
      <c r="FND2060" s="7" t="s">
        <v>2160</v>
      </c>
      <c r="FNE2060" s="7" t="s">
        <v>2160</v>
      </c>
      <c r="FNF2060" s="7" t="s">
        <v>2160</v>
      </c>
      <c r="FNG2060" s="7" t="s">
        <v>2160</v>
      </c>
      <c r="FNH2060" s="7" t="s">
        <v>2160</v>
      </c>
      <c r="FNI2060" s="7" t="s">
        <v>2160</v>
      </c>
      <c r="FNJ2060" s="7" t="s">
        <v>2160</v>
      </c>
      <c r="FNK2060" s="7" t="s">
        <v>2160</v>
      </c>
      <c r="FNL2060" s="7" t="s">
        <v>2160</v>
      </c>
      <c r="FNM2060" s="7" t="s">
        <v>2160</v>
      </c>
      <c r="FNN2060" s="7" t="s">
        <v>2160</v>
      </c>
      <c r="FNO2060" s="7" t="s">
        <v>2160</v>
      </c>
      <c r="FNP2060" s="7" t="s">
        <v>2160</v>
      </c>
      <c r="FNQ2060" s="7" t="s">
        <v>2160</v>
      </c>
      <c r="FNR2060" s="7" t="s">
        <v>2160</v>
      </c>
      <c r="FNS2060" s="7" t="s">
        <v>2160</v>
      </c>
      <c r="FNT2060" s="7" t="s">
        <v>2160</v>
      </c>
      <c r="FNU2060" s="7" t="s">
        <v>2160</v>
      </c>
      <c r="FNV2060" s="7" t="s">
        <v>2160</v>
      </c>
      <c r="FNW2060" s="7" t="s">
        <v>2160</v>
      </c>
      <c r="FNX2060" s="7" t="s">
        <v>2160</v>
      </c>
      <c r="FNY2060" s="7" t="s">
        <v>2160</v>
      </c>
      <c r="FNZ2060" s="7" t="s">
        <v>2160</v>
      </c>
      <c r="FOA2060" s="7" t="s">
        <v>2160</v>
      </c>
      <c r="FOB2060" s="7" t="s">
        <v>2160</v>
      </c>
      <c r="FOC2060" s="7" t="s">
        <v>2160</v>
      </c>
      <c r="FOD2060" s="7" t="s">
        <v>2160</v>
      </c>
      <c r="FOE2060" s="7" t="s">
        <v>2160</v>
      </c>
      <c r="FOF2060" s="7" t="s">
        <v>2160</v>
      </c>
      <c r="FOG2060" s="7" t="s">
        <v>2160</v>
      </c>
      <c r="FOH2060" s="7" t="s">
        <v>2160</v>
      </c>
      <c r="FOI2060" s="7" t="s">
        <v>2160</v>
      </c>
      <c r="FOJ2060" s="7" t="s">
        <v>2160</v>
      </c>
      <c r="FOK2060" s="7" t="s">
        <v>2160</v>
      </c>
      <c r="FOL2060" s="7" t="s">
        <v>2160</v>
      </c>
      <c r="FOM2060" s="7" t="s">
        <v>2160</v>
      </c>
      <c r="FON2060" s="7" t="s">
        <v>2160</v>
      </c>
      <c r="FOO2060" s="7" t="s">
        <v>2160</v>
      </c>
      <c r="FOP2060" s="7" t="s">
        <v>2160</v>
      </c>
      <c r="FOQ2060" s="7" t="s">
        <v>2160</v>
      </c>
      <c r="FOR2060" s="7" t="s">
        <v>2160</v>
      </c>
      <c r="FOS2060" s="7" t="s">
        <v>2160</v>
      </c>
      <c r="FOT2060" s="7" t="s">
        <v>2160</v>
      </c>
      <c r="FOU2060" s="7" t="s">
        <v>2160</v>
      </c>
      <c r="FOV2060" s="7" t="s">
        <v>2160</v>
      </c>
      <c r="FOW2060" s="7" t="s">
        <v>2160</v>
      </c>
      <c r="FOX2060" s="7" t="s">
        <v>2160</v>
      </c>
      <c r="FOY2060" s="7" t="s">
        <v>2160</v>
      </c>
      <c r="FOZ2060" s="7" t="s">
        <v>2160</v>
      </c>
      <c r="FPA2060" s="7" t="s">
        <v>2160</v>
      </c>
      <c r="FPB2060" s="7" t="s">
        <v>2160</v>
      </c>
      <c r="FPC2060" s="7" t="s">
        <v>2160</v>
      </c>
      <c r="FPD2060" s="7" t="s">
        <v>2160</v>
      </c>
      <c r="FPE2060" s="7" t="s">
        <v>2160</v>
      </c>
      <c r="FPF2060" s="7" t="s">
        <v>2160</v>
      </c>
      <c r="FPG2060" s="7" t="s">
        <v>2160</v>
      </c>
      <c r="FPH2060" s="7" t="s">
        <v>2160</v>
      </c>
      <c r="FPI2060" s="7" t="s">
        <v>2160</v>
      </c>
      <c r="FPJ2060" s="7" t="s">
        <v>2160</v>
      </c>
      <c r="FPK2060" s="7" t="s">
        <v>2160</v>
      </c>
      <c r="FPL2060" s="7" t="s">
        <v>2160</v>
      </c>
      <c r="FPM2060" s="7" t="s">
        <v>2160</v>
      </c>
      <c r="FPN2060" s="7" t="s">
        <v>2160</v>
      </c>
      <c r="FPO2060" s="7" t="s">
        <v>2160</v>
      </c>
      <c r="FPP2060" s="7" t="s">
        <v>2160</v>
      </c>
      <c r="FPQ2060" s="7" t="s">
        <v>2160</v>
      </c>
      <c r="FPR2060" s="7" t="s">
        <v>2160</v>
      </c>
      <c r="FPS2060" s="7" t="s">
        <v>2160</v>
      </c>
      <c r="FPT2060" s="7" t="s">
        <v>2160</v>
      </c>
      <c r="FPU2060" s="7" t="s">
        <v>2160</v>
      </c>
      <c r="FPV2060" s="7" t="s">
        <v>2160</v>
      </c>
      <c r="FPW2060" s="7" t="s">
        <v>2160</v>
      </c>
      <c r="FPX2060" s="7" t="s">
        <v>2160</v>
      </c>
      <c r="FPY2060" s="7" t="s">
        <v>2160</v>
      </c>
      <c r="FPZ2060" s="7" t="s">
        <v>2160</v>
      </c>
      <c r="FQA2060" s="7" t="s">
        <v>2160</v>
      </c>
      <c r="FQB2060" s="7" t="s">
        <v>2160</v>
      </c>
      <c r="FQC2060" s="7" t="s">
        <v>2160</v>
      </c>
      <c r="FQD2060" s="7" t="s">
        <v>2160</v>
      </c>
      <c r="FQE2060" s="7" t="s">
        <v>2160</v>
      </c>
      <c r="FQF2060" s="7" t="s">
        <v>2160</v>
      </c>
      <c r="FQG2060" s="7" t="s">
        <v>2160</v>
      </c>
      <c r="FQH2060" s="7" t="s">
        <v>2160</v>
      </c>
      <c r="FQI2060" s="7" t="s">
        <v>2160</v>
      </c>
      <c r="FQJ2060" s="7" t="s">
        <v>2160</v>
      </c>
      <c r="FQK2060" s="7" t="s">
        <v>2160</v>
      </c>
      <c r="FQL2060" s="7" t="s">
        <v>2160</v>
      </c>
      <c r="FQM2060" s="7" t="s">
        <v>2160</v>
      </c>
      <c r="FQN2060" s="7" t="s">
        <v>2160</v>
      </c>
      <c r="FQO2060" s="7" t="s">
        <v>2160</v>
      </c>
      <c r="FQP2060" s="7" t="s">
        <v>2160</v>
      </c>
      <c r="FQQ2060" s="7" t="s">
        <v>2160</v>
      </c>
      <c r="FQR2060" s="7" t="s">
        <v>2160</v>
      </c>
      <c r="FQS2060" s="7" t="s">
        <v>2160</v>
      </c>
      <c r="FQT2060" s="7" t="s">
        <v>2160</v>
      </c>
      <c r="FQU2060" s="7" t="s">
        <v>2160</v>
      </c>
      <c r="FQV2060" s="7" t="s">
        <v>2160</v>
      </c>
      <c r="FQW2060" s="7" t="s">
        <v>2160</v>
      </c>
      <c r="FQX2060" s="7" t="s">
        <v>2160</v>
      </c>
      <c r="FQY2060" s="7" t="s">
        <v>2160</v>
      </c>
      <c r="FQZ2060" s="7" t="s">
        <v>2160</v>
      </c>
      <c r="FRA2060" s="7" t="s">
        <v>2160</v>
      </c>
      <c r="FRB2060" s="7" t="s">
        <v>2160</v>
      </c>
      <c r="FRC2060" s="7" t="s">
        <v>2160</v>
      </c>
      <c r="FRD2060" s="7" t="s">
        <v>2160</v>
      </c>
      <c r="FRE2060" s="7" t="s">
        <v>2160</v>
      </c>
      <c r="FRF2060" s="7" t="s">
        <v>2160</v>
      </c>
      <c r="FRG2060" s="7" t="s">
        <v>2160</v>
      </c>
      <c r="FRH2060" s="7" t="s">
        <v>2160</v>
      </c>
      <c r="FRI2060" s="7" t="s">
        <v>2160</v>
      </c>
      <c r="FRJ2060" s="7" t="s">
        <v>2160</v>
      </c>
      <c r="FRK2060" s="7" t="s">
        <v>2160</v>
      </c>
      <c r="FRL2060" s="7" t="s">
        <v>2160</v>
      </c>
      <c r="FRM2060" s="7" t="s">
        <v>2160</v>
      </c>
      <c r="FRN2060" s="7" t="s">
        <v>2160</v>
      </c>
      <c r="FRO2060" s="7" t="s">
        <v>2160</v>
      </c>
      <c r="FRP2060" s="7" t="s">
        <v>2160</v>
      </c>
      <c r="FRQ2060" s="7" t="s">
        <v>2160</v>
      </c>
      <c r="FRR2060" s="7" t="s">
        <v>2160</v>
      </c>
      <c r="FRS2060" s="7" t="s">
        <v>2160</v>
      </c>
      <c r="FRT2060" s="7" t="s">
        <v>2160</v>
      </c>
      <c r="FRU2060" s="7" t="s">
        <v>2160</v>
      </c>
      <c r="FRV2060" s="7" t="s">
        <v>2160</v>
      </c>
      <c r="FRW2060" s="7" t="s">
        <v>2160</v>
      </c>
      <c r="FRX2060" s="7" t="s">
        <v>2160</v>
      </c>
      <c r="FRY2060" s="7" t="s">
        <v>2160</v>
      </c>
      <c r="FRZ2060" s="7" t="s">
        <v>2160</v>
      </c>
      <c r="FSA2060" s="7" t="s">
        <v>2160</v>
      </c>
      <c r="FSB2060" s="7" t="s">
        <v>2160</v>
      </c>
      <c r="FSC2060" s="7" t="s">
        <v>2160</v>
      </c>
      <c r="FSD2060" s="7" t="s">
        <v>2160</v>
      </c>
      <c r="FSE2060" s="7" t="s">
        <v>2160</v>
      </c>
      <c r="FSF2060" s="7" t="s">
        <v>2160</v>
      </c>
      <c r="FSG2060" s="7" t="s">
        <v>2160</v>
      </c>
      <c r="FSH2060" s="7" t="s">
        <v>2160</v>
      </c>
      <c r="FSI2060" s="7" t="s">
        <v>2160</v>
      </c>
      <c r="FSJ2060" s="7" t="s">
        <v>2160</v>
      </c>
      <c r="FSK2060" s="7" t="s">
        <v>2160</v>
      </c>
      <c r="FSL2060" s="7" t="s">
        <v>2160</v>
      </c>
      <c r="FSM2060" s="7" t="s">
        <v>2160</v>
      </c>
      <c r="FSN2060" s="7" t="s">
        <v>2160</v>
      </c>
      <c r="FSO2060" s="7" t="s">
        <v>2160</v>
      </c>
      <c r="FSP2060" s="7" t="s">
        <v>2160</v>
      </c>
      <c r="FSQ2060" s="7" t="s">
        <v>2160</v>
      </c>
      <c r="FSR2060" s="7" t="s">
        <v>2160</v>
      </c>
      <c r="FSS2060" s="7" t="s">
        <v>2160</v>
      </c>
      <c r="FST2060" s="7" t="s">
        <v>2160</v>
      </c>
      <c r="FSU2060" s="7" t="s">
        <v>2160</v>
      </c>
      <c r="FSV2060" s="7" t="s">
        <v>2160</v>
      </c>
      <c r="FSW2060" s="7" t="s">
        <v>2160</v>
      </c>
      <c r="FSX2060" s="7" t="s">
        <v>2160</v>
      </c>
      <c r="FSY2060" s="7" t="s">
        <v>2160</v>
      </c>
      <c r="FSZ2060" s="7" t="s">
        <v>2160</v>
      </c>
      <c r="FTA2060" s="7" t="s">
        <v>2160</v>
      </c>
      <c r="FTB2060" s="7" t="s">
        <v>2160</v>
      </c>
      <c r="FTC2060" s="7" t="s">
        <v>2160</v>
      </c>
      <c r="FTD2060" s="7" t="s">
        <v>2160</v>
      </c>
      <c r="FTE2060" s="7" t="s">
        <v>2160</v>
      </c>
      <c r="FTF2060" s="7" t="s">
        <v>2160</v>
      </c>
      <c r="FTG2060" s="7" t="s">
        <v>2160</v>
      </c>
      <c r="FTH2060" s="7" t="s">
        <v>2160</v>
      </c>
      <c r="FTI2060" s="7" t="s">
        <v>2160</v>
      </c>
      <c r="FTJ2060" s="7" t="s">
        <v>2160</v>
      </c>
      <c r="FTK2060" s="7" t="s">
        <v>2160</v>
      </c>
      <c r="FTL2060" s="7" t="s">
        <v>2160</v>
      </c>
      <c r="FTM2060" s="7" t="s">
        <v>2160</v>
      </c>
      <c r="FTN2060" s="7" t="s">
        <v>2160</v>
      </c>
      <c r="FTO2060" s="7" t="s">
        <v>2160</v>
      </c>
      <c r="FTP2060" s="7" t="s">
        <v>2160</v>
      </c>
      <c r="FTQ2060" s="7" t="s">
        <v>2160</v>
      </c>
      <c r="FTR2060" s="7" t="s">
        <v>2160</v>
      </c>
      <c r="FTS2060" s="7" t="s">
        <v>2160</v>
      </c>
      <c r="FTT2060" s="7" t="s">
        <v>2160</v>
      </c>
      <c r="FTU2060" s="7" t="s">
        <v>2160</v>
      </c>
      <c r="FTV2060" s="7" t="s">
        <v>2160</v>
      </c>
      <c r="FTW2060" s="7" t="s">
        <v>2160</v>
      </c>
      <c r="FTX2060" s="7" t="s">
        <v>2160</v>
      </c>
      <c r="FTY2060" s="7" t="s">
        <v>2160</v>
      </c>
      <c r="FTZ2060" s="7" t="s">
        <v>2160</v>
      </c>
      <c r="FUA2060" s="7" t="s">
        <v>2160</v>
      </c>
      <c r="FUB2060" s="7" t="s">
        <v>2160</v>
      </c>
      <c r="FUC2060" s="7" t="s">
        <v>2160</v>
      </c>
      <c r="FUD2060" s="7" t="s">
        <v>2160</v>
      </c>
      <c r="FUE2060" s="7" t="s">
        <v>2160</v>
      </c>
      <c r="FUF2060" s="7" t="s">
        <v>2160</v>
      </c>
      <c r="FUG2060" s="7" t="s">
        <v>2160</v>
      </c>
      <c r="FUH2060" s="7" t="s">
        <v>2160</v>
      </c>
      <c r="FUI2060" s="7" t="s">
        <v>2160</v>
      </c>
      <c r="FUJ2060" s="7" t="s">
        <v>2160</v>
      </c>
      <c r="FUK2060" s="7" t="s">
        <v>2160</v>
      </c>
      <c r="FUL2060" s="7" t="s">
        <v>2160</v>
      </c>
      <c r="FUM2060" s="7" t="s">
        <v>2160</v>
      </c>
      <c r="FUN2060" s="7" t="s">
        <v>2160</v>
      </c>
      <c r="FUO2060" s="7" t="s">
        <v>2160</v>
      </c>
      <c r="FUP2060" s="7" t="s">
        <v>2160</v>
      </c>
      <c r="FUQ2060" s="7" t="s">
        <v>2160</v>
      </c>
      <c r="FUR2060" s="7" t="s">
        <v>2160</v>
      </c>
      <c r="FUS2060" s="7" t="s">
        <v>2160</v>
      </c>
      <c r="FUT2060" s="7" t="s">
        <v>2160</v>
      </c>
      <c r="FUU2060" s="7" t="s">
        <v>2160</v>
      </c>
      <c r="FUV2060" s="7" t="s">
        <v>2160</v>
      </c>
      <c r="FUW2060" s="7" t="s">
        <v>2160</v>
      </c>
      <c r="FUX2060" s="7" t="s">
        <v>2160</v>
      </c>
      <c r="FUY2060" s="7" t="s">
        <v>2160</v>
      </c>
      <c r="FUZ2060" s="7" t="s">
        <v>2160</v>
      </c>
      <c r="FVA2060" s="7" t="s">
        <v>2160</v>
      </c>
      <c r="FVB2060" s="7" t="s">
        <v>2160</v>
      </c>
      <c r="FVC2060" s="7" t="s">
        <v>2160</v>
      </c>
      <c r="FVD2060" s="7" t="s">
        <v>2160</v>
      </c>
      <c r="FVE2060" s="7" t="s">
        <v>2160</v>
      </c>
      <c r="FVF2060" s="7" t="s">
        <v>2160</v>
      </c>
      <c r="FVG2060" s="7" t="s">
        <v>2160</v>
      </c>
      <c r="FVH2060" s="7" t="s">
        <v>2160</v>
      </c>
      <c r="FVI2060" s="7" t="s">
        <v>2160</v>
      </c>
      <c r="FVJ2060" s="7" t="s">
        <v>2160</v>
      </c>
      <c r="FVK2060" s="7" t="s">
        <v>2160</v>
      </c>
      <c r="FVL2060" s="7" t="s">
        <v>2160</v>
      </c>
      <c r="FVM2060" s="7" t="s">
        <v>2160</v>
      </c>
      <c r="FVN2060" s="7" t="s">
        <v>2160</v>
      </c>
      <c r="FVO2060" s="7" t="s">
        <v>2160</v>
      </c>
      <c r="FVP2060" s="7" t="s">
        <v>2160</v>
      </c>
      <c r="FVQ2060" s="7" t="s">
        <v>2160</v>
      </c>
      <c r="FVR2060" s="7" t="s">
        <v>2160</v>
      </c>
      <c r="FVS2060" s="7" t="s">
        <v>2160</v>
      </c>
      <c r="FVT2060" s="7" t="s">
        <v>2160</v>
      </c>
      <c r="FVU2060" s="7" t="s">
        <v>2160</v>
      </c>
      <c r="FVV2060" s="7" t="s">
        <v>2160</v>
      </c>
      <c r="FVW2060" s="7" t="s">
        <v>2160</v>
      </c>
      <c r="FVX2060" s="7" t="s">
        <v>2160</v>
      </c>
      <c r="FVY2060" s="7" t="s">
        <v>2160</v>
      </c>
      <c r="FVZ2060" s="7" t="s">
        <v>2160</v>
      </c>
      <c r="FWA2060" s="7" t="s">
        <v>2160</v>
      </c>
      <c r="FWB2060" s="7" t="s">
        <v>2160</v>
      </c>
      <c r="FWC2060" s="7" t="s">
        <v>2160</v>
      </c>
      <c r="FWD2060" s="7" t="s">
        <v>2160</v>
      </c>
      <c r="FWE2060" s="7" t="s">
        <v>2160</v>
      </c>
      <c r="FWF2060" s="7" t="s">
        <v>2160</v>
      </c>
      <c r="FWG2060" s="7" t="s">
        <v>2160</v>
      </c>
      <c r="FWH2060" s="7" t="s">
        <v>2160</v>
      </c>
      <c r="FWI2060" s="7" t="s">
        <v>2160</v>
      </c>
      <c r="FWJ2060" s="7" t="s">
        <v>2160</v>
      </c>
      <c r="FWK2060" s="7" t="s">
        <v>2160</v>
      </c>
      <c r="FWL2060" s="7" t="s">
        <v>2160</v>
      </c>
      <c r="FWM2060" s="7" t="s">
        <v>2160</v>
      </c>
      <c r="FWN2060" s="7" t="s">
        <v>2160</v>
      </c>
      <c r="FWO2060" s="7" t="s">
        <v>2160</v>
      </c>
      <c r="FWP2060" s="7" t="s">
        <v>2160</v>
      </c>
      <c r="FWQ2060" s="7" t="s">
        <v>2160</v>
      </c>
      <c r="FWR2060" s="7" t="s">
        <v>2160</v>
      </c>
      <c r="FWS2060" s="7" t="s">
        <v>2160</v>
      </c>
      <c r="FWT2060" s="7" t="s">
        <v>2160</v>
      </c>
      <c r="FWU2060" s="7" t="s">
        <v>2160</v>
      </c>
      <c r="FWV2060" s="7" t="s">
        <v>2160</v>
      </c>
      <c r="FWW2060" s="7" t="s">
        <v>2160</v>
      </c>
      <c r="FWX2060" s="7" t="s">
        <v>2160</v>
      </c>
      <c r="FWY2060" s="7" t="s">
        <v>2160</v>
      </c>
      <c r="FWZ2060" s="7" t="s">
        <v>2160</v>
      </c>
      <c r="FXA2060" s="7" t="s">
        <v>2160</v>
      </c>
      <c r="FXB2060" s="7" t="s">
        <v>2160</v>
      </c>
      <c r="FXC2060" s="7" t="s">
        <v>2160</v>
      </c>
      <c r="FXD2060" s="7" t="s">
        <v>2160</v>
      </c>
      <c r="FXE2060" s="7" t="s">
        <v>2160</v>
      </c>
      <c r="FXF2060" s="7" t="s">
        <v>2160</v>
      </c>
      <c r="FXG2060" s="7" t="s">
        <v>2160</v>
      </c>
      <c r="FXH2060" s="7" t="s">
        <v>2160</v>
      </c>
      <c r="FXI2060" s="7" t="s">
        <v>2160</v>
      </c>
      <c r="FXJ2060" s="7" t="s">
        <v>2160</v>
      </c>
      <c r="FXK2060" s="7" t="s">
        <v>2160</v>
      </c>
      <c r="FXL2060" s="7" t="s">
        <v>2160</v>
      </c>
      <c r="FXM2060" s="7" t="s">
        <v>2160</v>
      </c>
      <c r="FXN2060" s="7" t="s">
        <v>2160</v>
      </c>
      <c r="FXO2060" s="7" t="s">
        <v>2160</v>
      </c>
      <c r="FXP2060" s="7" t="s">
        <v>2160</v>
      </c>
      <c r="FXQ2060" s="7" t="s">
        <v>2160</v>
      </c>
      <c r="FXR2060" s="7" t="s">
        <v>2160</v>
      </c>
      <c r="FXS2060" s="7" t="s">
        <v>2160</v>
      </c>
      <c r="FXT2060" s="7" t="s">
        <v>2160</v>
      </c>
      <c r="FXU2060" s="7" t="s">
        <v>2160</v>
      </c>
      <c r="FXV2060" s="7" t="s">
        <v>2160</v>
      </c>
      <c r="FXW2060" s="7" t="s">
        <v>2160</v>
      </c>
      <c r="FXX2060" s="7" t="s">
        <v>2160</v>
      </c>
      <c r="FXY2060" s="7" t="s">
        <v>2160</v>
      </c>
      <c r="FXZ2060" s="7" t="s">
        <v>2160</v>
      </c>
      <c r="FYA2060" s="7" t="s">
        <v>2160</v>
      </c>
      <c r="FYB2060" s="7" t="s">
        <v>2160</v>
      </c>
      <c r="FYC2060" s="7" t="s">
        <v>2160</v>
      </c>
      <c r="FYD2060" s="7" t="s">
        <v>2160</v>
      </c>
      <c r="FYE2060" s="7" t="s">
        <v>2160</v>
      </c>
      <c r="FYF2060" s="7" t="s">
        <v>2160</v>
      </c>
      <c r="FYG2060" s="7" t="s">
        <v>2160</v>
      </c>
      <c r="FYH2060" s="7" t="s">
        <v>2160</v>
      </c>
      <c r="FYI2060" s="7" t="s">
        <v>2160</v>
      </c>
      <c r="FYJ2060" s="7" t="s">
        <v>2160</v>
      </c>
      <c r="FYK2060" s="7" t="s">
        <v>2160</v>
      </c>
      <c r="FYL2060" s="7" t="s">
        <v>2160</v>
      </c>
      <c r="FYM2060" s="7" t="s">
        <v>2160</v>
      </c>
      <c r="FYN2060" s="7" t="s">
        <v>2160</v>
      </c>
      <c r="FYO2060" s="7" t="s">
        <v>2160</v>
      </c>
      <c r="FYP2060" s="7" t="s">
        <v>2160</v>
      </c>
      <c r="FYQ2060" s="7" t="s">
        <v>2160</v>
      </c>
      <c r="FYR2060" s="7" t="s">
        <v>2160</v>
      </c>
      <c r="FYS2060" s="7" t="s">
        <v>2160</v>
      </c>
      <c r="FYT2060" s="7" t="s">
        <v>2160</v>
      </c>
      <c r="FYU2060" s="7" t="s">
        <v>2160</v>
      </c>
      <c r="FYV2060" s="7" t="s">
        <v>2160</v>
      </c>
      <c r="FYW2060" s="7" t="s">
        <v>2160</v>
      </c>
      <c r="FYX2060" s="7" t="s">
        <v>2160</v>
      </c>
      <c r="FYY2060" s="7" t="s">
        <v>2160</v>
      </c>
      <c r="FYZ2060" s="7" t="s">
        <v>2160</v>
      </c>
      <c r="FZA2060" s="7" t="s">
        <v>2160</v>
      </c>
      <c r="FZB2060" s="7" t="s">
        <v>2160</v>
      </c>
      <c r="FZC2060" s="7" t="s">
        <v>2160</v>
      </c>
      <c r="FZD2060" s="7" t="s">
        <v>2160</v>
      </c>
      <c r="FZE2060" s="7" t="s">
        <v>2160</v>
      </c>
      <c r="FZF2060" s="7" t="s">
        <v>2160</v>
      </c>
      <c r="FZG2060" s="7" t="s">
        <v>2160</v>
      </c>
      <c r="FZH2060" s="7" t="s">
        <v>2160</v>
      </c>
      <c r="FZI2060" s="7" t="s">
        <v>2160</v>
      </c>
      <c r="FZJ2060" s="7" t="s">
        <v>2160</v>
      </c>
      <c r="FZK2060" s="7" t="s">
        <v>2160</v>
      </c>
      <c r="FZL2060" s="7" t="s">
        <v>2160</v>
      </c>
      <c r="FZM2060" s="7" t="s">
        <v>2160</v>
      </c>
      <c r="FZN2060" s="7" t="s">
        <v>2160</v>
      </c>
      <c r="FZO2060" s="7" t="s">
        <v>2160</v>
      </c>
      <c r="FZP2060" s="7" t="s">
        <v>2160</v>
      </c>
      <c r="FZQ2060" s="7" t="s">
        <v>2160</v>
      </c>
      <c r="FZR2060" s="7" t="s">
        <v>2160</v>
      </c>
      <c r="FZS2060" s="7" t="s">
        <v>2160</v>
      </c>
      <c r="FZT2060" s="7" t="s">
        <v>2160</v>
      </c>
      <c r="FZU2060" s="7" t="s">
        <v>2160</v>
      </c>
      <c r="FZV2060" s="7" t="s">
        <v>2160</v>
      </c>
      <c r="FZW2060" s="7" t="s">
        <v>2160</v>
      </c>
      <c r="FZX2060" s="7" t="s">
        <v>2160</v>
      </c>
      <c r="FZY2060" s="7" t="s">
        <v>2160</v>
      </c>
      <c r="FZZ2060" s="7" t="s">
        <v>2160</v>
      </c>
      <c r="GAA2060" s="7" t="s">
        <v>2160</v>
      </c>
      <c r="GAB2060" s="7" t="s">
        <v>2160</v>
      </c>
      <c r="GAC2060" s="7" t="s">
        <v>2160</v>
      </c>
      <c r="GAD2060" s="7" t="s">
        <v>2160</v>
      </c>
      <c r="GAE2060" s="7" t="s">
        <v>2160</v>
      </c>
      <c r="GAF2060" s="7" t="s">
        <v>2160</v>
      </c>
      <c r="GAG2060" s="7" t="s">
        <v>2160</v>
      </c>
      <c r="GAH2060" s="7" t="s">
        <v>2160</v>
      </c>
      <c r="GAI2060" s="7" t="s">
        <v>2160</v>
      </c>
      <c r="GAJ2060" s="7" t="s">
        <v>2160</v>
      </c>
      <c r="GAK2060" s="7" t="s">
        <v>2160</v>
      </c>
      <c r="GAL2060" s="7" t="s">
        <v>2160</v>
      </c>
      <c r="GAM2060" s="7" t="s">
        <v>2160</v>
      </c>
      <c r="GAN2060" s="7" t="s">
        <v>2160</v>
      </c>
      <c r="GAO2060" s="7" t="s">
        <v>2160</v>
      </c>
      <c r="GAP2060" s="7" t="s">
        <v>2160</v>
      </c>
      <c r="GAQ2060" s="7" t="s">
        <v>2160</v>
      </c>
      <c r="GAR2060" s="7" t="s">
        <v>2160</v>
      </c>
      <c r="GAS2060" s="7" t="s">
        <v>2160</v>
      </c>
      <c r="GAT2060" s="7" t="s">
        <v>2160</v>
      </c>
      <c r="GAU2060" s="7" t="s">
        <v>2160</v>
      </c>
      <c r="GAV2060" s="7" t="s">
        <v>2160</v>
      </c>
      <c r="GAW2060" s="7" t="s">
        <v>2160</v>
      </c>
      <c r="GAX2060" s="7" t="s">
        <v>2160</v>
      </c>
      <c r="GAY2060" s="7" t="s">
        <v>2160</v>
      </c>
      <c r="GAZ2060" s="7" t="s">
        <v>2160</v>
      </c>
      <c r="GBA2060" s="7" t="s">
        <v>2160</v>
      </c>
      <c r="GBB2060" s="7" t="s">
        <v>2160</v>
      </c>
      <c r="GBC2060" s="7" t="s">
        <v>2160</v>
      </c>
      <c r="GBD2060" s="7" t="s">
        <v>2160</v>
      </c>
      <c r="GBE2060" s="7" t="s">
        <v>2160</v>
      </c>
      <c r="GBF2060" s="7" t="s">
        <v>2160</v>
      </c>
      <c r="GBG2060" s="7" t="s">
        <v>2160</v>
      </c>
      <c r="GBH2060" s="7" t="s">
        <v>2160</v>
      </c>
      <c r="GBI2060" s="7" t="s">
        <v>2160</v>
      </c>
      <c r="GBJ2060" s="7" t="s">
        <v>2160</v>
      </c>
      <c r="GBK2060" s="7" t="s">
        <v>2160</v>
      </c>
      <c r="GBL2060" s="7" t="s">
        <v>2160</v>
      </c>
      <c r="GBM2060" s="7" t="s">
        <v>2160</v>
      </c>
      <c r="GBN2060" s="7" t="s">
        <v>2160</v>
      </c>
      <c r="GBO2060" s="7" t="s">
        <v>2160</v>
      </c>
      <c r="GBP2060" s="7" t="s">
        <v>2160</v>
      </c>
      <c r="GBQ2060" s="7" t="s">
        <v>2160</v>
      </c>
      <c r="GBR2060" s="7" t="s">
        <v>2160</v>
      </c>
      <c r="GBS2060" s="7" t="s">
        <v>2160</v>
      </c>
      <c r="GBT2060" s="7" t="s">
        <v>2160</v>
      </c>
      <c r="GBU2060" s="7" t="s">
        <v>2160</v>
      </c>
      <c r="GBV2060" s="7" t="s">
        <v>2160</v>
      </c>
      <c r="GBW2060" s="7" t="s">
        <v>2160</v>
      </c>
      <c r="GBX2060" s="7" t="s">
        <v>2160</v>
      </c>
      <c r="GBY2060" s="7" t="s">
        <v>2160</v>
      </c>
      <c r="GBZ2060" s="7" t="s">
        <v>2160</v>
      </c>
      <c r="GCA2060" s="7" t="s">
        <v>2160</v>
      </c>
      <c r="GCB2060" s="7" t="s">
        <v>2160</v>
      </c>
      <c r="GCC2060" s="7" t="s">
        <v>2160</v>
      </c>
      <c r="GCD2060" s="7" t="s">
        <v>2160</v>
      </c>
      <c r="GCE2060" s="7" t="s">
        <v>2160</v>
      </c>
      <c r="GCF2060" s="7" t="s">
        <v>2160</v>
      </c>
      <c r="GCG2060" s="7" t="s">
        <v>2160</v>
      </c>
      <c r="GCH2060" s="7" t="s">
        <v>2160</v>
      </c>
      <c r="GCI2060" s="7" t="s">
        <v>2160</v>
      </c>
      <c r="GCJ2060" s="7" t="s">
        <v>2160</v>
      </c>
      <c r="GCK2060" s="7" t="s">
        <v>2160</v>
      </c>
      <c r="GCL2060" s="7" t="s">
        <v>2160</v>
      </c>
      <c r="GCM2060" s="7" t="s">
        <v>2160</v>
      </c>
      <c r="GCN2060" s="7" t="s">
        <v>2160</v>
      </c>
      <c r="GCO2060" s="7" t="s">
        <v>2160</v>
      </c>
      <c r="GCP2060" s="7" t="s">
        <v>2160</v>
      </c>
      <c r="GCQ2060" s="7" t="s">
        <v>2160</v>
      </c>
      <c r="GCR2060" s="7" t="s">
        <v>2160</v>
      </c>
      <c r="GCS2060" s="7" t="s">
        <v>2160</v>
      </c>
      <c r="GCT2060" s="7" t="s">
        <v>2160</v>
      </c>
      <c r="GCU2060" s="7" t="s">
        <v>2160</v>
      </c>
      <c r="GCV2060" s="7" t="s">
        <v>2160</v>
      </c>
      <c r="GCW2060" s="7" t="s">
        <v>2160</v>
      </c>
      <c r="GCX2060" s="7" t="s">
        <v>2160</v>
      </c>
      <c r="GCY2060" s="7" t="s">
        <v>2160</v>
      </c>
      <c r="GCZ2060" s="7" t="s">
        <v>2160</v>
      </c>
      <c r="GDA2060" s="7" t="s">
        <v>2160</v>
      </c>
      <c r="GDB2060" s="7" t="s">
        <v>2160</v>
      </c>
      <c r="GDC2060" s="7" t="s">
        <v>2160</v>
      </c>
      <c r="GDD2060" s="7" t="s">
        <v>2160</v>
      </c>
      <c r="GDE2060" s="7" t="s">
        <v>2160</v>
      </c>
      <c r="GDF2060" s="7" t="s">
        <v>2160</v>
      </c>
      <c r="GDG2060" s="7" t="s">
        <v>2160</v>
      </c>
      <c r="GDH2060" s="7" t="s">
        <v>2160</v>
      </c>
      <c r="GDI2060" s="7" t="s">
        <v>2160</v>
      </c>
      <c r="GDJ2060" s="7" t="s">
        <v>2160</v>
      </c>
      <c r="GDK2060" s="7" t="s">
        <v>2160</v>
      </c>
      <c r="GDL2060" s="7" t="s">
        <v>2160</v>
      </c>
      <c r="GDM2060" s="7" t="s">
        <v>2160</v>
      </c>
      <c r="GDN2060" s="7" t="s">
        <v>2160</v>
      </c>
      <c r="GDO2060" s="7" t="s">
        <v>2160</v>
      </c>
      <c r="GDP2060" s="7" t="s">
        <v>2160</v>
      </c>
      <c r="GDQ2060" s="7" t="s">
        <v>2160</v>
      </c>
      <c r="GDR2060" s="7" t="s">
        <v>2160</v>
      </c>
      <c r="GDS2060" s="7" t="s">
        <v>2160</v>
      </c>
      <c r="GDT2060" s="7" t="s">
        <v>2160</v>
      </c>
      <c r="GDU2060" s="7" t="s">
        <v>2160</v>
      </c>
      <c r="GDV2060" s="7" t="s">
        <v>2160</v>
      </c>
      <c r="GDW2060" s="7" t="s">
        <v>2160</v>
      </c>
      <c r="GDX2060" s="7" t="s">
        <v>2160</v>
      </c>
      <c r="GDY2060" s="7" t="s">
        <v>2160</v>
      </c>
      <c r="GDZ2060" s="7" t="s">
        <v>2160</v>
      </c>
      <c r="GEA2060" s="7" t="s">
        <v>2160</v>
      </c>
      <c r="GEB2060" s="7" t="s">
        <v>2160</v>
      </c>
      <c r="GEC2060" s="7" t="s">
        <v>2160</v>
      </c>
      <c r="GED2060" s="7" t="s">
        <v>2160</v>
      </c>
      <c r="GEE2060" s="7" t="s">
        <v>2160</v>
      </c>
      <c r="GEF2060" s="7" t="s">
        <v>2160</v>
      </c>
      <c r="GEG2060" s="7" t="s">
        <v>2160</v>
      </c>
      <c r="GEH2060" s="7" t="s">
        <v>2160</v>
      </c>
      <c r="GEI2060" s="7" t="s">
        <v>2160</v>
      </c>
      <c r="GEJ2060" s="7" t="s">
        <v>2160</v>
      </c>
      <c r="GEK2060" s="7" t="s">
        <v>2160</v>
      </c>
      <c r="GEL2060" s="7" t="s">
        <v>2160</v>
      </c>
      <c r="GEM2060" s="7" t="s">
        <v>2160</v>
      </c>
      <c r="GEN2060" s="7" t="s">
        <v>2160</v>
      </c>
      <c r="GEO2060" s="7" t="s">
        <v>2160</v>
      </c>
      <c r="GEP2060" s="7" t="s">
        <v>2160</v>
      </c>
      <c r="GEQ2060" s="7" t="s">
        <v>2160</v>
      </c>
      <c r="GER2060" s="7" t="s">
        <v>2160</v>
      </c>
      <c r="GES2060" s="7" t="s">
        <v>2160</v>
      </c>
      <c r="GET2060" s="7" t="s">
        <v>2160</v>
      </c>
      <c r="GEU2060" s="7" t="s">
        <v>2160</v>
      </c>
      <c r="GEV2060" s="7" t="s">
        <v>2160</v>
      </c>
      <c r="GEW2060" s="7" t="s">
        <v>2160</v>
      </c>
      <c r="GEX2060" s="7" t="s">
        <v>2160</v>
      </c>
      <c r="GEY2060" s="7" t="s">
        <v>2160</v>
      </c>
      <c r="GEZ2060" s="7" t="s">
        <v>2160</v>
      </c>
      <c r="GFA2060" s="7" t="s">
        <v>2160</v>
      </c>
      <c r="GFB2060" s="7" t="s">
        <v>2160</v>
      </c>
      <c r="GFC2060" s="7" t="s">
        <v>2160</v>
      </c>
      <c r="GFD2060" s="7" t="s">
        <v>2160</v>
      </c>
      <c r="GFE2060" s="7" t="s">
        <v>2160</v>
      </c>
      <c r="GFF2060" s="7" t="s">
        <v>2160</v>
      </c>
      <c r="GFG2060" s="7" t="s">
        <v>2160</v>
      </c>
      <c r="GFH2060" s="7" t="s">
        <v>2160</v>
      </c>
      <c r="GFI2060" s="7" t="s">
        <v>2160</v>
      </c>
      <c r="GFJ2060" s="7" t="s">
        <v>2160</v>
      </c>
      <c r="GFK2060" s="7" t="s">
        <v>2160</v>
      </c>
      <c r="GFL2060" s="7" t="s">
        <v>2160</v>
      </c>
      <c r="GFM2060" s="7" t="s">
        <v>2160</v>
      </c>
      <c r="GFN2060" s="7" t="s">
        <v>2160</v>
      </c>
      <c r="GFO2060" s="7" t="s">
        <v>2160</v>
      </c>
      <c r="GFP2060" s="7" t="s">
        <v>2160</v>
      </c>
      <c r="GFQ2060" s="7" t="s">
        <v>2160</v>
      </c>
      <c r="GFR2060" s="7" t="s">
        <v>2160</v>
      </c>
      <c r="GFS2060" s="7" t="s">
        <v>2160</v>
      </c>
      <c r="GFT2060" s="7" t="s">
        <v>2160</v>
      </c>
      <c r="GFU2060" s="7" t="s">
        <v>2160</v>
      </c>
      <c r="GFV2060" s="7" t="s">
        <v>2160</v>
      </c>
      <c r="GFW2060" s="7" t="s">
        <v>2160</v>
      </c>
      <c r="GFX2060" s="7" t="s">
        <v>2160</v>
      </c>
      <c r="GFY2060" s="7" t="s">
        <v>2160</v>
      </c>
      <c r="GFZ2060" s="7" t="s">
        <v>2160</v>
      </c>
      <c r="GGA2060" s="7" t="s">
        <v>2160</v>
      </c>
      <c r="GGB2060" s="7" t="s">
        <v>2160</v>
      </c>
      <c r="GGC2060" s="7" t="s">
        <v>2160</v>
      </c>
      <c r="GGD2060" s="7" t="s">
        <v>2160</v>
      </c>
      <c r="GGE2060" s="7" t="s">
        <v>2160</v>
      </c>
      <c r="GGF2060" s="7" t="s">
        <v>2160</v>
      </c>
      <c r="GGG2060" s="7" t="s">
        <v>2160</v>
      </c>
      <c r="GGH2060" s="7" t="s">
        <v>2160</v>
      </c>
      <c r="GGI2060" s="7" t="s">
        <v>2160</v>
      </c>
      <c r="GGJ2060" s="7" t="s">
        <v>2160</v>
      </c>
      <c r="GGK2060" s="7" t="s">
        <v>2160</v>
      </c>
      <c r="GGL2060" s="7" t="s">
        <v>2160</v>
      </c>
      <c r="GGM2060" s="7" t="s">
        <v>2160</v>
      </c>
      <c r="GGN2060" s="7" t="s">
        <v>2160</v>
      </c>
      <c r="GGO2060" s="7" t="s">
        <v>2160</v>
      </c>
      <c r="GGP2060" s="7" t="s">
        <v>2160</v>
      </c>
      <c r="GGQ2060" s="7" t="s">
        <v>2160</v>
      </c>
      <c r="GGR2060" s="7" t="s">
        <v>2160</v>
      </c>
      <c r="GGS2060" s="7" t="s">
        <v>2160</v>
      </c>
      <c r="GGT2060" s="7" t="s">
        <v>2160</v>
      </c>
      <c r="GGU2060" s="7" t="s">
        <v>2160</v>
      </c>
      <c r="GGV2060" s="7" t="s">
        <v>2160</v>
      </c>
      <c r="GGW2060" s="7" t="s">
        <v>2160</v>
      </c>
      <c r="GGX2060" s="7" t="s">
        <v>2160</v>
      </c>
      <c r="GGY2060" s="7" t="s">
        <v>2160</v>
      </c>
      <c r="GGZ2060" s="7" t="s">
        <v>2160</v>
      </c>
      <c r="GHA2060" s="7" t="s">
        <v>2160</v>
      </c>
      <c r="GHB2060" s="7" t="s">
        <v>2160</v>
      </c>
      <c r="GHC2060" s="7" t="s">
        <v>2160</v>
      </c>
      <c r="GHD2060" s="7" t="s">
        <v>2160</v>
      </c>
      <c r="GHE2060" s="7" t="s">
        <v>2160</v>
      </c>
      <c r="GHF2060" s="7" t="s">
        <v>2160</v>
      </c>
      <c r="GHG2060" s="7" t="s">
        <v>2160</v>
      </c>
      <c r="GHH2060" s="7" t="s">
        <v>2160</v>
      </c>
      <c r="GHI2060" s="7" t="s">
        <v>2160</v>
      </c>
      <c r="GHJ2060" s="7" t="s">
        <v>2160</v>
      </c>
      <c r="GHK2060" s="7" t="s">
        <v>2160</v>
      </c>
      <c r="GHL2060" s="7" t="s">
        <v>2160</v>
      </c>
      <c r="GHM2060" s="7" t="s">
        <v>2160</v>
      </c>
      <c r="GHN2060" s="7" t="s">
        <v>2160</v>
      </c>
      <c r="GHO2060" s="7" t="s">
        <v>2160</v>
      </c>
      <c r="GHP2060" s="7" t="s">
        <v>2160</v>
      </c>
      <c r="GHQ2060" s="7" t="s">
        <v>2160</v>
      </c>
      <c r="GHR2060" s="7" t="s">
        <v>2160</v>
      </c>
      <c r="GHS2060" s="7" t="s">
        <v>2160</v>
      </c>
      <c r="GHT2060" s="7" t="s">
        <v>2160</v>
      </c>
      <c r="GHU2060" s="7" t="s">
        <v>2160</v>
      </c>
      <c r="GHV2060" s="7" t="s">
        <v>2160</v>
      </c>
      <c r="GHW2060" s="7" t="s">
        <v>2160</v>
      </c>
      <c r="GHX2060" s="7" t="s">
        <v>2160</v>
      </c>
      <c r="GHY2060" s="7" t="s">
        <v>2160</v>
      </c>
      <c r="GHZ2060" s="7" t="s">
        <v>2160</v>
      </c>
      <c r="GIA2060" s="7" t="s">
        <v>2160</v>
      </c>
      <c r="GIB2060" s="7" t="s">
        <v>2160</v>
      </c>
      <c r="GIC2060" s="7" t="s">
        <v>2160</v>
      </c>
      <c r="GID2060" s="7" t="s">
        <v>2160</v>
      </c>
      <c r="GIE2060" s="7" t="s">
        <v>2160</v>
      </c>
      <c r="GIF2060" s="7" t="s">
        <v>2160</v>
      </c>
      <c r="GIG2060" s="7" t="s">
        <v>2160</v>
      </c>
      <c r="GIH2060" s="7" t="s">
        <v>2160</v>
      </c>
      <c r="GII2060" s="7" t="s">
        <v>2160</v>
      </c>
      <c r="GIJ2060" s="7" t="s">
        <v>2160</v>
      </c>
      <c r="GIK2060" s="7" t="s">
        <v>2160</v>
      </c>
      <c r="GIL2060" s="7" t="s">
        <v>2160</v>
      </c>
      <c r="GIM2060" s="7" t="s">
        <v>2160</v>
      </c>
      <c r="GIN2060" s="7" t="s">
        <v>2160</v>
      </c>
      <c r="GIO2060" s="7" t="s">
        <v>2160</v>
      </c>
      <c r="GIP2060" s="7" t="s">
        <v>2160</v>
      </c>
      <c r="GIQ2060" s="7" t="s">
        <v>2160</v>
      </c>
      <c r="GIR2060" s="7" t="s">
        <v>2160</v>
      </c>
      <c r="GIS2060" s="7" t="s">
        <v>2160</v>
      </c>
      <c r="GIT2060" s="7" t="s">
        <v>2160</v>
      </c>
      <c r="GIU2060" s="7" t="s">
        <v>2160</v>
      </c>
      <c r="GIV2060" s="7" t="s">
        <v>2160</v>
      </c>
      <c r="GIW2060" s="7" t="s">
        <v>2160</v>
      </c>
      <c r="GIX2060" s="7" t="s">
        <v>2160</v>
      </c>
      <c r="GIY2060" s="7" t="s">
        <v>2160</v>
      </c>
      <c r="GIZ2060" s="7" t="s">
        <v>2160</v>
      </c>
      <c r="GJA2060" s="7" t="s">
        <v>2160</v>
      </c>
      <c r="GJB2060" s="7" t="s">
        <v>2160</v>
      </c>
      <c r="GJC2060" s="7" t="s">
        <v>2160</v>
      </c>
      <c r="GJD2060" s="7" t="s">
        <v>2160</v>
      </c>
      <c r="GJE2060" s="7" t="s">
        <v>2160</v>
      </c>
      <c r="GJF2060" s="7" t="s">
        <v>2160</v>
      </c>
      <c r="GJG2060" s="7" t="s">
        <v>2160</v>
      </c>
      <c r="GJH2060" s="7" t="s">
        <v>2160</v>
      </c>
      <c r="GJI2060" s="7" t="s">
        <v>2160</v>
      </c>
      <c r="GJJ2060" s="7" t="s">
        <v>2160</v>
      </c>
      <c r="GJK2060" s="7" t="s">
        <v>2160</v>
      </c>
      <c r="GJL2060" s="7" t="s">
        <v>2160</v>
      </c>
      <c r="GJM2060" s="7" t="s">
        <v>2160</v>
      </c>
      <c r="GJN2060" s="7" t="s">
        <v>2160</v>
      </c>
      <c r="GJO2060" s="7" t="s">
        <v>2160</v>
      </c>
      <c r="GJP2060" s="7" t="s">
        <v>2160</v>
      </c>
      <c r="GJQ2060" s="7" t="s">
        <v>2160</v>
      </c>
      <c r="GJR2060" s="7" t="s">
        <v>2160</v>
      </c>
      <c r="GJS2060" s="7" t="s">
        <v>2160</v>
      </c>
      <c r="GJT2060" s="7" t="s">
        <v>2160</v>
      </c>
      <c r="GJU2060" s="7" t="s">
        <v>2160</v>
      </c>
      <c r="GJV2060" s="7" t="s">
        <v>2160</v>
      </c>
      <c r="GJW2060" s="7" t="s">
        <v>2160</v>
      </c>
      <c r="GJX2060" s="7" t="s">
        <v>2160</v>
      </c>
      <c r="GJY2060" s="7" t="s">
        <v>2160</v>
      </c>
      <c r="GJZ2060" s="7" t="s">
        <v>2160</v>
      </c>
      <c r="GKA2060" s="7" t="s">
        <v>2160</v>
      </c>
      <c r="GKB2060" s="7" t="s">
        <v>2160</v>
      </c>
      <c r="GKC2060" s="7" t="s">
        <v>2160</v>
      </c>
      <c r="GKD2060" s="7" t="s">
        <v>2160</v>
      </c>
      <c r="GKE2060" s="7" t="s">
        <v>2160</v>
      </c>
      <c r="GKF2060" s="7" t="s">
        <v>2160</v>
      </c>
      <c r="GKG2060" s="7" t="s">
        <v>2160</v>
      </c>
      <c r="GKH2060" s="7" t="s">
        <v>2160</v>
      </c>
      <c r="GKI2060" s="7" t="s">
        <v>2160</v>
      </c>
      <c r="GKJ2060" s="7" t="s">
        <v>2160</v>
      </c>
      <c r="GKK2060" s="7" t="s">
        <v>2160</v>
      </c>
      <c r="GKL2060" s="7" t="s">
        <v>2160</v>
      </c>
      <c r="GKM2060" s="7" t="s">
        <v>2160</v>
      </c>
      <c r="GKN2060" s="7" t="s">
        <v>2160</v>
      </c>
      <c r="GKO2060" s="7" t="s">
        <v>2160</v>
      </c>
      <c r="GKP2060" s="7" t="s">
        <v>2160</v>
      </c>
      <c r="GKQ2060" s="7" t="s">
        <v>2160</v>
      </c>
      <c r="GKR2060" s="7" t="s">
        <v>2160</v>
      </c>
      <c r="GKS2060" s="7" t="s">
        <v>2160</v>
      </c>
      <c r="GKT2060" s="7" t="s">
        <v>2160</v>
      </c>
      <c r="GKU2060" s="7" t="s">
        <v>2160</v>
      </c>
      <c r="GKV2060" s="7" t="s">
        <v>2160</v>
      </c>
      <c r="GKW2060" s="7" t="s">
        <v>2160</v>
      </c>
      <c r="GKX2060" s="7" t="s">
        <v>2160</v>
      </c>
      <c r="GKY2060" s="7" t="s">
        <v>2160</v>
      </c>
      <c r="GKZ2060" s="7" t="s">
        <v>2160</v>
      </c>
      <c r="GLA2060" s="7" t="s">
        <v>2160</v>
      </c>
      <c r="GLB2060" s="7" t="s">
        <v>2160</v>
      </c>
      <c r="GLC2060" s="7" t="s">
        <v>2160</v>
      </c>
      <c r="GLD2060" s="7" t="s">
        <v>2160</v>
      </c>
      <c r="GLE2060" s="7" t="s">
        <v>2160</v>
      </c>
      <c r="GLF2060" s="7" t="s">
        <v>2160</v>
      </c>
      <c r="GLG2060" s="7" t="s">
        <v>2160</v>
      </c>
      <c r="GLH2060" s="7" t="s">
        <v>2160</v>
      </c>
      <c r="GLI2060" s="7" t="s">
        <v>2160</v>
      </c>
      <c r="GLJ2060" s="7" t="s">
        <v>2160</v>
      </c>
      <c r="GLK2060" s="7" t="s">
        <v>2160</v>
      </c>
      <c r="GLL2060" s="7" t="s">
        <v>2160</v>
      </c>
      <c r="GLM2060" s="7" t="s">
        <v>2160</v>
      </c>
      <c r="GLN2060" s="7" t="s">
        <v>2160</v>
      </c>
      <c r="GLO2060" s="7" t="s">
        <v>2160</v>
      </c>
      <c r="GLP2060" s="7" t="s">
        <v>2160</v>
      </c>
      <c r="GLQ2060" s="7" t="s">
        <v>2160</v>
      </c>
      <c r="GLR2060" s="7" t="s">
        <v>2160</v>
      </c>
      <c r="GLS2060" s="7" t="s">
        <v>2160</v>
      </c>
      <c r="GLT2060" s="7" t="s">
        <v>2160</v>
      </c>
      <c r="GLU2060" s="7" t="s">
        <v>2160</v>
      </c>
      <c r="GLV2060" s="7" t="s">
        <v>2160</v>
      </c>
      <c r="GLW2060" s="7" t="s">
        <v>2160</v>
      </c>
      <c r="GLX2060" s="7" t="s">
        <v>2160</v>
      </c>
      <c r="GLY2060" s="7" t="s">
        <v>2160</v>
      </c>
      <c r="GLZ2060" s="7" t="s">
        <v>2160</v>
      </c>
      <c r="GMA2060" s="7" t="s">
        <v>2160</v>
      </c>
      <c r="GMB2060" s="7" t="s">
        <v>2160</v>
      </c>
      <c r="GMC2060" s="7" t="s">
        <v>2160</v>
      </c>
      <c r="GMD2060" s="7" t="s">
        <v>2160</v>
      </c>
      <c r="GME2060" s="7" t="s">
        <v>2160</v>
      </c>
      <c r="GMF2060" s="7" t="s">
        <v>2160</v>
      </c>
      <c r="GMG2060" s="7" t="s">
        <v>2160</v>
      </c>
      <c r="GMH2060" s="7" t="s">
        <v>2160</v>
      </c>
      <c r="GMI2060" s="7" t="s">
        <v>2160</v>
      </c>
      <c r="GMJ2060" s="7" t="s">
        <v>2160</v>
      </c>
      <c r="GMK2060" s="7" t="s">
        <v>2160</v>
      </c>
      <c r="GML2060" s="7" t="s">
        <v>2160</v>
      </c>
      <c r="GMM2060" s="7" t="s">
        <v>2160</v>
      </c>
      <c r="GMN2060" s="7" t="s">
        <v>2160</v>
      </c>
      <c r="GMO2060" s="7" t="s">
        <v>2160</v>
      </c>
      <c r="GMP2060" s="7" t="s">
        <v>2160</v>
      </c>
      <c r="GMQ2060" s="7" t="s">
        <v>2160</v>
      </c>
      <c r="GMR2060" s="7" t="s">
        <v>2160</v>
      </c>
      <c r="GMS2060" s="7" t="s">
        <v>2160</v>
      </c>
      <c r="GMT2060" s="7" t="s">
        <v>2160</v>
      </c>
      <c r="GMU2060" s="7" t="s">
        <v>2160</v>
      </c>
      <c r="GMV2060" s="7" t="s">
        <v>2160</v>
      </c>
      <c r="GMW2060" s="7" t="s">
        <v>2160</v>
      </c>
      <c r="GMX2060" s="7" t="s">
        <v>2160</v>
      </c>
      <c r="GMY2060" s="7" t="s">
        <v>2160</v>
      </c>
      <c r="GMZ2060" s="7" t="s">
        <v>2160</v>
      </c>
      <c r="GNA2060" s="7" t="s">
        <v>2160</v>
      </c>
      <c r="GNB2060" s="7" t="s">
        <v>2160</v>
      </c>
      <c r="GNC2060" s="7" t="s">
        <v>2160</v>
      </c>
      <c r="GND2060" s="7" t="s">
        <v>2160</v>
      </c>
      <c r="GNE2060" s="7" t="s">
        <v>2160</v>
      </c>
      <c r="GNF2060" s="7" t="s">
        <v>2160</v>
      </c>
      <c r="GNG2060" s="7" t="s">
        <v>2160</v>
      </c>
      <c r="GNH2060" s="7" t="s">
        <v>2160</v>
      </c>
      <c r="GNI2060" s="7" t="s">
        <v>2160</v>
      </c>
      <c r="GNJ2060" s="7" t="s">
        <v>2160</v>
      </c>
      <c r="GNK2060" s="7" t="s">
        <v>2160</v>
      </c>
      <c r="GNL2060" s="7" t="s">
        <v>2160</v>
      </c>
      <c r="GNM2060" s="7" t="s">
        <v>2160</v>
      </c>
      <c r="GNN2060" s="7" t="s">
        <v>2160</v>
      </c>
      <c r="GNO2060" s="7" t="s">
        <v>2160</v>
      </c>
      <c r="GNP2060" s="7" t="s">
        <v>2160</v>
      </c>
      <c r="GNQ2060" s="7" t="s">
        <v>2160</v>
      </c>
      <c r="GNR2060" s="7" t="s">
        <v>2160</v>
      </c>
      <c r="GNS2060" s="7" t="s">
        <v>2160</v>
      </c>
      <c r="GNT2060" s="7" t="s">
        <v>2160</v>
      </c>
      <c r="GNU2060" s="7" t="s">
        <v>2160</v>
      </c>
      <c r="GNV2060" s="7" t="s">
        <v>2160</v>
      </c>
      <c r="GNW2060" s="7" t="s">
        <v>2160</v>
      </c>
      <c r="GNX2060" s="7" t="s">
        <v>2160</v>
      </c>
      <c r="GNY2060" s="7" t="s">
        <v>2160</v>
      </c>
      <c r="GNZ2060" s="7" t="s">
        <v>2160</v>
      </c>
      <c r="GOA2060" s="7" t="s">
        <v>2160</v>
      </c>
      <c r="GOB2060" s="7" t="s">
        <v>2160</v>
      </c>
      <c r="GOC2060" s="7" t="s">
        <v>2160</v>
      </c>
      <c r="GOD2060" s="7" t="s">
        <v>2160</v>
      </c>
      <c r="GOE2060" s="7" t="s">
        <v>2160</v>
      </c>
      <c r="GOF2060" s="7" t="s">
        <v>2160</v>
      </c>
      <c r="GOG2060" s="7" t="s">
        <v>2160</v>
      </c>
      <c r="GOH2060" s="7" t="s">
        <v>2160</v>
      </c>
      <c r="GOI2060" s="7" t="s">
        <v>2160</v>
      </c>
      <c r="GOJ2060" s="7" t="s">
        <v>2160</v>
      </c>
      <c r="GOK2060" s="7" t="s">
        <v>2160</v>
      </c>
      <c r="GOL2060" s="7" t="s">
        <v>2160</v>
      </c>
      <c r="GOM2060" s="7" t="s">
        <v>2160</v>
      </c>
      <c r="GON2060" s="7" t="s">
        <v>2160</v>
      </c>
      <c r="GOO2060" s="7" t="s">
        <v>2160</v>
      </c>
      <c r="GOP2060" s="7" t="s">
        <v>2160</v>
      </c>
      <c r="GOQ2060" s="7" t="s">
        <v>2160</v>
      </c>
      <c r="GOR2060" s="7" t="s">
        <v>2160</v>
      </c>
      <c r="GOS2060" s="7" t="s">
        <v>2160</v>
      </c>
      <c r="GOT2060" s="7" t="s">
        <v>2160</v>
      </c>
      <c r="GOU2060" s="7" t="s">
        <v>2160</v>
      </c>
      <c r="GOV2060" s="7" t="s">
        <v>2160</v>
      </c>
      <c r="GOW2060" s="7" t="s">
        <v>2160</v>
      </c>
      <c r="GOX2060" s="7" t="s">
        <v>2160</v>
      </c>
      <c r="GOY2060" s="7" t="s">
        <v>2160</v>
      </c>
      <c r="GOZ2060" s="7" t="s">
        <v>2160</v>
      </c>
      <c r="GPA2060" s="7" t="s">
        <v>2160</v>
      </c>
      <c r="GPB2060" s="7" t="s">
        <v>2160</v>
      </c>
      <c r="GPC2060" s="7" t="s">
        <v>2160</v>
      </c>
      <c r="GPD2060" s="7" t="s">
        <v>2160</v>
      </c>
      <c r="GPE2060" s="7" t="s">
        <v>2160</v>
      </c>
      <c r="GPF2060" s="7" t="s">
        <v>2160</v>
      </c>
      <c r="GPG2060" s="7" t="s">
        <v>2160</v>
      </c>
      <c r="GPH2060" s="7" t="s">
        <v>2160</v>
      </c>
      <c r="GPI2060" s="7" t="s">
        <v>2160</v>
      </c>
      <c r="GPJ2060" s="7" t="s">
        <v>2160</v>
      </c>
      <c r="GPK2060" s="7" t="s">
        <v>2160</v>
      </c>
      <c r="GPL2060" s="7" t="s">
        <v>2160</v>
      </c>
      <c r="GPM2060" s="7" t="s">
        <v>2160</v>
      </c>
      <c r="GPN2060" s="7" t="s">
        <v>2160</v>
      </c>
      <c r="GPO2060" s="7" t="s">
        <v>2160</v>
      </c>
      <c r="GPP2060" s="7" t="s">
        <v>2160</v>
      </c>
      <c r="GPQ2060" s="7" t="s">
        <v>2160</v>
      </c>
      <c r="GPR2060" s="7" t="s">
        <v>2160</v>
      </c>
      <c r="GPS2060" s="7" t="s">
        <v>2160</v>
      </c>
      <c r="GPT2060" s="7" t="s">
        <v>2160</v>
      </c>
      <c r="GPU2060" s="7" t="s">
        <v>2160</v>
      </c>
      <c r="GPV2060" s="7" t="s">
        <v>2160</v>
      </c>
      <c r="GPW2060" s="7" t="s">
        <v>2160</v>
      </c>
      <c r="GPX2060" s="7" t="s">
        <v>2160</v>
      </c>
      <c r="GPY2060" s="7" t="s">
        <v>2160</v>
      </c>
      <c r="GPZ2060" s="7" t="s">
        <v>2160</v>
      </c>
      <c r="GQA2060" s="7" t="s">
        <v>2160</v>
      </c>
      <c r="GQB2060" s="7" t="s">
        <v>2160</v>
      </c>
      <c r="GQC2060" s="7" t="s">
        <v>2160</v>
      </c>
      <c r="GQD2060" s="7" t="s">
        <v>2160</v>
      </c>
      <c r="GQE2060" s="7" t="s">
        <v>2160</v>
      </c>
      <c r="GQF2060" s="7" t="s">
        <v>2160</v>
      </c>
      <c r="GQG2060" s="7" t="s">
        <v>2160</v>
      </c>
      <c r="GQH2060" s="7" t="s">
        <v>2160</v>
      </c>
      <c r="GQI2060" s="7" t="s">
        <v>2160</v>
      </c>
      <c r="GQJ2060" s="7" t="s">
        <v>2160</v>
      </c>
      <c r="GQK2060" s="7" t="s">
        <v>2160</v>
      </c>
      <c r="GQL2060" s="7" t="s">
        <v>2160</v>
      </c>
      <c r="GQM2060" s="7" t="s">
        <v>2160</v>
      </c>
      <c r="GQN2060" s="7" t="s">
        <v>2160</v>
      </c>
      <c r="GQO2060" s="7" t="s">
        <v>2160</v>
      </c>
      <c r="GQP2060" s="7" t="s">
        <v>2160</v>
      </c>
      <c r="GQQ2060" s="7" t="s">
        <v>2160</v>
      </c>
      <c r="GQR2060" s="7" t="s">
        <v>2160</v>
      </c>
      <c r="GQS2060" s="7" t="s">
        <v>2160</v>
      </c>
      <c r="GQT2060" s="7" t="s">
        <v>2160</v>
      </c>
      <c r="GQU2060" s="7" t="s">
        <v>2160</v>
      </c>
      <c r="GQV2060" s="7" t="s">
        <v>2160</v>
      </c>
      <c r="GQW2060" s="7" t="s">
        <v>2160</v>
      </c>
      <c r="GQX2060" s="7" t="s">
        <v>2160</v>
      </c>
      <c r="GQY2060" s="7" t="s">
        <v>2160</v>
      </c>
      <c r="GQZ2060" s="7" t="s">
        <v>2160</v>
      </c>
      <c r="GRA2060" s="7" t="s">
        <v>2160</v>
      </c>
      <c r="GRB2060" s="7" t="s">
        <v>2160</v>
      </c>
      <c r="GRC2060" s="7" t="s">
        <v>2160</v>
      </c>
      <c r="GRD2060" s="7" t="s">
        <v>2160</v>
      </c>
      <c r="GRE2060" s="7" t="s">
        <v>2160</v>
      </c>
      <c r="GRF2060" s="7" t="s">
        <v>2160</v>
      </c>
      <c r="GRG2060" s="7" t="s">
        <v>2160</v>
      </c>
      <c r="GRH2060" s="7" t="s">
        <v>2160</v>
      </c>
      <c r="GRI2060" s="7" t="s">
        <v>2160</v>
      </c>
      <c r="GRJ2060" s="7" t="s">
        <v>2160</v>
      </c>
      <c r="GRK2060" s="7" t="s">
        <v>2160</v>
      </c>
      <c r="GRL2060" s="7" t="s">
        <v>2160</v>
      </c>
      <c r="GRM2060" s="7" t="s">
        <v>2160</v>
      </c>
      <c r="GRN2060" s="7" t="s">
        <v>2160</v>
      </c>
      <c r="GRO2060" s="7" t="s">
        <v>2160</v>
      </c>
      <c r="GRP2060" s="7" t="s">
        <v>2160</v>
      </c>
      <c r="GRQ2060" s="7" t="s">
        <v>2160</v>
      </c>
      <c r="GRR2060" s="7" t="s">
        <v>2160</v>
      </c>
      <c r="GRS2060" s="7" t="s">
        <v>2160</v>
      </c>
      <c r="GRT2060" s="7" t="s">
        <v>2160</v>
      </c>
      <c r="GRU2060" s="7" t="s">
        <v>2160</v>
      </c>
      <c r="GRV2060" s="7" t="s">
        <v>2160</v>
      </c>
      <c r="GRW2060" s="7" t="s">
        <v>2160</v>
      </c>
      <c r="GRX2060" s="7" t="s">
        <v>2160</v>
      </c>
      <c r="GRY2060" s="7" t="s">
        <v>2160</v>
      </c>
      <c r="GRZ2060" s="7" t="s">
        <v>2160</v>
      </c>
      <c r="GSA2060" s="7" t="s">
        <v>2160</v>
      </c>
      <c r="GSB2060" s="7" t="s">
        <v>2160</v>
      </c>
      <c r="GSC2060" s="7" t="s">
        <v>2160</v>
      </c>
      <c r="GSD2060" s="7" t="s">
        <v>2160</v>
      </c>
      <c r="GSE2060" s="7" t="s">
        <v>2160</v>
      </c>
      <c r="GSF2060" s="7" t="s">
        <v>2160</v>
      </c>
      <c r="GSG2060" s="7" t="s">
        <v>2160</v>
      </c>
      <c r="GSH2060" s="7" t="s">
        <v>2160</v>
      </c>
      <c r="GSI2060" s="7" t="s">
        <v>2160</v>
      </c>
      <c r="GSJ2060" s="7" t="s">
        <v>2160</v>
      </c>
      <c r="GSK2060" s="7" t="s">
        <v>2160</v>
      </c>
      <c r="GSL2060" s="7" t="s">
        <v>2160</v>
      </c>
      <c r="GSM2060" s="7" t="s">
        <v>2160</v>
      </c>
      <c r="GSN2060" s="7" t="s">
        <v>2160</v>
      </c>
      <c r="GSO2060" s="7" t="s">
        <v>2160</v>
      </c>
      <c r="GSP2060" s="7" t="s">
        <v>2160</v>
      </c>
      <c r="GSQ2060" s="7" t="s">
        <v>2160</v>
      </c>
      <c r="GSR2060" s="7" t="s">
        <v>2160</v>
      </c>
      <c r="GSS2060" s="7" t="s">
        <v>2160</v>
      </c>
      <c r="GST2060" s="7" t="s">
        <v>2160</v>
      </c>
      <c r="GSU2060" s="7" t="s">
        <v>2160</v>
      </c>
      <c r="GSV2060" s="7" t="s">
        <v>2160</v>
      </c>
      <c r="GSW2060" s="7" t="s">
        <v>2160</v>
      </c>
      <c r="GSX2060" s="7" t="s">
        <v>2160</v>
      </c>
      <c r="GSY2060" s="7" t="s">
        <v>2160</v>
      </c>
      <c r="GSZ2060" s="7" t="s">
        <v>2160</v>
      </c>
      <c r="GTA2060" s="7" t="s">
        <v>2160</v>
      </c>
      <c r="GTB2060" s="7" t="s">
        <v>2160</v>
      </c>
      <c r="GTC2060" s="7" t="s">
        <v>2160</v>
      </c>
      <c r="GTD2060" s="7" t="s">
        <v>2160</v>
      </c>
      <c r="GTE2060" s="7" t="s">
        <v>2160</v>
      </c>
      <c r="GTF2060" s="7" t="s">
        <v>2160</v>
      </c>
      <c r="GTG2060" s="7" t="s">
        <v>2160</v>
      </c>
      <c r="GTH2060" s="7" t="s">
        <v>2160</v>
      </c>
      <c r="GTI2060" s="7" t="s">
        <v>2160</v>
      </c>
      <c r="GTJ2060" s="7" t="s">
        <v>2160</v>
      </c>
      <c r="GTK2060" s="7" t="s">
        <v>2160</v>
      </c>
      <c r="GTL2060" s="7" t="s">
        <v>2160</v>
      </c>
      <c r="GTM2060" s="7" t="s">
        <v>2160</v>
      </c>
      <c r="GTN2060" s="7" t="s">
        <v>2160</v>
      </c>
      <c r="GTO2060" s="7" t="s">
        <v>2160</v>
      </c>
      <c r="GTP2060" s="7" t="s">
        <v>2160</v>
      </c>
      <c r="GTQ2060" s="7" t="s">
        <v>2160</v>
      </c>
      <c r="GTR2060" s="7" t="s">
        <v>2160</v>
      </c>
      <c r="GTS2060" s="7" t="s">
        <v>2160</v>
      </c>
      <c r="GTT2060" s="7" t="s">
        <v>2160</v>
      </c>
      <c r="GTU2060" s="7" t="s">
        <v>2160</v>
      </c>
      <c r="GTV2060" s="7" t="s">
        <v>2160</v>
      </c>
      <c r="GTW2060" s="7" t="s">
        <v>2160</v>
      </c>
      <c r="GTX2060" s="7" t="s">
        <v>2160</v>
      </c>
      <c r="GTY2060" s="7" t="s">
        <v>2160</v>
      </c>
      <c r="GTZ2060" s="7" t="s">
        <v>2160</v>
      </c>
      <c r="GUA2060" s="7" t="s">
        <v>2160</v>
      </c>
      <c r="GUB2060" s="7" t="s">
        <v>2160</v>
      </c>
      <c r="GUC2060" s="7" t="s">
        <v>2160</v>
      </c>
      <c r="GUD2060" s="7" t="s">
        <v>2160</v>
      </c>
      <c r="GUE2060" s="7" t="s">
        <v>2160</v>
      </c>
      <c r="GUF2060" s="7" t="s">
        <v>2160</v>
      </c>
      <c r="GUG2060" s="7" t="s">
        <v>2160</v>
      </c>
      <c r="GUH2060" s="7" t="s">
        <v>2160</v>
      </c>
      <c r="GUI2060" s="7" t="s">
        <v>2160</v>
      </c>
      <c r="GUJ2060" s="7" t="s">
        <v>2160</v>
      </c>
      <c r="GUK2060" s="7" t="s">
        <v>2160</v>
      </c>
      <c r="GUL2060" s="7" t="s">
        <v>2160</v>
      </c>
      <c r="GUM2060" s="7" t="s">
        <v>2160</v>
      </c>
      <c r="GUN2060" s="7" t="s">
        <v>2160</v>
      </c>
      <c r="GUO2060" s="7" t="s">
        <v>2160</v>
      </c>
      <c r="GUP2060" s="7" t="s">
        <v>2160</v>
      </c>
      <c r="GUQ2060" s="7" t="s">
        <v>2160</v>
      </c>
      <c r="GUR2060" s="7" t="s">
        <v>2160</v>
      </c>
      <c r="GUS2060" s="7" t="s">
        <v>2160</v>
      </c>
      <c r="GUT2060" s="7" t="s">
        <v>2160</v>
      </c>
      <c r="GUU2060" s="7" t="s">
        <v>2160</v>
      </c>
      <c r="GUV2060" s="7" t="s">
        <v>2160</v>
      </c>
      <c r="GUW2060" s="7" t="s">
        <v>2160</v>
      </c>
      <c r="GUX2060" s="7" t="s">
        <v>2160</v>
      </c>
      <c r="GUY2060" s="7" t="s">
        <v>2160</v>
      </c>
      <c r="GUZ2060" s="7" t="s">
        <v>2160</v>
      </c>
      <c r="GVA2060" s="7" t="s">
        <v>2160</v>
      </c>
      <c r="GVB2060" s="7" t="s">
        <v>2160</v>
      </c>
      <c r="GVC2060" s="7" t="s">
        <v>2160</v>
      </c>
      <c r="GVD2060" s="7" t="s">
        <v>2160</v>
      </c>
      <c r="GVE2060" s="7" t="s">
        <v>2160</v>
      </c>
      <c r="GVF2060" s="7" t="s">
        <v>2160</v>
      </c>
      <c r="GVG2060" s="7" t="s">
        <v>2160</v>
      </c>
      <c r="GVH2060" s="7" t="s">
        <v>2160</v>
      </c>
      <c r="GVI2060" s="7" t="s">
        <v>2160</v>
      </c>
      <c r="GVJ2060" s="7" t="s">
        <v>2160</v>
      </c>
      <c r="GVK2060" s="7" t="s">
        <v>2160</v>
      </c>
      <c r="GVL2060" s="7" t="s">
        <v>2160</v>
      </c>
      <c r="GVM2060" s="7" t="s">
        <v>2160</v>
      </c>
      <c r="GVN2060" s="7" t="s">
        <v>2160</v>
      </c>
      <c r="GVO2060" s="7" t="s">
        <v>2160</v>
      </c>
      <c r="GVP2060" s="7" t="s">
        <v>2160</v>
      </c>
      <c r="GVQ2060" s="7" t="s">
        <v>2160</v>
      </c>
      <c r="GVR2060" s="7" t="s">
        <v>2160</v>
      </c>
      <c r="GVS2060" s="7" t="s">
        <v>2160</v>
      </c>
      <c r="GVT2060" s="7" t="s">
        <v>2160</v>
      </c>
      <c r="GVU2060" s="7" t="s">
        <v>2160</v>
      </c>
      <c r="GVV2060" s="7" t="s">
        <v>2160</v>
      </c>
      <c r="GVW2060" s="7" t="s">
        <v>2160</v>
      </c>
      <c r="GVX2060" s="7" t="s">
        <v>2160</v>
      </c>
      <c r="GVY2060" s="7" t="s">
        <v>2160</v>
      </c>
      <c r="GVZ2060" s="7" t="s">
        <v>2160</v>
      </c>
      <c r="GWA2060" s="7" t="s">
        <v>2160</v>
      </c>
      <c r="GWB2060" s="7" t="s">
        <v>2160</v>
      </c>
      <c r="GWC2060" s="7" t="s">
        <v>2160</v>
      </c>
      <c r="GWD2060" s="7" t="s">
        <v>2160</v>
      </c>
      <c r="GWE2060" s="7" t="s">
        <v>2160</v>
      </c>
      <c r="GWF2060" s="7" t="s">
        <v>2160</v>
      </c>
      <c r="GWG2060" s="7" t="s">
        <v>2160</v>
      </c>
      <c r="GWH2060" s="7" t="s">
        <v>2160</v>
      </c>
      <c r="GWI2060" s="7" t="s">
        <v>2160</v>
      </c>
      <c r="GWJ2060" s="7" t="s">
        <v>2160</v>
      </c>
      <c r="GWK2060" s="7" t="s">
        <v>2160</v>
      </c>
      <c r="GWL2060" s="7" t="s">
        <v>2160</v>
      </c>
      <c r="GWM2060" s="7" t="s">
        <v>2160</v>
      </c>
      <c r="GWN2060" s="7" t="s">
        <v>2160</v>
      </c>
      <c r="GWO2060" s="7" t="s">
        <v>2160</v>
      </c>
      <c r="GWP2060" s="7" t="s">
        <v>2160</v>
      </c>
      <c r="GWQ2060" s="7" t="s">
        <v>2160</v>
      </c>
      <c r="GWR2060" s="7" t="s">
        <v>2160</v>
      </c>
      <c r="GWS2060" s="7" t="s">
        <v>2160</v>
      </c>
      <c r="GWT2060" s="7" t="s">
        <v>2160</v>
      </c>
      <c r="GWU2060" s="7" t="s">
        <v>2160</v>
      </c>
      <c r="GWV2060" s="7" t="s">
        <v>2160</v>
      </c>
      <c r="GWW2060" s="7" t="s">
        <v>2160</v>
      </c>
      <c r="GWX2060" s="7" t="s">
        <v>2160</v>
      </c>
      <c r="GWY2060" s="7" t="s">
        <v>2160</v>
      </c>
      <c r="GWZ2060" s="7" t="s">
        <v>2160</v>
      </c>
      <c r="GXA2060" s="7" t="s">
        <v>2160</v>
      </c>
      <c r="GXB2060" s="7" t="s">
        <v>2160</v>
      </c>
      <c r="GXC2060" s="7" t="s">
        <v>2160</v>
      </c>
      <c r="GXD2060" s="7" t="s">
        <v>2160</v>
      </c>
      <c r="GXE2060" s="7" t="s">
        <v>2160</v>
      </c>
      <c r="GXF2060" s="7" t="s">
        <v>2160</v>
      </c>
      <c r="GXG2060" s="7" t="s">
        <v>2160</v>
      </c>
      <c r="GXH2060" s="7" t="s">
        <v>2160</v>
      </c>
      <c r="GXI2060" s="7" t="s">
        <v>2160</v>
      </c>
      <c r="GXJ2060" s="7" t="s">
        <v>2160</v>
      </c>
      <c r="GXK2060" s="7" t="s">
        <v>2160</v>
      </c>
      <c r="GXL2060" s="7" t="s">
        <v>2160</v>
      </c>
      <c r="GXM2060" s="7" t="s">
        <v>2160</v>
      </c>
      <c r="GXN2060" s="7" t="s">
        <v>2160</v>
      </c>
      <c r="GXO2060" s="7" t="s">
        <v>2160</v>
      </c>
      <c r="GXP2060" s="7" t="s">
        <v>2160</v>
      </c>
      <c r="GXQ2060" s="7" t="s">
        <v>2160</v>
      </c>
      <c r="GXR2060" s="7" t="s">
        <v>2160</v>
      </c>
      <c r="GXS2060" s="7" t="s">
        <v>2160</v>
      </c>
      <c r="GXT2060" s="7" t="s">
        <v>2160</v>
      </c>
      <c r="GXU2060" s="7" t="s">
        <v>2160</v>
      </c>
      <c r="GXV2060" s="7" t="s">
        <v>2160</v>
      </c>
      <c r="GXW2060" s="7" t="s">
        <v>2160</v>
      </c>
      <c r="GXX2060" s="7" t="s">
        <v>2160</v>
      </c>
      <c r="GXY2060" s="7" t="s">
        <v>2160</v>
      </c>
      <c r="GXZ2060" s="7" t="s">
        <v>2160</v>
      </c>
      <c r="GYA2060" s="7" t="s">
        <v>2160</v>
      </c>
      <c r="GYB2060" s="7" t="s">
        <v>2160</v>
      </c>
      <c r="GYC2060" s="7" t="s">
        <v>2160</v>
      </c>
      <c r="GYD2060" s="7" t="s">
        <v>2160</v>
      </c>
      <c r="GYE2060" s="7" t="s">
        <v>2160</v>
      </c>
      <c r="GYF2060" s="7" t="s">
        <v>2160</v>
      </c>
      <c r="GYG2060" s="7" t="s">
        <v>2160</v>
      </c>
      <c r="GYH2060" s="7" t="s">
        <v>2160</v>
      </c>
      <c r="GYI2060" s="7" t="s">
        <v>2160</v>
      </c>
      <c r="GYJ2060" s="7" t="s">
        <v>2160</v>
      </c>
      <c r="GYK2060" s="7" t="s">
        <v>2160</v>
      </c>
      <c r="GYL2060" s="7" t="s">
        <v>2160</v>
      </c>
      <c r="GYM2060" s="7" t="s">
        <v>2160</v>
      </c>
      <c r="GYN2060" s="7" t="s">
        <v>2160</v>
      </c>
      <c r="GYO2060" s="7" t="s">
        <v>2160</v>
      </c>
      <c r="GYP2060" s="7" t="s">
        <v>2160</v>
      </c>
      <c r="GYQ2060" s="7" t="s">
        <v>2160</v>
      </c>
      <c r="GYR2060" s="7" t="s">
        <v>2160</v>
      </c>
      <c r="GYS2060" s="7" t="s">
        <v>2160</v>
      </c>
      <c r="GYT2060" s="7" t="s">
        <v>2160</v>
      </c>
      <c r="GYU2060" s="7" t="s">
        <v>2160</v>
      </c>
      <c r="GYV2060" s="7" t="s">
        <v>2160</v>
      </c>
      <c r="GYW2060" s="7" t="s">
        <v>2160</v>
      </c>
      <c r="GYX2060" s="7" t="s">
        <v>2160</v>
      </c>
      <c r="GYY2060" s="7" t="s">
        <v>2160</v>
      </c>
      <c r="GYZ2060" s="7" t="s">
        <v>2160</v>
      </c>
      <c r="GZA2060" s="7" t="s">
        <v>2160</v>
      </c>
      <c r="GZB2060" s="7" t="s">
        <v>2160</v>
      </c>
      <c r="GZC2060" s="7" t="s">
        <v>2160</v>
      </c>
      <c r="GZD2060" s="7" t="s">
        <v>2160</v>
      </c>
      <c r="GZE2060" s="7" t="s">
        <v>2160</v>
      </c>
      <c r="GZF2060" s="7" t="s">
        <v>2160</v>
      </c>
      <c r="GZG2060" s="7" t="s">
        <v>2160</v>
      </c>
      <c r="GZH2060" s="7" t="s">
        <v>2160</v>
      </c>
      <c r="GZI2060" s="7" t="s">
        <v>2160</v>
      </c>
      <c r="GZJ2060" s="7" t="s">
        <v>2160</v>
      </c>
      <c r="GZK2060" s="7" t="s">
        <v>2160</v>
      </c>
      <c r="GZL2060" s="7" t="s">
        <v>2160</v>
      </c>
      <c r="GZM2060" s="7" t="s">
        <v>2160</v>
      </c>
      <c r="GZN2060" s="7" t="s">
        <v>2160</v>
      </c>
      <c r="GZO2060" s="7" t="s">
        <v>2160</v>
      </c>
      <c r="GZP2060" s="7" t="s">
        <v>2160</v>
      </c>
      <c r="GZQ2060" s="7" t="s">
        <v>2160</v>
      </c>
      <c r="GZR2060" s="7" t="s">
        <v>2160</v>
      </c>
      <c r="GZS2060" s="7" t="s">
        <v>2160</v>
      </c>
      <c r="GZT2060" s="7" t="s">
        <v>2160</v>
      </c>
      <c r="GZU2060" s="7" t="s">
        <v>2160</v>
      </c>
      <c r="GZV2060" s="7" t="s">
        <v>2160</v>
      </c>
      <c r="GZW2060" s="7" t="s">
        <v>2160</v>
      </c>
      <c r="GZX2060" s="7" t="s">
        <v>2160</v>
      </c>
      <c r="GZY2060" s="7" t="s">
        <v>2160</v>
      </c>
      <c r="GZZ2060" s="7" t="s">
        <v>2160</v>
      </c>
      <c r="HAA2060" s="7" t="s">
        <v>2160</v>
      </c>
      <c r="HAB2060" s="7" t="s">
        <v>2160</v>
      </c>
      <c r="HAC2060" s="7" t="s">
        <v>2160</v>
      </c>
      <c r="HAD2060" s="7" t="s">
        <v>2160</v>
      </c>
      <c r="HAE2060" s="7" t="s">
        <v>2160</v>
      </c>
      <c r="HAF2060" s="7" t="s">
        <v>2160</v>
      </c>
      <c r="HAG2060" s="7" t="s">
        <v>2160</v>
      </c>
      <c r="HAH2060" s="7" t="s">
        <v>2160</v>
      </c>
      <c r="HAI2060" s="7" t="s">
        <v>2160</v>
      </c>
      <c r="HAJ2060" s="7" t="s">
        <v>2160</v>
      </c>
      <c r="HAK2060" s="7" t="s">
        <v>2160</v>
      </c>
      <c r="HAL2060" s="7" t="s">
        <v>2160</v>
      </c>
      <c r="HAM2060" s="7" t="s">
        <v>2160</v>
      </c>
      <c r="HAN2060" s="7" t="s">
        <v>2160</v>
      </c>
      <c r="HAO2060" s="7" t="s">
        <v>2160</v>
      </c>
      <c r="HAP2060" s="7" t="s">
        <v>2160</v>
      </c>
      <c r="HAQ2060" s="7" t="s">
        <v>2160</v>
      </c>
      <c r="HAR2060" s="7" t="s">
        <v>2160</v>
      </c>
      <c r="HAS2060" s="7" t="s">
        <v>2160</v>
      </c>
      <c r="HAT2060" s="7" t="s">
        <v>2160</v>
      </c>
      <c r="HAU2060" s="7" t="s">
        <v>2160</v>
      </c>
      <c r="HAV2060" s="7" t="s">
        <v>2160</v>
      </c>
      <c r="HAW2060" s="7" t="s">
        <v>2160</v>
      </c>
      <c r="HAX2060" s="7" t="s">
        <v>2160</v>
      </c>
      <c r="HAY2060" s="7" t="s">
        <v>2160</v>
      </c>
      <c r="HAZ2060" s="7" t="s">
        <v>2160</v>
      </c>
      <c r="HBA2060" s="7" t="s">
        <v>2160</v>
      </c>
      <c r="HBB2060" s="7" t="s">
        <v>2160</v>
      </c>
      <c r="HBC2060" s="7" t="s">
        <v>2160</v>
      </c>
      <c r="HBD2060" s="7" t="s">
        <v>2160</v>
      </c>
      <c r="HBE2060" s="7" t="s">
        <v>2160</v>
      </c>
      <c r="HBF2060" s="7" t="s">
        <v>2160</v>
      </c>
      <c r="HBG2060" s="7" t="s">
        <v>2160</v>
      </c>
      <c r="HBH2060" s="7" t="s">
        <v>2160</v>
      </c>
      <c r="HBI2060" s="7" t="s">
        <v>2160</v>
      </c>
      <c r="HBJ2060" s="7" t="s">
        <v>2160</v>
      </c>
      <c r="HBK2060" s="7" t="s">
        <v>2160</v>
      </c>
      <c r="HBL2060" s="7" t="s">
        <v>2160</v>
      </c>
      <c r="HBM2060" s="7" t="s">
        <v>2160</v>
      </c>
      <c r="HBN2060" s="7" t="s">
        <v>2160</v>
      </c>
      <c r="HBO2060" s="7" t="s">
        <v>2160</v>
      </c>
      <c r="HBP2060" s="7" t="s">
        <v>2160</v>
      </c>
      <c r="HBQ2060" s="7" t="s">
        <v>2160</v>
      </c>
      <c r="HBR2060" s="7" t="s">
        <v>2160</v>
      </c>
      <c r="HBS2060" s="7" t="s">
        <v>2160</v>
      </c>
      <c r="HBT2060" s="7" t="s">
        <v>2160</v>
      </c>
      <c r="HBU2060" s="7" t="s">
        <v>2160</v>
      </c>
      <c r="HBV2060" s="7" t="s">
        <v>2160</v>
      </c>
      <c r="HBW2060" s="7" t="s">
        <v>2160</v>
      </c>
      <c r="HBX2060" s="7" t="s">
        <v>2160</v>
      </c>
      <c r="HBY2060" s="7" t="s">
        <v>2160</v>
      </c>
      <c r="HBZ2060" s="7" t="s">
        <v>2160</v>
      </c>
      <c r="HCA2060" s="7" t="s">
        <v>2160</v>
      </c>
      <c r="HCB2060" s="7" t="s">
        <v>2160</v>
      </c>
      <c r="HCC2060" s="7" t="s">
        <v>2160</v>
      </c>
      <c r="HCD2060" s="7" t="s">
        <v>2160</v>
      </c>
      <c r="HCE2060" s="7" t="s">
        <v>2160</v>
      </c>
      <c r="HCF2060" s="7" t="s">
        <v>2160</v>
      </c>
      <c r="HCG2060" s="7" t="s">
        <v>2160</v>
      </c>
      <c r="HCH2060" s="7" t="s">
        <v>2160</v>
      </c>
      <c r="HCI2060" s="7" t="s">
        <v>2160</v>
      </c>
      <c r="HCJ2060" s="7" t="s">
        <v>2160</v>
      </c>
      <c r="HCK2060" s="7" t="s">
        <v>2160</v>
      </c>
      <c r="HCL2060" s="7" t="s">
        <v>2160</v>
      </c>
      <c r="HCM2060" s="7" t="s">
        <v>2160</v>
      </c>
      <c r="HCN2060" s="7" t="s">
        <v>2160</v>
      </c>
      <c r="HCO2060" s="7" t="s">
        <v>2160</v>
      </c>
      <c r="HCP2060" s="7" t="s">
        <v>2160</v>
      </c>
      <c r="HCQ2060" s="7" t="s">
        <v>2160</v>
      </c>
      <c r="HCR2060" s="7" t="s">
        <v>2160</v>
      </c>
      <c r="HCS2060" s="7" t="s">
        <v>2160</v>
      </c>
      <c r="HCT2060" s="7" t="s">
        <v>2160</v>
      </c>
      <c r="HCU2060" s="7" t="s">
        <v>2160</v>
      </c>
      <c r="HCV2060" s="7" t="s">
        <v>2160</v>
      </c>
      <c r="HCW2060" s="7" t="s">
        <v>2160</v>
      </c>
      <c r="HCX2060" s="7" t="s">
        <v>2160</v>
      </c>
      <c r="HCY2060" s="7" t="s">
        <v>2160</v>
      </c>
      <c r="HCZ2060" s="7" t="s">
        <v>2160</v>
      </c>
      <c r="HDA2060" s="7" t="s">
        <v>2160</v>
      </c>
      <c r="HDB2060" s="7" t="s">
        <v>2160</v>
      </c>
      <c r="HDC2060" s="7" t="s">
        <v>2160</v>
      </c>
      <c r="HDD2060" s="7" t="s">
        <v>2160</v>
      </c>
      <c r="HDE2060" s="7" t="s">
        <v>2160</v>
      </c>
      <c r="HDF2060" s="7" t="s">
        <v>2160</v>
      </c>
      <c r="HDG2060" s="7" t="s">
        <v>2160</v>
      </c>
      <c r="HDH2060" s="7" t="s">
        <v>2160</v>
      </c>
      <c r="HDI2060" s="7" t="s">
        <v>2160</v>
      </c>
      <c r="HDJ2060" s="7" t="s">
        <v>2160</v>
      </c>
      <c r="HDK2060" s="7" t="s">
        <v>2160</v>
      </c>
      <c r="HDL2060" s="7" t="s">
        <v>2160</v>
      </c>
      <c r="HDM2060" s="7" t="s">
        <v>2160</v>
      </c>
      <c r="HDN2060" s="7" t="s">
        <v>2160</v>
      </c>
      <c r="HDO2060" s="7" t="s">
        <v>2160</v>
      </c>
      <c r="HDP2060" s="7" t="s">
        <v>2160</v>
      </c>
      <c r="HDQ2060" s="7" t="s">
        <v>2160</v>
      </c>
      <c r="HDR2060" s="7" t="s">
        <v>2160</v>
      </c>
      <c r="HDS2060" s="7" t="s">
        <v>2160</v>
      </c>
      <c r="HDT2060" s="7" t="s">
        <v>2160</v>
      </c>
      <c r="HDU2060" s="7" t="s">
        <v>2160</v>
      </c>
      <c r="HDV2060" s="7" t="s">
        <v>2160</v>
      </c>
      <c r="HDW2060" s="7" t="s">
        <v>2160</v>
      </c>
      <c r="HDX2060" s="7" t="s">
        <v>2160</v>
      </c>
      <c r="HDY2060" s="7" t="s">
        <v>2160</v>
      </c>
      <c r="HDZ2060" s="7" t="s">
        <v>2160</v>
      </c>
      <c r="HEA2060" s="7" t="s">
        <v>2160</v>
      </c>
      <c r="HEB2060" s="7" t="s">
        <v>2160</v>
      </c>
      <c r="HEC2060" s="7" t="s">
        <v>2160</v>
      </c>
      <c r="HED2060" s="7" t="s">
        <v>2160</v>
      </c>
      <c r="HEE2060" s="7" t="s">
        <v>2160</v>
      </c>
      <c r="HEF2060" s="7" t="s">
        <v>2160</v>
      </c>
      <c r="HEG2060" s="7" t="s">
        <v>2160</v>
      </c>
      <c r="HEH2060" s="7" t="s">
        <v>2160</v>
      </c>
      <c r="HEI2060" s="7" t="s">
        <v>2160</v>
      </c>
      <c r="HEJ2060" s="7" t="s">
        <v>2160</v>
      </c>
      <c r="HEK2060" s="7" t="s">
        <v>2160</v>
      </c>
      <c r="HEL2060" s="7" t="s">
        <v>2160</v>
      </c>
      <c r="HEM2060" s="7" t="s">
        <v>2160</v>
      </c>
      <c r="HEN2060" s="7" t="s">
        <v>2160</v>
      </c>
      <c r="HEO2060" s="7" t="s">
        <v>2160</v>
      </c>
      <c r="HEP2060" s="7" t="s">
        <v>2160</v>
      </c>
      <c r="HEQ2060" s="7" t="s">
        <v>2160</v>
      </c>
      <c r="HER2060" s="7" t="s">
        <v>2160</v>
      </c>
      <c r="HES2060" s="7" t="s">
        <v>2160</v>
      </c>
      <c r="HET2060" s="7" t="s">
        <v>2160</v>
      </c>
      <c r="HEU2060" s="7" t="s">
        <v>2160</v>
      </c>
      <c r="HEV2060" s="7" t="s">
        <v>2160</v>
      </c>
      <c r="HEW2060" s="7" t="s">
        <v>2160</v>
      </c>
      <c r="HEX2060" s="7" t="s">
        <v>2160</v>
      </c>
      <c r="HEY2060" s="7" t="s">
        <v>2160</v>
      </c>
      <c r="HEZ2060" s="7" t="s">
        <v>2160</v>
      </c>
      <c r="HFA2060" s="7" t="s">
        <v>2160</v>
      </c>
      <c r="HFB2060" s="7" t="s">
        <v>2160</v>
      </c>
      <c r="HFC2060" s="7" t="s">
        <v>2160</v>
      </c>
      <c r="HFD2060" s="7" t="s">
        <v>2160</v>
      </c>
      <c r="HFE2060" s="7" t="s">
        <v>2160</v>
      </c>
      <c r="HFF2060" s="7" t="s">
        <v>2160</v>
      </c>
      <c r="HFG2060" s="7" t="s">
        <v>2160</v>
      </c>
      <c r="HFH2060" s="7" t="s">
        <v>2160</v>
      </c>
      <c r="HFI2060" s="7" t="s">
        <v>2160</v>
      </c>
      <c r="HFJ2060" s="7" t="s">
        <v>2160</v>
      </c>
      <c r="HFK2060" s="7" t="s">
        <v>2160</v>
      </c>
      <c r="HFL2060" s="7" t="s">
        <v>2160</v>
      </c>
      <c r="HFM2060" s="7" t="s">
        <v>2160</v>
      </c>
      <c r="HFN2060" s="7" t="s">
        <v>2160</v>
      </c>
      <c r="HFO2060" s="7" t="s">
        <v>2160</v>
      </c>
      <c r="HFP2060" s="7" t="s">
        <v>2160</v>
      </c>
      <c r="HFQ2060" s="7" t="s">
        <v>2160</v>
      </c>
      <c r="HFR2060" s="7" t="s">
        <v>2160</v>
      </c>
      <c r="HFS2060" s="7" t="s">
        <v>2160</v>
      </c>
      <c r="HFT2060" s="7" t="s">
        <v>2160</v>
      </c>
      <c r="HFU2060" s="7" t="s">
        <v>2160</v>
      </c>
      <c r="HFV2060" s="7" t="s">
        <v>2160</v>
      </c>
      <c r="HFW2060" s="7" t="s">
        <v>2160</v>
      </c>
      <c r="HFX2060" s="7" t="s">
        <v>2160</v>
      </c>
      <c r="HFY2060" s="7" t="s">
        <v>2160</v>
      </c>
      <c r="HFZ2060" s="7" t="s">
        <v>2160</v>
      </c>
      <c r="HGA2060" s="7" t="s">
        <v>2160</v>
      </c>
      <c r="HGB2060" s="7" t="s">
        <v>2160</v>
      </c>
      <c r="HGC2060" s="7" t="s">
        <v>2160</v>
      </c>
      <c r="HGD2060" s="7" t="s">
        <v>2160</v>
      </c>
      <c r="HGE2060" s="7" t="s">
        <v>2160</v>
      </c>
      <c r="HGF2060" s="7" t="s">
        <v>2160</v>
      </c>
      <c r="HGG2060" s="7" t="s">
        <v>2160</v>
      </c>
      <c r="HGH2060" s="7" t="s">
        <v>2160</v>
      </c>
      <c r="HGI2060" s="7" t="s">
        <v>2160</v>
      </c>
      <c r="HGJ2060" s="7" t="s">
        <v>2160</v>
      </c>
      <c r="HGK2060" s="7" t="s">
        <v>2160</v>
      </c>
      <c r="HGL2060" s="7" t="s">
        <v>2160</v>
      </c>
      <c r="HGM2060" s="7" t="s">
        <v>2160</v>
      </c>
      <c r="HGN2060" s="7" t="s">
        <v>2160</v>
      </c>
      <c r="HGO2060" s="7" t="s">
        <v>2160</v>
      </c>
      <c r="HGP2060" s="7" t="s">
        <v>2160</v>
      </c>
      <c r="HGQ2060" s="7" t="s">
        <v>2160</v>
      </c>
      <c r="HGR2060" s="7" t="s">
        <v>2160</v>
      </c>
      <c r="HGS2060" s="7" t="s">
        <v>2160</v>
      </c>
      <c r="HGT2060" s="7" t="s">
        <v>2160</v>
      </c>
      <c r="HGU2060" s="7" t="s">
        <v>2160</v>
      </c>
      <c r="HGV2060" s="7" t="s">
        <v>2160</v>
      </c>
      <c r="HGW2060" s="7" t="s">
        <v>2160</v>
      </c>
      <c r="HGX2060" s="7" t="s">
        <v>2160</v>
      </c>
      <c r="HGY2060" s="7" t="s">
        <v>2160</v>
      </c>
      <c r="HGZ2060" s="7" t="s">
        <v>2160</v>
      </c>
      <c r="HHA2060" s="7" t="s">
        <v>2160</v>
      </c>
      <c r="HHB2060" s="7" t="s">
        <v>2160</v>
      </c>
      <c r="HHC2060" s="7" t="s">
        <v>2160</v>
      </c>
      <c r="HHD2060" s="7" t="s">
        <v>2160</v>
      </c>
      <c r="HHE2060" s="7" t="s">
        <v>2160</v>
      </c>
      <c r="HHF2060" s="7" t="s">
        <v>2160</v>
      </c>
      <c r="HHG2060" s="7" t="s">
        <v>2160</v>
      </c>
      <c r="HHH2060" s="7" t="s">
        <v>2160</v>
      </c>
      <c r="HHI2060" s="7" t="s">
        <v>2160</v>
      </c>
      <c r="HHJ2060" s="7" t="s">
        <v>2160</v>
      </c>
      <c r="HHK2060" s="7" t="s">
        <v>2160</v>
      </c>
      <c r="HHL2060" s="7" t="s">
        <v>2160</v>
      </c>
      <c r="HHM2060" s="7" t="s">
        <v>2160</v>
      </c>
      <c r="HHN2060" s="7" t="s">
        <v>2160</v>
      </c>
      <c r="HHO2060" s="7" t="s">
        <v>2160</v>
      </c>
      <c r="HHP2060" s="7" t="s">
        <v>2160</v>
      </c>
      <c r="HHQ2060" s="7" t="s">
        <v>2160</v>
      </c>
      <c r="HHR2060" s="7" t="s">
        <v>2160</v>
      </c>
      <c r="HHS2060" s="7" t="s">
        <v>2160</v>
      </c>
      <c r="HHT2060" s="7" t="s">
        <v>2160</v>
      </c>
      <c r="HHU2060" s="7" t="s">
        <v>2160</v>
      </c>
      <c r="HHV2060" s="7" t="s">
        <v>2160</v>
      </c>
      <c r="HHW2060" s="7" t="s">
        <v>2160</v>
      </c>
      <c r="HHX2060" s="7" t="s">
        <v>2160</v>
      </c>
      <c r="HHY2060" s="7" t="s">
        <v>2160</v>
      </c>
      <c r="HHZ2060" s="7" t="s">
        <v>2160</v>
      </c>
      <c r="HIA2060" s="7" t="s">
        <v>2160</v>
      </c>
      <c r="HIB2060" s="7" t="s">
        <v>2160</v>
      </c>
      <c r="HIC2060" s="7" t="s">
        <v>2160</v>
      </c>
      <c r="HID2060" s="7" t="s">
        <v>2160</v>
      </c>
      <c r="HIE2060" s="7" t="s">
        <v>2160</v>
      </c>
      <c r="HIF2060" s="7" t="s">
        <v>2160</v>
      </c>
      <c r="HIG2060" s="7" t="s">
        <v>2160</v>
      </c>
      <c r="HIH2060" s="7" t="s">
        <v>2160</v>
      </c>
      <c r="HII2060" s="7" t="s">
        <v>2160</v>
      </c>
      <c r="HIJ2060" s="7" t="s">
        <v>2160</v>
      </c>
      <c r="HIK2060" s="7" t="s">
        <v>2160</v>
      </c>
      <c r="HIL2060" s="7" t="s">
        <v>2160</v>
      </c>
      <c r="HIM2060" s="7" t="s">
        <v>2160</v>
      </c>
      <c r="HIN2060" s="7" t="s">
        <v>2160</v>
      </c>
      <c r="HIO2060" s="7" t="s">
        <v>2160</v>
      </c>
      <c r="HIP2060" s="7" t="s">
        <v>2160</v>
      </c>
      <c r="HIQ2060" s="7" t="s">
        <v>2160</v>
      </c>
      <c r="HIR2060" s="7" t="s">
        <v>2160</v>
      </c>
      <c r="HIS2060" s="7" t="s">
        <v>2160</v>
      </c>
      <c r="HIT2060" s="7" t="s">
        <v>2160</v>
      </c>
      <c r="HIU2060" s="7" t="s">
        <v>2160</v>
      </c>
      <c r="HIV2060" s="7" t="s">
        <v>2160</v>
      </c>
      <c r="HIW2060" s="7" t="s">
        <v>2160</v>
      </c>
      <c r="HIX2060" s="7" t="s">
        <v>2160</v>
      </c>
      <c r="HIY2060" s="7" t="s">
        <v>2160</v>
      </c>
      <c r="HIZ2060" s="7" t="s">
        <v>2160</v>
      </c>
      <c r="HJA2060" s="7" t="s">
        <v>2160</v>
      </c>
      <c r="HJB2060" s="7" t="s">
        <v>2160</v>
      </c>
      <c r="HJC2060" s="7" t="s">
        <v>2160</v>
      </c>
      <c r="HJD2060" s="7" t="s">
        <v>2160</v>
      </c>
      <c r="HJE2060" s="7" t="s">
        <v>2160</v>
      </c>
      <c r="HJF2060" s="7" t="s">
        <v>2160</v>
      </c>
      <c r="HJG2060" s="7" t="s">
        <v>2160</v>
      </c>
      <c r="HJH2060" s="7" t="s">
        <v>2160</v>
      </c>
      <c r="HJI2060" s="7" t="s">
        <v>2160</v>
      </c>
      <c r="HJJ2060" s="7" t="s">
        <v>2160</v>
      </c>
      <c r="HJK2060" s="7" t="s">
        <v>2160</v>
      </c>
      <c r="HJL2060" s="7" t="s">
        <v>2160</v>
      </c>
      <c r="HJM2060" s="7" t="s">
        <v>2160</v>
      </c>
      <c r="HJN2060" s="7" t="s">
        <v>2160</v>
      </c>
      <c r="HJO2060" s="7" t="s">
        <v>2160</v>
      </c>
      <c r="HJP2060" s="7" t="s">
        <v>2160</v>
      </c>
      <c r="HJQ2060" s="7" t="s">
        <v>2160</v>
      </c>
      <c r="HJR2060" s="7" t="s">
        <v>2160</v>
      </c>
      <c r="HJS2060" s="7" t="s">
        <v>2160</v>
      </c>
      <c r="HJT2060" s="7" t="s">
        <v>2160</v>
      </c>
      <c r="HJU2060" s="7" t="s">
        <v>2160</v>
      </c>
      <c r="HJV2060" s="7" t="s">
        <v>2160</v>
      </c>
      <c r="HJW2060" s="7" t="s">
        <v>2160</v>
      </c>
      <c r="HJX2060" s="7" t="s">
        <v>2160</v>
      </c>
      <c r="HJY2060" s="7" t="s">
        <v>2160</v>
      </c>
      <c r="HJZ2060" s="7" t="s">
        <v>2160</v>
      </c>
      <c r="HKA2060" s="7" t="s">
        <v>2160</v>
      </c>
      <c r="HKB2060" s="7" t="s">
        <v>2160</v>
      </c>
      <c r="HKC2060" s="7" t="s">
        <v>2160</v>
      </c>
      <c r="HKD2060" s="7" t="s">
        <v>2160</v>
      </c>
      <c r="HKE2060" s="7" t="s">
        <v>2160</v>
      </c>
      <c r="HKF2060" s="7" t="s">
        <v>2160</v>
      </c>
      <c r="HKG2060" s="7" t="s">
        <v>2160</v>
      </c>
      <c r="HKH2060" s="7" t="s">
        <v>2160</v>
      </c>
      <c r="HKI2060" s="7" t="s">
        <v>2160</v>
      </c>
      <c r="HKJ2060" s="7" t="s">
        <v>2160</v>
      </c>
      <c r="HKK2060" s="7" t="s">
        <v>2160</v>
      </c>
      <c r="HKL2060" s="7" t="s">
        <v>2160</v>
      </c>
      <c r="HKM2060" s="7" t="s">
        <v>2160</v>
      </c>
      <c r="HKN2060" s="7" t="s">
        <v>2160</v>
      </c>
      <c r="HKO2060" s="7" t="s">
        <v>2160</v>
      </c>
      <c r="HKP2060" s="7" t="s">
        <v>2160</v>
      </c>
      <c r="HKQ2060" s="7" t="s">
        <v>2160</v>
      </c>
      <c r="HKR2060" s="7" t="s">
        <v>2160</v>
      </c>
      <c r="HKS2060" s="7" t="s">
        <v>2160</v>
      </c>
      <c r="HKT2060" s="7" t="s">
        <v>2160</v>
      </c>
      <c r="HKU2060" s="7" t="s">
        <v>2160</v>
      </c>
      <c r="HKV2060" s="7" t="s">
        <v>2160</v>
      </c>
      <c r="HKW2060" s="7" t="s">
        <v>2160</v>
      </c>
      <c r="HKX2060" s="7" t="s">
        <v>2160</v>
      </c>
      <c r="HKY2060" s="7" t="s">
        <v>2160</v>
      </c>
      <c r="HKZ2060" s="7" t="s">
        <v>2160</v>
      </c>
      <c r="HLA2060" s="7" t="s">
        <v>2160</v>
      </c>
      <c r="HLB2060" s="7" t="s">
        <v>2160</v>
      </c>
      <c r="HLC2060" s="7" t="s">
        <v>2160</v>
      </c>
      <c r="HLD2060" s="7" t="s">
        <v>2160</v>
      </c>
      <c r="HLE2060" s="7" t="s">
        <v>2160</v>
      </c>
      <c r="HLF2060" s="7" t="s">
        <v>2160</v>
      </c>
      <c r="HLG2060" s="7" t="s">
        <v>2160</v>
      </c>
      <c r="HLH2060" s="7" t="s">
        <v>2160</v>
      </c>
      <c r="HLI2060" s="7" t="s">
        <v>2160</v>
      </c>
      <c r="HLJ2060" s="7" t="s">
        <v>2160</v>
      </c>
      <c r="HLK2060" s="7" t="s">
        <v>2160</v>
      </c>
      <c r="HLL2060" s="7" t="s">
        <v>2160</v>
      </c>
      <c r="HLM2060" s="7" t="s">
        <v>2160</v>
      </c>
      <c r="HLN2060" s="7" t="s">
        <v>2160</v>
      </c>
      <c r="HLO2060" s="7" t="s">
        <v>2160</v>
      </c>
      <c r="HLP2060" s="7" t="s">
        <v>2160</v>
      </c>
      <c r="HLQ2060" s="7" t="s">
        <v>2160</v>
      </c>
      <c r="HLR2060" s="7" t="s">
        <v>2160</v>
      </c>
      <c r="HLS2060" s="7" t="s">
        <v>2160</v>
      </c>
      <c r="HLT2060" s="7" t="s">
        <v>2160</v>
      </c>
      <c r="HLU2060" s="7" t="s">
        <v>2160</v>
      </c>
      <c r="HLV2060" s="7" t="s">
        <v>2160</v>
      </c>
      <c r="HLW2060" s="7" t="s">
        <v>2160</v>
      </c>
      <c r="HLX2060" s="7" t="s">
        <v>2160</v>
      </c>
      <c r="HLY2060" s="7" t="s">
        <v>2160</v>
      </c>
      <c r="HLZ2060" s="7" t="s">
        <v>2160</v>
      </c>
      <c r="HMA2060" s="7" t="s">
        <v>2160</v>
      </c>
      <c r="HMB2060" s="7" t="s">
        <v>2160</v>
      </c>
      <c r="HMC2060" s="7" t="s">
        <v>2160</v>
      </c>
      <c r="HMD2060" s="7" t="s">
        <v>2160</v>
      </c>
      <c r="HME2060" s="7" t="s">
        <v>2160</v>
      </c>
      <c r="HMF2060" s="7" t="s">
        <v>2160</v>
      </c>
      <c r="HMG2060" s="7" t="s">
        <v>2160</v>
      </c>
      <c r="HMH2060" s="7" t="s">
        <v>2160</v>
      </c>
      <c r="HMI2060" s="7" t="s">
        <v>2160</v>
      </c>
      <c r="HMJ2060" s="7" t="s">
        <v>2160</v>
      </c>
      <c r="HMK2060" s="7" t="s">
        <v>2160</v>
      </c>
      <c r="HML2060" s="7" t="s">
        <v>2160</v>
      </c>
      <c r="HMM2060" s="7" t="s">
        <v>2160</v>
      </c>
      <c r="HMN2060" s="7" t="s">
        <v>2160</v>
      </c>
      <c r="HMO2060" s="7" t="s">
        <v>2160</v>
      </c>
      <c r="HMP2060" s="7" t="s">
        <v>2160</v>
      </c>
      <c r="HMQ2060" s="7" t="s">
        <v>2160</v>
      </c>
      <c r="HMR2060" s="7" t="s">
        <v>2160</v>
      </c>
      <c r="HMS2060" s="7" t="s">
        <v>2160</v>
      </c>
      <c r="HMT2060" s="7" t="s">
        <v>2160</v>
      </c>
      <c r="HMU2060" s="7" t="s">
        <v>2160</v>
      </c>
      <c r="HMV2060" s="7" t="s">
        <v>2160</v>
      </c>
      <c r="HMW2060" s="7" t="s">
        <v>2160</v>
      </c>
      <c r="HMX2060" s="7" t="s">
        <v>2160</v>
      </c>
      <c r="HMY2060" s="7" t="s">
        <v>2160</v>
      </c>
      <c r="HMZ2060" s="7" t="s">
        <v>2160</v>
      </c>
      <c r="HNA2060" s="7" t="s">
        <v>2160</v>
      </c>
      <c r="HNB2060" s="7" t="s">
        <v>2160</v>
      </c>
      <c r="HNC2060" s="7" t="s">
        <v>2160</v>
      </c>
      <c r="HND2060" s="7" t="s">
        <v>2160</v>
      </c>
      <c r="HNE2060" s="7" t="s">
        <v>2160</v>
      </c>
      <c r="HNF2060" s="7" t="s">
        <v>2160</v>
      </c>
      <c r="HNG2060" s="7" t="s">
        <v>2160</v>
      </c>
      <c r="HNH2060" s="7" t="s">
        <v>2160</v>
      </c>
      <c r="HNI2060" s="7" t="s">
        <v>2160</v>
      </c>
      <c r="HNJ2060" s="7" t="s">
        <v>2160</v>
      </c>
      <c r="HNK2060" s="7" t="s">
        <v>2160</v>
      </c>
      <c r="HNL2060" s="7" t="s">
        <v>2160</v>
      </c>
      <c r="HNM2060" s="7" t="s">
        <v>2160</v>
      </c>
      <c r="HNN2060" s="7" t="s">
        <v>2160</v>
      </c>
      <c r="HNO2060" s="7" t="s">
        <v>2160</v>
      </c>
      <c r="HNP2060" s="7" t="s">
        <v>2160</v>
      </c>
      <c r="HNQ2060" s="7" t="s">
        <v>2160</v>
      </c>
      <c r="HNR2060" s="7" t="s">
        <v>2160</v>
      </c>
      <c r="HNS2060" s="7" t="s">
        <v>2160</v>
      </c>
      <c r="HNT2060" s="7" t="s">
        <v>2160</v>
      </c>
      <c r="HNU2060" s="7" t="s">
        <v>2160</v>
      </c>
      <c r="HNV2060" s="7" t="s">
        <v>2160</v>
      </c>
      <c r="HNW2060" s="7" t="s">
        <v>2160</v>
      </c>
      <c r="HNX2060" s="7" t="s">
        <v>2160</v>
      </c>
      <c r="HNY2060" s="7" t="s">
        <v>2160</v>
      </c>
      <c r="HNZ2060" s="7" t="s">
        <v>2160</v>
      </c>
      <c r="HOA2060" s="7" t="s">
        <v>2160</v>
      </c>
      <c r="HOB2060" s="7" t="s">
        <v>2160</v>
      </c>
      <c r="HOC2060" s="7" t="s">
        <v>2160</v>
      </c>
      <c r="HOD2060" s="7" t="s">
        <v>2160</v>
      </c>
      <c r="HOE2060" s="7" t="s">
        <v>2160</v>
      </c>
      <c r="HOF2060" s="7" t="s">
        <v>2160</v>
      </c>
      <c r="HOG2060" s="7" t="s">
        <v>2160</v>
      </c>
      <c r="HOH2060" s="7" t="s">
        <v>2160</v>
      </c>
      <c r="HOI2060" s="7" t="s">
        <v>2160</v>
      </c>
      <c r="HOJ2060" s="7" t="s">
        <v>2160</v>
      </c>
      <c r="HOK2060" s="7" t="s">
        <v>2160</v>
      </c>
      <c r="HOL2060" s="7" t="s">
        <v>2160</v>
      </c>
      <c r="HOM2060" s="7" t="s">
        <v>2160</v>
      </c>
      <c r="HON2060" s="7" t="s">
        <v>2160</v>
      </c>
      <c r="HOO2060" s="7" t="s">
        <v>2160</v>
      </c>
      <c r="HOP2060" s="7" t="s">
        <v>2160</v>
      </c>
      <c r="HOQ2060" s="7" t="s">
        <v>2160</v>
      </c>
      <c r="HOR2060" s="7" t="s">
        <v>2160</v>
      </c>
      <c r="HOS2060" s="7" t="s">
        <v>2160</v>
      </c>
      <c r="HOT2060" s="7" t="s">
        <v>2160</v>
      </c>
      <c r="HOU2060" s="7" t="s">
        <v>2160</v>
      </c>
      <c r="HOV2060" s="7" t="s">
        <v>2160</v>
      </c>
      <c r="HOW2060" s="7" t="s">
        <v>2160</v>
      </c>
      <c r="HOX2060" s="7" t="s">
        <v>2160</v>
      </c>
      <c r="HOY2060" s="7" t="s">
        <v>2160</v>
      </c>
      <c r="HOZ2060" s="7" t="s">
        <v>2160</v>
      </c>
      <c r="HPA2060" s="7" t="s">
        <v>2160</v>
      </c>
      <c r="HPB2060" s="7" t="s">
        <v>2160</v>
      </c>
      <c r="HPC2060" s="7" t="s">
        <v>2160</v>
      </c>
      <c r="HPD2060" s="7" t="s">
        <v>2160</v>
      </c>
      <c r="HPE2060" s="7" t="s">
        <v>2160</v>
      </c>
      <c r="HPF2060" s="7" t="s">
        <v>2160</v>
      </c>
      <c r="HPG2060" s="7" t="s">
        <v>2160</v>
      </c>
      <c r="HPH2060" s="7" t="s">
        <v>2160</v>
      </c>
      <c r="HPI2060" s="7" t="s">
        <v>2160</v>
      </c>
      <c r="HPJ2060" s="7" t="s">
        <v>2160</v>
      </c>
      <c r="HPK2060" s="7" t="s">
        <v>2160</v>
      </c>
      <c r="HPL2060" s="7" t="s">
        <v>2160</v>
      </c>
      <c r="HPM2060" s="7" t="s">
        <v>2160</v>
      </c>
      <c r="HPN2060" s="7" t="s">
        <v>2160</v>
      </c>
      <c r="HPO2060" s="7" t="s">
        <v>2160</v>
      </c>
      <c r="HPP2060" s="7" t="s">
        <v>2160</v>
      </c>
      <c r="HPQ2060" s="7" t="s">
        <v>2160</v>
      </c>
      <c r="HPR2060" s="7" t="s">
        <v>2160</v>
      </c>
      <c r="HPS2060" s="7" t="s">
        <v>2160</v>
      </c>
      <c r="HPT2060" s="7" t="s">
        <v>2160</v>
      </c>
      <c r="HPU2060" s="7" t="s">
        <v>2160</v>
      </c>
      <c r="HPV2060" s="7" t="s">
        <v>2160</v>
      </c>
      <c r="HPW2060" s="7" t="s">
        <v>2160</v>
      </c>
      <c r="HPX2060" s="7" t="s">
        <v>2160</v>
      </c>
      <c r="HPY2060" s="7" t="s">
        <v>2160</v>
      </c>
      <c r="HPZ2060" s="7" t="s">
        <v>2160</v>
      </c>
      <c r="HQA2060" s="7" t="s">
        <v>2160</v>
      </c>
      <c r="HQB2060" s="7" t="s">
        <v>2160</v>
      </c>
      <c r="HQC2060" s="7" t="s">
        <v>2160</v>
      </c>
      <c r="HQD2060" s="7" t="s">
        <v>2160</v>
      </c>
      <c r="HQE2060" s="7" t="s">
        <v>2160</v>
      </c>
      <c r="HQF2060" s="7" t="s">
        <v>2160</v>
      </c>
      <c r="HQG2060" s="7" t="s">
        <v>2160</v>
      </c>
      <c r="HQH2060" s="7" t="s">
        <v>2160</v>
      </c>
      <c r="HQI2060" s="7" t="s">
        <v>2160</v>
      </c>
      <c r="HQJ2060" s="7" t="s">
        <v>2160</v>
      </c>
      <c r="HQK2060" s="7" t="s">
        <v>2160</v>
      </c>
      <c r="HQL2060" s="7" t="s">
        <v>2160</v>
      </c>
      <c r="HQM2060" s="7" t="s">
        <v>2160</v>
      </c>
      <c r="HQN2060" s="7" t="s">
        <v>2160</v>
      </c>
      <c r="HQO2060" s="7" t="s">
        <v>2160</v>
      </c>
      <c r="HQP2060" s="7" t="s">
        <v>2160</v>
      </c>
      <c r="HQQ2060" s="7" t="s">
        <v>2160</v>
      </c>
      <c r="HQR2060" s="7" t="s">
        <v>2160</v>
      </c>
      <c r="HQS2060" s="7" t="s">
        <v>2160</v>
      </c>
      <c r="HQT2060" s="7" t="s">
        <v>2160</v>
      </c>
      <c r="HQU2060" s="7" t="s">
        <v>2160</v>
      </c>
      <c r="HQV2060" s="7" t="s">
        <v>2160</v>
      </c>
      <c r="HQW2060" s="7" t="s">
        <v>2160</v>
      </c>
      <c r="HQX2060" s="7" t="s">
        <v>2160</v>
      </c>
      <c r="HQY2060" s="7" t="s">
        <v>2160</v>
      </c>
      <c r="HQZ2060" s="7" t="s">
        <v>2160</v>
      </c>
      <c r="HRA2060" s="7" t="s">
        <v>2160</v>
      </c>
      <c r="HRB2060" s="7" t="s">
        <v>2160</v>
      </c>
      <c r="HRC2060" s="7" t="s">
        <v>2160</v>
      </c>
      <c r="HRD2060" s="7" t="s">
        <v>2160</v>
      </c>
      <c r="HRE2060" s="7" t="s">
        <v>2160</v>
      </c>
      <c r="HRF2060" s="7" t="s">
        <v>2160</v>
      </c>
      <c r="HRG2060" s="7" t="s">
        <v>2160</v>
      </c>
      <c r="HRH2060" s="7" t="s">
        <v>2160</v>
      </c>
      <c r="HRI2060" s="7" t="s">
        <v>2160</v>
      </c>
      <c r="HRJ2060" s="7" t="s">
        <v>2160</v>
      </c>
      <c r="HRK2060" s="7" t="s">
        <v>2160</v>
      </c>
      <c r="HRL2060" s="7" t="s">
        <v>2160</v>
      </c>
      <c r="HRM2060" s="7" t="s">
        <v>2160</v>
      </c>
      <c r="HRN2060" s="7" t="s">
        <v>2160</v>
      </c>
      <c r="HRO2060" s="7" t="s">
        <v>2160</v>
      </c>
      <c r="HRP2060" s="7" t="s">
        <v>2160</v>
      </c>
      <c r="HRQ2060" s="7" t="s">
        <v>2160</v>
      </c>
      <c r="HRR2060" s="7" t="s">
        <v>2160</v>
      </c>
      <c r="HRS2060" s="7" t="s">
        <v>2160</v>
      </c>
      <c r="HRT2060" s="7" t="s">
        <v>2160</v>
      </c>
      <c r="HRU2060" s="7" t="s">
        <v>2160</v>
      </c>
      <c r="HRV2060" s="7" t="s">
        <v>2160</v>
      </c>
      <c r="HRW2060" s="7" t="s">
        <v>2160</v>
      </c>
      <c r="HRX2060" s="7" t="s">
        <v>2160</v>
      </c>
      <c r="HRY2060" s="7" t="s">
        <v>2160</v>
      </c>
      <c r="HRZ2060" s="7" t="s">
        <v>2160</v>
      </c>
      <c r="HSA2060" s="7" t="s">
        <v>2160</v>
      </c>
      <c r="HSB2060" s="7" t="s">
        <v>2160</v>
      </c>
      <c r="HSC2060" s="7" t="s">
        <v>2160</v>
      </c>
      <c r="HSD2060" s="7" t="s">
        <v>2160</v>
      </c>
      <c r="HSE2060" s="7" t="s">
        <v>2160</v>
      </c>
      <c r="HSF2060" s="7" t="s">
        <v>2160</v>
      </c>
      <c r="HSG2060" s="7" t="s">
        <v>2160</v>
      </c>
      <c r="HSH2060" s="7" t="s">
        <v>2160</v>
      </c>
      <c r="HSI2060" s="7" t="s">
        <v>2160</v>
      </c>
      <c r="HSJ2060" s="7" t="s">
        <v>2160</v>
      </c>
      <c r="HSK2060" s="7" t="s">
        <v>2160</v>
      </c>
      <c r="HSL2060" s="7" t="s">
        <v>2160</v>
      </c>
      <c r="HSM2060" s="7" t="s">
        <v>2160</v>
      </c>
      <c r="HSN2060" s="7" t="s">
        <v>2160</v>
      </c>
      <c r="HSO2060" s="7" t="s">
        <v>2160</v>
      </c>
      <c r="HSP2060" s="7" t="s">
        <v>2160</v>
      </c>
      <c r="HSQ2060" s="7" t="s">
        <v>2160</v>
      </c>
      <c r="HSR2060" s="7" t="s">
        <v>2160</v>
      </c>
      <c r="HSS2060" s="7" t="s">
        <v>2160</v>
      </c>
      <c r="HST2060" s="7" t="s">
        <v>2160</v>
      </c>
      <c r="HSU2060" s="7" t="s">
        <v>2160</v>
      </c>
      <c r="HSV2060" s="7" t="s">
        <v>2160</v>
      </c>
      <c r="HSW2060" s="7" t="s">
        <v>2160</v>
      </c>
      <c r="HSX2060" s="7" t="s">
        <v>2160</v>
      </c>
      <c r="HSY2060" s="7" t="s">
        <v>2160</v>
      </c>
      <c r="HSZ2060" s="7" t="s">
        <v>2160</v>
      </c>
      <c r="HTA2060" s="7" t="s">
        <v>2160</v>
      </c>
      <c r="HTB2060" s="7" t="s">
        <v>2160</v>
      </c>
      <c r="HTC2060" s="7" t="s">
        <v>2160</v>
      </c>
      <c r="HTD2060" s="7" t="s">
        <v>2160</v>
      </c>
      <c r="HTE2060" s="7" t="s">
        <v>2160</v>
      </c>
      <c r="HTF2060" s="7" t="s">
        <v>2160</v>
      </c>
      <c r="HTG2060" s="7" t="s">
        <v>2160</v>
      </c>
      <c r="HTH2060" s="7" t="s">
        <v>2160</v>
      </c>
      <c r="HTI2060" s="7" t="s">
        <v>2160</v>
      </c>
      <c r="HTJ2060" s="7" t="s">
        <v>2160</v>
      </c>
      <c r="HTK2060" s="7" t="s">
        <v>2160</v>
      </c>
      <c r="HTL2060" s="7" t="s">
        <v>2160</v>
      </c>
      <c r="HTM2060" s="7" t="s">
        <v>2160</v>
      </c>
      <c r="HTN2060" s="7" t="s">
        <v>2160</v>
      </c>
      <c r="HTO2060" s="7" t="s">
        <v>2160</v>
      </c>
      <c r="HTP2060" s="7" t="s">
        <v>2160</v>
      </c>
      <c r="HTQ2060" s="7" t="s">
        <v>2160</v>
      </c>
      <c r="HTR2060" s="7" t="s">
        <v>2160</v>
      </c>
      <c r="HTS2060" s="7" t="s">
        <v>2160</v>
      </c>
      <c r="HTT2060" s="7" t="s">
        <v>2160</v>
      </c>
      <c r="HTU2060" s="7" t="s">
        <v>2160</v>
      </c>
      <c r="HTV2060" s="7" t="s">
        <v>2160</v>
      </c>
      <c r="HTW2060" s="7" t="s">
        <v>2160</v>
      </c>
      <c r="HTX2060" s="7" t="s">
        <v>2160</v>
      </c>
      <c r="HTY2060" s="7" t="s">
        <v>2160</v>
      </c>
      <c r="HTZ2060" s="7" t="s">
        <v>2160</v>
      </c>
      <c r="HUA2060" s="7" t="s">
        <v>2160</v>
      </c>
      <c r="HUB2060" s="7" t="s">
        <v>2160</v>
      </c>
      <c r="HUC2060" s="7" t="s">
        <v>2160</v>
      </c>
      <c r="HUD2060" s="7" t="s">
        <v>2160</v>
      </c>
      <c r="HUE2060" s="7" t="s">
        <v>2160</v>
      </c>
      <c r="HUF2060" s="7" t="s">
        <v>2160</v>
      </c>
      <c r="HUG2060" s="7" t="s">
        <v>2160</v>
      </c>
      <c r="HUH2060" s="7" t="s">
        <v>2160</v>
      </c>
      <c r="HUI2060" s="7" t="s">
        <v>2160</v>
      </c>
      <c r="HUJ2060" s="7" t="s">
        <v>2160</v>
      </c>
      <c r="HUK2060" s="7" t="s">
        <v>2160</v>
      </c>
      <c r="HUL2060" s="7" t="s">
        <v>2160</v>
      </c>
      <c r="HUM2060" s="7" t="s">
        <v>2160</v>
      </c>
      <c r="HUN2060" s="7" t="s">
        <v>2160</v>
      </c>
      <c r="HUO2060" s="7" t="s">
        <v>2160</v>
      </c>
      <c r="HUP2060" s="7" t="s">
        <v>2160</v>
      </c>
      <c r="HUQ2060" s="7" t="s">
        <v>2160</v>
      </c>
      <c r="HUR2060" s="7" t="s">
        <v>2160</v>
      </c>
      <c r="HUS2060" s="7" t="s">
        <v>2160</v>
      </c>
      <c r="HUT2060" s="7" t="s">
        <v>2160</v>
      </c>
      <c r="HUU2060" s="7" t="s">
        <v>2160</v>
      </c>
      <c r="HUV2060" s="7" t="s">
        <v>2160</v>
      </c>
      <c r="HUW2060" s="7" t="s">
        <v>2160</v>
      </c>
      <c r="HUX2060" s="7" t="s">
        <v>2160</v>
      </c>
      <c r="HUY2060" s="7" t="s">
        <v>2160</v>
      </c>
      <c r="HUZ2060" s="7" t="s">
        <v>2160</v>
      </c>
      <c r="HVA2060" s="7" t="s">
        <v>2160</v>
      </c>
      <c r="HVB2060" s="7" t="s">
        <v>2160</v>
      </c>
      <c r="HVC2060" s="7" t="s">
        <v>2160</v>
      </c>
      <c r="HVD2060" s="7" t="s">
        <v>2160</v>
      </c>
      <c r="HVE2060" s="7" t="s">
        <v>2160</v>
      </c>
      <c r="HVF2060" s="7" t="s">
        <v>2160</v>
      </c>
      <c r="HVG2060" s="7" t="s">
        <v>2160</v>
      </c>
      <c r="HVH2060" s="7" t="s">
        <v>2160</v>
      </c>
      <c r="HVI2060" s="7" t="s">
        <v>2160</v>
      </c>
      <c r="HVJ2060" s="7" t="s">
        <v>2160</v>
      </c>
      <c r="HVK2060" s="7" t="s">
        <v>2160</v>
      </c>
      <c r="HVL2060" s="7" t="s">
        <v>2160</v>
      </c>
      <c r="HVM2060" s="7" t="s">
        <v>2160</v>
      </c>
      <c r="HVN2060" s="7" t="s">
        <v>2160</v>
      </c>
      <c r="HVO2060" s="7" t="s">
        <v>2160</v>
      </c>
      <c r="HVP2060" s="7" t="s">
        <v>2160</v>
      </c>
      <c r="HVQ2060" s="7" t="s">
        <v>2160</v>
      </c>
      <c r="HVR2060" s="7" t="s">
        <v>2160</v>
      </c>
      <c r="HVS2060" s="7" t="s">
        <v>2160</v>
      </c>
      <c r="HVT2060" s="7" t="s">
        <v>2160</v>
      </c>
      <c r="HVU2060" s="7" t="s">
        <v>2160</v>
      </c>
      <c r="HVV2060" s="7" t="s">
        <v>2160</v>
      </c>
      <c r="HVW2060" s="7" t="s">
        <v>2160</v>
      </c>
      <c r="HVX2060" s="7" t="s">
        <v>2160</v>
      </c>
      <c r="HVY2060" s="7" t="s">
        <v>2160</v>
      </c>
      <c r="HVZ2060" s="7" t="s">
        <v>2160</v>
      </c>
      <c r="HWA2060" s="7" t="s">
        <v>2160</v>
      </c>
      <c r="HWB2060" s="7" t="s">
        <v>2160</v>
      </c>
      <c r="HWC2060" s="7" t="s">
        <v>2160</v>
      </c>
      <c r="HWD2060" s="7" t="s">
        <v>2160</v>
      </c>
      <c r="HWE2060" s="7" t="s">
        <v>2160</v>
      </c>
      <c r="HWF2060" s="7" t="s">
        <v>2160</v>
      </c>
      <c r="HWG2060" s="7" t="s">
        <v>2160</v>
      </c>
      <c r="HWH2060" s="7" t="s">
        <v>2160</v>
      </c>
      <c r="HWI2060" s="7" t="s">
        <v>2160</v>
      </c>
      <c r="HWJ2060" s="7" t="s">
        <v>2160</v>
      </c>
      <c r="HWK2060" s="7" t="s">
        <v>2160</v>
      </c>
      <c r="HWL2060" s="7" t="s">
        <v>2160</v>
      </c>
      <c r="HWM2060" s="7" t="s">
        <v>2160</v>
      </c>
      <c r="HWN2060" s="7" t="s">
        <v>2160</v>
      </c>
      <c r="HWO2060" s="7" t="s">
        <v>2160</v>
      </c>
      <c r="HWP2060" s="7" t="s">
        <v>2160</v>
      </c>
      <c r="HWQ2060" s="7" t="s">
        <v>2160</v>
      </c>
      <c r="HWR2060" s="7" t="s">
        <v>2160</v>
      </c>
      <c r="HWS2060" s="7" t="s">
        <v>2160</v>
      </c>
      <c r="HWT2060" s="7" t="s">
        <v>2160</v>
      </c>
      <c r="HWU2060" s="7" t="s">
        <v>2160</v>
      </c>
      <c r="HWV2060" s="7" t="s">
        <v>2160</v>
      </c>
      <c r="HWW2060" s="7" t="s">
        <v>2160</v>
      </c>
      <c r="HWX2060" s="7" t="s">
        <v>2160</v>
      </c>
      <c r="HWY2060" s="7" t="s">
        <v>2160</v>
      </c>
      <c r="HWZ2060" s="7" t="s">
        <v>2160</v>
      </c>
      <c r="HXA2060" s="7" t="s">
        <v>2160</v>
      </c>
      <c r="HXB2060" s="7" t="s">
        <v>2160</v>
      </c>
      <c r="HXC2060" s="7" t="s">
        <v>2160</v>
      </c>
      <c r="HXD2060" s="7" t="s">
        <v>2160</v>
      </c>
      <c r="HXE2060" s="7" t="s">
        <v>2160</v>
      </c>
      <c r="HXF2060" s="7" t="s">
        <v>2160</v>
      </c>
      <c r="HXG2060" s="7" t="s">
        <v>2160</v>
      </c>
      <c r="HXH2060" s="7" t="s">
        <v>2160</v>
      </c>
      <c r="HXI2060" s="7" t="s">
        <v>2160</v>
      </c>
      <c r="HXJ2060" s="7" t="s">
        <v>2160</v>
      </c>
      <c r="HXK2060" s="7" t="s">
        <v>2160</v>
      </c>
      <c r="HXL2060" s="7" t="s">
        <v>2160</v>
      </c>
      <c r="HXM2060" s="7" t="s">
        <v>2160</v>
      </c>
      <c r="HXN2060" s="7" t="s">
        <v>2160</v>
      </c>
      <c r="HXO2060" s="7" t="s">
        <v>2160</v>
      </c>
      <c r="HXP2060" s="7" t="s">
        <v>2160</v>
      </c>
      <c r="HXQ2060" s="7" t="s">
        <v>2160</v>
      </c>
      <c r="HXR2060" s="7" t="s">
        <v>2160</v>
      </c>
      <c r="HXS2060" s="7" t="s">
        <v>2160</v>
      </c>
      <c r="HXT2060" s="7" t="s">
        <v>2160</v>
      </c>
      <c r="HXU2060" s="7" t="s">
        <v>2160</v>
      </c>
      <c r="HXV2060" s="7" t="s">
        <v>2160</v>
      </c>
      <c r="HXW2060" s="7" t="s">
        <v>2160</v>
      </c>
      <c r="HXX2060" s="7" t="s">
        <v>2160</v>
      </c>
      <c r="HXY2060" s="7" t="s">
        <v>2160</v>
      </c>
      <c r="HXZ2060" s="7" t="s">
        <v>2160</v>
      </c>
      <c r="HYA2060" s="7" t="s">
        <v>2160</v>
      </c>
      <c r="HYB2060" s="7" t="s">
        <v>2160</v>
      </c>
      <c r="HYC2060" s="7" t="s">
        <v>2160</v>
      </c>
      <c r="HYD2060" s="7" t="s">
        <v>2160</v>
      </c>
      <c r="HYE2060" s="7" t="s">
        <v>2160</v>
      </c>
      <c r="HYF2060" s="7" t="s">
        <v>2160</v>
      </c>
      <c r="HYG2060" s="7" t="s">
        <v>2160</v>
      </c>
      <c r="HYH2060" s="7" t="s">
        <v>2160</v>
      </c>
      <c r="HYI2060" s="7" t="s">
        <v>2160</v>
      </c>
      <c r="HYJ2060" s="7" t="s">
        <v>2160</v>
      </c>
      <c r="HYK2060" s="7" t="s">
        <v>2160</v>
      </c>
      <c r="HYL2060" s="7" t="s">
        <v>2160</v>
      </c>
      <c r="HYM2060" s="7" t="s">
        <v>2160</v>
      </c>
      <c r="HYN2060" s="7" t="s">
        <v>2160</v>
      </c>
      <c r="HYO2060" s="7" t="s">
        <v>2160</v>
      </c>
      <c r="HYP2060" s="7" t="s">
        <v>2160</v>
      </c>
      <c r="HYQ2060" s="7" t="s">
        <v>2160</v>
      </c>
      <c r="HYR2060" s="7" t="s">
        <v>2160</v>
      </c>
      <c r="HYS2060" s="7" t="s">
        <v>2160</v>
      </c>
      <c r="HYT2060" s="7" t="s">
        <v>2160</v>
      </c>
      <c r="HYU2060" s="7" t="s">
        <v>2160</v>
      </c>
      <c r="HYV2060" s="7" t="s">
        <v>2160</v>
      </c>
      <c r="HYW2060" s="7" t="s">
        <v>2160</v>
      </c>
      <c r="HYX2060" s="7" t="s">
        <v>2160</v>
      </c>
      <c r="HYY2060" s="7" t="s">
        <v>2160</v>
      </c>
      <c r="HYZ2060" s="7" t="s">
        <v>2160</v>
      </c>
      <c r="HZA2060" s="7" t="s">
        <v>2160</v>
      </c>
      <c r="HZB2060" s="7" t="s">
        <v>2160</v>
      </c>
      <c r="HZC2060" s="7" t="s">
        <v>2160</v>
      </c>
      <c r="HZD2060" s="7" t="s">
        <v>2160</v>
      </c>
      <c r="HZE2060" s="7" t="s">
        <v>2160</v>
      </c>
      <c r="HZF2060" s="7" t="s">
        <v>2160</v>
      </c>
      <c r="HZG2060" s="7" t="s">
        <v>2160</v>
      </c>
      <c r="HZH2060" s="7" t="s">
        <v>2160</v>
      </c>
      <c r="HZI2060" s="7" t="s">
        <v>2160</v>
      </c>
      <c r="HZJ2060" s="7" t="s">
        <v>2160</v>
      </c>
      <c r="HZK2060" s="7" t="s">
        <v>2160</v>
      </c>
      <c r="HZL2060" s="7" t="s">
        <v>2160</v>
      </c>
      <c r="HZM2060" s="7" t="s">
        <v>2160</v>
      </c>
      <c r="HZN2060" s="7" t="s">
        <v>2160</v>
      </c>
      <c r="HZO2060" s="7" t="s">
        <v>2160</v>
      </c>
      <c r="HZP2060" s="7" t="s">
        <v>2160</v>
      </c>
      <c r="HZQ2060" s="7" t="s">
        <v>2160</v>
      </c>
      <c r="HZR2060" s="7" t="s">
        <v>2160</v>
      </c>
      <c r="HZS2060" s="7" t="s">
        <v>2160</v>
      </c>
      <c r="HZT2060" s="7" t="s">
        <v>2160</v>
      </c>
      <c r="HZU2060" s="7" t="s">
        <v>2160</v>
      </c>
      <c r="HZV2060" s="7" t="s">
        <v>2160</v>
      </c>
      <c r="HZW2060" s="7" t="s">
        <v>2160</v>
      </c>
      <c r="HZX2060" s="7" t="s">
        <v>2160</v>
      </c>
      <c r="HZY2060" s="7" t="s">
        <v>2160</v>
      </c>
      <c r="HZZ2060" s="7" t="s">
        <v>2160</v>
      </c>
      <c r="IAA2060" s="7" t="s">
        <v>2160</v>
      </c>
      <c r="IAB2060" s="7" t="s">
        <v>2160</v>
      </c>
      <c r="IAC2060" s="7" t="s">
        <v>2160</v>
      </c>
      <c r="IAD2060" s="7" t="s">
        <v>2160</v>
      </c>
      <c r="IAE2060" s="7" t="s">
        <v>2160</v>
      </c>
      <c r="IAF2060" s="7" t="s">
        <v>2160</v>
      </c>
      <c r="IAG2060" s="7" t="s">
        <v>2160</v>
      </c>
      <c r="IAH2060" s="7" t="s">
        <v>2160</v>
      </c>
      <c r="IAI2060" s="7" t="s">
        <v>2160</v>
      </c>
      <c r="IAJ2060" s="7" t="s">
        <v>2160</v>
      </c>
      <c r="IAK2060" s="7" t="s">
        <v>2160</v>
      </c>
      <c r="IAL2060" s="7" t="s">
        <v>2160</v>
      </c>
      <c r="IAM2060" s="7" t="s">
        <v>2160</v>
      </c>
      <c r="IAN2060" s="7" t="s">
        <v>2160</v>
      </c>
      <c r="IAO2060" s="7" t="s">
        <v>2160</v>
      </c>
      <c r="IAP2060" s="7" t="s">
        <v>2160</v>
      </c>
      <c r="IAQ2060" s="7" t="s">
        <v>2160</v>
      </c>
      <c r="IAR2060" s="7" t="s">
        <v>2160</v>
      </c>
      <c r="IAS2060" s="7" t="s">
        <v>2160</v>
      </c>
      <c r="IAT2060" s="7" t="s">
        <v>2160</v>
      </c>
      <c r="IAU2060" s="7" t="s">
        <v>2160</v>
      </c>
      <c r="IAV2060" s="7" t="s">
        <v>2160</v>
      </c>
      <c r="IAW2060" s="7" t="s">
        <v>2160</v>
      </c>
      <c r="IAX2060" s="7" t="s">
        <v>2160</v>
      </c>
      <c r="IAY2060" s="7" t="s">
        <v>2160</v>
      </c>
      <c r="IAZ2060" s="7" t="s">
        <v>2160</v>
      </c>
      <c r="IBA2060" s="7" t="s">
        <v>2160</v>
      </c>
      <c r="IBB2060" s="7" t="s">
        <v>2160</v>
      </c>
      <c r="IBC2060" s="7" t="s">
        <v>2160</v>
      </c>
      <c r="IBD2060" s="7" t="s">
        <v>2160</v>
      </c>
      <c r="IBE2060" s="7" t="s">
        <v>2160</v>
      </c>
      <c r="IBF2060" s="7" t="s">
        <v>2160</v>
      </c>
      <c r="IBG2060" s="7" t="s">
        <v>2160</v>
      </c>
      <c r="IBH2060" s="7" t="s">
        <v>2160</v>
      </c>
      <c r="IBI2060" s="7" t="s">
        <v>2160</v>
      </c>
      <c r="IBJ2060" s="7" t="s">
        <v>2160</v>
      </c>
      <c r="IBK2060" s="7" t="s">
        <v>2160</v>
      </c>
      <c r="IBL2060" s="7" t="s">
        <v>2160</v>
      </c>
      <c r="IBM2060" s="7" t="s">
        <v>2160</v>
      </c>
      <c r="IBN2060" s="7" t="s">
        <v>2160</v>
      </c>
      <c r="IBO2060" s="7" t="s">
        <v>2160</v>
      </c>
      <c r="IBP2060" s="7" t="s">
        <v>2160</v>
      </c>
      <c r="IBQ2060" s="7" t="s">
        <v>2160</v>
      </c>
      <c r="IBR2060" s="7" t="s">
        <v>2160</v>
      </c>
      <c r="IBS2060" s="7" t="s">
        <v>2160</v>
      </c>
      <c r="IBT2060" s="7" t="s">
        <v>2160</v>
      </c>
      <c r="IBU2060" s="7" t="s">
        <v>2160</v>
      </c>
      <c r="IBV2060" s="7" t="s">
        <v>2160</v>
      </c>
      <c r="IBW2060" s="7" t="s">
        <v>2160</v>
      </c>
      <c r="IBX2060" s="7" t="s">
        <v>2160</v>
      </c>
      <c r="IBY2060" s="7" t="s">
        <v>2160</v>
      </c>
      <c r="IBZ2060" s="7" t="s">
        <v>2160</v>
      </c>
      <c r="ICA2060" s="7" t="s">
        <v>2160</v>
      </c>
      <c r="ICB2060" s="7" t="s">
        <v>2160</v>
      </c>
      <c r="ICC2060" s="7" t="s">
        <v>2160</v>
      </c>
      <c r="ICD2060" s="7" t="s">
        <v>2160</v>
      </c>
      <c r="ICE2060" s="7" t="s">
        <v>2160</v>
      </c>
      <c r="ICF2060" s="7" t="s">
        <v>2160</v>
      </c>
      <c r="ICG2060" s="7" t="s">
        <v>2160</v>
      </c>
      <c r="ICH2060" s="7" t="s">
        <v>2160</v>
      </c>
      <c r="ICI2060" s="7" t="s">
        <v>2160</v>
      </c>
      <c r="ICJ2060" s="7" t="s">
        <v>2160</v>
      </c>
      <c r="ICK2060" s="7" t="s">
        <v>2160</v>
      </c>
      <c r="ICL2060" s="7" t="s">
        <v>2160</v>
      </c>
      <c r="ICM2060" s="7" t="s">
        <v>2160</v>
      </c>
      <c r="ICN2060" s="7" t="s">
        <v>2160</v>
      </c>
      <c r="ICO2060" s="7" t="s">
        <v>2160</v>
      </c>
      <c r="ICP2060" s="7" t="s">
        <v>2160</v>
      </c>
      <c r="ICQ2060" s="7" t="s">
        <v>2160</v>
      </c>
      <c r="ICR2060" s="7" t="s">
        <v>2160</v>
      </c>
      <c r="ICS2060" s="7" t="s">
        <v>2160</v>
      </c>
      <c r="ICT2060" s="7" t="s">
        <v>2160</v>
      </c>
      <c r="ICU2060" s="7" t="s">
        <v>2160</v>
      </c>
      <c r="ICV2060" s="7" t="s">
        <v>2160</v>
      </c>
      <c r="ICW2060" s="7" t="s">
        <v>2160</v>
      </c>
      <c r="ICX2060" s="7" t="s">
        <v>2160</v>
      </c>
      <c r="ICY2060" s="7" t="s">
        <v>2160</v>
      </c>
      <c r="ICZ2060" s="7" t="s">
        <v>2160</v>
      </c>
      <c r="IDA2060" s="7" t="s">
        <v>2160</v>
      </c>
      <c r="IDB2060" s="7" t="s">
        <v>2160</v>
      </c>
      <c r="IDC2060" s="7" t="s">
        <v>2160</v>
      </c>
      <c r="IDD2060" s="7" t="s">
        <v>2160</v>
      </c>
      <c r="IDE2060" s="7" t="s">
        <v>2160</v>
      </c>
      <c r="IDF2060" s="7" t="s">
        <v>2160</v>
      </c>
      <c r="IDG2060" s="7" t="s">
        <v>2160</v>
      </c>
      <c r="IDH2060" s="7" t="s">
        <v>2160</v>
      </c>
      <c r="IDI2060" s="7" t="s">
        <v>2160</v>
      </c>
      <c r="IDJ2060" s="7" t="s">
        <v>2160</v>
      </c>
      <c r="IDK2060" s="7" t="s">
        <v>2160</v>
      </c>
      <c r="IDL2060" s="7" t="s">
        <v>2160</v>
      </c>
      <c r="IDM2060" s="7" t="s">
        <v>2160</v>
      </c>
      <c r="IDN2060" s="7" t="s">
        <v>2160</v>
      </c>
      <c r="IDO2060" s="7" t="s">
        <v>2160</v>
      </c>
      <c r="IDP2060" s="7" t="s">
        <v>2160</v>
      </c>
      <c r="IDQ2060" s="7" t="s">
        <v>2160</v>
      </c>
      <c r="IDR2060" s="7" t="s">
        <v>2160</v>
      </c>
      <c r="IDS2060" s="7" t="s">
        <v>2160</v>
      </c>
      <c r="IDT2060" s="7" t="s">
        <v>2160</v>
      </c>
      <c r="IDU2060" s="7" t="s">
        <v>2160</v>
      </c>
      <c r="IDV2060" s="7" t="s">
        <v>2160</v>
      </c>
      <c r="IDW2060" s="7" t="s">
        <v>2160</v>
      </c>
      <c r="IDX2060" s="7" t="s">
        <v>2160</v>
      </c>
      <c r="IDY2060" s="7" t="s">
        <v>2160</v>
      </c>
      <c r="IDZ2060" s="7" t="s">
        <v>2160</v>
      </c>
      <c r="IEA2060" s="7" t="s">
        <v>2160</v>
      </c>
      <c r="IEB2060" s="7" t="s">
        <v>2160</v>
      </c>
      <c r="IEC2060" s="7" t="s">
        <v>2160</v>
      </c>
      <c r="IED2060" s="7" t="s">
        <v>2160</v>
      </c>
      <c r="IEE2060" s="7" t="s">
        <v>2160</v>
      </c>
      <c r="IEF2060" s="7" t="s">
        <v>2160</v>
      </c>
      <c r="IEG2060" s="7" t="s">
        <v>2160</v>
      </c>
      <c r="IEH2060" s="7" t="s">
        <v>2160</v>
      </c>
      <c r="IEI2060" s="7" t="s">
        <v>2160</v>
      </c>
      <c r="IEJ2060" s="7" t="s">
        <v>2160</v>
      </c>
      <c r="IEK2060" s="7" t="s">
        <v>2160</v>
      </c>
      <c r="IEL2060" s="7" t="s">
        <v>2160</v>
      </c>
      <c r="IEM2060" s="7" t="s">
        <v>2160</v>
      </c>
      <c r="IEN2060" s="7" t="s">
        <v>2160</v>
      </c>
      <c r="IEO2060" s="7" t="s">
        <v>2160</v>
      </c>
      <c r="IEP2060" s="7" t="s">
        <v>2160</v>
      </c>
      <c r="IEQ2060" s="7" t="s">
        <v>2160</v>
      </c>
      <c r="IER2060" s="7" t="s">
        <v>2160</v>
      </c>
      <c r="IES2060" s="7" t="s">
        <v>2160</v>
      </c>
      <c r="IET2060" s="7" t="s">
        <v>2160</v>
      </c>
      <c r="IEU2060" s="7" t="s">
        <v>2160</v>
      </c>
      <c r="IEV2060" s="7" t="s">
        <v>2160</v>
      </c>
      <c r="IEW2060" s="7" t="s">
        <v>2160</v>
      </c>
      <c r="IEX2060" s="7" t="s">
        <v>2160</v>
      </c>
      <c r="IEY2060" s="7" t="s">
        <v>2160</v>
      </c>
      <c r="IEZ2060" s="7" t="s">
        <v>2160</v>
      </c>
      <c r="IFA2060" s="7" t="s">
        <v>2160</v>
      </c>
      <c r="IFB2060" s="7" t="s">
        <v>2160</v>
      </c>
      <c r="IFC2060" s="7" t="s">
        <v>2160</v>
      </c>
      <c r="IFD2060" s="7" t="s">
        <v>2160</v>
      </c>
      <c r="IFE2060" s="7" t="s">
        <v>2160</v>
      </c>
      <c r="IFF2060" s="7" t="s">
        <v>2160</v>
      </c>
      <c r="IFG2060" s="7" t="s">
        <v>2160</v>
      </c>
      <c r="IFH2060" s="7" t="s">
        <v>2160</v>
      </c>
      <c r="IFI2060" s="7" t="s">
        <v>2160</v>
      </c>
      <c r="IFJ2060" s="7" t="s">
        <v>2160</v>
      </c>
      <c r="IFK2060" s="7" t="s">
        <v>2160</v>
      </c>
      <c r="IFL2060" s="7" t="s">
        <v>2160</v>
      </c>
      <c r="IFM2060" s="7" t="s">
        <v>2160</v>
      </c>
      <c r="IFN2060" s="7" t="s">
        <v>2160</v>
      </c>
      <c r="IFO2060" s="7" t="s">
        <v>2160</v>
      </c>
      <c r="IFP2060" s="7" t="s">
        <v>2160</v>
      </c>
      <c r="IFQ2060" s="7" t="s">
        <v>2160</v>
      </c>
      <c r="IFR2060" s="7" t="s">
        <v>2160</v>
      </c>
      <c r="IFS2060" s="7" t="s">
        <v>2160</v>
      </c>
      <c r="IFT2060" s="7" t="s">
        <v>2160</v>
      </c>
      <c r="IFU2060" s="7" t="s">
        <v>2160</v>
      </c>
      <c r="IFV2060" s="7" t="s">
        <v>2160</v>
      </c>
      <c r="IFW2060" s="7" t="s">
        <v>2160</v>
      </c>
      <c r="IFX2060" s="7" t="s">
        <v>2160</v>
      </c>
      <c r="IFY2060" s="7" t="s">
        <v>2160</v>
      </c>
      <c r="IFZ2060" s="7" t="s">
        <v>2160</v>
      </c>
      <c r="IGA2060" s="7" t="s">
        <v>2160</v>
      </c>
      <c r="IGB2060" s="7" t="s">
        <v>2160</v>
      </c>
      <c r="IGC2060" s="7" t="s">
        <v>2160</v>
      </c>
      <c r="IGD2060" s="7" t="s">
        <v>2160</v>
      </c>
      <c r="IGE2060" s="7" t="s">
        <v>2160</v>
      </c>
      <c r="IGF2060" s="7" t="s">
        <v>2160</v>
      </c>
      <c r="IGG2060" s="7" t="s">
        <v>2160</v>
      </c>
      <c r="IGH2060" s="7" t="s">
        <v>2160</v>
      </c>
      <c r="IGI2060" s="7" t="s">
        <v>2160</v>
      </c>
      <c r="IGJ2060" s="7" t="s">
        <v>2160</v>
      </c>
      <c r="IGK2060" s="7" t="s">
        <v>2160</v>
      </c>
      <c r="IGL2060" s="7" t="s">
        <v>2160</v>
      </c>
      <c r="IGM2060" s="7" t="s">
        <v>2160</v>
      </c>
      <c r="IGN2060" s="7" t="s">
        <v>2160</v>
      </c>
      <c r="IGO2060" s="7" t="s">
        <v>2160</v>
      </c>
      <c r="IGP2060" s="7" t="s">
        <v>2160</v>
      </c>
      <c r="IGQ2060" s="7" t="s">
        <v>2160</v>
      </c>
      <c r="IGR2060" s="7" t="s">
        <v>2160</v>
      </c>
      <c r="IGS2060" s="7" t="s">
        <v>2160</v>
      </c>
      <c r="IGT2060" s="7" t="s">
        <v>2160</v>
      </c>
      <c r="IGU2060" s="7" t="s">
        <v>2160</v>
      </c>
      <c r="IGV2060" s="7" t="s">
        <v>2160</v>
      </c>
      <c r="IGW2060" s="7" t="s">
        <v>2160</v>
      </c>
      <c r="IGX2060" s="7" t="s">
        <v>2160</v>
      </c>
      <c r="IGY2060" s="7" t="s">
        <v>2160</v>
      </c>
      <c r="IGZ2060" s="7" t="s">
        <v>2160</v>
      </c>
      <c r="IHA2060" s="7" t="s">
        <v>2160</v>
      </c>
      <c r="IHB2060" s="7" t="s">
        <v>2160</v>
      </c>
      <c r="IHC2060" s="7" t="s">
        <v>2160</v>
      </c>
      <c r="IHD2060" s="7" t="s">
        <v>2160</v>
      </c>
      <c r="IHE2060" s="7" t="s">
        <v>2160</v>
      </c>
      <c r="IHF2060" s="7" t="s">
        <v>2160</v>
      </c>
      <c r="IHG2060" s="7" t="s">
        <v>2160</v>
      </c>
      <c r="IHH2060" s="7" t="s">
        <v>2160</v>
      </c>
      <c r="IHI2060" s="7" t="s">
        <v>2160</v>
      </c>
      <c r="IHJ2060" s="7" t="s">
        <v>2160</v>
      </c>
      <c r="IHK2060" s="7" t="s">
        <v>2160</v>
      </c>
      <c r="IHL2060" s="7" t="s">
        <v>2160</v>
      </c>
      <c r="IHM2060" s="7" t="s">
        <v>2160</v>
      </c>
      <c r="IHN2060" s="7" t="s">
        <v>2160</v>
      </c>
      <c r="IHO2060" s="7" t="s">
        <v>2160</v>
      </c>
      <c r="IHP2060" s="7" t="s">
        <v>2160</v>
      </c>
      <c r="IHQ2060" s="7" t="s">
        <v>2160</v>
      </c>
      <c r="IHR2060" s="7" t="s">
        <v>2160</v>
      </c>
      <c r="IHS2060" s="7" t="s">
        <v>2160</v>
      </c>
      <c r="IHT2060" s="7" t="s">
        <v>2160</v>
      </c>
      <c r="IHU2060" s="7" t="s">
        <v>2160</v>
      </c>
      <c r="IHV2060" s="7" t="s">
        <v>2160</v>
      </c>
      <c r="IHW2060" s="7" t="s">
        <v>2160</v>
      </c>
      <c r="IHX2060" s="7" t="s">
        <v>2160</v>
      </c>
      <c r="IHY2060" s="7" t="s">
        <v>2160</v>
      </c>
      <c r="IHZ2060" s="7" t="s">
        <v>2160</v>
      </c>
      <c r="IIA2060" s="7" t="s">
        <v>2160</v>
      </c>
      <c r="IIB2060" s="7" t="s">
        <v>2160</v>
      </c>
      <c r="IIC2060" s="7" t="s">
        <v>2160</v>
      </c>
      <c r="IID2060" s="7" t="s">
        <v>2160</v>
      </c>
      <c r="IIE2060" s="7" t="s">
        <v>2160</v>
      </c>
      <c r="IIF2060" s="7" t="s">
        <v>2160</v>
      </c>
      <c r="IIG2060" s="7" t="s">
        <v>2160</v>
      </c>
      <c r="IIH2060" s="7" t="s">
        <v>2160</v>
      </c>
      <c r="III2060" s="7" t="s">
        <v>2160</v>
      </c>
      <c r="IIJ2060" s="7" t="s">
        <v>2160</v>
      </c>
      <c r="IIK2060" s="7" t="s">
        <v>2160</v>
      </c>
      <c r="IIL2060" s="7" t="s">
        <v>2160</v>
      </c>
      <c r="IIM2060" s="7" t="s">
        <v>2160</v>
      </c>
      <c r="IIN2060" s="7" t="s">
        <v>2160</v>
      </c>
      <c r="IIO2060" s="7" t="s">
        <v>2160</v>
      </c>
      <c r="IIP2060" s="7" t="s">
        <v>2160</v>
      </c>
      <c r="IIQ2060" s="7" t="s">
        <v>2160</v>
      </c>
      <c r="IIR2060" s="7" t="s">
        <v>2160</v>
      </c>
      <c r="IIS2060" s="7" t="s">
        <v>2160</v>
      </c>
      <c r="IIT2060" s="7" t="s">
        <v>2160</v>
      </c>
      <c r="IIU2060" s="7" t="s">
        <v>2160</v>
      </c>
      <c r="IIV2060" s="7" t="s">
        <v>2160</v>
      </c>
      <c r="IIW2060" s="7" t="s">
        <v>2160</v>
      </c>
      <c r="IIX2060" s="7" t="s">
        <v>2160</v>
      </c>
      <c r="IIY2060" s="7" t="s">
        <v>2160</v>
      </c>
      <c r="IIZ2060" s="7" t="s">
        <v>2160</v>
      </c>
      <c r="IJA2060" s="7" t="s">
        <v>2160</v>
      </c>
      <c r="IJB2060" s="7" t="s">
        <v>2160</v>
      </c>
      <c r="IJC2060" s="7" t="s">
        <v>2160</v>
      </c>
      <c r="IJD2060" s="7" t="s">
        <v>2160</v>
      </c>
      <c r="IJE2060" s="7" t="s">
        <v>2160</v>
      </c>
      <c r="IJF2060" s="7" t="s">
        <v>2160</v>
      </c>
      <c r="IJG2060" s="7" t="s">
        <v>2160</v>
      </c>
      <c r="IJH2060" s="7" t="s">
        <v>2160</v>
      </c>
      <c r="IJI2060" s="7" t="s">
        <v>2160</v>
      </c>
      <c r="IJJ2060" s="7" t="s">
        <v>2160</v>
      </c>
      <c r="IJK2060" s="7" t="s">
        <v>2160</v>
      </c>
      <c r="IJL2060" s="7" t="s">
        <v>2160</v>
      </c>
      <c r="IJM2060" s="7" t="s">
        <v>2160</v>
      </c>
      <c r="IJN2060" s="7" t="s">
        <v>2160</v>
      </c>
      <c r="IJO2060" s="7" t="s">
        <v>2160</v>
      </c>
      <c r="IJP2060" s="7" t="s">
        <v>2160</v>
      </c>
      <c r="IJQ2060" s="7" t="s">
        <v>2160</v>
      </c>
      <c r="IJR2060" s="7" t="s">
        <v>2160</v>
      </c>
      <c r="IJS2060" s="7" t="s">
        <v>2160</v>
      </c>
      <c r="IJT2060" s="7" t="s">
        <v>2160</v>
      </c>
      <c r="IJU2060" s="7" t="s">
        <v>2160</v>
      </c>
      <c r="IJV2060" s="7" t="s">
        <v>2160</v>
      </c>
      <c r="IJW2060" s="7" t="s">
        <v>2160</v>
      </c>
      <c r="IJX2060" s="7" t="s">
        <v>2160</v>
      </c>
      <c r="IJY2060" s="7" t="s">
        <v>2160</v>
      </c>
      <c r="IJZ2060" s="7" t="s">
        <v>2160</v>
      </c>
      <c r="IKA2060" s="7" t="s">
        <v>2160</v>
      </c>
      <c r="IKB2060" s="7" t="s">
        <v>2160</v>
      </c>
      <c r="IKC2060" s="7" t="s">
        <v>2160</v>
      </c>
      <c r="IKD2060" s="7" t="s">
        <v>2160</v>
      </c>
      <c r="IKE2060" s="7" t="s">
        <v>2160</v>
      </c>
      <c r="IKF2060" s="7" t="s">
        <v>2160</v>
      </c>
      <c r="IKG2060" s="7" t="s">
        <v>2160</v>
      </c>
      <c r="IKH2060" s="7" t="s">
        <v>2160</v>
      </c>
      <c r="IKI2060" s="7" t="s">
        <v>2160</v>
      </c>
      <c r="IKJ2060" s="7" t="s">
        <v>2160</v>
      </c>
      <c r="IKK2060" s="7" t="s">
        <v>2160</v>
      </c>
      <c r="IKL2060" s="7" t="s">
        <v>2160</v>
      </c>
      <c r="IKM2060" s="7" t="s">
        <v>2160</v>
      </c>
      <c r="IKN2060" s="7" t="s">
        <v>2160</v>
      </c>
      <c r="IKO2060" s="7" t="s">
        <v>2160</v>
      </c>
      <c r="IKP2060" s="7" t="s">
        <v>2160</v>
      </c>
      <c r="IKQ2060" s="7" t="s">
        <v>2160</v>
      </c>
      <c r="IKR2060" s="7" t="s">
        <v>2160</v>
      </c>
      <c r="IKS2060" s="7" t="s">
        <v>2160</v>
      </c>
      <c r="IKT2060" s="7" t="s">
        <v>2160</v>
      </c>
      <c r="IKU2060" s="7" t="s">
        <v>2160</v>
      </c>
      <c r="IKV2060" s="7" t="s">
        <v>2160</v>
      </c>
      <c r="IKW2060" s="7" t="s">
        <v>2160</v>
      </c>
      <c r="IKX2060" s="7" t="s">
        <v>2160</v>
      </c>
      <c r="IKY2060" s="7" t="s">
        <v>2160</v>
      </c>
      <c r="IKZ2060" s="7" t="s">
        <v>2160</v>
      </c>
      <c r="ILA2060" s="7" t="s">
        <v>2160</v>
      </c>
      <c r="ILB2060" s="7" t="s">
        <v>2160</v>
      </c>
      <c r="ILC2060" s="7" t="s">
        <v>2160</v>
      </c>
      <c r="ILD2060" s="7" t="s">
        <v>2160</v>
      </c>
      <c r="ILE2060" s="7" t="s">
        <v>2160</v>
      </c>
      <c r="ILF2060" s="7" t="s">
        <v>2160</v>
      </c>
      <c r="ILG2060" s="7" t="s">
        <v>2160</v>
      </c>
      <c r="ILH2060" s="7" t="s">
        <v>2160</v>
      </c>
      <c r="ILI2060" s="7" t="s">
        <v>2160</v>
      </c>
      <c r="ILJ2060" s="7" t="s">
        <v>2160</v>
      </c>
      <c r="ILK2060" s="7" t="s">
        <v>2160</v>
      </c>
      <c r="ILL2060" s="7" t="s">
        <v>2160</v>
      </c>
      <c r="ILM2060" s="7" t="s">
        <v>2160</v>
      </c>
      <c r="ILN2060" s="7" t="s">
        <v>2160</v>
      </c>
      <c r="ILO2060" s="7" t="s">
        <v>2160</v>
      </c>
      <c r="ILP2060" s="7" t="s">
        <v>2160</v>
      </c>
      <c r="ILQ2060" s="7" t="s">
        <v>2160</v>
      </c>
      <c r="ILR2060" s="7" t="s">
        <v>2160</v>
      </c>
      <c r="ILS2060" s="7" t="s">
        <v>2160</v>
      </c>
      <c r="ILT2060" s="7" t="s">
        <v>2160</v>
      </c>
      <c r="ILU2060" s="7" t="s">
        <v>2160</v>
      </c>
      <c r="ILV2060" s="7" t="s">
        <v>2160</v>
      </c>
      <c r="ILW2060" s="7" t="s">
        <v>2160</v>
      </c>
      <c r="ILX2060" s="7" t="s">
        <v>2160</v>
      </c>
      <c r="ILY2060" s="7" t="s">
        <v>2160</v>
      </c>
      <c r="ILZ2060" s="7" t="s">
        <v>2160</v>
      </c>
      <c r="IMA2060" s="7" t="s">
        <v>2160</v>
      </c>
      <c r="IMB2060" s="7" t="s">
        <v>2160</v>
      </c>
      <c r="IMC2060" s="7" t="s">
        <v>2160</v>
      </c>
      <c r="IMD2060" s="7" t="s">
        <v>2160</v>
      </c>
      <c r="IME2060" s="7" t="s">
        <v>2160</v>
      </c>
      <c r="IMF2060" s="7" t="s">
        <v>2160</v>
      </c>
      <c r="IMG2060" s="7" t="s">
        <v>2160</v>
      </c>
      <c r="IMH2060" s="7" t="s">
        <v>2160</v>
      </c>
      <c r="IMI2060" s="7" t="s">
        <v>2160</v>
      </c>
      <c r="IMJ2060" s="7" t="s">
        <v>2160</v>
      </c>
      <c r="IMK2060" s="7" t="s">
        <v>2160</v>
      </c>
      <c r="IML2060" s="7" t="s">
        <v>2160</v>
      </c>
      <c r="IMM2060" s="7" t="s">
        <v>2160</v>
      </c>
      <c r="IMN2060" s="7" t="s">
        <v>2160</v>
      </c>
      <c r="IMO2060" s="7" t="s">
        <v>2160</v>
      </c>
      <c r="IMP2060" s="7" t="s">
        <v>2160</v>
      </c>
      <c r="IMQ2060" s="7" t="s">
        <v>2160</v>
      </c>
      <c r="IMR2060" s="7" t="s">
        <v>2160</v>
      </c>
      <c r="IMS2060" s="7" t="s">
        <v>2160</v>
      </c>
      <c r="IMT2060" s="7" t="s">
        <v>2160</v>
      </c>
      <c r="IMU2060" s="7" t="s">
        <v>2160</v>
      </c>
      <c r="IMV2060" s="7" t="s">
        <v>2160</v>
      </c>
      <c r="IMW2060" s="7" t="s">
        <v>2160</v>
      </c>
      <c r="IMX2060" s="7" t="s">
        <v>2160</v>
      </c>
      <c r="IMY2060" s="7" t="s">
        <v>2160</v>
      </c>
      <c r="IMZ2060" s="7" t="s">
        <v>2160</v>
      </c>
      <c r="INA2060" s="7" t="s">
        <v>2160</v>
      </c>
      <c r="INB2060" s="7" t="s">
        <v>2160</v>
      </c>
      <c r="INC2060" s="7" t="s">
        <v>2160</v>
      </c>
      <c r="IND2060" s="7" t="s">
        <v>2160</v>
      </c>
      <c r="INE2060" s="7" t="s">
        <v>2160</v>
      </c>
      <c r="INF2060" s="7" t="s">
        <v>2160</v>
      </c>
      <c r="ING2060" s="7" t="s">
        <v>2160</v>
      </c>
      <c r="INH2060" s="7" t="s">
        <v>2160</v>
      </c>
      <c r="INI2060" s="7" t="s">
        <v>2160</v>
      </c>
      <c r="INJ2060" s="7" t="s">
        <v>2160</v>
      </c>
      <c r="INK2060" s="7" t="s">
        <v>2160</v>
      </c>
      <c r="INL2060" s="7" t="s">
        <v>2160</v>
      </c>
      <c r="INM2060" s="7" t="s">
        <v>2160</v>
      </c>
      <c r="INN2060" s="7" t="s">
        <v>2160</v>
      </c>
      <c r="INO2060" s="7" t="s">
        <v>2160</v>
      </c>
      <c r="INP2060" s="7" t="s">
        <v>2160</v>
      </c>
      <c r="INQ2060" s="7" t="s">
        <v>2160</v>
      </c>
      <c r="INR2060" s="7" t="s">
        <v>2160</v>
      </c>
      <c r="INS2060" s="7" t="s">
        <v>2160</v>
      </c>
      <c r="INT2060" s="7" t="s">
        <v>2160</v>
      </c>
      <c r="INU2060" s="7" t="s">
        <v>2160</v>
      </c>
      <c r="INV2060" s="7" t="s">
        <v>2160</v>
      </c>
      <c r="INW2060" s="7" t="s">
        <v>2160</v>
      </c>
      <c r="INX2060" s="7" t="s">
        <v>2160</v>
      </c>
      <c r="INY2060" s="7" t="s">
        <v>2160</v>
      </c>
      <c r="INZ2060" s="7" t="s">
        <v>2160</v>
      </c>
      <c r="IOA2060" s="7" t="s">
        <v>2160</v>
      </c>
      <c r="IOB2060" s="7" t="s">
        <v>2160</v>
      </c>
      <c r="IOC2060" s="7" t="s">
        <v>2160</v>
      </c>
      <c r="IOD2060" s="7" t="s">
        <v>2160</v>
      </c>
      <c r="IOE2060" s="7" t="s">
        <v>2160</v>
      </c>
      <c r="IOF2060" s="7" t="s">
        <v>2160</v>
      </c>
      <c r="IOG2060" s="7" t="s">
        <v>2160</v>
      </c>
      <c r="IOH2060" s="7" t="s">
        <v>2160</v>
      </c>
      <c r="IOI2060" s="7" t="s">
        <v>2160</v>
      </c>
      <c r="IOJ2060" s="7" t="s">
        <v>2160</v>
      </c>
      <c r="IOK2060" s="7" t="s">
        <v>2160</v>
      </c>
      <c r="IOL2060" s="7" t="s">
        <v>2160</v>
      </c>
      <c r="IOM2060" s="7" t="s">
        <v>2160</v>
      </c>
      <c r="ION2060" s="7" t="s">
        <v>2160</v>
      </c>
      <c r="IOO2060" s="7" t="s">
        <v>2160</v>
      </c>
      <c r="IOP2060" s="7" t="s">
        <v>2160</v>
      </c>
      <c r="IOQ2060" s="7" t="s">
        <v>2160</v>
      </c>
      <c r="IOR2060" s="7" t="s">
        <v>2160</v>
      </c>
      <c r="IOS2060" s="7" t="s">
        <v>2160</v>
      </c>
      <c r="IOT2060" s="7" t="s">
        <v>2160</v>
      </c>
      <c r="IOU2060" s="7" t="s">
        <v>2160</v>
      </c>
      <c r="IOV2060" s="7" t="s">
        <v>2160</v>
      </c>
      <c r="IOW2060" s="7" t="s">
        <v>2160</v>
      </c>
      <c r="IOX2060" s="7" t="s">
        <v>2160</v>
      </c>
      <c r="IOY2060" s="7" t="s">
        <v>2160</v>
      </c>
      <c r="IOZ2060" s="7" t="s">
        <v>2160</v>
      </c>
      <c r="IPA2060" s="7" t="s">
        <v>2160</v>
      </c>
      <c r="IPB2060" s="7" t="s">
        <v>2160</v>
      </c>
      <c r="IPC2060" s="7" t="s">
        <v>2160</v>
      </c>
      <c r="IPD2060" s="7" t="s">
        <v>2160</v>
      </c>
      <c r="IPE2060" s="7" t="s">
        <v>2160</v>
      </c>
      <c r="IPF2060" s="7" t="s">
        <v>2160</v>
      </c>
      <c r="IPG2060" s="7" t="s">
        <v>2160</v>
      </c>
      <c r="IPH2060" s="7" t="s">
        <v>2160</v>
      </c>
      <c r="IPI2060" s="7" t="s">
        <v>2160</v>
      </c>
      <c r="IPJ2060" s="7" t="s">
        <v>2160</v>
      </c>
      <c r="IPK2060" s="7" t="s">
        <v>2160</v>
      </c>
      <c r="IPL2060" s="7" t="s">
        <v>2160</v>
      </c>
      <c r="IPM2060" s="7" t="s">
        <v>2160</v>
      </c>
      <c r="IPN2060" s="7" t="s">
        <v>2160</v>
      </c>
      <c r="IPO2060" s="7" t="s">
        <v>2160</v>
      </c>
      <c r="IPP2060" s="7" t="s">
        <v>2160</v>
      </c>
      <c r="IPQ2060" s="7" t="s">
        <v>2160</v>
      </c>
      <c r="IPR2060" s="7" t="s">
        <v>2160</v>
      </c>
      <c r="IPS2060" s="7" t="s">
        <v>2160</v>
      </c>
      <c r="IPT2060" s="7" t="s">
        <v>2160</v>
      </c>
      <c r="IPU2060" s="7" t="s">
        <v>2160</v>
      </c>
      <c r="IPV2060" s="7" t="s">
        <v>2160</v>
      </c>
      <c r="IPW2060" s="7" t="s">
        <v>2160</v>
      </c>
      <c r="IPX2060" s="7" t="s">
        <v>2160</v>
      </c>
      <c r="IPY2060" s="7" t="s">
        <v>2160</v>
      </c>
      <c r="IPZ2060" s="7" t="s">
        <v>2160</v>
      </c>
      <c r="IQA2060" s="7" t="s">
        <v>2160</v>
      </c>
      <c r="IQB2060" s="7" t="s">
        <v>2160</v>
      </c>
      <c r="IQC2060" s="7" t="s">
        <v>2160</v>
      </c>
      <c r="IQD2060" s="7" t="s">
        <v>2160</v>
      </c>
      <c r="IQE2060" s="7" t="s">
        <v>2160</v>
      </c>
      <c r="IQF2060" s="7" t="s">
        <v>2160</v>
      </c>
      <c r="IQG2060" s="7" t="s">
        <v>2160</v>
      </c>
      <c r="IQH2060" s="7" t="s">
        <v>2160</v>
      </c>
      <c r="IQI2060" s="7" t="s">
        <v>2160</v>
      </c>
      <c r="IQJ2060" s="7" t="s">
        <v>2160</v>
      </c>
      <c r="IQK2060" s="7" t="s">
        <v>2160</v>
      </c>
      <c r="IQL2060" s="7" t="s">
        <v>2160</v>
      </c>
      <c r="IQM2060" s="7" t="s">
        <v>2160</v>
      </c>
      <c r="IQN2060" s="7" t="s">
        <v>2160</v>
      </c>
      <c r="IQO2060" s="7" t="s">
        <v>2160</v>
      </c>
      <c r="IQP2060" s="7" t="s">
        <v>2160</v>
      </c>
      <c r="IQQ2060" s="7" t="s">
        <v>2160</v>
      </c>
      <c r="IQR2060" s="7" t="s">
        <v>2160</v>
      </c>
      <c r="IQS2060" s="7" t="s">
        <v>2160</v>
      </c>
      <c r="IQT2060" s="7" t="s">
        <v>2160</v>
      </c>
      <c r="IQU2060" s="7" t="s">
        <v>2160</v>
      </c>
      <c r="IQV2060" s="7" t="s">
        <v>2160</v>
      </c>
      <c r="IQW2060" s="7" t="s">
        <v>2160</v>
      </c>
      <c r="IQX2060" s="7" t="s">
        <v>2160</v>
      </c>
      <c r="IQY2060" s="7" t="s">
        <v>2160</v>
      </c>
      <c r="IQZ2060" s="7" t="s">
        <v>2160</v>
      </c>
      <c r="IRA2060" s="7" t="s">
        <v>2160</v>
      </c>
      <c r="IRB2060" s="7" t="s">
        <v>2160</v>
      </c>
      <c r="IRC2060" s="7" t="s">
        <v>2160</v>
      </c>
      <c r="IRD2060" s="7" t="s">
        <v>2160</v>
      </c>
      <c r="IRE2060" s="7" t="s">
        <v>2160</v>
      </c>
      <c r="IRF2060" s="7" t="s">
        <v>2160</v>
      </c>
      <c r="IRG2060" s="7" t="s">
        <v>2160</v>
      </c>
      <c r="IRH2060" s="7" t="s">
        <v>2160</v>
      </c>
      <c r="IRI2060" s="7" t="s">
        <v>2160</v>
      </c>
      <c r="IRJ2060" s="7" t="s">
        <v>2160</v>
      </c>
      <c r="IRK2060" s="7" t="s">
        <v>2160</v>
      </c>
      <c r="IRL2060" s="7" t="s">
        <v>2160</v>
      </c>
      <c r="IRM2060" s="7" t="s">
        <v>2160</v>
      </c>
      <c r="IRN2060" s="7" t="s">
        <v>2160</v>
      </c>
      <c r="IRO2060" s="7" t="s">
        <v>2160</v>
      </c>
      <c r="IRP2060" s="7" t="s">
        <v>2160</v>
      </c>
      <c r="IRQ2060" s="7" t="s">
        <v>2160</v>
      </c>
      <c r="IRR2060" s="7" t="s">
        <v>2160</v>
      </c>
      <c r="IRS2060" s="7" t="s">
        <v>2160</v>
      </c>
      <c r="IRT2060" s="7" t="s">
        <v>2160</v>
      </c>
      <c r="IRU2060" s="7" t="s">
        <v>2160</v>
      </c>
      <c r="IRV2060" s="7" t="s">
        <v>2160</v>
      </c>
      <c r="IRW2060" s="7" t="s">
        <v>2160</v>
      </c>
      <c r="IRX2060" s="7" t="s">
        <v>2160</v>
      </c>
      <c r="IRY2060" s="7" t="s">
        <v>2160</v>
      </c>
      <c r="IRZ2060" s="7" t="s">
        <v>2160</v>
      </c>
      <c r="ISA2060" s="7" t="s">
        <v>2160</v>
      </c>
      <c r="ISB2060" s="7" t="s">
        <v>2160</v>
      </c>
      <c r="ISC2060" s="7" t="s">
        <v>2160</v>
      </c>
      <c r="ISD2060" s="7" t="s">
        <v>2160</v>
      </c>
      <c r="ISE2060" s="7" t="s">
        <v>2160</v>
      </c>
      <c r="ISF2060" s="7" t="s">
        <v>2160</v>
      </c>
      <c r="ISG2060" s="7" t="s">
        <v>2160</v>
      </c>
      <c r="ISH2060" s="7" t="s">
        <v>2160</v>
      </c>
      <c r="ISI2060" s="7" t="s">
        <v>2160</v>
      </c>
      <c r="ISJ2060" s="7" t="s">
        <v>2160</v>
      </c>
      <c r="ISK2060" s="7" t="s">
        <v>2160</v>
      </c>
      <c r="ISL2060" s="7" t="s">
        <v>2160</v>
      </c>
      <c r="ISM2060" s="7" t="s">
        <v>2160</v>
      </c>
      <c r="ISN2060" s="7" t="s">
        <v>2160</v>
      </c>
      <c r="ISO2060" s="7" t="s">
        <v>2160</v>
      </c>
      <c r="ISP2060" s="7" t="s">
        <v>2160</v>
      </c>
      <c r="ISQ2060" s="7" t="s">
        <v>2160</v>
      </c>
      <c r="ISR2060" s="7" t="s">
        <v>2160</v>
      </c>
      <c r="ISS2060" s="7" t="s">
        <v>2160</v>
      </c>
      <c r="IST2060" s="7" t="s">
        <v>2160</v>
      </c>
      <c r="ISU2060" s="7" t="s">
        <v>2160</v>
      </c>
      <c r="ISV2060" s="7" t="s">
        <v>2160</v>
      </c>
      <c r="ISW2060" s="7" t="s">
        <v>2160</v>
      </c>
      <c r="ISX2060" s="7" t="s">
        <v>2160</v>
      </c>
      <c r="ISY2060" s="7" t="s">
        <v>2160</v>
      </c>
      <c r="ISZ2060" s="7" t="s">
        <v>2160</v>
      </c>
      <c r="ITA2060" s="7" t="s">
        <v>2160</v>
      </c>
      <c r="ITB2060" s="7" t="s">
        <v>2160</v>
      </c>
      <c r="ITC2060" s="7" t="s">
        <v>2160</v>
      </c>
      <c r="ITD2060" s="7" t="s">
        <v>2160</v>
      </c>
      <c r="ITE2060" s="7" t="s">
        <v>2160</v>
      </c>
      <c r="ITF2060" s="7" t="s">
        <v>2160</v>
      </c>
      <c r="ITG2060" s="7" t="s">
        <v>2160</v>
      </c>
      <c r="ITH2060" s="7" t="s">
        <v>2160</v>
      </c>
      <c r="ITI2060" s="7" t="s">
        <v>2160</v>
      </c>
      <c r="ITJ2060" s="7" t="s">
        <v>2160</v>
      </c>
      <c r="ITK2060" s="7" t="s">
        <v>2160</v>
      </c>
      <c r="ITL2060" s="7" t="s">
        <v>2160</v>
      </c>
      <c r="ITM2060" s="7" t="s">
        <v>2160</v>
      </c>
      <c r="ITN2060" s="7" t="s">
        <v>2160</v>
      </c>
      <c r="ITO2060" s="7" t="s">
        <v>2160</v>
      </c>
      <c r="ITP2060" s="7" t="s">
        <v>2160</v>
      </c>
      <c r="ITQ2060" s="7" t="s">
        <v>2160</v>
      </c>
      <c r="ITR2060" s="7" t="s">
        <v>2160</v>
      </c>
      <c r="ITS2060" s="7" t="s">
        <v>2160</v>
      </c>
      <c r="ITT2060" s="7" t="s">
        <v>2160</v>
      </c>
      <c r="ITU2060" s="7" t="s">
        <v>2160</v>
      </c>
      <c r="ITV2060" s="7" t="s">
        <v>2160</v>
      </c>
      <c r="ITW2060" s="7" t="s">
        <v>2160</v>
      </c>
      <c r="ITX2060" s="7" t="s">
        <v>2160</v>
      </c>
      <c r="ITY2060" s="7" t="s">
        <v>2160</v>
      </c>
      <c r="ITZ2060" s="7" t="s">
        <v>2160</v>
      </c>
      <c r="IUA2060" s="7" t="s">
        <v>2160</v>
      </c>
      <c r="IUB2060" s="7" t="s">
        <v>2160</v>
      </c>
      <c r="IUC2060" s="7" t="s">
        <v>2160</v>
      </c>
      <c r="IUD2060" s="7" t="s">
        <v>2160</v>
      </c>
      <c r="IUE2060" s="7" t="s">
        <v>2160</v>
      </c>
      <c r="IUF2060" s="7" t="s">
        <v>2160</v>
      </c>
      <c r="IUG2060" s="7" t="s">
        <v>2160</v>
      </c>
      <c r="IUH2060" s="7" t="s">
        <v>2160</v>
      </c>
      <c r="IUI2060" s="7" t="s">
        <v>2160</v>
      </c>
      <c r="IUJ2060" s="7" t="s">
        <v>2160</v>
      </c>
      <c r="IUK2060" s="7" t="s">
        <v>2160</v>
      </c>
      <c r="IUL2060" s="7" t="s">
        <v>2160</v>
      </c>
      <c r="IUM2060" s="7" t="s">
        <v>2160</v>
      </c>
      <c r="IUN2060" s="7" t="s">
        <v>2160</v>
      </c>
      <c r="IUO2060" s="7" t="s">
        <v>2160</v>
      </c>
      <c r="IUP2060" s="7" t="s">
        <v>2160</v>
      </c>
      <c r="IUQ2060" s="7" t="s">
        <v>2160</v>
      </c>
      <c r="IUR2060" s="7" t="s">
        <v>2160</v>
      </c>
      <c r="IUS2060" s="7" t="s">
        <v>2160</v>
      </c>
      <c r="IUT2060" s="7" t="s">
        <v>2160</v>
      </c>
      <c r="IUU2060" s="7" t="s">
        <v>2160</v>
      </c>
      <c r="IUV2060" s="7" t="s">
        <v>2160</v>
      </c>
      <c r="IUW2060" s="7" t="s">
        <v>2160</v>
      </c>
      <c r="IUX2060" s="7" t="s">
        <v>2160</v>
      </c>
      <c r="IUY2060" s="7" t="s">
        <v>2160</v>
      </c>
      <c r="IUZ2060" s="7" t="s">
        <v>2160</v>
      </c>
      <c r="IVA2060" s="7" t="s">
        <v>2160</v>
      </c>
      <c r="IVB2060" s="7" t="s">
        <v>2160</v>
      </c>
      <c r="IVC2060" s="7" t="s">
        <v>2160</v>
      </c>
      <c r="IVD2060" s="7" t="s">
        <v>2160</v>
      </c>
      <c r="IVE2060" s="7" t="s">
        <v>2160</v>
      </c>
      <c r="IVF2060" s="7" t="s">
        <v>2160</v>
      </c>
      <c r="IVG2060" s="7" t="s">
        <v>2160</v>
      </c>
      <c r="IVH2060" s="7" t="s">
        <v>2160</v>
      </c>
      <c r="IVI2060" s="7" t="s">
        <v>2160</v>
      </c>
      <c r="IVJ2060" s="7" t="s">
        <v>2160</v>
      </c>
      <c r="IVK2060" s="7" t="s">
        <v>2160</v>
      </c>
      <c r="IVL2060" s="7" t="s">
        <v>2160</v>
      </c>
      <c r="IVM2060" s="7" t="s">
        <v>2160</v>
      </c>
      <c r="IVN2060" s="7" t="s">
        <v>2160</v>
      </c>
      <c r="IVO2060" s="7" t="s">
        <v>2160</v>
      </c>
      <c r="IVP2060" s="7" t="s">
        <v>2160</v>
      </c>
      <c r="IVQ2060" s="7" t="s">
        <v>2160</v>
      </c>
      <c r="IVR2060" s="7" t="s">
        <v>2160</v>
      </c>
      <c r="IVS2060" s="7" t="s">
        <v>2160</v>
      </c>
      <c r="IVT2060" s="7" t="s">
        <v>2160</v>
      </c>
      <c r="IVU2060" s="7" t="s">
        <v>2160</v>
      </c>
      <c r="IVV2060" s="7" t="s">
        <v>2160</v>
      </c>
      <c r="IVW2060" s="7" t="s">
        <v>2160</v>
      </c>
      <c r="IVX2060" s="7" t="s">
        <v>2160</v>
      </c>
      <c r="IVY2060" s="7" t="s">
        <v>2160</v>
      </c>
      <c r="IVZ2060" s="7" t="s">
        <v>2160</v>
      </c>
      <c r="IWA2060" s="7" t="s">
        <v>2160</v>
      </c>
      <c r="IWB2060" s="7" t="s">
        <v>2160</v>
      </c>
      <c r="IWC2060" s="7" t="s">
        <v>2160</v>
      </c>
      <c r="IWD2060" s="7" t="s">
        <v>2160</v>
      </c>
      <c r="IWE2060" s="7" t="s">
        <v>2160</v>
      </c>
      <c r="IWF2060" s="7" t="s">
        <v>2160</v>
      </c>
      <c r="IWG2060" s="7" t="s">
        <v>2160</v>
      </c>
      <c r="IWH2060" s="7" t="s">
        <v>2160</v>
      </c>
      <c r="IWI2060" s="7" t="s">
        <v>2160</v>
      </c>
      <c r="IWJ2060" s="7" t="s">
        <v>2160</v>
      </c>
      <c r="IWK2060" s="7" t="s">
        <v>2160</v>
      </c>
      <c r="IWL2060" s="7" t="s">
        <v>2160</v>
      </c>
      <c r="IWM2060" s="7" t="s">
        <v>2160</v>
      </c>
      <c r="IWN2060" s="7" t="s">
        <v>2160</v>
      </c>
      <c r="IWO2060" s="7" t="s">
        <v>2160</v>
      </c>
      <c r="IWP2060" s="7" t="s">
        <v>2160</v>
      </c>
      <c r="IWQ2060" s="7" t="s">
        <v>2160</v>
      </c>
      <c r="IWR2060" s="7" t="s">
        <v>2160</v>
      </c>
      <c r="IWS2060" s="7" t="s">
        <v>2160</v>
      </c>
      <c r="IWT2060" s="7" t="s">
        <v>2160</v>
      </c>
      <c r="IWU2060" s="7" t="s">
        <v>2160</v>
      </c>
      <c r="IWV2060" s="7" t="s">
        <v>2160</v>
      </c>
      <c r="IWW2060" s="7" t="s">
        <v>2160</v>
      </c>
      <c r="IWX2060" s="7" t="s">
        <v>2160</v>
      </c>
      <c r="IWY2060" s="7" t="s">
        <v>2160</v>
      </c>
      <c r="IWZ2060" s="7" t="s">
        <v>2160</v>
      </c>
      <c r="IXA2060" s="7" t="s">
        <v>2160</v>
      </c>
      <c r="IXB2060" s="7" t="s">
        <v>2160</v>
      </c>
      <c r="IXC2060" s="7" t="s">
        <v>2160</v>
      </c>
      <c r="IXD2060" s="7" t="s">
        <v>2160</v>
      </c>
      <c r="IXE2060" s="7" t="s">
        <v>2160</v>
      </c>
      <c r="IXF2060" s="7" t="s">
        <v>2160</v>
      </c>
      <c r="IXG2060" s="7" t="s">
        <v>2160</v>
      </c>
      <c r="IXH2060" s="7" t="s">
        <v>2160</v>
      </c>
      <c r="IXI2060" s="7" t="s">
        <v>2160</v>
      </c>
      <c r="IXJ2060" s="7" t="s">
        <v>2160</v>
      </c>
      <c r="IXK2060" s="7" t="s">
        <v>2160</v>
      </c>
      <c r="IXL2060" s="7" t="s">
        <v>2160</v>
      </c>
      <c r="IXM2060" s="7" t="s">
        <v>2160</v>
      </c>
      <c r="IXN2060" s="7" t="s">
        <v>2160</v>
      </c>
      <c r="IXO2060" s="7" t="s">
        <v>2160</v>
      </c>
      <c r="IXP2060" s="7" t="s">
        <v>2160</v>
      </c>
      <c r="IXQ2060" s="7" t="s">
        <v>2160</v>
      </c>
      <c r="IXR2060" s="7" t="s">
        <v>2160</v>
      </c>
      <c r="IXS2060" s="7" t="s">
        <v>2160</v>
      </c>
      <c r="IXT2060" s="7" t="s">
        <v>2160</v>
      </c>
      <c r="IXU2060" s="7" t="s">
        <v>2160</v>
      </c>
      <c r="IXV2060" s="7" t="s">
        <v>2160</v>
      </c>
      <c r="IXW2060" s="7" t="s">
        <v>2160</v>
      </c>
      <c r="IXX2060" s="7" t="s">
        <v>2160</v>
      </c>
      <c r="IXY2060" s="7" t="s">
        <v>2160</v>
      </c>
      <c r="IXZ2060" s="7" t="s">
        <v>2160</v>
      </c>
      <c r="IYA2060" s="7" t="s">
        <v>2160</v>
      </c>
      <c r="IYB2060" s="7" t="s">
        <v>2160</v>
      </c>
      <c r="IYC2060" s="7" t="s">
        <v>2160</v>
      </c>
      <c r="IYD2060" s="7" t="s">
        <v>2160</v>
      </c>
      <c r="IYE2060" s="7" t="s">
        <v>2160</v>
      </c>
      <c r="IYF2060" s="7" t="s">
        <v>2160</v>
      </c>
      <c r="IYG2060" s="7" t="s">
        <v>2160</v>
      </c>
      <c r="IYH2060" s="7" t="s">
        <v>2160</v>
      </c>
      <c r="IYI2060" s="7" t="s">
        <v>2160</v>
      </c>
      <c r="IYJ2060" s="7" t="s">
        <v>2160</v>
      </c>
      <c r="IYK2060" s="7" t="s">
        <v>2160</v>
      </c>
      <c r="IYL2060" s="7" t="s">
        <v>2160</v>
      </c>
      <c r="IYM2060" s="7" t="s">
        <v>2160</v>
      </c>
      <c r="IYN2060" s="7" t="s">
        <v>2160</v>
      </c>
      <c r="IYO2060" s="7" t="s">
        <v>2160</v>
      </c>
      <c r="IYP2060" s="7" t="s">
        <v>2160</v>
      </c>
      <c r="IYQ2060" s="7" t="s">
        <v>2160</v>
      </c>
      <c r="IYR2060" s="7" t="s">
        <v>2160</v>
      </c>
      <c r="IYS2060" s="7" t="s">
        <v>2160</v>
      </c>
      <c r="IYT2060" s="7" t="s">
        <v>2160</v>
      </c>
      <c r="IYU2060" s="7" t="s">
        <v>2160</v>
      </c>
      <c r="IYV2060" s="7" t="s">
        <v>2160</v>
      </c>
      <c r="IYW2060" s="7" t="s">
        <v>2160</v>
      </c>
      <c r="IYX2060" s="7" t="s">
        <v>2160</v>
      </c>
      <c r="IYY2060" s="7" t="s">
        <v>2160</v>
      </c>
      <c r="IYZ2060" s="7" t="s">
        <v>2160</v>
      </c>
      <c r="IZA2060" s="7" t="s">
        <v>2160</v>
      </c>
      <c r="IZB2060" s="7" t="s">
        <v>2160</v>
      </c>
      <c r="IZC2060" s="7" t="s">
        <v>2160</v>
      </c>
      <c r="IZD2060" s="7" t="s">
        <v>2160</v>
      </c>
      <c r="IZE2060" s="7" t="s">
        <v>2160</v>
      </c>
      <c r="IZF2060" s="7" t="s">
        <v>2160</v>
      </c>
      <c r="IZG2060" s="7" t="s">
        <v>2160</v>
      </c>
      <c r="IZH2060" s="7" t="s">
        <v>2160</v>
      </c>
      <c r="IZI2060" s="7" t="s">
        <v>2160</v>
      </c>
      <c r="IZJ2060" s="7" t="s">
        <v>2160</v>
      </c>
      <c r="IZK2060" s="7" t="s">
        <v>2160</v>
      </c>
      <c r="IZL2060" s="7" t="s">
        <v>2160</v>
      </c>
      <c r="IZM2060" s="7" t="s">
        <v>2160</v>
      </c>
      <c r="IZN2060" s="7" t="s">
        <v>2160</v>
      </c>
      <c r="IZO2060" s="7" t="s">
        <v>2160</v>
      </c>
      <c r="IZP2060" s="7" t="s">
        <v>2160</v>
      </c>
      <c r="IZQ2060" s="7" t="s">
        <v>2160</v>
      </c>
      <c r="IZR2060" s="7" t="s">
        <v>2160</v>
      </c>
      <c r="IZS2060" s="7" t="s">
        <v>2160</v>
      </c>
      <c r="IZT2060" s="7" t="s">
        <v>2160</v>
      </c>
      <c r="IZU2060" s="7" t="s">
        <v>2160</v>
      </c>
      <c r="IZV2060" s="7" t="s">
        <v>2160</v>
      </c>
      <c r="IZW2060" s="7" t="s">
        <v>2160</v>
      </c>
      <c r="IZX2060" s="7" t="s">
        <v>2160</v>
      </c>
      <c r="IZY2060" s="7" t="s">
        <v>2160</v>
      </c>
      <c r="IZZ2060" s="7" t="s">
        <v>2160</v>
      </c>
      <c r="JAA2060" s="7" t="s">
        <v>2160</v>
      </c>
      <c r="JAB2060" s="7" t="s">
        <v>2160</v>
      </c>
      <c r="JAC2060" s="7" t="s">
        <v>2160</v>
      </c>
      <c r="JAD2060" s="7" t="s">
        <v>2160</v>
      </c>
      <c r="JAE2060" s="7" t="s">
        <v>2160</v>
      </c>
      <c r="JAF2060" s="7" t="s">
        <v>2160</v>
      </c>
      <c r="JAG2060" s="7" t="s">
        <v>2160</v>
      </c>
      <c r="JAH2060" s="7" t="s">
        <v>2160</v>
      </c>
      <c r="JAI2060" s="7" t="s">
        <v>2160</v>
      </c>
      <c r="JAJ2060" s="7" t="s">
        <v>2160</v>
      </c>
      <c r="JAK2060" s="7" t="s">
        <v>2160</v>
      </c>
      <c r="JAL2060" s="7" t="s">
        <v>2160</v>
      </c>
      <c r="JAM2060" s="7" t="s">
        <v>2160</v>
      </c>
      <c r="JAN2060" s="7" t="s">
        <v>2160</v>
      </c>
      <c r="JAO2060" s="7" t="s">
        <v>2160</v>
      </c>
      <c r="JAP2060" s="7" t="s">
        <v>2160</v>
      </c>
      <c r="JAQ2060" s="7" t="s">
        <v>2160</v>
      </c>
      <c r="JAR2060" s="7" t="s">
        <v>2160</v>
      </c>
      <c r="JAS2060" s="7" t="s">
        <v>2160</v>
      </c>
      <c r="JAT2060" s="7" t="s">
        <v>2160</v>
      </c>
      <c r="JAU2060" s="7" t="s">
        <v>2160</v>
      </c>
      <c r="JAV2060" s="7" t="s">
        <v>2160</v>
      </c>
      <c r="JAW2060" s="7" t="s">
        <v>2160</v>
      </c>
      <c r="JAX2060" s="7" t="s">
        <v>2160</v>
      </c>
      <c r="JAY2060" s="7" t="s">
        <v>2160</v>
      </c>
      <c r="JAZ2060" s="7" t="s">
        <v>2160</v>
      </c>
      <c r="JBA2060" s="7" t="s">
        <v>2160</v>
      </c>
      <c r="JBB2060" s="7" t="s">
        <v>2160</v>
      </c>
      <c r="JBC2060" s="7" t="s">
        <v>2160</v>
      </c>
      <c r="JBD2060" s="7" t="s">
        <v>2160</v>
      </c>
      <c r="JBE2060" s="7" t="s">
        <v>2160</v>
      </c>
      <c r="JBF2060" s="7" t="s">
        <v>2160</v>
      </c>
      <c r="JBG2060" s="7" t="s">
        <v>2160</v>
      </c>
      <c r="JBH2060" s="7" t="s">
        <v>2160</v>
      </c>
      <c r="JBI2060" s="7" t="s">
        <v>2160</v>
      </c>
      <c r="JBJ2060" s="7" t="s">
        <v>2160</v>
      </c>
      <c r="JBK2060" s="7" t="s">
        <v>2160</v>
      </c>
      <c r="JBL2060" s="7" t="s">
        <v>2160</v>
      </c>
      <c r="JBM2060" s="7" t="s">
        <v>2160</v>
      </c>
      <c r="JBN2060" s="7" t="s">
        <v>2160</v>
      </c>
      <c r="JBO2060" s="7" t="s">
        <v>2160</v>
      </c>
      <c r="JBP2060" s="7" t="s">
        <v>2160</v>
      </c>
      <c r="JBQ2060" s="7" t="s">
        <v>2160</v>
      </c>
      <c r="JBR2060" s="7" t="s">
        <v>2160</v>
      </c>
      <c r="JBS2060" s="7" t="s">
        <v>2160</v>
      </c>
      <c r="JBT2060" s="7" t="s">
        <v>2160</v>
      </c>
      <c r="JBU2060" s="7" t="s">
        <v>2160</v>
      </c>
      <c r="JBV2060" s="7" t="s">
        <v>2160</v>
      </c>
      <c r="JBW2060" s="7" t="s">
        <v>2160</v>
      </c>
      <c r="JBX2060" s="7" t="s">
        <v>2160</v>
      </c>
      <c r="JBY2060" s="7" t="s">
        <v>2160</v>
      </c>
      <c r="JBZ2060" s="7" t="s">
        <v>2160</v>
      </c>
      <c r="JCA2060" s="7" t="s">
        <v>2160</v>
      </c>
      <c r="JCB2060" s="7" t="s">
        <v>2160</v>
      </c>
      <c r="JCC2060" s="7" t="s">
        <v>2160</v>
      </c>
      <c r="JCD2060" s="7" t="s">
        <v>2160</v>
      </c>
      <c r="JCE2060" s="7" t="s">
        <v>2160</v>
      </c>
      <c r="JCF2060" s="7" t="s">
        <v>2160</v>
      </c>
      <c r="JCG2060" s="7" t="s">
        <v>2160</v>
      </c>
      <c r="JCH2060" s="7" t="s">
        <v>2160</v>
      </c>
      <c r="JCI2060" s="7" t="s">
        <v>2160</v>
      </c>
      <c r="JCJ2060" s="7" t="s">
        <v>2160</v>
      </c>
      <c r="JCK2060" s="7" t="s">
        <v>2160</v>
      </c>
      <c r="JCL2060" s="7" t="s">
        <v>2160</v>
      </c>
      <c r="JCM2060" s="7" t="s">
        <v>2160</v>
      </c>
      <c r="JCN2060" s="7" t="s">
        <v>2160</v>
      </c>
      <c r="JCO2060" s="7" t="s">
        <v>2160</v>
      </c>
      <c r="JCP2060" s="7" t="s">
        <v>2160</v>
      </c>
      <c r="JCQ2060" s="7" t="s">
        <v>2160</v>
      </c>
      <c r="JCR2060" s="7" t="s">
        <v>2160</v>
      </c>
      <c r="JCS2060" s="7" t="s">
        <v>2160</v>
      </c>
      <c r="JCT2060" s="7" t="s">
        <v>2160</v>
      </c>
      <c r="JCU2060" s="7" t="s">
        <v>2160</v>
      </c>
      <c r="JCV2060" s="7" t="s">
        <v>2160</v>
      </c>
      <c r="JCW2060" s="7" t="s">
        <v>2160</v>
      </c>
      <c r="JCX2060" s="7" t="s">
        <v>2160</v>
      </c>
      <c r="JCY2060" s="7" t="s">
        <v>2160</v>
      </c>
      <c r="JCZ2060" s="7" t="s">
        <v>2160</v>
      </c>
      <c r="JDA2060" s="7" t="s">
        <v>2160</v>
      </c>
      <c r="JDB2060" s="7" t="s">
        <v>2160</v>
      </c>
      <c r="JDC2060" s="7" t="s">
        <v>2160</v>
      </c>
      <c r="JDD2060" s="7" t="s">
        <v>2160</v>
      </c>
      <c r="JDE2060" s="7" t="s">
        <v>2160</v>
      </c>
      <c r="JDF2060" s="7" t="s">
        <v>2160</v>
      </c>
      <c r="JDG2060" s="7" t="s">
        <v>2160</v>
      </c>
      <c r="JDH2060" s="7" t="s">
        <v>2160</v>
      </c>
      <c r="JDI2060" s="7" t="s">
        <v>2160</v>
      </c>
      <c r="JDJ2060" s="7" t="s">
        <v>2160</v>
      </c>
      <c r="JDK2060" s="7" t="s">
        <v>2160</v>
      </c>
      <c r="JDL2060" s="7" t="s">
        <v>2160</v>
      </c>
      <c r="JDM2060" s="7" t="s">
        <v>2160</v>
      </c>
      <c r="JDN2060" s="7" t="s">
        <v>2160</v>
      </c>
      <c r="JDO2060" s="7" t="s">
        <v>2160</v>
      </c>
      <c r="JDP2060" s="7" t="s">
        <v>2160</v>
      </c>
      <c r="JDQ2060" s="7" t="s">
        <v>2160</v>
      </c>
      <c r="JDR2060" s="7" t="s">
        <v>2160</v>
      </c>
      <c r="JDS2060" s="7" t="s">
        <v>2160</v>
      </c>
      <c r="JDT2060" s="7" t="s">
        <v>2160</v>
      </c>
      <c r="JDU2060" s="7" t="s">
        <v>2160</v>
      </c>
      <c r="JDV2060" s="7" t="s">
        <v>2160</v>
      </c>
      <c r="JDW2060" s="7" t="s">
        <v>2160</v>
      </c>
      <c r="JDX2060" s="7" t="s">
        <v>2160</v>
      </c>
      <c r="JDY2060" s="7" t="s">
        <v>2160</v>
      </c>
      <c r="JDZ2060" s="7" t="s">
        <v>2160</v>
      </c>
      <c r="JEA2060" s="7" t="s">
        <v>2160</v>
      </c>
      <c r="JEB2060" s="7" t="s">
        <v>2160</v>
      </c>
      <c r="JEC2060" s="7" t="s">
        <v>2160</v>
      </c>
      <c r="JED2060" s="7" t="s">
        <v>2160</v>
      </c>
      <c r="JEE2060" s="7" t="s">
        <v>2160</v>
      </c>
      <c r="JEF2060" s="7" t="s">
        <v>2160</v>
      </c>
      <c r="JEG2060" s="7" t="s">
        <v>2160</v>
      </c>
      <c r="JEH2060" s="7" t="s">
        <v>2160</v>
      </c>
      <c r="JEI2060" s="7" t="s">
        <v>2160</v>
      </c>
      <c r="JEJ2060" s="7" t="s">
        <v>2160</v>
      </c>
      <c r="JEK2060" s="7" t="s">
        <v>2160</v>
      </c>
      <c r="JEL2060" s="7" t="s">
        <v>2160</v>
      </c>
      <c r="JEM2060" s="7" t="s">
        <v>2160</v>
      </c>
      <c r="JEN2060" s="7" t="s">
        <v>2160</v>
      </c>
      <c r="JEO2060" s="7" t="s">
        <v>2160</v>
      </c>
      <c r="JEP2060" s="7" t="s">
        <v>2160</v>
      </c>
      <c r="JEQ2060" s="7" t="s">
        <v>2160</v>
      </c>
      <c r="JER2060" s="7" t="s">
        <v>2160</v>
      </c>
      <c r="JES2060" s="7" t="s">
        <v>2160</v>
      </c>
      <c r="JET2060" s="7" t="s">
        <v>2160</v>
      </c>
      <c r="JEU2060" s="7" t="s">
        <v>2160</v>
      </c>
      <c r="JEV2060" s="7" t="s">
        <v>2160</v>
      </c>
      <c r="JEW2060" s="7" t="s">
        <v>2160</v>
      </c>
      <c r="JEX2060" s="7" t="s">
        <v>2160</v>
      </c>
      <c r="JEY2060" s="7" t="s">
        <v>2160</v>
      </c>
      <c r="JEZ2060" s="7" t="s">
        <v>2160</v>
      </c>
      <c r="JFA2060" s="7" t="s">
        <v>2160</v>
      </c>
      <c r="JFB2060" s="7" t="s">
        <v>2160</v>
      </c>
      <c r="JFC2060" s="7" t="s">
        <v>2160</v>
      </c>
      <c r="JFD2060" s="7" t="s">
        <v>2160</v>
      </c>
      <c r="JFE2060" s="7" t="s">
        <v>2160</v>
      </c>
      <c r="JFF2060" s="7" t="s">
        <v>2160</v>
      </c>
      <c r="JFG2060" s="7" t="s">
        <v>2160</v>
      </c>
      <c r="JFH2060" s="7" t="s">
        <v>2160</v>
      </c>
      <c r="JFI2060" s="7" t="s">
        <v>2160</v>
      </c>
      <c r="JFJ2060" s="7" t="s">
        <v>2160</v>
      </c>
      <c r="JFK2060" s="7" t="s">
        <v>2160</v>
      </c>
      <c r="JFL2060" s="7" t="s">
        <v>2160</v>
      </c>
      <c r="JFM2060" s="7" t="s">
        <v>2160</v>
      </c>
      <c r="JFN2060" s="7" t="s">
        <v>2160</v>
      </c>
      <c r="JFO2060" s="7" t="s">
        <v>2160</v>
      </c>
      <c r="JFP2060" s="7" t="s">
        <v>2160</v>
      </c>
      <c r="JFQ2060" s="7" t="s">
        <v>2160</v>
      </c>
      <c r="JFR2060" s="7" t="s">
        <v>2160</v>
      </c>
      <c r="JFS2060" s="7" t="s">
        <v>2160</v>
      </c>
      <c r="JFT2060" s="7" t="s">
        <v>2160</v>
      </c>
      <c r="JFU2060" s="7" t="s">
        <v>2160</v>
      </c>
      <c r="JFV2060" s="7" t="s">
        <v>2160</v>
      </c>
      <c r="JFW2060" s="7" t="s">
        <v>2160</v>
      </c>
      <c r="JFX2060" s="7" t="s">
        <v>2160</v>
      </c>
      <c r="JFY2060" s="7" t="s">
        <v>2160</v>
      </c>
      <c r="JFZ2060" s="7" t="s">
        <v>2160</v>
      </c>
      <c r="JGA2060" s="7" t="s">
        <v>2160</v>
      </c>
      <c r="JGB2060" s="7" t="s">
        <v>2160</v>
      </c>
      <c r="JGC2060" s="7" t="s">
        <v>2160</v>
      </c>
      <c r="JGD2060" s="7" t="s">
        <v>2160</v>
      </c>
      <c r="JGE2060" s="7" t="s">
        <v>2160</v>
      </c>
      <c r="JGF2060" s="7" t="s">
        <v>2160</v>
      </c>
      <c r="JGG2060" s="7" t="s">
        <v>2160</v>
      </c>
      <c r="JGH2060" s="7" t="s">
        <v>2160</v>
      </c>
      <c r="JGI2060" s="7" t="s">
        <v>2160</v>
      </c>
      <c r="JGJ2060" s="7" t="s">
        <v>2160</v>
      </c>
      <c r="JGK2060" s="7" t="s">
        <v>2160</v>
      </c>
      <c r="JGL2060" s="7" t="s">
        <v>2160</v>
      </c>
      <c r="JGM2060" s="7" t="s">
        <v>2160</v>
      </c>
      <c r="JGN2060" s="7" t="s">
        <v>2160</v>
      </c>
      <c r="JGO2060" s="7" t="s">
        <v>2160</v>
      </c>
      <c r="JGP2060" s="7" t="s">
        <v>2160</v>
      </c>
      <c r="JGQ2060" s="7" t="s">
        <v>2160</v>
      </c>
      <c r="JGR2060" s="7" t="s">
        <v>2160</v>
      </c>
      <c r="JGS2060" s="7" t="s">
        <v>2160</v>
      </c>
      <c r="JGT2060" s="7" t="s">
        <v>2160</v>
      </c>
      <c r="JGU2060" s="7" t="s">
        <v>2160</v>
      </c>
      <c r="JGV2060" s="7" t="s">
        <v>2160</v>
      </c>
      <c r="JGW2060" s="7" t="s">
        <v>2160</v>
      </c>
      <c r="JGX2060" s="7" t="s">
        <v>2160</v>
      </c>
      <c r="JGY2060" s="7" t="s">
        <v>2160</v>
      </c>
      <c r="JGZ2060" s="7" t="s">
        <v>2160</v>
      </c>
      <c r="JHA2060" s="7" t="s">
        <v>2160</v>
      </c>
      <c r="JHB2060" s="7" t="s">
        <v>2160</v>
      </c>
      <c r="JHC2060" s="7" t="s">
        <v>2160</v>
      </c>
      <c r="JHD2060" s="7" t="s">
        <v>2160</v>
      </c>
      <c r="JHE2060" s="7" t="s">
        <v>2160</v>
      </c>
      <c r="JHF2060" s="7" t="s">
        <v>2160</v>
      </c>
      <c r="JHG2060" s="7" t="s">
        <v>2160</v>
      </c>
      <c r="JHH2060" s="7" t="s">
        <v>2160</v>
      </c>
      <c r="JHI2060" s="7" t="s">
        <v>2160</v>
      </c>
      <c r="JHJ2060" s="7" t="s">
        <v>2160</v>
      </c>
      <c r="JHK2060" s="7" t="s">
        <v>2160</v>
      </c>
      <c r="JHL2060" s="7" t="s">
        <v>2160</v>
      </c>
      <c r="JHM2060" s="7" t="s">
        <v>2160</v>
      </c>
      <c r="JHN2060" s="7" t="s">
        <v>2160</v>
      </c>
      <c r="JHO2060" s="7" t="s">
        <v>2160</v>
      </c>
      <c r="JHP2060" s="7" t="s">
        <v>2160</v>
      </c>
      <c r="JHQ2060" s="7" t="s">
        <v>2160</v>
      </c>
      <c r="JHR2060" s="7" t="s">
        <v>2160</v>
      </c>
      <c r="JHS2060" s="7" t="s">
        <v>2160</v>
      </c>
      <c r="JHT2060" s="7" t="s">
        <v>2160</v>
      </c>
      <c r="JHU2060" s="7" t="s">
        <v>2160</v>
      </c>
      <c r="JHV2060" s="7" t="s">
        <v>2160</v>
      </c>
      <c r="JHW2060" s="7" t="s">
        <v>2160</v>
      </c>
      <c r="JHX2060" s="7" t="s">
        <v>2160</v>
      </c>
      <c r="JHY2060" s="7" t="s">
        <v>2160</v>
      </c>
      <c r="JHZ2060" s="7" t="s">
        <v>2160</v>
      </c>
      <c r="JIA2060" s="7" t="s">
        <v>2160</v>
      </c>
      <c r="JIB2060" s="7" t="s">
        <v>2160</v>
      </c>
      <c r="JIC2060" s="7" t="s">
        <v>2160</v>
      </c>
      <c r="JID2060" s="7" t="s">
        <v>2160</v>
      </c>
      <c r="JIE2060" s="7" t="s">
        <v>2160</v>
      </c>
      <c r="JIF2060" s="7" t="s">
        <v>2160</v>
      </c>
      <c r="JIG2060" s="7" t="s">
        <v>2160</v>
      </c>
      <c r="JIH2060" s="7" t="s">
        <v>2160</v>
      </c>
      <c r="JII2060" s="7" t="s">
        <v>2160</v>
      </c>
      <c r="JIJ2060" s="7" t="s">
        <v>2160</v>
      </c>
      <c r="JIK2060" s="7" t="s">
        <v>2160</v>
      </c>
      <c r="JIL2060" s="7" t="s">
        <v>2160</v>
      </c>
      <c r="JIM2060" s="7" t="s">
        <v>2160</v>
      </c>
      <c r="JIN2060" s="7" t="s">
        <v>2160</v>
      </c>
      <c r="JIO2060" s="7" t="s">
        <v>2160</v>
      </c>
      <c r="JIP2060" s="7" t="s">
        <v>2160</v>
      </c>
      <c r="JIQ2060" s="7" t="s">
        <v>2160</v>
      </c>
      <c r="JIR2060" s="7" t="s">
        <v>2160</v>
      </c>
      <c r="JIS2060" s="7" t="s">
        <v>2160</v>
      </c>
      <c r="JIT2060" s="7" t="s">
        <v>2160</v>
      </c>
      <c r="JIU2060" s="7" t="s">
        <v>2160</v>
      </c>
      <c r="JIV2060" s="7" t="s">
        <v>2160</v>
      </c>
      <c r="JIW2060" s="7" t="s">
        <v>2160</v>
      </c>
      <c r="JIX2060" s="7" t="s">
        <v>2160</v>
      </c>
      <c r="JIY2060" s="7" t="s">
        <v>2160</v>
      </c>
      <c r="JIZ2060" s="7" t="s">
        <v>2160</v>
      </c>
      <c r="JJA2060" s="7" t="s">
        <v>2160</v>
      </c>
      <c r="JJB2060" s="7" t="s">
        <v>2160</v>
      </c>
      <c r="JJC2060" s="7" t="s">
        <v>2160</v>
      </c>
      <c r="JJD2060" s="7" t="s">
        <v>2160</v>
      </c>
      <c r="JJE2060" s="7" t="s">
        <v>2160</v>
      </c>
      <c r="JJF2060" s="7" t="s">
        <v>2160</v>
      </c>
      <c r="JJG2060" s="7" t="s">
        <v>2160</v>
      </c>
      <c r="JJH2060" s="7" t="s">
        <v>2160</v>
      </c>
      <c r="JJI2060" s="7" t="s">
        <v>2160</v>
      </c>
      <c r="JJJ2060" s="7" t="s">
        <v>2160</v>
      </c>
      <c r="JJK2060" s="7" t="s">
        <v>2160</v>
      </c>
      <c r="JJL2060" s="7" t="s">
        <v>2160</v>
      </c>
      <c r="JJM2060" s="7" t="s">
        <v>2160</v>
      </c>
      <c r="JJN2060" s="7" t="s">
        <v>2160</v>
      </c>
      <c r="JJO2060" s="7" t="s">
        <v>2160</v>
      </c>
      <c r="JJP2060" s="7" t="s">
        <v>2160</v>
      </c>
      <c r="JJQ2060" s="7" t="s">
        <v>2160</v>
      </c>
      <c r="JJR2060" s="7" t="s">
        <v>2160</v>
      </c>
      <c r="JJS2060" s="7" t="s">
        <v>2160</v>
      </c>
      <c r="JJT2060" s="7" t="s">
        <v>2160</v>
      </c>
      <c r="JJU2060" s="7" t="s">
        <v>2160</v>
      </c>
      <c r="JJV2060" s="7" t="s">
        <v>2160</v>
      </c>
      <c r="JJW2060" s="7" t="s">
        <v>2160</v>
      </c>
      <c r="JJX2060" s="7" t="s">
        <v>2160</v>
      </c>
      <c r="JJY2060" s="7" t="s">
        <v>2160</v>
      </c>
      <c r="JJZ2060" s="7" t="s">
        <v>2160</v>
      </c>
      <c r="JKA2060" s="7" t="s">
        <v>2160</v>
      </c>
      <c r="JKB2060" s="7" t="s">
        <v>2160</v>
      </c>
      <c r="JKC2060" s="7" t="s">
        <v>2160</v>
      </c>
      <c r="JKD2060" s="7" t="s">
        <v>2160</v>
      </c>
      <c r="JKE2060" s="7" t="s">
        <v>2160</v>
      </c>
      <c r="JKF2060" s="7" t="s">
        <v>2160</v>
      </c>
      <c r="JKG2060" s="7" t="s">
        <v>2160</v>
      </c>
      <c r="JKH2060" s="7" t="s">
        <v>2160</v>
      </c>
      <c r="JKI2060" s="7" t="s">
        <v>2160</v>
      </c>
      <c r="JKJ2060" s="7" t="s">
        <v>2160</v>
      </c>
      <c r="JKK2060" s="7" t="s">
        <v>2160</v>
      </c>
      <c r="JKL2060" s="7" t="s">
        <v>2160</v>
      </c>
      <c r="JKM2060" s="7" t="s">
        <v>2160</v>
      </c>
      <c r="JKN2060" s="7" t="s">
        <v>2160</v>
      </c>
      <c r="JKO2060" s="7" t="s">
        <v>2160</v>
      </c>
      <c r="JKP2060" s="7" t="s">
        <v>2160</v>
      </c>
      <c r="JKQ2060" s="7" t="s">
        <v>2160</v>
      </c>
      <c r="JKR2060" s="7" t="s">
        <v>2160</v>
      </c>
      <c r="JKS2060" s="7" t="s">
        <v>2160</v>
      </c>
      <c r="JKT2060" s="7" t="s">
        <v>2160</v>
      </c>
      <c r="JKU2060" s="7" t="s">
        <v>2160</v>
      </c>
      <c r="JKV2060" s="7" t="s">
        <v>2160</v>
      </c>
      <c r="JKW2060" s="7" t="s">
        <v>2160</v>
      </c>
      <c r="JKX2060" s="7" t="s">
        <v>2160</v>
      </c>
      <c r="JKY2060" s="7" t="s">
        <v>2160</v>
      </c>
      <c r="JKZ2060" s="7" t="s">
        <v>2160</v>
      </c>
      <c r="JLA2060" s="7" t="s">
        <v>2160</v>
      </c>
      <c r="JLB2060" s="7" t="s">
        <v>2160</v>
      </c>
      <c r="JLC2060" s="7" t="s">
        <v>2160</v>
      </c>
      <c r="JLD2060" s="7" t="s">
        <v>2160</v>
      </c>
      <c r="JLE2060" s="7" t="s">
        <v>2160</v>
      </c>
      <c r="JLF2060" s="7" t="s">
        <v>2160</v>
      </c>
      <c r="JLG2060" s="7" t="s">
        <v>2160</v>
      </c>
      <c r="JLH2060" s="7" t="s">
        <v>2160</v>
      </c>
      <c r="JLI2060" s="7" t="s">
        <v>2160</v>
      </c>
      <c r="JLJ2060" s="7" t="s">
        <v>2160</v>
      </c>
      <c r="JLK2060" s="7" t="s">
        <v>2160</v>
      </c>
      <c r="JLL2060" s="7" t="s">
        <v>2160</v>
      </c>
      <c r="JLM2060" s="7" t="s">
        <v>2160</v>
      </c>
      <c r="JLN2060" s="7" t="s">
        <v>2160</v>
      </c>
      <c r="JLO2060" s="7" t="s">
        <v>2160</v>
      </c>
      <c r="JLP2060" s="7" t="s">
        <v>2160</v>
      </c>
      <c r="JLQ2060" s="7" t="s">
        <v>2160</v>
      </c>
      <c r="JLR2060" s="7" t="s">
        <v>2160</v>
      </c>
      <c r="JLS2060" s="7" t="s">
        <v>2160</v>
      </c>
      <c r="JLT2060" s="7" t="s">
        <v>2160</v>
      </c>
      <c r="JLU2060" s="7" t="s">
        <v>2160</v>
      </c>
      <c r="JLV2060" s="7" t="s">
        <v>2160</v>
      </c>
      <c r="JLW2060" s="7" t="s">
        <v>2160</v>
      </c>
      <c r="JLX2060" s="7" t="s">
        <v>2160</v>
      </c>
      <c r="JLY2060" s="7" t="s">
        <v>2160</v>
      </c>
      <c r="JLZ2060" s="7" t="s">
        <v>2160</v>
      </c>
      <c r="JMA2060" s="7" t="s">
        <v>2160</v>
      </c>
      <c r="JMB2060" s="7" t="s">
        <v>2160</v>
      </c>
      <c r="JMC2060" s="7" t="s">
        <v>2160</v>
      </c>
      <c r="JMD2060" s="7" t="s">
        <v>2160</v>
      </c>
      <c r="JME2060" s="7" t="s">
        <v>2160</v>
      </c>
      <c r="JMF2060" s="7" t="s">
        <v>2160</v>
      </c>
      <c r="JMG2060" s="7" t="s">
        <v>2160</v>
      </c>
      <c r="JMH2060" s="7" t="s">
        <v>2160</v>
      </c>
      <c r="JMI2060" s="7" t="s">
        <v>2160</v>
      </c>
      <c r="JMJ2060" s="7" t="s">
        <v>2160</v>
      </c>
      <c r="JMK2060" s="7" t="s">
        <v>2160</v>
      </c>
      <c r="JML2060" s="7" t="s">
        <v>2160</v>
      </c>
      <c r="JMM2060" s="7" t="s">
        <v>2160</v>
      </c>
      <c r="JMN2060" s="7" t="s">
        <v>2160</v>
      </c>
      <c r="JMO2060" s="7" t="s">
        <v>2160</v>
      </c>
      <c r="JMP2060" s="7" t="s">
        <v>2160</v>
      </c>
      <c r="JMQ2060" s="7" t="s">
        <v>2160</v>
      </c>
      <c r="JMR2060" s="7" t="s">
        <v>2160</v>
      </c>
      <c r="JMS2060" s="7" t="s">
        <v>2160</v>
      </c>
      <c r="JMT2060" s="7" t="s">
        <v>2160</v>
      </c>
      <c r="JMU2060" s="7" t="s">
        <v>2160</v>
      </c>
      <c r="JMV2060" s="7" t="s">
        <v>2160</v>
      </c>
      <c r="JMW2060" s="7" t="s">
        <v>2160</v>
      </c>
      <c r="JMX2060" s="7" t="s">
        <v>2160</v>
      </c>
      <c r="JMY2060" s="7" t="s">
        <v>2160</v>
      </c>
      <c r="JMZ2060" s="7" t="s">
        <v>2160</v>
      </c>
      <c r="JNA2060" s="7" t="s">
        <v>2160</v>
      </c>
      <c r="JNB2060" s="7" t="s">
        <v>2160</v>
      </c>
      <c r="JNC2060" s="7" t="s">
        <v>2160</v>
      </c>
      <c r="JND2060" s="7" t="s">
        <v>2160</v>
      </c>
      <c r="JNE2060" s="7" t="s">
        <v>2160</v>
      </c>
      <c r="JNF2060" s="7" t="s">
        <v>2160</v>
      </c>
      <c r="JNG2060" s="7" t="s">
        <v>2160</v>
      </c>
      <c r="JNH2060" s="7" t="s">
        <v>2160</v>
      </c>
      <c r="JNI2060" s="7" t="s">
        <v>2160</v>
      </c>
      <c r="JNJ2060" s="7" t="s">
        <v>2160</v>
      </c>
      <c r="JNK2060" s="7" t="s">
        <v>2160</v>
      </c>
      <c r="JNL2060" s="7" t="s">
        <v>2160</v>
      </c>
      <c r="JNM2060" s="7" t="s">
        <v>2160</v>
      </c>
      <c r="JNN2060" s="7" t="s">
        <v>2160</v>
      </c>
      <c r="JNO2060" s="7" t="s">
        <v>2160</v>
      </c>
      <c r="JNP2060" s="7" t="s">
        <v>2160</v>
      </c>
      <c r="JNQ2060" s="7" t="s">
        <v>2160</v>
      </c>
      <c r="JNR2060" s="7" t="s">
        <v>2160</v>
      </c>
      <c r="JNS2060" s="7" t="s">
        <v>2160</v>
      </c>
      <c r="JNT2060" s="7" t="s">
        <v>2160</v>
      </c>
      <c r="JNU2060" s="7" t="s">
        <v>2160</v>
      </c>
      <c r="JNV2060" s="7" t="s">
        <v>2160</v>
      </c>
      <c r="JNW2060" s="7" t="s">
        <v>2160</v>
      </c>
      <c r="JNX2060" s="7" t="s">
        <v>2160</v>
      </c>
      <c r="JNY2060" s="7" t="s">
        <v>2160</v>
      </c>
      <c r="JNZ2060" s="7" t="s">
        <v>2160</v>
      </c>
      <c r="JOA2060" s="7" t="s">
        <v>2160</v>
      </c>
      <c r="JOB2060" s="7" t="s">
        <v>2160</v>
      </c>
      <c r="JOC2060" s="7" t="s">
        <v>2160</v>
      </c>
      <c r="JOD2060" s="7" t="s">
        <v>2160</v>
      </c>
      <c r="JOE2060" s="7" t="s">
        <v>2160</v>
      </c>
      <c r="JOF2060" s="7" t="s">
        <v>2160</v>
      </c>
      <c r="JOG2060" s="7" t="s">
        <v>2160</v>
      </c>
      <c r="JOH2060" s="7" t="s">
        <v>2160</v>
      </c>
      <c r="JOI2060" s="7" t="s">
        <v>2160</v>
      </c>
      <c r="JOJ2060" s="7" t="s">
        <v>2160</v>
      </c>
      <c r="JOK2060" s="7" t="s">
        <v>2160</v>
      </c>
      <c r="JOL2060" s="7" t="s">
        <v>2160</v>
      </c>
      <c r="JOM2060" s="7" t="s">
        <v>2160</v>
      </c>
      <c r="JON2060" s="7" t="s">
        <v>2160</v>
      </c>
      <c r="JOO2060" s="7" t="s">
        <v>2160</v>
      </c>
      <c r="JOP2060" s="7" t="s">
        <v>2160</v>
      </c>
      <c r="JOQ2060" s="7" t="s">
        <v>2160</v>
      </c>
      <c r="JOR2060" s="7" t="s">
        <v>2160</v>
      </c>
      <c r="JOS2060" s="7" t="s">
        <v>2160</v>
      </c>
      <c r="JOT2060" s="7" t="s">
        <v>2160</v>
      </c>
      <c r="JOU2060" s="7" t="s">
        <v>2160</v>
      </c>
      <c r="JOV2060" s="7" t="s">
        <v>2160</v>
      </c>
      <c r="JOW2060" s="7" t="s">
        <v>2160</v>
      </c>
      <c r="JOX2060" s="7" t="s">
        <v>2160</v>
      </c>
      <c r="JOY2060" s="7" t="s">
        <v>2160</v>
      </c>
      <c r="JOZ2060" s="7" t="s">
        <v>2160</v>
      </c>
      <c r="JPA2060" s="7" t="s">
        <v>2160</v>
      </c>
      <c r="JPB2060" s="7" t="s">
        <v>2160</v>
      </c>
      <c r="JPC2060" s="7" t="s">
        <v>2160</v>
      </c>
      <c r="JPD2060" s="7" t="s">
        <v>2160</v>
      </c>
      <c r="JPE2060" s="7" t="s">
        <v>2160</v>
      </c>
      <c r="JPF2060" s="7" t="s">
        <v>2160</v>
      </c>
      <c r="JPG2060" s="7" t="s">
        <v>2160</v>
      </c>
      <c r="JPH2060" s="7" t="s">
        <v>2160</v>
      </c>
      <c r="JPI2060" s="7" t="s">
        <v>2160</v>
      </c>
      <c r="JPJ2060" s="7" t="s">
        <v>2160</v>
      </c>
      <c r="JPK2060" s="7" t="s">
        <v>2160</v>
      </c>
      <c r="JPL2060" s="7" t="s">
        <v>2160</v>
      </c>
      <c r="JPM2060" s="7" t="s">
        <v>2160</v>
      </c>
      <c r="JPN2060" s="7" t="s">
        <v>2160</v>
      </c>
      <c r="JPO2060" s="7" t="s">
        <v>2160</v>
      </c>
      <c r="JPP2060" s="7" t="s">
        <v>2160</v>
      </c>
      <c r="JPQ2060" s="7" t="s">
        <v>2160</v>
      </c>
      <c r="JPR2060" s="7" t="s">
        <v>2160</v>
      </c>
      <c r="JPS2060" s="7" t="s">
        <v>2160</v>
      </c>
      <c r="JPT2060" s="7" t="s">
        <v>2160</v>
      </c>
      <c r="JPU2060" s="7" t="s">
        <v>2160</v>
      </c>
      <c r="JPV2060" s="7" t="s">
        <v>2160</v>
      </c>
      <c r="JPW2060" s="7" t="s">
        <v>2160</v>
      </c>
      <c r="JPX2060" s="7" t="s">
        <v>2160</v>
      </c>
      <c r="JPY2060" s="7" t="s">
        <v>2160</v>
      </c>
      <c r="JPZ2060" s="7" t="s">
        <v>2160</v>
      </c>
      <c r="JQA2060" s="7" t="s">
        <v>2160</v>
      </c>
      <c r="JQB2060" s="7" t="s">
        <v>2160</v>
      </c>
      <c r="JQC2060" s="7" t="s">
        <v>2160</v>
      </c>
      <c r="JQD2060" s="7" t="s">
        <v>2160</v>
      </c>
      <c r="JQE2060" s="7" t="s">
        <v>2160</v>
      </c>
      <c r="JQF2060" s="7" t="s">
        <v>2160</v>
      </c>
      <c r="JQG2060" s="7" t="s">
        <v>2160</v>
      </c>
      <c r="JQH2060" s="7" t="s">
        <v>2160</v>
      </c>
      <c r="JQI2060" s="7" t="s">
        <v>2160</v>
      </c>
      <c r="JQJ2060" s="7" t="s">
        <v>2160</v>
      </c>
      <c r="JQK2060" s="7" t="s">
        <v>2160</v>
      </c>
      <c r="JQL2060" s="7" t="s">
        <v>2160</v>
      </c>
      <c r="JQM2060" s="7" t="s">
        <v>2160</v>
      </c>
      <c r="JQN2060" s="7" t="s">
        <v>2160</v>
      </c>
      <c r="JQO2060" s="7" t="s">
        <v>2160</v>
      </c>
      <c r="JQP2060" s="7" t="s">
        <v>2160</v>
      </c>
      <c r="JQQ2060" s="7" t="s">
        <v>2160</v>
      </c>
      <c r="JQR2060" s="7" t="s">
        <v>2160</v>
      </c>
      <c r="JQS2060" s="7" t="s">
        <v>2160</v>
      </c>
      <c r="JQT2060" s="7" t="s">
        <v>2160</v>
      </c>
      <c r="JQU2060" s="7" t="s">
        <v>2160</v>
      </c>
      <c r="JQV2060" s="7" t="s">
        <v>2160</v>
      </c>
      <c r="JQW2060" s="7" t="s">
        <v>2160</v>
      </c>
      <c r="JQX2060" s="7" t="s">
        <v>2160</v>
      </c>
      <c r="JQY2060" s="7" t="s">
        <v>2160</v>
      </c>
      <c r="JQZ2060" s="7" t="s">
        <v>2160</v>
      </c>
      <c r="JRA2060" s="7" t="s">
        <v>2160</v>
      </c>
      <c r="JRB2060" s="7" t="s">
        <v>2160</v>
      </c>
      <c r="JRC2060" s="7" t="s">
        <v>2160</v>
      </c>
      <c r="JRD2060" s="7" t="s">
        <v>2160</v>
      </c>
      <c r="JRE2060" s="7" t="s">
        <v>2160</v>
      </c>
      <c r="JRF2060" s="7" t="s">
        <v>2160</v>
      </c>
      <c r="JRG2060" s="7" t="s">
        <v>2160</v>
      </c>
      <c r="JRH2060" s="7" t="s">
        <v>2160</v>
      </c>
      <c r="JRI2060" s="7" t="s">
        <v>2160</v>
      </c>
      <c r="JRJ2060" s="7" t="s">
        <v>2160</v>
      </c>
      <c r="JRK2060" s="7" t="s">
        <v>2160</v>
      </c>
      <c r="JRL2060" s="7" t="s">
        <v>2160</v>
      </c>
      <c r="JRM2060" s="7" t="s">
        <v>2160</v>
      </c>
      <c r="JRN2060" s="7" t="s">
        <v>2160</v>
      </c>
      <c r="JRO2060" s="7" t="s">
        <v>2160</v>
      </c>
      <c r="JRP2060" s="7" t="s">
        <v>2160</v>
      </c>
      <c r="JRQ2060" s="7" t="s">
        <v>2160</v>
      </c>
      <c r="JRR2060" s="7" t="s">
        <v>2160</v>
      </c>
      <c r="JRS2060" s="7" t="s">
        <v>2160</v>
      </c>
      <c r="JRT2060" s="7" t="s">
        <v>2160</v>
      </c>
      <c r="JRU2060" s="7" t="s">
        <v>2160</v>
      </c>
      <c r="JRV2060" s="7" t="s">
        <v>2160</v>
      </c>
      <c r="JRW2060" s="7" t="s">
        <v>2160</v>
      </c>
      <c r="JRX2060" s="7" t="s">
        <v>2160</v>
      </c>
      <c r="JRY2060" s="7" t="s">
        <v>2160</v>
      </c>
      <c r="JRZ2060" s="7" t="s">
        <v>2160</v>
      </c>
      <c r="JSA2060" s="7" t="s">
        <v>2160</v>
      </c>
      <c r="JSB2060" s="7" t="s">
        <v>2160</v>
      </c>
      <c r="JSC2060" s="7" t="s">
        <v>2160</v>
      </c>
      <c r="JSD2060" s="7" t="s">
        <v>2160</v>
      </c>
      <c r="JSE2060" s="7" t="s">
        <v>2160</v>
      </c>
      <c r="JSF2060" s="7" t="s">
        <v>2160</v>
      </c>
      <c r="JSG2060" s="7" t="s">
        <v>2160</v>
      </c>
      <c r="JSH2060" s="7" t="s">
        <v>2160</v>
      </c>
      <c r="JSI2060" s="7" t="s">
        <v>2160</v>
      </c>
      <c r="JSJ2060" s="7" t="s">
        <v>2160</v>
      </c>
      <c r="JSK2060" s="7" t="s">
        <v>2160</v>
      </c>
      <c r="JSL2060" s="7" t="s">
        <v>2160</v>
      </c>
      <c r="JSM2060" s="7" t="s">
        <v>2160</v>
      </c>
      <c r="JSN2060" s="7" t="s">
        <v>2160</v>
      </c>
      <c r="JSO2060" s="7" t="s">
        <v>2160</v>
      </c>
      <c r="JSP2060" s="7" t="s">
        <v>2160</v>
      </c>
      <c r="JSQ2060" s="7" t="s">
        <v>2160</v>
      </c>
      <c r="JSR2060" s="7" t="s">
        <v>2160</v>
      </c>
      <c r="JSS2060" s="7" t="s">
        <v>2160</v>
      </c>
      <c r="JST2060" s="7" t="s">
        <v>2160</v>
      </c>
      <c r="JSU2060" s="7" t="s">
        <v>2160</v>
      </c>
      <c r="JSV2060" s="7" t="s">
        <v>2160</v>
      </c>
      <c r="JSW2060" s="7" t="s">
        <v>2160</v>
      </c>
      <c r="JSX2060" s="7" t="s">
        <v>2160</v>
      </c>
      <c r="JSY2060" s="7" t="s">
        <v>2160</v>
      </c>
      <c r="JSZ2060" s="7" t="s">
        <v>2160</v>
      </c>
      <c r="JTA2060" s="7" t="s">
        <v>2160</v>
      </c>
      <c r="JTB2060" s="7" t="s">
        <v>2160</v>
      </c>
      <c r="JTC2060" s="7" t="s">
        <v>2160</v>
      </c>
      <c r="JTD2060" s="7" t="s">
        <v>2160</v>
      </c>
      <c r="JTE2060" s="7" t="s">
        <v>2160</v>
      </c>
      <c r="JTF2060" s="7" t="s">
        <v>2160</v>
      </c>
      <c r="JTG2060" s="7" t="s">
        <v>2160</v>
      </c>
      <c r="JTH2060" s="7" t="s">
        <v>2160</v>
      </c>
      <c r="JTI2060" s="7" t="s">
        <v>2160</v>
      </c>
      <c r="JTJ2060" s="7" t="s">
        <v>2160</v>
      </c>
      <c r="JTK2060" s="7" t="s">
        <v>2160</v>
      </c>
      <c r="JTL2060" s="7" t="s">
        <v>2160</v>
      </c>
      <c r="JTM2060" s="7" t="s">
        <v>2160</v>
      </c>
      <c r="JTN2060" s="7" t="s">
        <v>2160</v>
      </c>
      <c r="JTO2060" s="7" t="s">
        <v>2160</v>
      </c>
      <c r="JTP2060" s="7" t="s">
        <v>2160</v>
      </c>
      <c r="JTQ2060" s="7" t="s">
        <v>2160</v>
      </c>
      <c r="JTR2060" s="7" t="s">
        <v>2160</v>
      </c>
      <c r="JTS2060" s="7" t="s">
        <v>2160</v>
      </c>
      <c r="JTT2060" s="7" t="s">
        <v>2160</v>
      </c>
      <c r="JTU2060" s="7" t="s">
        <v>2160</v>
      </c>
      <c r="JTV2060" s="7" t="s">
        <v>2160</v>
      </c>
      <c r="JTW2060" s="7" t="s">
        <v>2160</v>
      </c>
      <c r="JTX2060" s="7" t="s">
        <v>2160</v>
      </c>
      <c r="JTY2060" s="7" t="s">
        <v>2160</v>
      </c>
      <c r="JTZ2060" s="7" t="s">
        <v>2160</v>
      </c>
      <c r="JUA2060" s="7" t="s">
        <v>2160</v>
      </c>
      <c r="JUB2060" s="7" t="s">
        <v>2160</v>
      </c>
      <c r="JUC2060" s="7" t="s">
        <v>2160</v>
      </c>
      <c r="JUD2060" s="7" t="s">
        <v>2160</v>
      </c>
      <c r="JUE2060" s="7" t="s">
        <v>2160</v>
      </c>
      <c r="JUF2060" s="7" t="s">
        <v>2160</v>
      </c>
      <c r="JUG2060" s="7" t="s">
        <v>2160</v>
      </c>
      <c r="JUH2060" s="7" t="s">
        <v>2160</v>
      </c>
      <c r="JUI2060" s="7" t="s">
        <v>2160</v>
      </c>
      <c r="JUJ2060" s="7" t="s">
        <v>2160</v>
      </c>
      <c r="JUK2060" s="7" t="s">
        <v>2160</v>
      </c>
      <c r="JUL2060" s="7" t="s">
        <v>2160</v>
      </c>
      <c r="JUM2060" s="7" t="s">
        <v>2160</v>
      </c>
      <c r="JUN2060" s="7" t="s">
        <v>2160</v>
      </c>
      <c r="JUO2060" s="7" t="s">
        <v>2160</v>
      </c>
      <c r="JUP2060" s="7" t="s">
        <v>2160</v>
      </c>
      <c r="JUQ2060" s="7" t="s">
        <v>2160</v>
      </c>
      <c r="JUR2060" s="7" t="s">
        <v>2160</v>
      </c>
      <c r="JUS2060" s="7" t="s">
        <v>2160</v>
      </c>
      <c r="JUT2060" s="7" t="s">
        <v>2160</v>
      </c>
      <c r="JUU2060" s="7" t="s">
        <v>2160</v>
      </c>
      <c r="JUV2060" s="7" t="s">
        <v>2160</v>
      </c>
      <c r="JUW2060" s="7" t="s">
        <v>2160</v>
      </c>
      <c r="JUX2060" s="7" t="s">
        <v>2160</v>
      </c>
      <c r="JUY2060" s="7" t="s">
        <v>2160</v>
      </c>
      <c r="JUZ2060" s="7" t="s">
        <v>2160</v>
      </c>
      <c r="JVA2060" s="7" t="s">
        <v>2160</v>
      </c>
      <c r="JVB2060" s="7" t="s">
        <v>2160</v>
      </c>
      <c r="JVC2060" s="7" t="s">
        <v>2160</v>
      </c>
      <c r="JVD2060" s="7" t="s">
        <v>2160</v>
      </c>
      <c r="JVE2060" s="7" t="s">
        <v>2160</v>
      </c>
      <c r="JVF2060" s="7" t="s">
        <v>2160</v>
      </c>
      <c r="JVG2060" s="7" t="s">
        <v>2160</v>
      </c>
      <c r="JVH2060" s="7" t="s">
        <v>2160</v>
      </c>
      <c r="JVI2060" s="7" t="s">
        <v>2160</v>
      </c>
      <c r="JVJ2060" s="7" t="s">
        <v>2160</v>
      </c>
      <c r="JVK2060" s="7" t="s">
        <v>2160</v>
      </c>
      <c r="JVL2060" s="7" t="s">
        <v>2160</v>
      </c>
      <c r="JVM2060" s="7" t="s">
        <v>2160</v>
      </c>
      <c r="JVN2060" s="7" t="s">
        <v>2160</v>
      </c>
      <c r="JVO2060" s="7" t="s">
        <v>2160</v>
      </c>
      <c r="JVP2060" s="7" t="s">
        <v>2160</v>
      </c>
      <c r="JVQ2060" s="7" t="s">
        <v>2160</v>
      </c>
      <c r="JVR2060" s="7" t="s">
        <v>2160</v>
      </c>
      <c r="JVS2060" s="7" t="s">
        <v>2160</v>
      </c>
      <c r="JVT2060" s="7" t="s">
        <v>2160</v>
      </c>
      <c r="JVU2060" s="7" t="s">
        <v>2160</v>
      </c>
      <c r="JVV2060" s="7" t="s">
        <v>2160</v>
      </c>
      <c r="JVW2060" s="7" t="s">
        <v>2160</v>
      </c>
      <c r="JVX2060" s="7" t="s">
        <v>2160</v>
      </c>
      <c r="JVY2060" s="7" t="s">
        <v>2160</v>
      </c>
      <c r="JVZ2060" s="7" t="s">
        <v>2160</v>
      </c>
      <c r="JWA2060" s="7" t="s">
        <v>2160</v>
      </c>
      <c r="JWB2060" s="7" t="s">
        <v>2160</v>
      </c>
      <c r="JWC2060" s="7" t="s">
        <v>2160</v>
      </c>
      <c r="JWD2060" s="7" t="s">
        <v>2160</v>
      </c>
      <c r="JWE2060" s="7" t="s">
        <v>2160</v>
      </c>
      <c r="JWF2060" s="7" t="s">
        <v>2160</v>
      </c>
      <c r="JWG2060" s="7" t="s">
        <v>2160</v>
      </c>
      <c r="JWH2060" s="7" t="s">
        <v>2160</v>
      </c>
      <c r="JWI2060" s="7" t="s">
        <v>2160</v>
      </c>
      <c r="JWJ2060" s="7" t="s">
        <v>2160</v>
      </c>
      <c r="JWK2060" s="7" t="s">
        <v>2160</v>
      </c>
      <c r="JWL2060" s="7" t="s">
        <v>2160</v>
      </c>
      <c r="JWM2060" s="7" t="s">
        <v>2160</v>
      </c>
      <c r="JWN2060" s="7" t="s">
        <v>2160</v>
      </c>
      <c r="JWO2060" s="7" t="s">
        <v>2160</v>
      </c>
      <c r="JWP2060" s="7" t="s">
        <v>2160</v>
      </c>
      <c r="JWQ2060" s="7" t="s">
        <v>2160</v>
      </c>
      <c r="JWR2060" s="7" t="s">
        <v>2160</v>
      </c>
      <c r="JWS2060" s="7" t="s">
        <v>2160</v>
      </c>
      <c r="JWT2060" s="7" t="s">
        <v>2160</v>
      </c>
      <c r="JWU2060" s="7" t="s">
        <v>2160</v>
      </c>
      <c r="JWV2060" s="7" t="s">
        <v>2160</v>
      </c>
      <c r="JWW2060" s="7" t="s">
        <v>2160</v>
      </c>
      <c r="JWX2060" s="7" t="s">
        <v>2160</v>
      </c>
      <c r="JWY2060" s="7" t="s">
        <v>2160</v>
      </c>
      <c r="JWZ2060" s="7" t="s">
        <v>2160</v>
      </c>
      <c r="JXA2060" s="7" t="s">
        <v>2160</v>
      </c>
      <c r="JXB2060" s="7" t="s">
        <v>2160</v>
      </c>
      <c r="JXC2060" s="7" t="s">
        <v>2160</v>
      </c>
      <c r="JXD2060" s="7" t="s">
        <v>2160</v>
      </c>
      <c r="JXE2060" s="7" t="s">
        <v>2160</v>
      </c>
      <c r="JXF2060" s="7" t="s">
        <v>2160</v>
      </c>
      <c r="JXG2060" s="7" t="s">
        <v>2160</v>
      </c>
      <c r="JXH2060" s="7" t="s">
        <v>2160</v>
      </c>
      <c r="JXI2060" s="7" t="s">
        <v>2160</v>
      </c>
      <c r="JXJ2060" s="7" t="s">
        <v>2160</v>
      </c>
      <c r="JXK2060" s="7" t="s">
        <v>2160</v>
      </c>
      <c r="JXL2060" s="7" t="s">
        <v>2160</v>
      </c>
      <c r="JXM2060" s="7" t="s">
        <v>2160</v>
      </c>
      <c r="JXN2060" s="7" t="s">
        <v>2160</v>
      </c>
      <c r="JXO2060" s="7" t="s">
        <v>2160</v>
      </c>
      <c r="JXP2060" s="7" t="s">
        <v>2160</v>
      </c>
      <c r="JXQ2060" s="7" t="s">
        <v>2160</v>
      </c>
      <c r="JXR2060" s="7" t="s">
        <v>2160</v>
      </c>
      <c r="JXS2060" s="7" t="s">
        <v>2160</v>
      </c>
      <c r="JXT2060" s="7" t="s">
        <v>2160</v>
      </c>
      <c r="JXU2060" s="7" t="s">
        <v>2160</v>
      </c>
      <c r="JXV2060" s="7" t="s">
        <v>2160</v>
      </c>
      <c r="JXW2060" s="7" t="s">
        <v>2160</v>
      </c>
      <c r="JXX2060" s="7" t="s">
        <v>2160</v>
      </c>
      <c r="JXY2060" s="7" t="s">
        <v>2160</v>
      </c>
      <c r="JXZ2060" s="7" t="s">
        <v>2160</v>
      </c>
      <c r="JYA2060" s="7" t="s">
        <v>2160</v>
      </c>
      <c r="JYB2060" s="7" t="s">
        <v>2160</v>
      </c>
      <c r="JYC2060" s="7" t="s">
        <v>2160</v>
      </c>
      <c r="JYD2060" s="7" t="s">
        <v>2160</v>
      </c>
      <c r="JYE2060" s="7" t="s">
        <v>2160</v>
      </c>
      <c r="JYF2060" s="7" t="s">
        <v>2160</v>
      </c>
      <c r="JYG2060" s="7" t="s">
        <v>2160</v>
      </c>
      <c r="JYH2060" s="7" t="s">
        <v>2160</v>
      </c>
      <c r="JYI2060" s="7" t="s">
        <v>2160</v>
      </c>
      <c r="JYJ2060" s="7" t="s">
        <v>2160</v>
      </c>
      <c r="JYK2060" s="7" t="s">
        <v>2160</v>
      </c>
      <c r="JYL2060" s="7" t="s">
        <v>2160</v>
      </c>
      <c r="JYM2060" s="7" t="s">
        <v>2160</v>
      </c>
      <c r="JYN2060" s="7" t="s">
        <v>2160</v>
      </c>
      <c r="JYO2060" s="7" t="s">
        <v>2160</v>
      </c>
      <c r="JYP2060" s="7" t="s">
        <v>2160</v>
      </c>
      <c r="JYQ2060" s="7" t="s">
        <v>2160</v>
      </c>
      <c r="JYR2060" s="7" t="s">
        <v>2160</v>
      </c>
      <c r="JYS2060" s="7" t="s">
        <v>2160</v>
      </c>
      <c r="JYT2060" s="7" t="s">
        <v>2160</v>
      </c>
      <c r="JYU2060" s="7" t="s">
        <v>2160</v>
      </c>
      <c r="JYV2060" s="7" t="s">
        <v>2160</v>
      </c>
      <c r="JYW2060" s="7" t="s">
        <v>2160</v>
      </c>
      <c r="JYX2060" s="7" t="s">
        <v>2160</v>
      </c>
      <c r="JYY2060" s="7" t="s">
        <v>2160</v>
      </c>
      <c r="JYZ2060" s="7" t="s">
        <v>2160</v>
      </c>
      <c r="JZA2060" s="7" t="s">
        <v>2160</v>
      </c>
      <c r="JZB2060" s="7" t="s">
        <v>2160</v>
      </c>
      <c r="JZC2060" s="7" t="s">
        <v>2160</v>
      </c>
      <c r="JZD2060" s="7" t="s">
        <v>2160</v>
      </c>
      <c r="JZE2060" s="7" t="s">
        <v>2160</v>
      </c>
      <c r="JZF2060" s="7" t="s">
        <v>2160</v>
      </c>
      <c r="JZG2060" s="7" t="s">
        <v>2160</v>
      </c>
      <c r="JZH2060" s="7" t="s">
        <v>2160</v>
      </c>
      <c r="JZI2060" s="7" t="s">
        <v>2160</v>
      </c>
      <c r="JZJ2060" s="7" t="s">
        <v>2160</v>
      </c>
      <c r="JZK2060" s="7" t="s">
        <v>2160</v>
      </c>
      <c r="JZL2060" s="7" t="s">
        <v>2160</v>
      </c>
      <c r="JZM2060" s="7" t="s">
        <v>2160</v>
      </c>
      <c r="JZN2060" s="7" t="s">
        <v>2160</v>
      </c>
      <c r="JZO2060" s="7" t="s">
        <v>2160</v>
      </c>
      <c r="JZP2060" s="7" t="s">
        <v>2160</v>
      </c>
      <c r="JZQ2060" s="7" t="s">
        <v>2160</v>
      </c>
      <c r="JZR2060" s="7" t="s">
        <v>2160</v>
      </c>
      <c r="JZS2060" s="7" t="s">
        <v>2160</v>
      </c>
      <c r="JZT2060" s="7" t="s">
        <v>2160</v>
      </c>
      <c r="JZU2060" s="7" t="s">
        <v>2160</v>
      </c>
      <c r="JZV2060" s="7" t="s">
        <v>2160</v>
      </c>
      <c r="JZW2060" s="7" t="s">
        <v>2160</v>
      </c>
      <c r="JZX2060" s="7" t="s">
        <v>2160</v>
      </c>
      <c r="JZY2060" s="7" t="s">
        <v>2160</v>
      </c>
      <c r="JZZ2060" s="7" t="s">
        <v>2160</v>
      </c>
      <c r="KAA2060" s="7" t="s">
        <v>2160</v>
      </c>
      <c r="KAB2060" s="7" t="s">
        <v>2160</v>
      </c>
      <c r="KAC2060" s="7" t="s">
        <v>2160</v>
      </c>
      <c r="KAD2060" s="7" t="s">
        <v>2160</v>
      </c>
      <c r="KAE2060" s="7" t="s">
        <v>2160</v>
      </c>
      <c r="KAF2060" s="7" t="s">
        <v>2160</v>
      </c>
      <c r="KAG2060" s="7" t="s">
        <v>2160</v>
      </c>
      <c r="KAH2060" s="7" t="s">
        <v>2160</v>
      </c>
      <c r="KAI2060" s="7" t="s">
        <v>2160</v>
      </c>
      <c r="KAJ2060" s="7" t="s">
        <v>2160</v>
      </c>
      <c r="KAK2060" s="7" t="s">
        <v>2160</v>
      </c>
      <c r="KAL2060" s="7" t="s">
        <v>2160</v>
      </c>
      <c r="KAM2060" s="7" t="s">
        <v>2160</v>
      </c>
      <c r="KAN2060" s="7" t="s">
        <v>2160</v>
      </c>
      <c r="KAO2060" s="7" t="s">
        <v>2160</v>
      </c>
      <c r="KAP2060" s="7" t="s">
        <v>2160</v>
      </c>
      <c r="KAQ2060" s="7" t="s">
        <v>2160</v>
      </c>
      <c r="KAR2060" s="7" t="s">
        <v>2160</v>
      </c>
      <c r="KAS2060" s="7" t="s">
        <v>2160</v>
      </c>
      <c r="KAT2060" s="7" t="s">
        <v>2160</v>
      </c>
      <c r="KAU2060" s="7" t="s">
        <v>2160</v>
      </c>
      <c r="KAV2060" s="7" t="s">
        <v>2160</v>
      </c>
      <c r="KAW2060" s="7" t="s">
        <v>2160</v>
      </c>
      <c r="KAX2060" s="7" t="s">
        <v>2160</v>
      </c>
      <c r="KAY2060" s="7" t="s">
        <v>2160</v>
      </c>
      <c r="KAZ2060" s="7" t="s">
        <v>2160</v>
      </c>
      <c r="KBA2060" s="7" t="s">
        <v>2160</v>
      </c>
      <c r="KBB2060" s="7" t="s">
        <v>2160</v>
      </c>
      <c r="KBC2060" s="7" t="s">
        <v>2160</v>
      </c>
      <c r="KBD2060" s="7" t="s">
        <v>2160</v>
      </c>
      <c r="KBE2060" s="7" t="s">
        <v>2160</v>
      </c>
      <c r="KBF2060" s="7" t="s">
        <v>2160</v>
      </c>
      <c r="KBG2060" s="7" t="s">
        <v>2160</v>
      </c>
      <c r="KBH2060" s="7" t="s">
        <v>2160</v>
      </c>
      <c r="KBI2060" s="7" t="s">
        <v>2160</v>
      </c>
      <c r="KBJ2060" s="7" t="s">
        <v>2160</v>
      </c>
      <c r="KBK2060" s="7" t="s">
        <v>2160</v>
      </c>
      <c r="KBL2060" s="7" t="s">
        <v>2160</v>
      </c>
      <c r="KBM2060" s="7" t="s">
        <v>2160</v>
      </c>
      <c r="KBN2060" s="7" t="s">
        <v>2160</v>
      </c>
      <c r="KBO2060" s="7" t="s">
        <v>2160</v>
      </c>
      <c r="KBP2060" s="7" t="s">
        <v>2160</v>
      </c>
      <c r="KBQ2060" s="7" t="s">
        <v>2160</v>
      </c>
      <c r="KBR2060" s="7" t="s">
        <v>2160</v>
      </c>
      <c r="KBS2060" s="7" t="s">
        <v>2160</v>
      </c>
      <c r="KBT2060" s="7" t="s">
        <v>2160</v>
      </c>
      <c r="KBU2060" s="7" t="s">
        <v>2160</v>
      </c>
      <c r="KBV2060" s="7" t="s">
        <v>2160</v>
      </c>
      <c r="KBW2060" s="7" t="s">
        <v>2160</v>
      </c>
      <c r="KBX2060" s="7" t="s">
        <v>2160</v>
      </c>
      <c r="KBY2060" s="7" t="s">
        <v>2160</v>
      </c>
      <c r="KBZ2060" s="7" t="s">
        <v>2160</v>
      </c>
      <c r="KCA2060" s="7" t="s">
        <v>2160</v>
      </c>
      <c r="KCB2060" s="7" t="s">
        <v>2160</v>
      </c>
      <c r="KCC2060" s="7" t="s">
        <v>2160</v>
      </c>
      <c r="KCD2060" s="7" t="s">
        <v>2160</v>
      </c>
      <c r="KCE2060" s="7" t="s">
        <v>2160</v>
      </c>
      <c r="KCF2060" s="7" t="s">
        <v>2160</v>
      </c>
      <c r="KCG2060" s="7" t="s">
        <v>2160</v>
      </c>
      <c r="KCH2060" s="7" t="s">
        <v>2160</v>
      </c>
      <c r="KCI2060" s="7" t="s">
        <v>2160</v>
      </c>
      <c r="KCJ2060" s="7" t="s">
        <v>2160</v>
      </c>
      <c r="KCK2060" s="7" t="s">
        <v>2160</v>
      </c>
      <c r="KCL2060" s="7" t="s">
        <v>2160</v>
      </c>
      <c r="KCM2060" s="7" t="s">
        <v>2160</v>
      </c>
      <c r="KCN2060" s="7" t="s">
        <v>2160</v>
      </c>
      <c r="KCO2060" s="7" t="s">
        <v>2160</v>
      </c>
      <c r="KCP2060" s="7" t="s">
        <v>2160</v>
      </c>
      <c r="KCQ2060" s="7" t="s">
        <v>2160</v>
      </c>
      <c r="KCR2060" s="7" t="s">
        <v>2160</v>
      </c>
      <c r="KCS2060" s="7" t="s">
        <v>2160</v>
      </c>
      <c r="KCT2060" s="7" t="s">
        <v>2160</v>
      </c>
      <c r="KCU2060" s="7" t="s">
        <v>2160</v>
      </c>
      <c r="KCV2060" s="7" t="s">
        <v>2160</v>
      </c>
      <c r="KCW2060" s="7" t="s">
        <v>2160</v>
      </c>
      <c r="KCX2060" s="7" t="s">
        <v>2160</v>
      </c>
      <c r="KCY2060" s="7" t="s">
        <v>2160</v>
      </c>
      <c r="KCZ2060" s="7" t="s">
        <v>2160</v>
      </c>
      <c r="KDA2060" s="7" t="s">
        <v>2160</v>
      </c>
      <c r="KDB2060" s="7" t="s">
        <v>2160</v>
      </c>
      <c r="KDC2060" s="7" t="s">
        <v>2160</v>
      </c>
      <c r="KDD2060" s="7" t="s">
        <v>2160</v>
      </c>
      <c r="KDE2060" s="7" t="s">
        <v>2160</v>
      </c>
      <c r="KDF2060" s="7" t="s">
        <v>2160</v>
      </c>
      <c r="KDG2060" s="7" t="s">
        <v>2160</v>
      </c>
      <c r="KDH2060" s="7" t="s">
        <v>2160</v>
      </c>
      <c r="KDI2060" s="7" t="s">
        <v>2160</v>
      </c>
      <c r="KDJ2060" s="7" t="s">
        <v>2160</v>
      </c>
      <c r="KDK2060" s="7" t="s">
        <v>2160</v>
      </c>
      <c r="KDL2060" s="7" t="s">
        <v>2160</v>
      </c>
      <c r="KDM2060" s="7" t="s">
        <v>2160</v>
      </c>
      <c r="KDN2060" s="7" t="s">
        <v>2160</v>
      </c>
      <c r="KDO2060" s="7" t="s">
        <v>2160</v>
      </c>
      <c r="KDP2060" s="7" t="s">
        <v>2160</v>
      </c>
      <c r="KDQ2060" s="7" t="s">
        <v>2160</v>
      </c>
      <c r="KDR2060" s="7" t="s">
        <v>2160</v>
      </c>
      <c r="KDS2060" s="7" t="s">
        <v>2160</v>
      </c>
      <c r="KDT2060" s="7" t="s">
        <v>2160</v>
      </c>
      <c r="KDU2060" s="7" t="s">
        <v>2160</v>
      </c>
      <c r="KDV2060" s="7" t="s">
        <v>2160</v>
      </c>
      <c r="KDW2060" s="7" t="s">
        <v>2160</v>
      </c>
      <c r="KDX2060" s="7" t="s">
        <v>2160</v>
      </c>
      <c r="KDY2060" s="7" t="s">
        <v>2160</v>
      </c>
      <c r="KDZ2060" s="7" t="s">
        <v>2160</v>
      </c>
      <c r="KEA2060" s="7" t="s">
        <v>2160</v>
      </c>
      <c r="KEB2060" s="7" t="s">
        <v>2160</v>
      </c>
      <c r="KEC2060" s="7" t="s">
        <v>2160</v>
      </c>
      <c r="KED2060" s="7" t="s">
        <v>2160</v>
      </c>
      <c r="KEE2060" s="7" t="s">
        <v>2160</v>
      </c>
      <c r="KEF2060" s="7" t="s">
        <v>2160</v>
      </c>
      <c r="KEG2060" s="7" t="s">
        <v>2160</v>
      </c>
      <c r="KEH2060" s="7" t="s">
        <v>2160</v>
      </c>
      <c r="KEI2060" s="7" t="s">
        <v>2160</v>
      </c>
      <c r="KEJ2060" s="7" t="s">
        <v>2160</v>
      </c>
      <c r="KEK2060" s="7" t="s">
        <v>2160</v>
      </c>
      <c r="KEL2060" s="7" t="s">
        <v>2160</v>
      </c>
      <c r="KEM2060" s="7" t="s">
        <v>2160</v>
      </c>
      <c r="KEN2060" s="7" t="s">
        <v>2160</v>
      </c>
      <c r="KEO2060" s="7" t="s">
        <v>2160</v>
      </c>
      <c r="KEP2060" s="7" t="s">
        <v>2160</v>
      </c>
      <c r="KEQ2060" s="7" t="s">
        <v>2160</v>
      </c>
      <c r="KER2060" s="7" t="s">
        <v>2160</v>
      </c>
      <c r="KES2060" s="7" t="s">
        <v>2160</v>
      </c>
      <c r="KET2060" s="7" t="s">
        <v>2160</v>
      </c>
      <c r="KEU2060" s="7" t="s">
        <v>2160</v>
      </c>
      <c r="KEV2060" s="7" t="s">
        <v>2160</v>
      </c>
      <c r="KEW2060" s="7" t="s">
        <v>2160</v>
      </c>
      <c r="KEX2060" s="7" t="s">
        <v>2160</v>
      </c>
      <c r="KEY2060" s="7" t="s">
        <v>2160</v>
      </c>
      <c r="KEZ2060" s="7" t="s">
        <v>2160</v>
      </c>
      <c r="KFA2060" s="7" t="s">
        <v>2160</v>
      </c>
      <c r="KFB2060" s="7" t="s">
        <v>2160</v>
      </c>
      <c r="KFC2060" s="7" t="s">
        <v>2160</v>
      </c>
      <c r="KFD2060" s="7" t="s">
        <v>2160</v>
      </c>
      <c r="KFE2060" s="7" t="s">
        <v>2160</v>
      </c>
      <c r="KFF2060" s="7" t="s">
        <v>2160</v>
      </c>
      <c r="KFG2060" s="7" t="s">
        <v>2160</v>
      </c>
      <c r="KFH2060" s="7" t="s">
        <v>2160</v>
      </c>
      <c r="KFI2060" s="7" t="s">
        <v>2160</v>
      </c>
      <c r="KFJ2060" s="7" t="s">
        <v>2160</v>
      </c>
      <c r="KFK2060" s="7" t="s">
        <v>2160</v>
      </c>
      <c r="KFL2060" s="7" t="s">
        <v>2160</v>
      </c>
      <c r="KFM2060" s="7" t="s">
        <v>2160</v>
      </c>
      <c r="KFN2060" s="7" t="s">
        <v>2160</v>
      </c>
      <c r="KFO2060" s="7" t="s">
        <v>2160</v>
      </c>
      <c r="KFP2060" s="7" t="s">
        <v>2160</v>
      </c>
      <c r="KFQ2060" s="7" t="s">
        <v>2160</v>
      </c>
      <c r="KFR2060" s="7" t="s">
        <v>2160</v>
      </c>
      <c r="KFS2060" s="7" t="s">
        <v>2160</v>
      </c>
      <c r="KFT2060" s="7" t="s">
        <v>2160</v>
      </c>
      <c r="KFU2060" s="7" t="s">
        <v>2160</v>
      </c>
      <c r="KFV2060" s="7" t="s">
        <v>2160</v>
      </c>
      <c r="KFW2060" s="7" t="s">
        <v>2160</v>
      </c>
      <c r="KFX2060" s="7" t="s">
        <v>2160</v>
      </c>
      <c r="KFY2060" s="7" t="s">
        <v>2160</v>
      </c>
      <c r="KFZ2060" s="7" t="s">
        <v>2160</v>
      </c>
      <c r="KGA2060" s="7" t="s">
        <v>2160</v>
      </c>
      <c r="KGB2060" s="7" t="s">
        <v>2160</v>
      </c>
      <c r="KGC2060" s="7" t="s">
        <v>2160</v>
      </c>
      <c r="KGD2060" s="7" t="s">
        <v>2160</v>
      </c>
      <c r="KGE2060" s="7" t="s">
        <v>2160</v>
      </c>
      <c r="KGF2060" s="7" t="s">
        <v>2160</v>
      </c>
      <c r="KGG2060" s="7" t="s">
        <v>2160</v>
      </c>
      <c r="KGH2060" s="7" t="s">
        <v>2160</v>
      </c>
      <c r="KGI2060" s="7" t="s">
        <v>2160</v>
      </c>
      <c r="KGJ2060" s="7" t="s">
        <v>2160</v>
      </c>
      <c r="KGK2060" s="7" t="s">
        <v>2160</v>
      </c>
      <c r="KGL2060" s="7" t="s">
        <v>2160</v>
      </c>
      <c r="KGM2060" s="7" t="s">
        <v>2160</v>
      </c>
      <c r="KGN2060" s="7" t="s">
        <v>2160</v>
      </c>
      <c r="KGO2060" s="7" t="s">
        <v>2160</v>
      </c>
      <c r="KGP2060" s="7" t="s">
        <v>2160</v>
      </c>
      <c r="KGQ2060" s="7" t="s">
        <v>2160</v>
      </c>
      <c r="KGR2060" s="7" t="s">
        <v>2160</v>
      </c>
      <c r="KGS2060" s="7" t="s">
        <v>2160</v>
      </c>
      <c r="KGT2060" s="7" t="s">
        <v>2160</v>
      </c>
      <c r="KGU2060" s="7" t="s">
        <v>2160</v>
      </c>
      <c r="KGV2060" s="7" t="s">
        <v>2160</v>
      </c>
      <c r="KGW2060" s="7" t="s">
        <v>2160</v>
      </c>
      <c r="KGX2060" s="7" t="s">
        <v>2160</v>
      </c>
      <c r="KGY2060" s="7" t="s">
        <v>2160</v>
      </c>
      <c r="KGZ2060" s="7" t="s">
        <v>2160</v>
      </c>
      <c r="KHA2060" s="7" t="s">
        <v>2160</v>
      </c>
      <c r="KHB2060" s="7" t="s">
        <v>2160</v>
      </c>
      <c r="KHC2060" s="7" t="s">
        <v>2160</v>
      </c>
      <c r="KHD2060" s="7" t="s">
        <v>2160</v>
      </c>
      <c r="KHE2060" s="7" t="s">
        <v>2160</v>
      </c>
      <c r="KHF2060" s="7" t="s">
        <v>2160</v>
      </c>
      <c r="KHG2060" s="7" t="s">
        <v>2160</v>
      </c>
      <c r="KHH2060" s="7" t="s">
        <v>2160</v>
      </c>
      <c r="KHI2060" s="7" t="s">
        <v>2160</v>
      </c>
      <c r="KHJ2060" s="7" t="s">
        <v>2160</v>
      </c>
      <c r="KHK2060" s="7" t="s">
        <v>2160</v>
      </c>
      <c r="KHL2060" s="7" t="s">
        <v>2160</v>
      </c>
      <c r="KHM2060" s="7" t="s">
        <v>2160</v>
      </c>
      <c r="KHN2060" s="7" t="s">
        <v>2160</v>
      </c>
      <c r="KHO2060" s="7" t="s">
        <v>2160</v>
      </c>
      <c r="KHP2060" s="7" t="s">
        <v>2160</v>
      </c>
      <c r="KHQ2060" s="7" t="s">
        <v>2160</v>
      </c>
      <c r="KHR2060" s="7" t="s">
        <v>2160</v>
      </c>
      <c r="KHS2060" s="7" t="s">
        <v>2160</v>
      </c>
      <c r="KHT2060" s="7" t="s">
        <v>2160</v>
      </c>
      <c r="KHU2060" s="7" t="s">
        <v>2160</v>
      </c>
      <c r="KHV2060" s="7" t="s">
        <v>2160</v>
      </c>
      <c r="KHW2060" s="7" t="s">
        <v>2160</v>
      </c>
      <c r="KHX2060" s="7" t="s">
        <v>2160</v>
      </c>
      <c r="KHY2060" s="7" t="s">
        <v>2160</v>
      </c>
      <c r="KHZ2060" s="7" t="s">
        <v>2160</v>
      </c>
      <c r="KIA2060" s="7" t="s">
        <v>2160</v>
      </c>
      <c r="KIB2060" s="7" t="s">
        <v>2160</v>
      </c>
      <c r="KIC2060" s="7" t="s">
        <v>2160</v>
      </c>
      <c r="KID2060" s="7" t="s">
        <v>2160</v>
      </c>
      <c r="KIE2060" s="7" t="s">
        <v>2160</v>
      </c>
      <c r="KIF2060" s="7" t="s">
        <v>2160</v>
      </c>
      <c r="KIG2060" s="7" t="s">
        <v>2160</v>
      </c>
      <c r="KIH2060" s="7" t="s">
        <v>2160</v>
      </c>
      <c r="KII2060" s="7" t="s">
        <v>2160</v>
      </c>
      <c r="KIJ2060" s="7" t="s">
        <v>2160</v>
      </c>
      <c r="KIK2060" s="7" t="s">
        <v>2160</v>
      </c>
      <c r="KIL2060" s="7" t="s">
        <v>2160</v>
      </c>
      <c r="KIM2060" s="7" t="s">
        <v>2160</v>
      </c>
      <c r="KIN2060" s="7" t="s">
        <v>2160</v>
      </c>
      <c r="KIO2060" s="7" t="s">
        <v>2160</v>
      </c>
      <c r="KIP2060" s="7" t="s">
        <v>2160</v>
      </c>
      <c r="KIQ2060" s="7" t="s">
        <v>2160</v>
      </c>
      <c r="KIR2060" s="7" t="s">
        <v>2160</v>
      </c>
      <c r="KIS2060" s="7" t="s">
        <v>2160</v>
      </c>
      <c r="KIT2060" s="7" t="s">
        <v>2160</v>
      </c>
      <c r="KIU2060" s="7" t="s">
        <v>2160</v>
      </c>
      <c r="KIV2060" s="7" t="s">
        <v>2160</v>
      </c>
      <c r="KIW2060" s="7" t="s">
        <v>2160</v>
      </c>
      <c r="KIX2060" s="7" t="s">
        <v>2160</v>
      </c>
      <c r="KIY2060" s="7" t="s">
        <v>2160</v>
      </c>
      <c r="KIZ2060" s="7" t="s">
        <v>2160</v>
      </c>
      <c r="KJA2060" s="7" t="s">
        <v>2160</v>
      </c>
      <c r="KJB2060" s="7" t="s">
        <v>2160</v>
      </c>
      <c r="KJC2060" s="7" t="s">
        <v>2160</v>
      </c>
      <c r="KJD2060" s="7" t="s">
        <v>2160</v>
      </c>
      <c r="KJE2060" s="7" t="s">
        <v>2160</v>
      </c>
      <c r="KJF2060" s="7" t="s">
        <v>2160</v>
      </c>
      <c r="KJG2060" s="7" t="s">
        <v>2160</v>
      </c>
      <c r="KJH2060" s="7" t="s">
        <v>2160</v>
      </c>
      <c r="KJI2060" s="7" t="s">
        <v>2160</v>
      </c>
      <c r="KJJ2060" s="7" t="s">
        <v>2160</v>
      </c>
      <c r="KJK2060" s="7" t="s">
        <v>2160</v>
      </c>
      <c r="KJL2060" s="7" t="s">
        <v>2160</v>
      </c>
      <c r="KJM2060" s="7" t="s">
        <v>2160</v>
      </c>
      <c r="KJN2060" s="7" t="s">
        <v>2160</v>
      </c>
      <c r="KJO2060" s="7" t="s">
        <v>2160</v>
      </c>
      <c r="KJP2060" s="7" t="s">
        <v>2160</v>
      </c>
      <c r="KJQ2060" s="7" t="s">
        <v>2160</v>
      </c>
      <c r="KJR2060" s="7" t="s">
        <v>2160</v>
      </c>
      <c r="KJS2060" s="7" t="s">
        <v>2160</v>
      </c>
      <c r="KJT2060" s="7" t="s">
        <v>2160</v>
      </c>
      <c r="KJU2060" s="7" t="s">
        <v>2160</v>
      </c>
      <c r="KJV2060" s="7" t="s">
        <v>2160</v>
      </c>
      <c r="KJW2060" s="7" t="s">
        <v>2160</v>
      </c>
      <c r="KJX2060" s="7" t="s">
        <v>2160</v>
      </c>
      <c r="KJY2060" s="7" t="s">
        <v>2160</v>
      </c>
      <c r="KJZ2060" s="7" t="s">
        <v>2160</v>
      </c>
      <c r="KKA2060" s="7" t="s">
        <v>2160</v>
      </c>
      <c r="KKB2060" s="7" t="s">
        <v>2160</v>
      </c>
      <c r="KKC2060" s="7" t="s">
        <v>2160</v>
      </c>
      <c r="KKD2060" s="7" t="s">
        <v>2160</v>
      </c>
      <c r="KKE2060" s="7" t="s">
        <v>2160</v>
      </c>
      <c r="KKF2060" s="7" t="s">
        <v>2160</v>
      </c>
      <c r="KKG2060" s="7" t="s">
        <v>2160</v>
      </c>
      <c r="KKH2060" s="7" t="s">
        <v>2160</v>
      </c>
      <c r="KKI2060" s="7" t="s">
        <v>2160</v>
      </c>
      <c r="KKJ2060" s="7" t="s">
        <v>2160</v>
      </c>
      <c r="KKK2060" s="7" t="s">
        <v>2160</v>
      </c>
      <c r="KKL2060" s="7" t="s">
        <v>2160</v>
      </c>
      <c r="KKM2060" s="7" t="s">
        <v>2160</v>
      </c>
      <c r="KKN2060" s="7" t="s">
        <v>2160</v>
      </c>
      <c r="KKO2060" s="7" t="s">
        <v>2160</v>
      </c>
      <c r="KKP2060" s="7" t="s">
        <v>2160</v>
      </c>
      <c r="KKQ2060" s="7" t="s">
        <v>2160</v>
      </c>
      <c r="KKR2060" s="7" t="s">
        <v>2160</v>
      </c>
      <c r="KKS2060" s="7" t="s">
        <v>2160</v>
      </c>
      <c r="KKT2060" s="7" t="s">
        <v>2160</v>
      </c>
      <c r="KKU2060" s="7" t="s">
        <v>2160</v>
      </c>
      <c r="KKV2060" s="7" t="s">
        <v>2160</v>
      </c>
      <c r="KKW2060" s="7" t="s">
        <v>2160</v>
      </c>
      <c r="KKX2060" s="7" t="s">
        <v>2160</v>
      </c>
      <c r="KKY2060" s="7" t="s">
        <v>2160</v>
      </c>
      <c r="KKZ2060" s="7" t="s">
        <v>2160</v>
      </c>
      <c r="KLA2060" s="7" t="s">
        <v>2160</v>
      </c>
      <c r="KLB2060" s="7" t="s">
        <v>2160</v>
      </c>
      <c r="KLC2060" s="7" t="s">
        <v>2160</v>
      </c>
      <c r="KLD2060" s="7" t="s">
        <v>2160</v>
      </c>
      <c r="KLE2060" s="7" t="s">
        <v>2160</v>
      </c>
      <c r="KLF2060" s="7" t="s">
        <v>2160</v>
      </c>
      <c r="KLG2060" s="7" t="s">
        <v>2160</v>
      </c>
      <c r="KLH2060" s="7" t="s">
        <v>2160</v>
      </c>
      <c r="KLI2060" s="7" t="s">
        <v>2160</v>
      </c>
      <c r="KLJ2060" s="7" t="s">
        <v>2160</v>
      </c>
      <c r="KLK2060" s="7" t="s">
        <v>2160</v>
      </c>
      <c r="KLL2060" s="7" t="s">
        <v>2160</v>
      </c>
      <c r="KLM2060" s="7" t="s">
        <v>2160</v>
      </c>
      <c r="KLN2060" s="7" t="s">
        <v>2160</v>
      </c>
      <c r="KLO2060" s="7" t="s">
        <v>2160</v>
      </c>
      <c r="KLP2060" s="7" t="s">
        <v>2160</v>
      </c>
      <c r="KLQ2060" s="7" t="s">
        <v>2160</v>
      </c>
      <c r="KLR2060" s="7" t="s">
        <v>2160</v>
      </c>
      <c r="KLS2060" s="7" t="s">
        <v>2160</v>
      </c>
      <c r="KLT2060" s="7" t="s">
        <v>2160</v>
      </c>
      <c r="KLU2060" s="7" t="s">
        <v>2160</v>
      </c>
      <c r="KLV2060" s="7" t="s">
        <v>2160</v>
      </c>
      <c r="KLW2060" s="7" t="s">
        <v>2160</v>
      </c>
      <c r="KLX2060" s="7" t="s">
        <v>2160</v>
      </c>
      <c r="KLY2060" s="7" t="s">
        <v>2160</v>
      </c>
      <c r="KLZ2060" s="7" t="s">
        <v>2160</v>
      </c>
      <c r="KMA2060" s="7" t="s">
        <v>2160</v>
      </c>
      <c r="KMB2060" s="7" t="s">
        <v>2160</v>
      </c>
      <c r="KMC2060" s="7" t="s">
        <v>2160</v>
      </c>
      <c r="KMD2060" s="7" t="s">
        <v>2160</v>
      </c>
      <c r="KME2060" s="7" t="s">
        <v>2160</v>
      </c>
      <c r="KMF2060" s="7" t="s">
        <v>2160</v>
      </c>
      <c r="KMG2060" s="7" t="s">
        <v>2160</v>
      </c>
      <c r="KMH2060" s="7" t="s">
        <v>2160</v>
      </c>
      <c r="KMI2060" s="7" t="s">
        <v>2160</v>
      </c>
      <c r="KMJ2060" s="7" t="s">
        <v>2160</v>
      </c>
      <c r="KMK2060" s="7" t="s">
        <v>2160</v>
      </c>
      <c r="KML2060" s="7" t="s">
        <v>2160</v>
      </c>
      <c r="KMM2060" s="7" t="s">
        <v>2160</v>
      </c>
      <c r="KMN2060" s="7" t="s">
        <v>2160</v>
      </c>
      <c r="KMO2060" s="7" t="s">
        <v>2160</v>
      </c>
      <c r="KMP2060" s="7" t="s">
        <v>2160</v>
      </c>
      <c r="KMQ2060" s="7" t="s">
        <v>2160</v>
      </c>
      <c r="KMR2060" s="7" t="s">
        <v>2160</v>
      </c>
      <c r="KMS2060" s="7" t="s">
        <v>2160</v>
      </c>
      <c r="KMT2060" s="7" t="s">
        <v>2160</v>
      </c>
      <c r="KMU2060" s="7" t="s">
        <v>2160</v>
      </c>
      <c r="KMV2060" s="7" t="s">
        <v>2160</v>
      </c>
      <c r="KMW2060" s="7" t="s">
        <v>2160</v>
      </c>
      <c r="KMX2060" s="7" t="s">
        <v>2160</v>
      </c>
      <c r="KMY2060" s="7" t="s">
        <v>2160</v>
      </c>
      <c r="KMZ2060" s="7" t="s">
        <v>2160</v>
      </c>
      <c r="KNA2060" s="7" t="s">
        <v>2160</v>
      </c>
      <c r="KNB2060" s="7" t="s">
        <v>2160</v>
      </c>
      <c r="KNC2060" s="7" t="s">
        <v>2160</v>
      </c>
      <c r="KND2060" s="7" t="s">
        <v>2160</v>
      </c>
      <c r="KNE2060" s="7" t="s">
        <v>2160</v>
      </c>
      <c r="KNF2060" s="7" t="s">
        <v>2160</v>
      </c>
      <c r="KNG2060" s="7" t="s">
        <v>2160</v>
      </c>
      <c r="KNH2060" s="7" t="s">
        <v>2160</v>
      </c>
      <c r="KNI2060" s="7" t="s">
        <v>2160</v>
      </c>
      <c r="KNJ2060" s="7" t="s">
        <v>2160</v>
      </c>
      <c r="KNK2060" s="7" t="s">
        <v>2160</v>
      </c>
      <c r="KNL2060" s="7" t="s">
        <v>2160</v>
      </c>
      <c r="KNM2060" s="7" t="s">
        <v>2160</v>
      </c>
      <c r="KNN2060" s="7" t="s">
        <v>2160</v>
      </c>
      <c r="KNO2060" s="7" t="s">
        <v>2160</v>
      </c>
      <c r="KNP2060" s="7" t="s">
        <v>2160</v>
      </c>
      <c r="KNQ2060" s="7" t="s">
        <v>2160</v>
      </c>
      <c r="KNR2060" s="7" t="s">
        <v>2160</v>
      </c>
      <c r="KNS2060" s="7" t="s">
        <v>2160</v>
      </c>
      <c r="KNT2060" s="7" t="s">
        <v>2160</v>
      </c>
      <c r="KNU2060" s="7" t="s">
        <v>2160</v>
      </c>
      <c r="KNV2060" s="7" t="s">
        <v>2160</v>
      </c>
      <c r="KNW2060" s="7" t="s">
        <v>2160</v>
      </c>
      <c r="KNX2060" s="7" t="s">
        <v>2160</v>
      </c>
      <c r="KNY2060" s="7" t="s">
        <v>2160</v>
      </c>
      <c r="KNZ2060" s="7" t="s">
        <v>2160</v>
      </c>
      <c r="KOA2060" s="7" t="s">
        <v>2160</v>
      </c>
      <c r="KOB2060" s="7" t="s">
        <v>2160</v>
      </c>
      <c r="KOC2060" s="7" t="s">
        <v>2160</v>
      </c>
      <c r="KOD2060" s="7" t="s">
        <v>2160</v>
      </c>
      <c r="KOE2060" s="7" t="s">
        <v>2160</v>
      </c>
      <c r="KOF2060" s="7" t="s">
        <v>2160</v>
      </c>
      <c r="KOG2060" s="7" t="s">
        <v>2160</v>
      </c>
      <c r="KOH2060" s="7" t="s">
        <v>2160</v>
      </c>
      <c r="KOI2060" s="7" t="s">
        <v>2160</v>
      </c>
      <c r="KOJ2060" s="7" t="s">
        <v>2160</v>
      </c>
      <c r="KOK2060" s="7" t="s">
        <v>2160</v>
      </c>
      <c r="KOL2060" s="7" t="s">
        <v>2160</v>
      </c>
      <c r="KOM2060" s="7" t="s">
        <v>2160</v>
      </c>
      <c r="KON2060" s="7" t="s">
        <v>2160</v>
      </c>
      <c r="KOO2060" s="7" t="s">
        <v>2160</v>
      </c>
      <c r="KOP2060" s="7" t="s">
        <v>2160</v>
      </c>
      <c r="KOQ2060" s="7" t="s">
        <v>2160</v>
      </c>
      <c r="KOR2060" s="7" t="s">
        <v>2160</v>
      </c>
      <c r="KOS2060" s="7" t="s">
        <v>2160</v>
      </c>
      <c r="KOT2060" s="7" t="s">
        <v>2160</v>
      </c>
      <c r="KOU2060" s="7" t="s">
        <v>2160</v>
      </c>
      <c r="KOV2060" s="7" t="s">
        <v>2160</v>
      </c>
      <c r="KOW2060" s="7" t="s">
        <v>2160</v>
      </c>
      <c r="KOX2060" s="7" t="s">
        <v>2160</v>
      </c>
      <c r="KOY2060" s="7" t="s">
        <v>2160</v>
      </c>
      <c r="KOZ2060" s="7" t="s">
        <v>2160</v>
      </c>
      <c r="KPA2060" s="7" t="s">
        <v>2160</v>
      </c>
      <c r="KPB2060" s="7" t="s">
        <v>2160</v>
      </c>
      <c r="KPC2060" s="7" t="s">
        <v>2160</v>
      </c>
      <c r="KPD2060" s="7" t="s">
        <v>2160</v>
      </c>
      <c r="KPE2060" s="7" t="s">
        <v>2160</v>
      </c>
      <c r="KPF2060" s="7" t="s">
        <v>2160</v>
      </c>
      <c r="KPG2060" s="7" t="s">
        <v>2160</v>
      </c>
      <c r="KPH2060" s="7" t="s">
        <v>2160</v>
      </c>
      <c r="KPI2060" s="7" t="s">
        <v>2160</v>
      </c>
      <c r="KPJ2060" s="7" t="s">
        <v>2160</v>
      </c>
      <c r="KPK2060" s="7" t="s">
        <v>2160</v>
      </c>
      <c r="KPL2060" s="7" t="s">
        <v>2160</v>
      </c>
      <c r="KPM2060" s="7" t="s">
        <v>2160</v>
      </c>
      <c r="KPN2060" s="7" t="s">
        <v>2160</v>
      </c>
      <c r="KPO2060" s="7" t="s">
        <v>2160</v>
      </c>
      <c r="KPP2060" s="7" t="s">
        <v>2160</v>
      </c>
      <c r="KPQ2060" s="7" t="s">
        <v>2160</v>
      </c>
      <c r="KPR2060" s="7" t="s">
        <v>2160</v>
      </c>
      <c r="KPS2060" s="7" t="s">
        <v>2160</v>
      </c>
      <c r="KPT2060" s="7" t="s">
        <v>2160</v>
      </c>
      <c r="KPU2060" s="7" t="s">
        <v>2160</v>
      </c>
      <c r="KPV2060" s="7" t="s">
        <v>2160</v>
      </c>
      <c r="KPW2060" s="7" t="s">
        <v>2160</v>
      </c>
      <c r="KPX2060" s="7" t="s">
        <v>2160</v>
      </c>
      <c r="KPY2060" s="7" t="s">
        <v>2160</v>
      </c>
      <c r="KPZ2060" s="7" t="s">
        <v>2160</v>
      </c>
      <c r="KQA2060" s="7" t="s">
        <v>2160</v>
      </c>
      <c r="KQB2060" s="7" t="s">
        <v>2160</v>
      </c>
      <c r="KQC2060" s="7" t="s">
        <v>2160</v>
      </c>
      <c r="KQD2060" s="7" t="s">
        <v>2160</v>
      </c>
      <c r="KQE2060" s="7" t="s">
        <v>2160</v>
      </c>
      <c r="KQF2060" s="7" t="s">
        <v>2160</v>
      </c>
      <c r="KQG2060" s="7" t="s">
        <v>2160</v>
      </c>
      <c r="KQH2060" s="7" t="s">
        <v>2160</v>
      </c>
      <c r="KQI2060" s="7" t="s">
        <v>2160</v>
      </c>
      <c r="KQJ2060" s="7" t="s">
        <v>2160</v>
      </c>
      <c r="KQK2060" s="7" t="s">
        <v>2160</v>
      </c>
      <c r="KQL2060" s="7" t="s">
        <v>2160</v>
      </c>
      <c r="KQM2060" s="7" t="s">
        <v>2160</v>
      </c>
      <c r="KQN2060" s="7" t="s">
        <v>2160</v>
      </c>
      <c r="KQO2060" s="7" t="s">
        <v>2160</v>
      </c>
      <c r="KQP2060" s="7" t="s">
        <v>2160</v>
      </c>
      <c r="KQQ2060" s="7" t="s">
        <v>2160</v>
      </c>
      <c r="KQR2060" s="7" t="s">
        <v>2160</v>
      </c>
      <c r="KQS2060" s="7" t="s">
        <v>2160</v>
      </c>
      <c r="KQT2060" s="7" t="s">
        <v>2160</v>
      </c>
      <c r="KQU2060" s="7" t="s">
        <v>2160</v>
      </c>
      <c r="KQV2060" s="7" t="s">
        <v>2160</v>
      </c>
      <c r="KQW2060" s="7" t="s">
        <v>2160</v>
      </c>
      <c r="KQX2060" s="7" t="s">
        <v>2160</v>
      </c>
      <c r="KQY2060" s="7" t="s">
        <v>2160</v>
      </c>
      <c r="KQZ2060" s="7" t="s">
        <v>2160</v>
      </c>
      <c r="KRA2060" s="7" t="s">
        <v>2160</v>
      </c>
      <c r="KRB2060" s="7" t="s">
        <v>2160</v>
      </c>
      <c r="KRC2060" s="7" t="s">
        <v>2160</v>
      </c>
      <c r="KRD2060" s="7" t="s">
        <v>2160</v>
      </c>
      <c r="KRE2060" s="7" t="s">
        <v>2160</v>
      </c>
      <c r="KRF2060" s="7" t="s">
        <v>2160</v>
      </c>
      <c r="KRG2060" s="7" t="s">
        <v>2160</v>
      </c>
      <c r="KRH2060" s="7" t="s">
        <v>2160</v>
      </c>
      <c r="KRI2060" s="7" t="s">
        <v>2160</v>
      </c>
      <c r="KRJ2060" s="7" t="s">
        <v>2160</v>
      </c>
      <c r="KRK2060" s="7" t="s">
        <v>2160</v>
      </c>
      <c r="KRL2060" s="7" t="s">
        <v>2160</v>
      </c>
      <c r="KRM2060" s="7" t="s">
        <v>2160</v>
      </c>
      <c r="KRN2060" s="7" t="s">
        <v>2160</v>
      </c>
      <c r="KRO2060" s="7" t="s">
        <v>2160</v>
      </c>
      <c r="KRP2060" s="7" t="s">
        <v>2160</v>
      </c>
      <c r="KRQ2060" s="7" t="s">
        <v>2160</v>
      </c>
      <c r="KRR2060" s="7" t="s">
        <v>2160</v>
      </c>
      <c r="KRS2060" s="7" t="s">
        <v>2160</v>
      </c>
      <c r="KRT2060" s="7" t="s">
        <v>2160</v>
      </c>
      <c r="KRU2060" s="7" t="s">
        <v>2160</v>
      </c>
      <c r="KRV2060" s="7" t="s">
        <v>2160</v>
      </c>
      <c r="KRW2060" s="7" t="s">
        <v>2160</v>
      </c>
      <c r="KRX2060" s="7" t="s">
        <v>2160</v>
      </c>
      <c r="KRY2060" s="7" t="s">
        <v>2160</v>
      </c>
      <c r="KRZ2060" s="7" t="s">
        <v>2160</v>
      </c>
      <c r="KSA2060" s="7" t="s">
        <v>2160</v>
      </c>
      <c r="KSB2060" s="7" t="s">
        <v>2160</v>
      </c>
      <c r="KSC2060" s="7" t="s">
        <v>2160</v>
      </c>
      <c r="KSD2060" s="7" t="s">
        <v>2160</v>
      </c>
      <c r="KSE2060" s="7" t="s">
        <v>2160</v>
      </c>
      <c r="KSF2060" s="7" t="s">
        <v>2160</v>
      </c>
      <c r="KSG2060" s="7" t="s">
        <v>2160</v>
      </c>
      <c r="KSH2060" s="7" t="s">
        <v>2160</v>
      </c>
      <c r="KSI2060" s="7" t="s">
        <v>2160</v>
      </c>
      <c r="KSJ2060" s="7" t="s">
        <v>2160</v>
      </c>
      <c r="KSK2060" s="7" t="s">
        <v>2160</v>
      </c>
      <c r="KSL2060" s="7" t="s">
        <v>2160</v>
      </c>
      <c r="KSM2060" s="7" t="s">
        <v>2160</v>
      </c>
      <c r="KSN2060" s="7" t="s">
        <v>2160</v>
      </c>
      <c r="KSO2060" s="7" t="s">
        <v>2160</v>
      </c>
      <c r="KSP2060" s="7" t="s">
        <v>2160</v>
      </c>
      <c r="KSQ2060" s="7" t="s">
        <v>2160</v>
      </c>
      <c r="KSR2060" s="7" t="s">
        <v>2160</v>
      </c>
      <c r="KSS2060" s="7" t="s">
        <v>2160</v>
      </c>
      <c r="KST2060" s="7" t="s">
        <v>2160</v>
      </c>
      <c r="KSU2060" s="7" t="s">
        <v>2160</v>
      </c>
      <c r="KSV2060" s="7" t="s">
        <v>2160</v>
      </c>
      <c r="KSW2060" s="7" t="s">
        <v>2160</v>
      </c>
      <c r="KSX2060" s="7" t="s">
        <v>2160</v>
      </c>
      <c r="KSY2060" s="7" t="s">
        <v>2160</v>
      </c>
      <c r="KSZ2060" s="7" t="s">
        <v>2160</v>
      </c>
      <c r="KTA2060" s="7" t="s">
        <v>2160</v>
      </c>
      <c r="KTB2060" s="7" t="s">
        <v>2160</v>
      </c>
      <c r="KTC2060" s="7" t="s">
        <v>2160</v>
      </c>
      <c r="KTD2060" s="7" t="s">
        <v>2160</v>
      </c>
      <c r="KTE2060" s="7" t="s">
        <v>2160</v>
      </c>
      <c r="KTF2060" s="7" t="s">
        <v>2160</v>
      </c>
      <c r="KTG2060" s="7" t="s">
        <v>2160</v>
      </c>
      <c r="KTH2060" s="7" t="s">
        <v>2160</v>
      </c>
      <c r="KTI2060" s="7" t="s">
        <v>2160</v>
      </c>
      <c r="KTJ2060" s="7" t="s">
        <v>2160</v>
      </c>
      <c r="KTK2060" s="7" t="s">
        <v>2160</v>
      </c>
      <c r="KTL2060" s="7" t="s">
        <v>2160</v>
      </c>
      <c r="KTM2060" s="7" t="s">
        <v>2160</v>
      </c>
      <c r="KTN2060" s="7" t="s">
        <v>2160</v>
      </c>
      <c r="KTO2060" s="7" t="s">
        <v>2160</v>
      </c>
      <c r="KTP2060" s="7" t="s">
        <v>2160</v>
      </c>
      <c r="KTQ2060" s="7" t="s">
        <v>2160</v>
      </c>
      <c r="KTR2060" s="7" t="s">
        <v>2160</v>
      </c>
      <c r="KTS2060" s="7" t="s">
        <v>2160</v>
      </c>
      <c r="KTT2060" s="7" t="s">
        <v>2160</v>
      </c>
      <c r="KTU2060" s="7" t="s">
        <v>2160</v>
      </c>
      <c r="KTV2060" s="7" t="s">
        <v>2160</v>
      </c>
      <c r="KTW2060" s="7" t="s">
        <v>2160</v>
      </c>
      <c r="KTX2060" s="7" t="s">
        <v>2160</v>
      </c>
      <c r="KTY2060" s="7" t="s">
        <v>2160</v>
      </c>
      <c r="KTZ2060" s="7" t="s">
        <v>2160</v>
      </c>
      <c r="KUA2060" s="7" t="s">
        <v>2160</v>
      </c>
      <c r="KUB2060" s="7" t="s">
        <v>2160</v>
      </c>
      <c r="KUC2060" s="7" t="s">
        <v>2160</v>
      </c>
      <c r="KUD2060" s="7" t="s">
        <v>2160</v>
      </c>
      <c r="KUE2060" s="7" t="s">
        <v>2160</v>
      </c>
      <c r="KUF2060" s="7" t="s">
        <v>2160</v>
      </c>
      <c r="KUG2060" s="7" t="s">
        <v>2160</v>
      </c>
      <c r="KUH2060" s="7" t="s">
        <v>2160</v>
      </c>
      <c r="KUI2060" s="7" t="s">
        <v>2160</v>
      </c>
      <c r="KUJ2060" s="7" t="s">
        <v>2160</v>
      </c>
      <c r="KUK2060" s="7" t="s">
        <v>2160</v>
      </c>
      <c r="KUL2060" s="7" t="s">
        <v>2160</v>
      </c>
      <c r="KUM2060" s="7" t="s">
        <v>2160</v>
      </c>
      <c r="KUN2060" s="7" t="s">
        <v>2160</v>
      </c>
      <c r="KUO2060" s="7" t="s">
        <v>2160</v>
      </c>
      <c r="KUP2060" s="7" t="s">
        <v>2160</v>
      </c>
      <c r="KUQ2060" s="7" t="s">
        <v>2160</v>
      </c>
      <c r="KUR2060" s="7" t="s">
        <v>2160</v>
      </c>
      <c r="KUS2060" s="7" t="s">
        <v>2160</v>
      </c>
      <c r="KUT2060" s="7" t="s">
        <v>2160</v>
      </c>
      <c r="KUU2060" s="7" t="s">
        <v>2160</v>
      </c>
      <c r="KUV2060" s="7" t="s">
        <v>2160</v>
      </c>
      <c r="KUW2060" s="7" t="s">
        <v>2160</v>
      </c>
      <c r="KUX2060" s="7" t="s">
        <v>2160</v>
      </c>
      <c r="KUY2060" s="7" t="s">
        <v>2160</v>
      </c>
      <c r="KUZ2060" s="7" t="s">
        <v>2160</v>
      </c>
      <c r="KVA2060" s="7" t="s">
        <v>2160</v>
      </c>
      <c r="KVB2060" s="7" t="s">
        <v>2160</v>
      </c>
      <c r="KVC2060" s="7" t="s">
        <v>2160</v>
      </c>
      <c r="KVD2060" s="7" t="s">
        <v>2160</v>
      </c>
      <c r="KVE2060" s="7" t="s">
        <v>2160</v>
      </c>
      <c r="KVF2060" s="7" t="s">
        <v>2160</v>
      </c>
      <c r="KVG2060" s="7" t="s">
        <v>2160</v>
      </c>
      <c r="KVH2060" s="7" t="s">
        <v>2160</v>
      </c>
      <c r="KVI2060" s="7" t="s">
        <v>2160</v>
      </c>
      <c r="KVJ2060" s="7" t="s">
        <v>2160</v>
      </c>
      <c r="KVK2060" s="7" t="s">
        <v>2160</v>
      </c>
      <c r="KVL2060" s="7" t="s">
        <v>2160</v>
      </c>
      <c r="KVM2060" s="7" t="s">
        <v>2160</v>
      </c>
      <c r="KVN2060" s="7" t="s">
        <v>2160</v>
      </c>
      <c r="KVO2060" s="7" t="s">
        <v>2160</v>
      </c>
      <c r="KVP2060" s="7" t="s">
        <v>2160</v>
      </c>
      <c r="KVQ2060" s="7" t="s">
        <v>2160</v>
      </c>
      <c r="KVR2060" s="7" t="s">
        <v>2160</v>
      </c>
      <c r="KVS2060" s="7" t="s">
        <v>2160</v>
      </c>
      <c r="KVT2060" s="7" t="s">
        <v>2160</v>
      </c>
      <c r="KVU2060" s="7" t="s">
        <v>2160</v>
      </c>
      <c r="KVV2060" s="7" t="s">
        <v>2160</v>
      </c>
      <c r="KVW2060" s="7" t="s">
        <v>2160</v>
      </c>
      <c r="KVX2060" s="7" t="s">
        <v>2160</v>
      </c>
      <c r="KVY2060" s="7" t="s">
        <v>2160</v>
      </c>
      <c r="KVZ2060" s="7" t="s">
        <v>2160</v>
      </c>
      <c r="KWA2060" s="7" t="s">
        <v>2160</v>
      </c>
      <c r="KWB2060" s="7" t="s">
        <v>2160</v>
      </c>
      <c r="KWC2060" s="7" t="s">
        <v>2160</v>
      </c>
      <c r="KWD2060" s="7" t="s">
        <v>2160</v>
      </c>
      <c r="KWE2060" s="7" t="s">
        <v>2160</v>
      </c>
      <c r="KWF2060" s="7" t="s">
        <v>2160</v>
      </c>
      <c r="KWG2060" s="7" t="s">
        <v>2160</v>
      </c>
      <c r="KWH2060" s="7" t="s">
        <v>2160</v>
      </c>
      <c r="KWI2060" s="7" t="s">
        <v>2160</v>
      </c>
      <c r="KWJ2060" s="7" t="s">
        <v>2160</v>
      </c>
      <c r="KWK2060" s="7" t="s">
        <v>2160</v>
      </c>
      <c r="KWL2060" s="7" t="s">
        <v>2160</v>
      </c>
      <c r="KWM2060" s="7" t="s">
        <v>2160</v>
      </c>
      <c r="KWN2060" s="7" t="s">
        <v>2160</v>
      </c>
      <c r="KWO2060" s="7" t="s">
        <v>2160</v>
      </c>
      <c r="KWP2060" s="7" t="s">
        <v>2160</v>
      </c>
      <c r="KWQ2060" s="7" t="s">
        <v>2160</v>
      </c>
      <c r="KWR2060" s="7" t="s">
        <v>2160</v>
      </c>
      <c r="KWS2060" s="7" t="s">
        <v>2160</v>
      </c>
      <c r="KWT2060" s="7" t="s">
        <v>2160</v>
      </c>
      <c r="KWU2060" s="7" t="s">
        <v>2160</v>
      </c>
      <c r="KWV2060" s="7" t="s">
        <v>2160</v>
      </c>
      <c r="KWW2060" s="7" t="s">
        <v>2160</v>
      </c>
      <c r="KWX2060" s="7" t="s">
        <v>2160</v>
      </c>
      <c r="KWY2060" s="7" t="s">
        <v>2160</v>
      </c>
      <c r="KWZ2060" s="7" t="s">
        <v>2160</v>
      </c>
      <c r="KXA2060" s="7" t="s">
        <v>2160</v>
      </c>
      <c r="KXB2060" s="7" t="s">
        <v>2160</v>
      </c>
      <c r="KXC2060" s="7" t="s">
        <v>2160</v>
      </c>
      <c r="KXD2060" s="7" t="s">
        <v>2160</v>
      </c>
      <c r="KXE2060" s="7" t="s">
        <v>2160</v>
      </c>
      <c r="KXF2060" s="7" t="s">
        <v>2160</v>
      </c>
      <c r="KXG2060" s="7" t="s">
        <v>2160</v>
      </c>
      <c r="KXH2060" s="7" t="s">
        <v>2160</v>
      </c>
      <c r="KXI2060" s="7" t="s">
        <v>2160</v>
      </c>
      <c r="KXJ2060" s="7" t="s">
        <v>2160</v>
      </c>
      <c r="KXK2060" s="7" t="s">
        <v>2160</v>
      </c>
      <c r="KXL2060" s="7" t="s">
        <v>2160</v>
      </c>
      <c r="KXM2060" s="7" t="s">
        <v>2160</v>
      </c>
      <c r="KXN2060" s="7" t="s">
        <v>2160</v>
      </c>
      <c r="KXO2060" s="7" t="s">
        <v>2160</v>
      </c>
      <c r="KXP2060" s="7" t="s">
        <v>2160</v>
      </c>
      <c r="KXQ2060" s="7" t="s">
        <v>2160</v>
      </c>
      <c r="KXR2060" s="7" t="s">
        <v>2160</v>
      </c>
      <c r="KXS2060" s="7" t="s">
        <v>2160</v>
      </c>
      <c r="KXT2060" s="7" t="s">
        <v>2160</v>
      </c>
      <c r="KXU2060" s="7" t="s">
        <v>2160</v>
      </c>
      <c r="KXV2060" s="7" t="s">
        <v>2160</v>
      </c>
      <c r="KXW2060" s="7" t="s">
        <v>2160</v>
      </c>
      <c r="KXX2060" s="7" t="s">
        <v>2160</v>
      </c>
      <c r="KXY2060" s="7" t="s">
        <v>2160</v>
      </c>
      <c r="KXZ2060" s="7" t="s">
        <v>2160</v>
      </c>
      <c r="KYA2060" s="7" t="s">
        <v>2160</v>
      </c>
      <c r="KYB2060" s="7" t="s">
        <v>2160</v>
      </c>
      <c r="KYC2060" s="7" t="s">
        <v>2160</v>
      </c>
      <c r="KYD2060" s="7" t="s">
        <v>2160</v>
      </c>
      <c r="KYE2060" s="7" t="s">
        <v>2160</v>
      </c>
      <c r="KYF2060" s="7" t="s">
        <v>2160</v>
      </c>
      <c r="KYG2060" s="7" t="s">
        <v>2160</v>
      </c>
      <c r="KYH2060" s="7" t="s">
        <v>2160</v>
      </c>
      <c r="KYI2060" s="7" t="s">
        <v>2160</v>
      </c>
      <c r="KYJ2060" s="7" t="s">
        <v>2160</v>
      </c>
      <c r="KYK2060" s="7" t="s">
        <v>2160</v>
      </c>
      <c r="KYL2060" s="7" t="s">
        <v>2160</v>
      </c>
      <c r="KYM2060" s="7" t="s">
        <v>2160</v>
      </c>
      <c r="KYN2060" s="7" t="s">
        <v>2160</v>
      </c>
      <c r="KYO2060" s="7" t="s">
        <v>2160</v>
      </c>
      <c r="KYP2060" s="7" t="s">
        <v>2160</v>
      </c>
      <c r="KYQ2060" s="7" t="s">
        <v>2160</v>
      </c>
      <c r="KYR2060" s="7" t="s">
        <v>2160</v>
      </c>
      <c r="KYS2060" s="7" t="s">
        <v>2160</v>
      </c>
      <c r="KYT2060" s="7" t="s">
        <v>2160</v>
      </c>
      <c r="KYU2060" s="7" t="s">
        <v>2160</v>
      </c>
      <c r="KYV2060" s="7" t="s">
        <v>2160</v>
      </c>
      <c r="KYW2060" s="7" t="s">
        <v>2160</v>
      </c>
      <c r="KYX2060" s="7" t="s">
        <v>2160</v>
      </c>
      <c r="KYY2060" s="7" t="s">
        <v>2160</v>
      </c>
      <c r="KYZ2060" s="7" t="s">
        <v>2160</v>
      </c>
      <c r="KZA2060" s="7" t="s">
        <v>2160</v>
      </c>
      <c r="KZB2060" s="7" t="s">
        <v>2160</v>
      </c>
      <c r="KZC2060" s="7" t="s">
        <v>2160</v>
      </c>
      <c r="KZD2060" s="7" t="s">
        <v>2160</v>
      </c>
      <c r="KZE2060" s="7" t="s">
        <v>2160</v>
      </c>
      <c r="KZF2060" s="7" t="s">
        <v>2160</v>
      </c>
      <c r="KZG2060" s="7" t="s">
        <v>2160</v>
      </c>
      <c r="KZH2060" s="7" t="s">
        <v>2160</v>
      </c>
      <c r="KZI2060" s="7" t="s">
        <v>2160</v>
      </c>
      <c r="KZJ2060" s="7" t="s">
        <v>2160</v>
      </c>
      <c r="KZK2060" s="7" t="s">
        <v>2160</v>
      </c>
      <c r="KZL2060" s="7" t="s">
        <v>2160</v>
      </c>
      <c r="KZM2060" s="7" t="s">
        <v>2160</v>
      </c>
      <c r="KZN2060" s="7" t="s">
        <v>2160</v>
      </c>
      <c r="KZO2060" s="7" t="s">
        <v>2160</v>
      </c>
      <c r="KZP2060" s="7" t="s">
        <v>2160</v>
      </c>
      <c r="KZQ2060" s="7" t="s">
        <v>2160</v>
      </c>
      <c r="KZR2060" s="7" t="s">
        <v>2160</v>
      </c>
      <c r="KZS2060" s="7" t="s">
        <v>2160</v>
      </c>
      <c r="KZT2060" s="7" t="s">
        <v>2160</v>
      </c>
      <c r="KZU2060" s="7" t="s">
        <v>2160</v>
      </c>
      <c r="KZV2060" s="7" t="s">
        <v>2160</v>
      </c>
      <c r="KZW2060" s="7" t="s">
        <v>2160</v>
      </c>
      <c r="KZX2060" s="7" t="s">
        <v>2160</v>
      </c>
      <c r="KZY2060" s="7" t="s">
        <v>2160</v>
      </c>
      <c r="KZZ2060" s="7" t="s">
        <v>2160</v>
      </c>
      <c r="LAA2060" s="7" t="s">
        <v>2160</v>
      </c>
      <c r="LAB2060" s="7" t="s">
        <v>2160</v>
      </c>
      <c r="LAC2060" s="7" t="s">
        <v>2160</v>
      </c>
      <c r="LAD2060" s="7" t="s">
        <v>2160</v>
      </c>
      <c r="LAE2060" s="7" t="s">
        <v>2160</v>
      </c>
      <c r="LAF2060" s="7" t="s">
        <v>2160</v>
      </c>
      <c r="LAG2060" s="7" t="s">
        <v>2160</v>
      </c>
      <c r="LAH2060" s="7" t="s">
        <v>2160</v>
      </c>
      <c r="LAI2060" s="7" t="s">
        <v>2160</v>
      </c>
      <c r="LAJ2060" s="7" t="s">
        <v>2160</v>
      </c>
      <c r="LAK2060" s="7" t="s">
        <v>2160</v>
      </c>
      <c r="LAL2060" s="7" t="s">
        <v>2160</v>
      </c>
      <c r="LAM2060" s="7" t="s">
        <v>2160</v>
      </c>
      <c r="LAN2060" s="7" t="s">
        <v>2160</v>
      </c>
      <c r="LAO2060" s="7" t="s">
        <v>2160</v>
      </c>
      <c r="LAP2060" s="7" t="s">
        <v>2160</v>
      </c>
      <c r="LAQ2060" s="7" t="s">
        <v>2160</v>
      </c>
      <c r="LAR2060" s="7" t="s">
        <v>2160</v>
      </c>
      <c r="LAS2060" s="7" t="s">
        <v>2160</v>
      </c>
      <c r="LAT2060" s="7" t="s">
        <v>2160</v>
      </c>
      <c r="LAU2060" s="7" t="s">
        <v>2160</v>
      </c>
      <c r="LAV2060" s="7" t="s">
        <v>2160</v>
      </c>
      <c r="LAW2060" s="7" t="s">
        <v>2160</v>
      </c>
      <c r="LAX2060" s="7" t="s">
        <v>2160</v>
      </c>
      <c r="LAY2060" s="7" t="s">
        <v>2160</v>
      </c>
      <c r="LAZ2060" s="7" t="s">
        <v>2160</v>
      </c>
      <c r="LBA2060" s="7" t="s">
        <v>2160</v>
      </c>
      <c r="LBB2060" s="7" t="s">
        <v>2160</v>
      </c>
      <c r="LBC2060" s="7" t="s">
        <v>2160</v>
      </c>
      <c r="LBD2060" s="7" t="s">
        <v>2160</v>
      </c>
      <c r="LBE2060" s="7" t="s">
        <v>2160</v>
      </c>
      <c r="LBF2060" s="7" t="s">
        <v>2160</v>
      </c>
      <c r="LBG2060" s="7" t="s">
        <v>2160</v>
      </c>
      <c r="LBH2060" s="7" t="s">
        <v>2160</v>
      </c>
      <c r="LBI2060" s="7" t="s">
        <v>2160</v>
      </c>
      <c r="LBJ2060" s="7" t="s">
        <v>2160</v>
      </c>
      <c r="LBK2060" s="7" t="s">
        <v>2160</v>
      </c>
      <c r="LBL2060" s="7" t="s">
        <v>2160</v>
      </c>
      <c r="LBM2060" s="7" t="s">
        <v>2160</v>
      </c>
      <c r="LBN2060" s="7" t="s">
        <v>2160</v>
      </c>
      <c r="LBO2060" s="7" t="s">
        <v>2160</v>
      </c>
      <c r="LBP2060" s="7" t="s">
        <v>2160</v>
      </c>
      <c r="LBQ2060" s="7" t="s">
        <v>2160</v>
      </c>
      <c r="LBR2060" s="7" t="s">
        <v>2160</v>
      </c>
      <c r="LBS2060" s="7" t="s">
        <v>2160</v>
      </c>
      <c r="LBT2060" s="7" t="s">
        <v>2160</v>
      </c>
      <c r="LBU2060" s="7" t="s">
        <v>2160</v>
      </c>
      <c r="LBV2060" s="7" t="s">
        <v>2160</v>
      </c>
      <c r="LBW2060" s="7" t="s">
        <v>2160</v>
      </c>
      <c r="LBX2060" s="7" t="s">
        <v>2160</v>
      </c>
      <c r="LBY2060" s="7" t="s">
        <v>2160</v>
      </c>
      <c r="LBZ2060" s="7" t="s">
        <v>2160</v>
      </c>
      <c r="LCA2060" s="7" t="s">
        <v>2160</v>
      </c>
      <c r="LCB2060" s="7" t="s">
        <v>2160</v>
      </c>
      <c r="LCC2060" s="7" t="s">
        <v>2160</v>
      </c>
      <c r="LCD2060" s="7" t="s">
        <v>2160</v>
      </c>
      <c r="LCE2060" s="7" t="s">
        <v>2160</v>
      </c>
      <c r="LCF2060" s="7" t="s">
        <v>2160</v>
      </c>
      <c r="LCG2060" s="7" t="s">
        <v>2160</v>
      </c>
      <c r="LCH2060" s="7" t="s">
        <v>2160</v>
      </c>
      <c r="LCI2060" s="7" t="s">
        <v>2160</v>
      </c>
      <c r="LCJ2060" s="7" t="s">
        <v>2160</v>
      </c>
      <c r="LCK2060" s="7" t="s">
        <v>2160</v>
      </c>
      <c r="LCL2060" s="7" t="s">
        <v>2160</v>
      </c>
      <c r="LCM2060" s="7" t="s">
        <v>2160</v>
      </c>
      <c r="LCN2060" s="7" t="s">
        <v>2160</v>
      </c>
      <c r="LCO2060" s="7" t="s">
        <v>2160</v>
      </c>
      <c r="LCP2060" s="7" t="s">
        <v>2160</v>
      </c>
      <c r="LCQ2060" s="7" t="s">
        <v>2160</v>
      </c>
      <c r="LCR2060" s="7" t="s">
        <v>2160</v>
      </c>
      <c r="LCS2060" s="7" t="s">
        <v>2160</v>
      </c>
      <c r="LCT2060" s="7" t="s">
        <v>2160</v>
      </c>
      <c r="LCU2060" s="7" t="s">
        <v>2160</v>
      </c>
      <c r="LCV2060" s="7" t="s">
        <v>2160</v>
      </c>
      <c r="LCW2060" s="7" t="s">
        <v>2160</v>
      </c>
      <c r="LCX2060" s="7" t="s">
        <v>2160</v>
      </c>
      <c r="LCY2060" s="7" t="s">
        <v>2160</v>
      </c>
      <c r="LCZ2060" s="7" t="s">
        <v>2160</v>
      </c>
      <c r="LDA2060" s="7" t="s">
        <v>2160</v>
      </c>
      <c r="LDB2060" s="7" t="s">
        <v>2160</v>
      </c>
      <c r="LDC2060" s="7" t="s">
        <v>2160</v>
      </c>
      <c r="LDD2060" s="7" t="s">
        <v>2160</v>
      </c>
      <c r="LDE2060" s="7" t="s">
        <v>2160</v>
      </c>
      <c r="LDF2060" s="7" t="s">
        <v>2160</v>
      </c>
      <c r="LDG2060" s="7" t="s">
        <v>2160</v>
      </c>
      <c r="LDH2060" s="7" t="s">
        <v>2160</v>
      </c>
      <c r="LDI2060" s="7" t="s">
        <v>2160</v>
      </c>
      <c r="LDJ2060" s="7" t="s">
        <v>2160</v>
      </c>
      <c r="LDK2060" s="7" t="s">
        <v>2160</v>
      </c>
      <c r="LDL2060" s="7" t="s">
        <v>2160</v>
      </c>
      <c r="LDM2060" s="7" t="s">
        <v>2160</v>
      </c>
      <c r="LDN2060" s="7" t="s">
        <v>2160</v>
      </c>
      <c r="LDO2060" s="7" t="s">
        <v>2160</v>
      </c>
      <c r="LDP2060" s="7" t="s">
        <v>2160</v>
      </c>
      <c r="LDQ2060" s="7" t="s">
        <v>2160</v>
      </c>
      <c r="LDR2060" s="7" t="s">
        <v>2160</v>
      </c>
      <c r="LDS2060" s="7" t="s">
        <v>2160</v>
      </c>
      <c r="LDT2060" s="7" t="s">
        <v>2160</v>
      </c>
      <c r="LDU2060" s="7" t="s">
        <v>2160</v>
      </c>
      <c r="LDV2060" s="7" t="s">
        <v>2160</v>
      </c>
      <c r="LDW2060" s="7" t="s">
        <v>2160</v>
      </c>
      <c r="LDX2060" s="7" t="s">
        <v>2160</v>
      </c>
      <c r="LDY2060" s="7" t="s">
        <v>2160</v>
      </c>
      <c r="LDZ2060" s="7" t="s">
        <v>2160</v>
      </c>
      <c r="LEA2060" s="7" t="s">
        <v>2160</v>
      </c>
      <c r="LEB2060" s="7" t="s">
        <v>2160</v>
      </c>
      <c r="LEC2060" s="7" t="s">
        <v>2160</v>
      </c>
      <c r="LED2060" s="7" t="s">
        <v>2160</v>
      </c>
      <c r="LEE2060" s="7" t="s">
        <v>2160</v>
      </c>
      <c r="LEF2060" s="7" t="s">
        <v>2160</v>
      </c>
      <c r="LEG2060" s="7" t="s">
        <v>2160</v>
      </c>
      <c r="LEH2060" s="7" t="s">
        <v>2160</v>
      </c>
      <c r="LEI2060" s="7" t="s">
        <v>2160</v>
      </c>
      <c r="LEJ2060" s="7" t="s">
        <v>2160</v>
      </c>
      <c r="LEK2060" s="7" t="s">
        <v>2160</v>
      </c>
      <c r="LEL2060" s="7" t="s">
        <v>2160</v>
      </c>
      <c r="LEM2060" s="7" t="s">
        <v>2160</v>
      </c>
      <c r="LEN2060" s="7" t="s">
        <v>2160</v>
      </c>
      <c r="LEO2060" s="7" t="s">
        <v>2160</v>
      </c>
      <c r="LEP2060" s="7" t="s">
        <v>2160</v>
      </c>
      <c r="LEQ2060" s="7" t="s">
        <v>2160</v>
      </c>
      <c r="LER2060" s="7" t="s">
        <v>2160</v>
      </c>
      <c r="LES2060" s="7" t="s">
        <v>2160</v>
      </c>
      <c r="LET2060" s="7" t="s">
        <v>2160</v>
      </c>
      <c r="LEU2060" s="7" t="s">
        <v>2160</v>
      </c>
      <c r="LEV2060" s="7" t="s">
        <v>2160</v>
      </c>
      <c r="LEW2060" s="7" t="s">
        <v>2160</v>
      </c>
      <c r="LEX2060" s="7" t="s">
        <v>2160</v>
      </c>
      <c r="LEY2060" s="7" t="s">
        <v>2160</v>
      </c>
      <c r="LEZ2060" s="7" t="s">
        <v>2160</v>
      </c>
      <c r="LFA2060" s="7" t="s">
        <v>2160</v>
      </c>
      <c r="LFB2060" s="7" t="s">
        <v>2160</v>
      </c>
      <c r="LFC2060" s="7" t="s">
        <v>2160</v>
      </c>
      <c r="LFD2060" s="7" t="s">
        <v>2160</v>
      </c>
      <c r="LFE2060" s="7" t="s">
        <v>2160</v>
      </c>
      <c r="LFF2060" s="7" t="s">
        <v>2160</v>
      </c>
      <c r="LFG2060" s="7" t="s">
        <v>2160</v>
      </c>
      <c r="LFH2060" s="7" t="s">
        <v>2160</v>
      </c>
      <c r="LFI2060" s="7" t="s">
        <v>2160</v>
      </c>
      <c r="LFJ2060" s="7" t="s">
        <v>2160</v>
      </c>
      <c r="LFK2060" s="7" t="s">
        <v>2160</v>
      </c>
      <c r="LFL2060" s="7" t="s">
        <v>2160</v>
      </c>
      <c r="LFM2060" s="7" t="s">
        <v>2160</v>
      </c>
      <c r="LFN2060" s="7" t="s">
        <v>2160</v>
      </c>
      <c r="LFO2060" s="7" t="s">
        <v>2160</v>
      </c>
      <c r="LFP2060" s="7" t="s">
        <v>2160</v>
      </c>
      <c r="LFQ2060" s="7" t="s">
        <v>2160</v>
      </c>
      <c r="LFR2060" s="7" t="s">
        <v>2160</v>
      </c>
      <c r="LFS2060" s="7" t="s">
        <v>2160</v>
      </c>
      <c r="LFT2060" s="7" t="s">
        <v>2160</v>
      </c>
      <c r="LFU2060" s="7" t="s">
        <v>2160</v>
      </c>
      <c r="LFV2060" s="7" t="s">
        <v>2160</v>
      </c>
      <c r="LFW2060" s="7" t="s">
        <v>2160</v>
      </c>
      <c r="LFX2060" s="7" t="s">
        <v>2160</v>
      </c>
      <c r="LFY2060" s="7" t="s">
        <v>2160</v>
      </c>
      <c r="LFZ2060" s="7" t="s">
        <v>2160</v>
      </c>
      <c r="LGA2060" s="7" t="s">
        <v>2160</v>
      </c>
      <c r="LGB2060" s="7" t="s">
        <v>2160</v>
      </c>
      <c r="LGC2060" s="7" t="s">
        <v>2160</v>
      </c>
      <c r="LGD2060" s="7" t="s">
        <v>2160</v>
      </c>
      <c r="LGE2060" s="7" t="s">
        <v>2160</v>
      </c>
      <c r="LGF2060" s="7" t="s">
        <v>2160</v>
      </c>
      <c r="LGG2060" s="7" t="s">
        <v>2160</v>
      </c>
      <c r="LGH2060" s="7" t="s">
        <v>2160</v>
      </c>
      <c r="LGI2060" s="7" t="s">
        <v>2160</v>
      </c>
      <c r="LGJ2060" s="7" t="s">
        <v>2160</v>
      </c>
      <c r="LGK2060" s="7" t="s">
        <v>2160</v>
      </c>
      <c r="LGL2060" s="7" t="s">
        <v>2160</v>
      </c>
      <c r="LGM2060" s="7" t="s">
        <v>2160</v>
      </c>
      <c r="LGN2060" s="7" t="s">
        <v>2160</v>
      </c>
      <c r="LGO2060" s="7" t="s">
        <v>2160</v>
      </c>
      <c r="LGP2060" s="7" t="s">
        <v>2160</v>
      </c>
      <c r="LGQ2060" s="7" t="s">
        <v>2160</v>
      </c>
      <c r="LGR2060" s="7" t="s">
        <v>2160</v>
      </c>
      <c r="LGS2060" s="7" t="s">
        <v>2160</v>
      </c>
      <c r="LGT2060" s="7" t="s">
        <v>2160</v>
      </c>
      <c r="LGU2060" s="7" t="s">
        <v>2160</v>
      </c>
      <c r="LGV2060" s="7" t="s">
        <v>2160</v>
      </c>
      <c r="LGW2060" s="7" t="s">
        <v>2160</v>
      </c>
      <c r="LGX2060" s="7" t="s">
        <v>2160</v>
      </c>
      <c r="LGY2060" s="7" t="s">
        <v>2160</v>
      </c>
      <c r="LGZ2060" s="7" t="s">
        <v>2160</v>
      </c>
      <c r="LHA2060" s="7" t="s">
        <v>2160</v>
      </c>
      <c r="LHB2060" s="7" t="s">
        <v>2160</v>
      </c>
      <c r="LHC2060" s="7" t="s">
        <v>2160</v>
      </c>
      <c r="LHD2060" s="7" t="s">
        <v>2160</v>
      </c>
      <c r="LHE2060" s="7" t="s">
        <v>2160</v>
      </c>
      <c r="LHF2060" s="7" t="s">
        <v>2160</v>
      </c>
      <c r="LHG2060" s="7" t="s">
        <v>2160</v>
      </c>
      <c r="LHH2060" s="7" t="s">
        <v>2160</v>
      </c>
      <c r="LHI2060" s="7" t="s">
        <v>2160</v>
      </c>
      <c r="LHJ2060" s="7" t="s">
        <v>2160</v>
      </c>
      <c r="LHK2060" s="7" t="s">
        <v>2160</v>
      </c>
      <c r="LHL2060" s="7" t="s">
        <v>2160</v>
      </c>
      <c r="LHM2060" s="7" t="s">
        <v>2160</v>
      </c>
      <c r="LHN2060" s="7" t="s">
        <v>2160</v>
      </c>
      <c r="LHO2060" s="7" t="s">
        <v>2160</v>
      </c>
      <c r="LHP2060" s="7" t="s">
        <v>2160</v>
      </c>
      <c r="LHQ2060" s="7" t="s">
        <v>2160</v>
      </c>
      <c r="LHR2060" s="7" t="s">
        <v>2160</v>
      </c>
      <c r="LHS2060" s="7" t="s">
        <v>2160</v>
      </c>
      <c r="LHT2060" s="7" t="s">
        <v>2160</v>
      </c>
      <c r="LHU2060" s="7" t="s">
        <v>2160</v>
      </c>
      <c r="LHV2060" s="7" t="s">
        <v>2160</v>
      </c>
      <c r="LHW2060" s="7" t="s">
        <v>2160</v>
      </c>
      <c r="LHX2060" s="7" t="s">
        <v>2160</v>
      </c>
      <c r="LHY2060" s="7" t="s">
        <v>2160</v>
      </c>
      <c r="LHZ2060" s="7" t="s">
        <v>2160</v>
      </c>
      <c r="LIA2060" s="7" t="s">
        <v>2160</v>
      </c>
      <c r="LIB2060" s="7" t="s">
        <v>2160</v>
      </c>
      <c r="LIC2060" s="7" t="s">
        <v>2160</v>
      </c>
      <c r="LID2060" s="7" t="s">
        <v>2160</v>
      </c>
      <c r="LIE2060" s="7" t="s">
        <v>2160</v>
      </c>
      <c r="LIF2060" s="7" t="s">
        <v>2160</v>
      </c>
      <c r="LIG2060" s="7" t="s">
        <v>2160</v>
      </c>
      <c r="LIH2060" s="7" t="s">
        <v>2160</v>
      </c>
      <c r="LII2060" s="7" t="s">
        <v>2160</v>
      </c>
      <c r="LIJ2060" s="7" t="s">
        <v>2160</v>
      </c>
      <c r="LIK2060" s="7" t="s">
        <v>2160</v>
      </c>
      <c r="LIL2060" s="7" t="s">
        <v>2160</v>
      </c>
      <c r="LIM2060" s="7" t="s">
        <v>2160</v>
      </c>
      <c r="LIN2060" s="7" t="s">
        <v>2160</v>
      </c>
      <c r="LIO2060" s="7" t="s">
        <v>2160</v>
      </c>
      <c r="LIP2060" s="7" t="s">
        <v>2160</v>
      </c>
      <c r="LIQ2060" s="7" t="s">
        <v>2160</v>
      </c>
      <c r="LIR2060" s="7" t="s">
        <v>2160</v>
      </c>
      <c r="LIS2060" s="7" t="s">
        <v>2160</v>
      </c>
      <c r="LIT2060" s="7" t="s">
        <v>2160</v>
      </c>
      <c r="LIU2060" s="7" t="s">
        <v>2160</v>
      </c>
      <c r="LIV2060" s="7" t="s">
        <v>2160</v>
      </c>
      <c r="LIW2060" s="7" t="s">
        <v>2160</v>
      </c>
      <c r="LIX2060" s="7" t="s">
        <v>2160</v>
      </c>
      <c r="LIY2060" s="7" t="s">
        <v>2160</v>
      </c>
      <c r="LIZ2060" s="7" t="s">
        <v>2160</v>
      </c>
      <c r="LJA2060" s="7" t="s">
        <v>2160</v>
      </c>
      <c r="LJB2060" s="7" t="s">
        <v>2160</v>
      </c>
      <c r="LJC2060" s="7" t="s">
        <v>2160</v>
      </c>
      <c r="LJD2060" s="7" t="s">
        <v>2160</v>
      </c>
      <c r="LJE2060" s="7" t="s">
        <v>2160</v>
      </c>
      <c r="LJF2060" s="7" t="s">
        <v>2160</v>
      </c>
      <c r="LJG2060" s="7" t="s">
        <v>2160</v>
      </c>
      <c r="LJH2060" s="7" t="s">
        <v>2160</v>
      </c>
      <c r="LJI2060" s="7" t="s">
        <v>2160</v>
      </c>
      <c r="LJJ2060" s="7" t="s">
        <v>2160</v>
      </c>
      <c r="LJK2060" s="7" t="s">
        <v>2160</v>
      </c>
      <c r="LJL2060" s="7" t="s">
        <v>2160</v>
      </c>
      <c r="LJM2060" s="7" t="s">
        <v>2160</v>
      </c>
      <c r="LJN2060" s="7" t="s">
        <v>2160</v>
      </c>
      <c r="LJO2060" s="7" t="s">
        <v>2160</v>
      </c>
      <c r="LJP2060" s="7" t="s">
        <v>2160</v>
      </c>
      <c r="LJQ2060" s="7" t="s">
        <v>2160</v>
      </c>
      <c r="LJR2060" s="7" t="s">
        <v>2160</v>
      </c>
      <c r="LJS2060" s="7" t="s">
        <v>2160</v>
      </c>
      <c r="LJT2060" s="7" t="s">
        <v>2160</v>
      </c>
      <c r="LJU2060" s="7" t="s">
        <v>2160</v>
      </c>
      <c r="LJV2060" s="7" t="s">
        <v>2160</v>
      </c>
      <c r="LJW2060" s="7" t="s">
        <v>2160</v>
      </c>
      <c r="LJX2060" s="7" t="s">
        <v>2160</v>
      </c>
      <c r="LJY2060" s="7" t="s">
        <v>2160</v>
      </c>
      <c r="LJZ2060" s="7" t="s">
        <v>2160</v>
      </c>
      <c r="LKA2060" s="7" t="s">
        <v>2160</v>
      </c>
      <c r="LKB2060" s="7" t="s">
        <v>2160</v>
      </c>
      <c r="LKC2060" s="7" t="s">
        <v>2160</v>
      </c>
      <c r="LKD2060" s="7" t="s">
        <v>2160</v>
      </c>
      <c r="LKE2060" s="7" t="s">
        <v>2160</v>
      </c>
      <c r="LKF2060" s="7" t="s">
        <v>2160</v>
      </c>
      <c r="LKG2060" s="7" t="s">
        <v>2160</v>
      </c>
      <c r="LKH2060" s="7" t="s">
        <v>2160</v>
      </c>
      <c r="LKI2060" s="7" t="s">
        <v>2160</v>
      </c>
      <c r="LKJ2060" s="7" t="s">
        <v>2160</v>
      </c>
      <c r="LKK2060" s="7" t="s">
        <v>2160</v>
      </c>
      <c r="LKL2060" s="7" t="s">
        <v>2160</v>
      </c>
      <c r="LKM2060" s="7" t="s">
        <v>2160</v>
      </c>
      <c r="LKN2060" s="7" t="s">
        <v>2160</v>
      </c>
      <c r="LKO2060" s="7" t="s">
        <v>2160</v>
      </c>
      <c r="LKP2060" s="7" t="s">
        <v>2160</v>
      </c>
      <c r="LKQ2060" s="7" t="s">
        <v>2160</v>
      </c>
      <c r="LKR2060" s="7" t="s">
        <v>2160</v>
      </c>
      <c r="LKS2060" s="7" t="s">
        <v>2160</v>
      </c>
      <c r="LKT2060" s="7" t="s">
        <v>2160</v>
      </c>
      <c r="LKU2060" s="7" t="s">
        <v>2160</v>
      </c>
      <c r="LKV2060" s="7" t="s">
        <v>2160</v>
      </c>
      <c r="LKW2060" s="7" t="s">
        <v>2160</v>
      </c>
      <c r="LKX2060" s="7" t="s">
        <v>2160</v>
      </c>
      <c r="LKY2060" s="7" t="s">
        <v>2160</v>
      </c>
      <c r="LKZ2060" s="7" t="s">
        <v>2160</v>
      </c>
      <c r="LLA2060" s="7" t="s">
        <v>2160</v>
      </c>
      <c r="LLB2060" s="7" t="s">
        <v>2160</v>
      </c>
      <c r="LLC2060" s="7" t="s">
        <v>2160</v>
      </c>
      <c r="LLD2060" s="7" t="s">
        <v>2160</v>
      </c>
      <c r="LLE2060" s="7" t="s">
        <v>2160</v>
      </c>
      <c r="LLF2060" s="7" t="s">
        <v>2160</v>
      </c>
      <c r="LLG2060" s="7" t="s">
        <v>2160</v>
      </c>
      <c r="LLH2060" s="7" t="s">
        <v>2160</v>
      </c>
      <c r="LLI2060" s="7" t="s">
        <v>2160</v>
      </c>
      <c r="LLJ2060" s="7" t="s">
        <v>2160</v>
      </c>
      <c r="LLK2060" s="7" t="s">
        <v>2160</v>
      </c>
      <c r="LLL2060" s="7" t="s">
        <v>2160</v>
      </c>
      <c r="LLM2060" s="7" t="s">
        <v>2160</v>
      </c>
      <c r="LLN2060" s="7" t="s">
        <v>2160</v>
      </c>
      <c r="LLO2060" s="7" t="s">
        <v>2160</v>
      </c>
      <c r="LLP2060" s="7" t="s">
        <v>2160</v>
      </c>
      <c r="LLQ2060" s="7" t="s">
        <v>2160</v>
      </c>
      <c r="LLR2060" s="7" t="s">
        <v>2160</v>
      </c>
      <c r="LLS2060" s="7" t="s">
        <v>2160</v>
      </c>
      <c r="LLT2060" s="7" t="s">
        <v>2160</v>
      </c>
      <c r="LLU2060" s="7" t="s">
        <v>2160</v>
      </c>
      <c r="LLV2060" s="7" t="s">
        <v>2160</v>
      </c>
      <c r="LLW2060" s="7" t="s">
        <v>2160</v>
      </c>
      <c r="LLX2060" s="7" t="s">
        <v>2160</v>
      </c>
      <c r="LLY2060" s="7" t="s">
        <v>2160</v>
      </c>
      <c r="LLZ2060" s="7" t="s">
        <v>2160</v>
      </c>
      <c r="LMA2060" s="7" t="s">
        <v>2160</v>
      </c>
      <c r="LMB2060" s="7" t="s">
        <v>2160</v>
      </c>
      <c r="LMC2060" s="7" t="s">
        <v>2160</v>
      </c>
      <c r="LMD2060" s="7" t="s">
        <v>2160</v>
      </c>
      <c r="LME2060" s="7" t="s">
        <v>2160</v>
      </c>
      <c r="LMF2060" s="7" t="s">
        <v>2160</v>
      </c>
      <c r="LMG2060" s="7" t="s">
        <v>2160</v>
      </c>
      <c r="LMH2060" s="7" t="s">
        <v>2160</v>
      </c>
      <c r="LMI2060" s="7" t="s">
        <v>2160</v>
      </c>
      <c r="LMJ2060" s="7" t="s">
        <v>2160</v>
      </c>
      <c r="LMK2060" s="7" t="s">
        <v>2160</v>
      </c>
      <c r="LML2060" s="7" t="s">
        <v>2160</v>
      </c>
      <c r="LMM2060" s="7" t="s">
        <v>2160</v>
      </c>
      <c r="LMN2060" s="7" t="s">
        <v>2160</v>
      </c>
      <c r="LMO2060" s="7" t="s">
        <v>2160</v>
      </c>
      <c r="LMP2060" s="7" t="s">
        <v>2160</v>
      </c>
      <c r="LMQ2060" s="7" t="s">
        <v>2160</v>
      </c>
      <c r="LMR2060" s="7" t="s">
        <v>2160</v>
      </c>
      <c r="LMS2060" s="7" t="s">
        <v>2160</v>
      </c>
      <c r="LMT2060" s="7" t="s">
        <v>2160</v>
      </c>
      <c r="LMU2060" s="7" t="s">
        <v>2160</v>
      </c>
      <c r="LMV2060" s="7" t="s">
        <v>2160</v>
      </c>
      <c r="LMW2060" s="7" t="s">
        <v>2160</v>
      </c>
      <c r="LMX2060" s="7" t="s">
        <v>2160</v>
      </c>
      <c r="LMY2060" s="7" t="s">
        <v>2160</v>
      </c>
      <c r="LMZ2060" s="7" t="s">
        <v>2160</v>
      </c>
      <c r="LNA2060" s="7" t="s">
        <v>2160</v>
      </c>
      <c r="LNB2060" s="7" t="s">
        <v>2160</v>
      </c>
      <c r="LNC2060" s="7" t="s">
        <v>2160</v>
      </c>
      <c r="LND2060" s="7" t="s">
        <v>2160</v>
      </c>
      <c r="LNE2060" s="7" t="s">
        <v>2160</v>
      </c>
      <c r="LNF2060" s="7" t="s">
        <v>2160</v>
      </c>
      <c r="LNG2060" s="7" t="s">
        <v>2160</v>
      </c>
      <c r="LNH2060" s="7" t="s">
        <v>2160</v>
      </c>
      <c r="LNI2060" s="7" t="s">
        <v>2160</v>
      </c>
      <c r="LNJ2060" s="7" t="s">
        <v>2160</v>
      </c>
      <c r="LNK2060" s="7" t="s">
        <v>2160</v>
      </c>
      <c r="LNL2060" s="7" t="s">
        <v>2160</v>
      </c>
      <c r="LNM2060" s="7" t="s">
        <v>2160</v>
      </c>
      <c r="LNN2060" s="7" t="s">
        <v>2160</v>
      </c>
      <c r="LNO2060" s="7" t="s">
        <v>2160</v>
      </c>
      <c r="LNP2060" s="7" t="s">
        <v>2160</v>
      </c>
      <c r="LNQ2060" s="7" t="s">
        <v>2160</v>
      </c>
      <c r="LNR2060" s="7" t="s">
        <v>2160</v>
      </c>
      <c r="LNS2060" s="7" t="s">
        <v>2160</v>
      </c>
      <c r="LNT2060" s="7" t="s">
        <v>2160</v>
      </c>
      <c r="LNU2060" s="7" t="s">
        <v>2160</v>
      </c>
      <c r="LNV2060" s="7" t="s">
        <v>2160</v>
      </c>
      <c r="LNW2060" s="7" t="s">
        <v>2160</v>
      </c>
      <c r="LNX2060" s="7" t="s">
        <v>2160</v>
      </c>
      <c r="LNY2060" s="7" t="s">
        <v>2160</v>
      </c>
      <c r="LNZ2060" s="7" t="s">
        <v>2160</v>
      </c>
      <c r="LOA2060" s="7" t="s">
        <v>2160</v>
      </c>
      <c r="LOB2060" s="7" t="s">
        <v>2160</v>
      </c>
      <c r="LOC2060" s="7" t="s">
        <v>2160</v>
      </c>
      <c r="LOD2060" s="7" t="s">
        <v>2160</v>
      </c>
      <c r="LOE2060" s="7" t="s">
        <v>2160</v>
      </c>
      <c r="LOF2060" s="7" t="s">
        <v>2160</v>
      </c>
      <c r="LOG2060" s="7" t="s">
        <v>2160</v>
      </c>
      <c r="LOH2060" s="7" t="s">
        <v>2160</v>
      </c>
      <c r="LOI2060" s="7" t="s">
        <v>2160</v>
      </c>
      <c r="LOJ2060" s="7" t="s">
        <v>2160</v>
      </c>
      <c r="LOK2060" s="7" t="s">
        <v>2160</v>
      </c>
      <c r="LOL2060" s="7" t="s">
        <v>2160</v>
      </c>
      <c r="LOM2060" s="7" t="s">
        <v>2160</v>
      </c>
      <c r="LON2060" s="7" t="s">
        <v>2160</v>
      </c>
      <c r="LOO2060" s="7" t="s">
        <v>2160</v>
      </c>
      <c r="LOP2060" s="7" t="s">
        <v>2160</v>
      </c>
      <c r="LOQ2060" s="7" t="s">
        <v>2160</v>
      </c>
      <c r="LOR2060" s="7" t="s">
        <v>2160</v>
      </c>
      <c r="LOS2060" s="7" t="s">
        <v>2160</v>
      </c>
      <c r="LOT2060" s="7" t="s">
        <v>2160</v>
      </c>
      <c r="LOU2060" s="7" t="s">
        <v>2160</v>
      </c>
      <c r="LOV2060" s="7" t="s">
        <v>2160</v>
      </c>
      <c r="LOW2060" s="7" t="s">
        <v>2160</v>
      </c>
      <c r="LOX2060" s="7" t="s">
        <v>2160</v>
      </c>
      <c r="LOY2060" s="7" t="s">
        <v>2160</v>
      </c>
      <c r="LOZ2060" s="7" t="s">
        <v>2160</v>
      </c>
      <c r="LPA2060" s="7" t="s">
        <v>2160</v>
      </c>
      <c r="LPB2060" s="7" t="s">
        <v>2160</v>
      </c>
      <c r="LPC2060" s="7" t="s">
        <v>2160</v>
      </c>
      <c r="LPD2060" s="7" t="s">
        <v>2160</v>
      </c>
      <c r="LPE2060" s="7" t="s">
        <v>2160</v>
      </c>
      <c r="LPF2060" s="7" t="s">
        <v>2160</v>
      </c>
      <c r="LPG2060" s="7" t="s">
        <v>2160</v>
      </c>
      <c r="LPH2060" s="7" t="s">
        <v>2160</v>
      </c>
      <c r="LPI2060" s="7" t="s">
        <v>2160</v>
      </c>
      <c r="LPJ2060" s="7" t="s">
        <v>2160</v>
      </c>
      <c r="LPK2060" s="7" t="s">
        <v>2160</v>
      </c>
      <c r="LPL2060" s="7" t="s">
        <v>2160</v>
      </c>
      <c r="LPM2060" s="7" t="s">
        <v>2160</v>
      </c>
      <c r="LPN2060" s="7" t="s">
        <v>2160</v>
      </c>
      <c r="LPO2060" s="7" t="s">
        <v>2160</v>
      </c>
      <c r="LPP2060" s="7" t="s">
        <v>2160</v>
      </c>
      <c r="LPQ2060" s="7" t="s">
        <v>2160</v>
      </c>
      <c r="LPR2060" s="7" t="s">
        <v>2160</v>
      </c>
      <c r="LPS2060" s="7" t="s">
        <v>2160</v>
      </c>
      <c r="LPT2060" s="7" t="s">
        <v>2160</v>
      </c>
      <c r="LPU2060" s="7" t="s">
        <v>2160</v>
      </c>
      <c r="LPV2060" s="7" t="s">
        <v>2160</v>
      </c>
      <c r="LPW2060" s="7" t="s">
        <v>2160</v>
      </c>
      <c r="LPX2060" s="7" t="s">
        <v>2160</v>
      </c>
      <c r="LPY2060" s="7" t="s">
        <v>2160</v>
      </c>
      <c r="LPZ2060" s="7" t="s">
        <v>2160</v>
      </c>
      <c r="LQA2060" s="7" t="s">
        <v>2160</v>
      </c>
      <c r="LQB2060" s="7" t="s">
        <v>2160</v>
      </c>
      <c r="LQC2060" s="7" t="s">
        <v>2160</v>
      </c>
      <c r="LQD2060" s="7" t="s">
        <v>2160</v>
      </c>
      <c r="LQE2060" s="7" t="s">
        <v>2160</v>
      </c>
      <c r="LQF2060" s="7" t="s">
        <v>2160</v>
      </c>
      <c r="LQG2060" s="7" t="s">
        <v>2160</v>
      </c>
      <c r="LQH2060" s="7" t="s">
        <v>2160</v>
      </c>
      <c r="LQI2060" s="7" t="s">
        <v>2160</v>
      </c>
      <c r="LQJ2060" s="7" t="s">
        <v>2160</v>
      </c>
      <c r="LQK2060" s="7" t="s">
        <v>2160</v>
      </c>
      <c r="LQL2060" s="7" t="s">
        <v>2160</v>
      </c>
      <c r="LQM2060" s="7" t="s">
        <v>2160</v>
      </c>
      <c r="LQN2060" s="7" t="s">
        <v>2160</v>
      </c>
      <c r="LQO2060" s="7" t="s">
        <v>2160</v>
      </c>
      <c r="LQP2060" s="7" t="s">
        <v>2160</v>
      </c>
      <c r="LQQ2060" s="7" t="s">
        <v>2160</v>
      </c>
      <c r="LQR2060" s="7" t="s">
        <v>2160</v>
      </c>
      <c r="LQS2060" s="7" t="s">
        <v>2160</v>
      </c>
      <c r="LQT2060" s="7" t="s">
        <v>2160</v>
      </c>
      <c r="LQU2060" s="7" t="s">
        <v>2160</v>
      </c>
      <c r="LQV2060" s="7" t="s">
        <v>2160</v>
      </c>
      <c r="LQW2060" s="7" t="s">
        <v>2160</v>
      </c>
      <c r="LQX2060" s="7" t="s">
        <v>2160</v>
      </c>
      <c r="LQY2060" s="7" t="s">
        <v>2160</v>
      </c>
      <c r="LQZ2060" s="7" t="s">
        <v>2160</v>
      </c>
      <c r="LRA2060" s="7" t="s">
        <v>2160</v>
      </c>
      <c r="LRB2060" s="7" t="s">
        <v>2160</v>
      </c>
      <c r="LRC2060" s="7" t="s">
        <v>2160</v>
      </c>
      <c r="LRD2060" s="7" t="s">
        <v>2160</v>
      </c>
      <c r="LRE2060" s="7" t="s">
        <v>2160</v>
      </c>
      <c r="LRF2060" s="7" t="s">
        <v>2160</v>
      </c>
      <c r="LRG2060" s="7" t="s">
        <v>2160</v>
      </c>
      <c r="LRH2060" s="7" t="s">
        <v>2160</v>
      </c>
      <c r="LRI2060" s="7" t="s">
        <v>2160</v>
      </c>
      <c r="LRJ2060" s="7" t="s">
        <v>2160</v>
      </c>
      <c r="LRK2060" s="7" t="s">
        <v>2160</v>
      </c>
      <c r="LRL2060" s="7" t="s">
        <v>2160</v>
      </c>
      <c r="LRM2060" s="7" t="s">
        <v>2160</v>
      </c>
      <c r="LRN2060" s="7" t="s">
        <v>2160</v>
      </c>
      <c r="LRO2060" s="7" t="s">
        <v>2160</v>
      </c>
      <c r="LRP2060" s="7" t="s">
        <v>2160</v>
      </c>
      <c r="LRQ2060" s="7" t="s">
        <v>2160</v>
      </c>
      <c r="LRR2060" s="7" t="s">
        <v>2160</v>
      </c>
      <c r="LRS2060" s="7" t="s">
        <v>2160</v>
      </c>
      <c r="LRT2060" s="7" t="s">
        <v>2160</v>
      </c>
      <c r="LRU2060" s="7" t="s">
        <v>2160</v>
      </c>
      <c r="LRV2060" s="7" t="s">
        <v>2160</v>
      </c>
      <c r="LRW2060" s="7" t="s">
        <v>2160</v>
      </c>
      <c r="LRX2060" s="7" t="s">
        <v>2160</v>
      </c>
      <c r="LRY2060" s="7" t="s">
        <v>2160</v>
      </c>
      <c r="LRZ2060" s="7" t="s">
        <v>2160</v>
      </c>
      <c r="LSA2060" s="7" t="s">
        <v>2160</v>
      </c>
      <c r="LSB2060" s="7" t="s">
        <v>2160</v>
      </c>
      <c r="LSC2060" s="7" t="s">
        <v>2160</v>
      </c>
      <c r="LSD2060" s="7" t="s">
        <v>2160</v>
      </c>
      <c r="LSE2060" s="7" t="s">
        <v>2160</v>
      </c>
      <c r="LSF2060" s="7" t="s">
        <v>2160</v>
      </c>
      <c r="LSG2060" s="7" t="s">
        <v>2160</v>
      </c>
      <c r="LSH2060" s="7" t="s">
        <v>2160</v>
      </c>
      <c r="LSI2060" s="7" t="s">
        <v>2160</v>
      </c>
      <c r="LSJ2060" s="7" t="s">
        <v>2160</v>
      </c>
      <c r="LSK2060" s="7" t="s">
        <v>2160</v>
      </c>
      <c r="LSL2060" s="7" t="s">
        <v>2160</v>
      </c>
      <c r="LSM2060" s="7" t="s">
        <v>2160</v>
      </c>
      <c r="LSN2060" s="7" t="s">
        <v>2160</v>
      </c>
      <c r="LSO2060" s="7" t="s">
        <v>2160</v>
      </c>
      <c r="LSP2060" s="7" t="s">
        <v>2160</v>
      </c>
      <c r="LSQ2060" s="7" t="s">
        <v>2160</v>
      </c>
      <c r="LSR2060" s="7" t="s">
        <v>2160</v>
      </c>
      <c r="LSS2060" s="7" t="s">
        <v>2160</v>
      </c>
      <c r="LST2060" s="7" t="s">
        <v>2160</v>
      </c>
      <c r="LSU2060" s="7" t="s">
        <v>2160</v>
      </c>
      <c r="LSV2060" s="7" t="s">
        <v>2160</v>
      </c>
      <c r="LSW2060" s="7" t="s">
        <v>2160</v>
      </c>
      <c r="LSX2060" s="7" t="s">
        <v>2160</v>
      </c>
      <c r="LSY2060" s="7" t="s">
        <v>2160</v>
      </c>
      <c r="LSZ2060" s="7" t="s">
        <v>2160</v>
      </c>
      <c r="LTA2060" s="7" t="s">
        <v>2160</v>
      </c>
      <c r="LTB2060" s="7" t="s">
        <v>2160</v>
      </c>
      <c r="LTC2060" s="7" t="s">
        <v>2160</v>
      </c>
      <c r="LTD2060" s="7" t="s">
        <v>2160</v>
      </c>
      <c r="LTE2060" s="7" t="s">
        <v>2160</v>
      </c>
      <c r="LTF2060" s="7" t="s">
        <v>2160</v>
      </c>
      <c r="LTG2060" s="7" t="s">
        <v>2160</v>
      </c>
      <c r="LTH2060" s="7" t="s">
        <v>2160</v>
      </c>
      <c r="LTI2060" s="7" t="s">
        <v>2160</v>
      </c>
      <c r="LTJ2060" s="7" t="s">
        <v>2160</v>
      </c>
      <c r="LTK2060" s="7" t="s">
        <v>2160</v>
      </c>
      <c r="LTL2060" s="7" t="s">
        <v>2160</v>
      </c>
      <c r="LTM2060" s="7" t="s">
        <v>2160</v>
      </c>
      <c r="LTN2060" s="7" t="s">
        <v>2160</v>
      </c>
      <c r="LTO2060" s="7" t="s">
        <v>2160</v>
      </c>
      <c r="LTP2060" s="7" t="s">
        <v>2160</v>
      </c>
      <c r="LTQ2060" s="7" t="s">
        <v>2160</v>
      </c>
      <c r="LTR2060" s="7" t="s">
        <v>2160</v>
      </c>
      <c r="LTS2060" s="7" t="s">
        <v>2160</v>
      </c>
      <c r="LTT2060" s="7" t="s">
        <v>2160</v>
      </c>
      <c r="LTU2060" s="7" t="s">
        <v>2160</v>
      </c>
      <c r="LTV2060" s="7" t="s">
        <v>2160</v>
      </c>
      <c r="LTW2060" s="7" t="s">
        <v>2160</v>
      </c>
      <c r="LTX2060" s="7" t="s">
        <v>2160</v>
      </c>
      <c r="LTY2060" s="7" t="s">
        <v>2160</v>
      </c>
      <c r="LTZ2060" s="7" t="s">
        <v>2160</v>
      </c>
      <c r="LUA2060" s="7" t="s">
        <v>2160</v>
      </c>
      <c r="LUB2060" s="7" t="s">
        <v>2160</v>
      </c>
      <c r="LUC2060" s="7" t="s">
        <v>2160</v>
      </c>
      <c r="LUD2060" s="7" t="s">
        <v>2160</v>
      </c>
      <c r="LUE2060" s="7" t="s">
        <v>2160</v>
      </c>
      <c r="LUF2060" s="7" t="s">
        <v>2160</v>
      </c>
      <c r="LUG2060" s="7" t="s">
        <v>2160</v>
      </c>
      <c r="LUH2060" s="7" t="s">
        <v>2160</v>
      </c>
      <c r="LUI2060" s="7" t="s">
        <v>2160</v>
      </c>
      <c r="LUJ2060" s="7" t="s">
        <v>2160</v>
      </c>
      <c r="LUK2060" s="7" t="s">
        <v>2160</v>
      </c>
      <c r="LUL2060" s="7" t="s">
        <v>2160</v>
      </c>
      <c r="LUM2060" s="7" t="s">
        <v>2160</v>
      </c>
      <c r="LUN2060" s="7" t="s">
        <v>2160</v>
      </c>
      <c r="LUO2060" s="7" t="s">
        <v>2160</v>
      </c>
      <c r="LUP2060" s="7" t="s">
        <v>2160</v>
      </c>
      <c r="LUQ2060" s="7" t="s">
        <v>2160</v>
      </c>
      <c r="LUR2060" s="7" t="s">
        <v>2160</v>
      </c>
      <c r="LUS2060" s="7" t="s">
        <v>2160</v>
      </c>
      <c r="LUT2060" s="7" t="s">
        <v>2160</v>
      </c>
      <c r="LUU2060" s="7" t="s">
        <v>2160</v>
      </c>
      <c r="LUV2060" s="7" t="s">
        <v>2160</v>
      </c>
      <c r="LUW2060" s="7" t="s">
        <v>2160</v>
      </c>
      <c r="LUX2060" s="7" t="s">
        <v>2160</v>
      </c>
      <c r="LUY2060" s="7" t="s">
        <v>2160</v>
      </c>
      <c r="LUZ2060" s="7" t="s">
        <v>2160</v>
      </c>
      <c r="LVA2060" s="7" t="s">
        <v>2160</v>
      </c>
      <c r="LVB2060" s="7" t="s">
        <v>2160</v>
      </c>
      <c r="LVC2060" s="7" t="s">
        <v>2160</v>
      </c>
      <c r="LVD2060" s="7" t="s">
        <v>2160</v>
      </c>
      <c r="LVE2060" s="7" t="s">
        <v>2160</v>
      </c>
      <c r="LVF2060" s="7" t="s">
        <v>2160</v>
      </c>
      <c r="LVG2060" s="7" t="s">
        <v>2160</v>
      </c>
      <c r="LVH2060" s="7" t="s">
        <v>2160</v>
      </c>
      <c r="LVI2060" s="7" t="s">
        <v>2160</v>
      </c>
      <c r="LVJ2060" s="7" t="s">
        <v>2160</v>
      </c>
      <c r="LVK2060" s="7" t="s">
        <v>2160</v>
      </c>
      <c r="LVL2060" s="7" t="s">
        <v>2160</v>
      </c>
      <c r="LVM2060" s="7" t="s">
        <v>2160</v>
      </c>
      <c r="LVN2060" s="7" t="s">
        <v>2160</v>
      </c>
      <c r="LVO2060" s="7" t="s">
        <v>2160</v>
      </c>
      <c r="LVP2060" s="7" t="s">
        <v>2160</v>
      </c>
      <c r="LVQ2060" s="7" t="s">
        <v>2160</v>
      </c>
      <c r="LVR2060" s="7" t="s">
        <v>2160</v>
      </c>
      <c r="LVS2060" s="7" t="s">
        <v>2160</v>
      </c>
      <c r="LVT2060" s="7" t="s">
        <v>2160</v>
      </c>
      <c r="LVU2060" s="7" t="s">
        <v>2160</v>
      </c>
      <c r="LVV2060" s="7" t="s">
        <v>2160</v>
      </c>
      <c r="LVW2060" s="7" t="s">
        <v>2160</v>
      </c>
      <c r="LVX2060" s="7" t="s">
        <v>2160</v>
      </c>
      <c r="LVY2060" s="7" t="s">
        <v>2160</v>
      </c>
      <c r="LVZ2060" s="7" t="s">
        <v>2160</v>
      </c>
      <c r="LWA2060" s="7" t="s">
        <v>2160</v>
      </c>
      <c r="LWB2060" s="7" t="s">
        <v>2160</v>
      </c>
      <c r="LWC2060" s="7" t="s">
        <v>2160</v>
      </c>
      <c r="LWD2060" s="7" t="s">
        <v>2160</v>
      </c>
      <c r="LWE2060" s="7" t="s">
        <v>2160</v>
      </c>
      <c r="LWF2060" s="7" t="s">
        <v>2160</v>
      </c>
      <c r="LWG2060" s="7" t="s">
        <v>2160</v>
      </c>
      <c r="LWH2060" s="7" t="s">
        <v>2160</v>
      </c>
      <c r="LWI2060" s="7" t="s">
        <v>2160</v>
      </c>
      <c r="LWJ2060" s="7" t="s">
        <v>2160</v>
      </c>
      <c r="LWK2060" s="7" t="s">
        <v>2160</v>
      </c>
      <c r="LWL2060" s="7" t="s">
        <v>2160</v>
      </c>
      <c r="LWM2060" s="7" t="s">
        <v>2160</v>
      </c>
      <c r="LWN2060" s="7" t="s">
        <v>2160</v>
      </c>
      <c r="LWO2060" s="7" t="s">
        <v>2160</v>
      </c>
      <c r="LWP2060" s="7" t="s">
        <v>2160</v>
      </c>
      <c r="LWQ2060" s="7" t="s">
        <v>2160</v>
      </c>
      <c r="LWR2060" s="7" t="s">
        <v>2160</v>
      </c>
      <c r="LWS2060" s="7" t="s">
        <v>2160</v>
      </c>
      <c r="LWT2060" s="7" t="s">
        <v>2160</v>
      </c>
      <c r="LWU2060" s="7" t="s">
        <v>2160</v>
      </c>
      <c r="LWV2060" s="7" t="s">
        <v>2160</v>
      </c>
      <c r="LWW2060" s="7" t="s">
        <v>2160</v>
      </c>
      <c r="LWX2060" s="7" t="s">
        <v>2160</v>
      </c>
      <c r="LWY2060" s="7" t="s">
        <v>2160</v>
      </c>
      <c r="LWZ2060" s="7" t="s">
        <v>2160</v>
      </c>
      <c r="LXA2060" s="7" t="s">
        <v>2160</v>
      </c>
      <c r="LXB2060" s="7" t="s">
        <v>2160</v>
      </c>
      <c r="LXC2060" s="7" t="s">
        <v>2160</v>
      </c>
      <c r="LXD2060" s="7" t="s">
        <v>2160</v>
      </c>
      <c r="LXE2060" s="7" t="s">
        <v>2160</v>
      </c>
      <c r="LXF2060" s="7" t="s">
        <v>2160</v>
      </c>
      <c r="LXG2060" s="7" t="s">
        <v>2160</v>
      </c>
      <c r="LXH2060" s="7" t="s">
        <v>2160</v>
      </c>
      <c r="LXI2060" s="7" t="s">
        <v>2160</v>
      </c>
      <c r="LXJ2060" s="7" t="s">
        <v>2160</v>
      </c>
      <c r="LXK2060" s="7" t="s">
        <v>2160</v>
      </c>
      <c r="LXL2060" s="7" t="s">
        <v>2160</v>
      </c>
      <c r="LXM2060" s="7" t="s">
        <v>2160</v>
      </c>
      <c r="LXN2060" s="7" t="s">
        <v>2160</v>
      </c>
      <c r="LXO2060" s="7" t="s">
        <v>2160</v>
      </c>
      <c r="LXP2060" s="7" t="s">
        <v>2160</v>
      </c>
      <c r="LXQ2060" s="7" t="s">
        <v>2160</v>
      </c>
      <c r="LXR2060" s="7" t="s">
        <v>2160</v>
      </c>
      <c r="LXS2060" s="7" t="s">
        <v>2160</v>
      </c>
      <c r="LXT2060" s="7" t="s">
        <v>2160</v>
      </c>
      <c r="LXU2060" s="7" t="s">
        <v>2160</v>
      </c>
      <c r="LXV2060" s="7" t="s">
        <v>2160</v>
      </c>
      <c r="LXW2060" s="7" t="s">
        <v>2160</v>
      </c>
      <c r="LXX2060" s="7" t="s">
        <v>2160</v>
      </c>
      <c r="LXY2060" s="7" t="s">
        <v>2160</v>
      </c>
      <c r="LXZ2060" s="7" t="s">
        <v>2160</v>
      </c>
      <c r="LYA2060" s="7" t="s">
        <v>2160</v>
      </c>
      <c r="LYB2060" s="7" t="s">
        <v>2160</v>
      </c>
      <c r="LYC2060" s="7" t="s">
        <v>2160</v>
      </c>
      <c r="LYD2060" s="7" t="s">
        <v>2160</v>
      </c>
      <c r="LYE2060" s="7" t="s">
        <v>2160</v>
      </c>
      <c r="LYF2060" s="7" t="s">
        <v>2160</v>
      </c>
      <c r="LYG2060" s="7" t="s">
        <v>2160</v>
      </c>
      <c r="LYH2060" s="7" t="s">
        <v>2160</v>
      </c>
      <c r="LYI2060" s="7" t="s">
        <v>2160</v>
      </c>
      <c r="LYJ2060" s="7" t="s">
        <v>2160</v>
      </c>
      <c r="LYK2060" s="7" t="s">
        <v>2160</v>
      </c>
      <c r="LYL2060" s="7" t="s">
        <v>2160</v>
      </c>
      <c r="LYM2060" s="7" t="s">
        <v>2160</v>
      </c>
      <c r="LYN2060" s="7" t="s">
        <v>2160</v>
      </c>
      <c r="LYO2060" s="7" t="s">
        <v>2160</v>
      </c>
      <c r="LYP2060" s="7" t="s">
        <v>2160</v>
      </c>
      <c r="LYQ2060" s="7" t="s">
        <v>2160</v>
      </c>
      <c r="LYR2060" s="7" t="s">
        <v>2160</v>
      </c>
      <c r="LYS2060" s="7" t="s">
        <v>2160</v>
      </c>
      <c r="LYT2060" s="7" t="s">
        <v>2160</v>
      </c>
      <c r="LYU2060" s="7" t="s">
        <v>2160</v>
      </c>
      <c r="LYV2060" s="7" t="s">
        <v>2160</v>
      </c>
      <c r="LYW2060" s="7" t="s">
        <v>2160</v>
      </c>
      <c r="LYX2060" s="7" t="s">
        <v>2160</v>
      </c>
      <c r="LYY2060" s="7" t="s">
        <v>2160</v>
      </c>
      <c r="LYZ2060" s="7" t="s">
        <v>2160</v>
      </c>
      <c r="LZA2060" s="7" t="s">
        <v>2160</v>
      </c>
      <c r="LZB2060" s="7" t="s">
        <v>2160</v>
      </c>
      <c r="LZC2060" s="7" t="s">
        <v>2160</v>
      </c>
      <c r="LZD2060" s="7" t="s">
        <v>2160</v>
      </c>
      <c r="LZE2060" s="7" t="s">
        <v>2160</v>
      </c>
      <c r="LZF2060" s="7" t="s">
        <v>2160</v>
      </c>
      <c r="LZG2060" s="7" t="s">
        <v>2160</v>
      </c>
      <c r="LZH2060" s="7" t="s">
        <v>2160</v>
      </c>
      <c r="LZI2060" s="7" t="s">
        <v>2160</v>
      </c>
      <c r="LZJ2060" s="7" t="s">
        <v>2160</v>
      </c>
      <c r="LZK2060" s="7" t="s">
        <v>2160</v>
      </c>
      <c r="LZL2060" s="7" t="s">
        <v>2160</v>
      </c>
      <c r="LZM2060" s="7" t="s">
        <v>2160</v>
      </c>
      <c r="LZN2060" s="7" t="s">
        <v>2160</v>
      </c>
      <c r="LZO2060" s="7" t="s">
        <v>2160</v>
      </c>
      <c r="LZP2060" s="7" t="s">
        <v>2160</v>
      </c>
      <c r="LZQ2060" s="7" t="s">
        <v>2160</v>
      </c>
      <c r="LZR2060" s="7" t="s">
        <v>2160</v>
      </c>
      <c r="LZS2060" s="7" t="s">
        <v>2160</v>
      </c>
      <c r="LZT2060" s="7" t="s">
        <v>2160</v>
      </c>
      <c r="LZU2060" s="7" t="s">
        <v>2160</v>
      </c>
      <c r="LZV2060" s="7" t="s">
        <v>2160</v>
      </c>
      <c r="LZW2060" s="7" t="s">
        <v>2160</v>
      </c>
      <c r="LZX2060" s="7" t="s">
        <v>2160</v>
      </c>
      <c r="LZY2060" s="7" t="s">
        <v>2160</v>
      </c>
      <c r="LZZ2060" s="7" t="s">
        <v>2160</v>
      </c>
      <c r="MAA2060" s="7" t="s">
        <v>2160</v>
      </c>
      <c r="MAB2060" s="7" t="s">
        <v>2160</v>
      </c>
      <c r="MAC2060" s="7" t="s">
        <v>2160</v>
      </c>
      <c r="MAD2060" s="7" t="s">
        <v>2160</v>
      </c>
      <c r="MAE2060" s="7" t="s">
        <v>2160</v>
      </c>
      <c r="MAF2060" s="7" t="s">
        <v>2160</v>
      </c>
      <c r="MAG2060" s="7" t="s">
        <v>2160</v>
      </c>
      <c r="MAH2060" s="7" t="s">
        <v>2160</v>
      </c>
      <c r="MAI2060" s="7" t="s">
        <v>2160</v>
      </c>
      <c r="MAJ2060" s="7" t="s">
        <v>2160</v>
      </c>
      <c r="MAK2060" s="7" t="s">
        <v>2160</v>
      </c>
      <c r="MAL2060" s="7" t="s">
        <v>2160</v>
      </c>
      <c r="MAM2060" s="7" t="s">
        <v>2160</v>
      </c>
      <c r="MAN2060" s="7" t="s">
        <v>2160</v>
      </c>
      <c r="MAO2060" s="7" t="s">
        <v>2160</v>
      </c>
      <c r="MAP2060" s="7" t="s">
        <v>2160</v>
      </c>
      <c r="MAQ2060" s="7" t="s">
        <v>2160</v>
      </c>
      <c r="MAR2060" s="7" t="s">
        <v>2160</v>
      </c>
      <c r="MAS2060" s="7" t="s">
        <v>2160</v>
      </c>
      <c r="MAT2060" s="7" t="s">
        <v>2160</v>
      </c>
      <c r="MAU2060" s="7" t="s">
        <v>2160</v>
      </c>
      <c r="MAV2060" s="7" t="s">
        <v>2160</v>
      </c>
      <c r="MAW2060" s="7" t="s">
        <v>2160</v>
      </c>
      <c r="MAX2060" s="7" t="s">
        <v>2160</v>
      </c>
      <c r="MAY2060" s="7" t="s">
        <v>2160</v>
      </c>
      <c r="MAZ2060" s="7" t="s">
        <v>2160</v>
      </c>
      <c r="MBA2060" s="7" t="s">
        <v>2160</v>
      </c>
      <c r="MBB2060" s="7" t="s">
        <v>2160</v>
      </c>
      <c r="MBC2060" s="7" t="s">
        <v>2160</v>
      </c>
      <c r="MBD2060" s="7" t="s">
        <v>2160</v>
      </c>
      <c r="MBE2060" s="7" t="s">
        <v>2160</v>
      </c>
      <c r="MBF2060" s="7" t="s">
        <v>2160</v>
      </c>
      <c r="MBG2060" s="7" t="s">
        <v>2160</v>
      </c>
      <c r="MBH2060" s="7" t="s">
        <v>2160</v>
      </c>
      <c r="MBI2060" s="7" t="s">
        <v>2160</v>
      </c>
      <c r="MBJ2060" s="7" t="s">
        <v>2160</v>
      </c>
      <c r="MBK2060" s="7" t="s">
        <v>2160</v>
      </c>
      <c r="MBL2060" s="7" t="s">
        <v>2160</v>
      </c>
      <c r="MBM2060" s="7" t="s">
        <v>2160</v>
      </c>
      <c r="MBN2060" s="7" t="s">
        <v>2160</v>
      </c>
      <c r="MBO2060" s="7" t="s">
        <v>2160</v>
      </c>
      <c r="MBP2060" s="7" t="s">
        <v>2160</v>
      </c>
      <c r="MBQ2060" s="7" t="s">
        <v>2160</v>
      </c>
      <c r="MBR2060" s="7" t="s">
        <v>2160</v>
      </c>
      <c r="MBS2060" s="7" t="s">
        <v>2160</v>
      </c>
      <c r="MBT2060" s="7" t="s">
        <v>2160</v>
      </c>
      <c r="MBU2060" s="7" t="s">
        <v>2160</v>
      </c>
      <c r="MBV2060" s="7" t="s">
        <v>2160</v>
      </c>
      <c r="MBW2060" s="7" t="s">
        <v>2160</v>
      </c>
      <c r="MBX2060" s="7" t="s">
        <v>2160</v>
      </c>
      <c r="MBY2060" s="7" t="s">
        <v>2160</v>
      </c>
      <c r="MBZ2060" s="7" t="s">
        <v>2160</v>
      </c>
      <c r="MCA2060" s="7" t="s">
        <v>2160</v>
      </c>
      <c r="MCB2060" s="7" t="s">
        <v>2160</v>
      </c>
      <c r="MCC2060" s="7" t="s">
        <v>2160</v>
      </c>
      <c r="MCD2060" s="7" t="s">
        <v>2160</v>
      </c>
      <c r="MCE2060" s="7" t="s">
        <v>2160</v>
      </c>
      <c r="MCF2060" s="7" t="s">
        <v>2160</v>
      </c>
      <c r="MCG2060" s="7" t="s">
        <v>2160</v>
      </c>
      <c r="MCH2060" s="7" t="s">
        <v>2160</v>
      </c>
      <c r="MCI2060" s="7" t="s">
        <v>2160</v>
      </c>
      <c r="MCJ2060" s="7" t="s">
        <v>2160</v>
      </c>
      <c r="MCK2060" s="7" t="s">
        <v>2160</v>
      </c>
      <c r="MCL2060" s="7" t="s">
        <v>2160</v>
      </c>
      <c r="MCM2060" s="7" t="s">
        <v>2160</v>
      </c>
      <c r="MCN2060" s="7" t="s">
        <v>2160</v>
      </c>
      <c r="MCO2060" s="7" t="s">
        <v>2160</v>
      </c>
      <c r="MCP2060" s="7" t="s">
        <v>2160</v>
      </c>
      <c r="MCQ2060" s="7" t="s">
        <v>2160</v>
      </c>
      <c r="MCR2060" s="7" t="s">
        <v>2160</v>
      </c>
      <c r="MCS2060" s="7" t="s">
        <v>2160</v>
      </c>
      <c r="MCT2060" s="7" t="s">
        <v>2160</v>
      </c>
      <c r="MCU2060" s="7" t="s">
        <v>2160</v>
      </c>
      <c r="MCV2060" s="7" t="s">
        <v>2160</v>
      </c>
      <c r="MCW2060" s="7" t="s">
        <v>2160</v>
      </c>
      <c r="MCX2060" s="7" t="s">
        <v>2160</v>
      </c>
      <c r="MCY2060" s="7" t="s">
        <v>2160</v>
      </c>
      <c r="MCZ2060" s="7" t="s">
        <v>2160</v>
      </c>
      <c r="MDA2060" s="7" t="s">
        <v>2160</v>
      </c>
      <c r="MDB2060" s="7" t="s">
        <v>2160</v>
      </c>
      <c r="MDC2060" s="7" t="s">
        <v>2160</v>
      </c>
      <c r="MDD2060" s="7" t="s">
        <v>2160</v>
      </c>
      <c r="MDE2060" s="7" t="s">
        <v>2160</v>
      </c>
      <c r="MDF2060" s="7" t="s">
        <v>2160</v>
      </c>
      <c r="MDG2060" s="7" t="s">
        <v>2160</v>
      </c>
      <c r="MDH2060" s="7" t="s">
        <v>2160</v>
      </c>
      <c r="MDI2060" s="7" t="s">
        <v>2160</v>
      </c>
      <c r="MDJ2060" s="7" t="s">
        <v>2160</v>
      </c>
      <c r="MDK2060" s="7" t="s">
        <v>2160</v>
      </c>
      <c r="MDL2060" s="7" t="s">
        <v>2160</v>
      </c>
      <c r="MDM2060" s="7" t="s">
        <v>2160</v>
      </c>
      <c r="MDN2060" s="7" t="s">
        <v>2160</v>
      </c>
      <c r="MDO2060" s="7" t="s">
        <v>2160</v>
      </c>
      <c r="MDP2060" s="7" t="s">
        <v>2160</v>
      </c>
      <c r="MDQ2060" s="7" t="s">
        <v>2160</v>
      </c>
      <c r="MDR2060" s="7" t="s">
        <v>2160</v>
      </c>
      <c r="MDS2060" s="7" t="s">
        <v>2160</v>
      </c>
      <c r="MDT2060" s="7" t="s">
        <v>2160</v>
      </c>
      <c r="MDU2060" s="7" t="s">
        <v>2160</v>
      </c>
      <c r="MDV2060" s="7" t="s">
        <v>2160</v>
      </c>
      <c r="MDW2060" s="7" t="s">
        <v>2160</v>
      </c>
      <c r="MDX2060" s="7" t="s">
        <v>2160</v>
      </c>
      <c r="MDY2060" s="7" t="s">
        <v>2160</v>
      </c>
      <c r="MDZ2060" s="7" t="s">
        <v>2160</v>
      </c>
      <c r="MEA2060" s="7" t="s">
        <v>2160</v>
      </c>
      <c r="MEB2060" s="7" t="s">
        <v>2160</v>
      </c>
      <c r="MEC2060" s="7" t="s">
        <v>2160</v>
      </c>
      <c r="MED2060" s="7" t="s">
        <v>2160</v>
      </c>
      <c r="MEE2060" s="7" t="s">
        <v>2160</v>
      </c>
      <c r="MEF2060" s="7" t="s">
        <v>2160</v>
      </c>
      <c r="MEG2060" s="7" t="s">
        <v>2160</v>
      </c>
      <c r="MEH2060" s="7" t="s">
        <v>2160</v>
      </c>
      <c r="MEI2060" s="7" t="s">
        <v>2160</v>
      </c>
      <c r="MEJ2060" s="7" t="s">
        <v>2160</v>
      </c>
      <c r="MEK2060" s="7" t="s">
        <v>2160</v>
      </c>
      <c r="MEL2060" s="7" t="s">
        <v>2160</v>
      </c>
      <c r="MEM2060" s="7" t="s">
        <v>2160</v>
      </c>
      <c r="MEN2060" s="7" t="s">
        <v>2160</v>
      </c>
      <c r="MEO2060" s="7" t="s">
        <v>2160</v>
      </c>
      <c r="MEP2060" s="7" t="s">
        <v>2160</v>
      </c>
      <c r="MEQ2060" s="7" t="s">
        <v>2160</v>
      </c>
      <c r="MER2060" s="7" t="s">
        <v>2160</v>
      </c>
      <c r="MES2060" s="7" t="s">
        <v>2160</v>
      </c>
      <c r="MET2060" s="7" t="s">
        <v>2160</v>
      </c>
      <c r="MEU2060" s="7" t="s">
        <v>2160</v>
      </c>
      <c r="MEV2060" s="7" t="s">
        <v>2160</v>
      </c>
      <c r="MEW2060" s="7" t="s">
        <v>2160</v>
      </c>
      <c r="MEX2060" s="7" t="s">
        <v>2160</v>
      </c>
      <c r="MEY2060" s="7" t="s">
        <v>2160</v>
      </c>
      <c r="MEZ2060" s="7" t="s">
        <v>2160</v>
      </c>
      <c r="MFA2060" s="7" t="s">
        <v>2160</v>
      </c>
      <c r="MFB2060" s="7" t="s">
        <v>2160</v>
      </c>
      <c r="MFC2060" s="7" t="s">
        <v>2160</v>
      </c>
      <c r="MFD2060" s="7" t="s">
        <v>2160</v>
      </c>
      <c r="MFE2060" s="7" t="s">
        <v>2160</v>
      </c>
      <c r="MFF2060" s="7" t="s">
        <v>2160</v>
      </c>
      <c r="MFG2060" s="7" t="s">
        <v>2160</v>
      </c>
      <c r="MFH2060" s="7" t="s">
        <v>2160</v>
      </c>
      <c r="MFI2060" s="7" t="s">
        <v>2160</v>
      </c>
      <c r="MFJ2060" s="7" t="s">
        <v>2160</v>
      </c>
      <c r="MFK2060" s="7" t="s">
        <v>2160</v>
      </c>
      <c r="MFL2060" s="7" t="s">
        <v>2160</v>
      </c>
      <c r="MFM2060" s="7" t="s">
        <v>2160</v>
      </c>
      <c r="MFN2060" s="7" t="s">
        <v>2160</v>
      </c>
      <c r="MFO2060" s="7" t="s">
        <v>2160</v>
      </c>
      <c r="MFP2060" s="7" t="s">
        <v>2160</v>
      </c>
      <c r="MFQ2060" s="7" t="s">
        <v>2160</v>
      </c>
      <c r="MFR2060" s="7" t="s">
        <v>2160</v>
      </c>
      <c r="MFS2060" s="7" t="s">
        <v>2160</v>
      </c>
      <c r="MFT2060" s="7" t="s">
        <v>2160</v>
      </c>
      <c r="MFU2060" s="7" t="s">
        <v>2160</v>
      </c>
      <c r="MFV2060" s="7" t="s">
        <v>2160</v>
      </c>
      <c r="MFW2060" s="7" t="s">
        <v>2160</v>
      </c>
      <c r="MFX2060" s="7" t="s">
        <v>2160</v>
      </c>
      <c r="MFY2060" s="7" t="s">
        <v>2160</v>
      </c>
      <c r="MFZ2060" s="7" t="s">
        <v>2160</v>
      </c>
      <c r="MGA2060" s="7" t="s">
        <v>2160</v>
      </c>
      <c r="MGB2060" s="7" t="s">
        <v>2160</v>
      </c>
      <c r="MGC2060" s="7" t="s">
        <v>2160</v>
      </c>
      <c r="MGD2060" s="7" t="s">
        <v>2160</v>
      </c>
      <c r="MGE2060" s="7" t="s">
        <v>2160</v>
      </c>
      <c r="MGF2060" s="7" t="s">
        <v>2160</v>
      </c>
      <c r="MGG2060" s="7" t="s">
        <v>2160</v>
      </c>
      <c r="MGH2060" s="7" t="s">
        <v>2160</v>
      </c>
      <c r="MGI2060" s="7" t="s">
        <v>2160</v>
      </c>
      <c r="MGJ2060" s="7" t="s">
        <v>2160</v>
      </c>
      <c r="MGK2060" s="7" t="s">
        <v>2160</v>
      </c>
      <c r="MGL2060" s="7" t="s">
        <v>2160</v>
      </c>
      <c r="MGM2060" s="7" t="s">
        <v>2160</v>
      </c>
      <c r="MGN2060" s="7" t="s">
        <v>2160</v>
      </c>
      <c r="MGO2060" s="7" t="s">
        <v>2160</v>
      </c>
      <c r="MGP2060" s="7" t="s">
        <v>2160</v>
      </c>
      <c r="MGQ2060" s="7" t="s">
        <v>2160</v>
      </c>
      <c r="MGR2060" s="7" t="s">
        <v>2160</v>
      </c>
      <c r="MGS2060" s="7" t="s">
        <v>2160</v>
      </c>
      <c r="MGT2060" s="7" t="s">
        <v>2160</v>
      </c>
      <c r="MGU2060" s="7" t="s">
        <v>2160</v>
      </c>
      <c r="MGV2060" s="7" t="s">
        <v>2160</v>
      </c>
      <c r="MGW2060" s="7" t="s">
        <v>2160</v>
      </c>
      <c r="MGX2060" s="7" t="s">
        <v>2160</v>
      </c>
      <c r="MGY2060" s="7" t="s">
        <v>2160</v>
      </c>
      <c r="MGZ2060" s="7" t="s">
        <v>2160</v>
      </c>
      <c r="MHA2060" s="7" t="s">
        <v>2160</v>
      </c>
      <c r="MHB2060" s="7" t="s">
        <v>2160</v>
      </c>
      <c r="MHC2060" s="7" t="s">
        <v>2160</v>
      </c>
      <c r="MHD2060" s="7" t="s">
        <v>2160</v>
      </c>
      <c r="MHE2060" s="7" t="s">
        <v>2160</v>
      </c>
      <c r="MHF2060" s="7" t="s">
        <v>2160</v>
      </c>
      <c r="MHG2060" s="7" t="s">
        <v>2160</v>
      </c>
      <c r="MHH2060" s="7" t="s">
        <v>2160</v>
      </c>
      <c r="MHI2060" s="7" t="s">
        <v>2160</v>
      </c>
      <c r="MHJ2060" s="7" t="s">
        <v>2160</v>
      </c>
      <c r="MHK2060" s="7" t="s">
        <v>2160</v>
      </c>
      <c r="MHL2060" s="7" t="s">
        <v>2160</v>
      </c>
      <c r="MHM2060" s="7" t="s">
        <v>2160</v>
      </c>
      <c r="MHN2060" s="7" t="s">
        <v>2160</v>
      </c>
      <c r="MHO2060" s="7" t="s">
        <v>2160</v>
      </c>
      <c r="MHP2060" s="7" t="s">
        <v>2160</v>
      </c>
      <c r="MHQ2060" s="7" t="s">
        <v>2160</v>
      </c>
      <c r="MHR2060" s="7" t="s">
        <v>2160</v>
      </c>
      <c r="MHS2060" s="7" t="s">
        <v>2160</v>
      </c>
      <c r="MHT2060" s="7" t="s">
        <v>2160</v>
      </c>
      <c r="MHU2060" s="7" t="s">
        <v>2160</v>
      </c>
      <c r="MHV2060" s="7" t="s">
        <v>2160</v>
      </c>
      <c r="MHW2060" s="7" t="s">
        <v>2160</v>
      </c>
      <c r="MHX2060" s="7" t="s">
        <v>2160</v>
      </c>
      <c r="MHY2060" s="7" t="s">
        <v>2160</v>
      </c>
      <c r="MHZ2060" s="7" t="s">
        <v>2160</v>
      </c>
      <c r="MIA2060" s="7" t="s">
        <v>2160</v>
      </c>
      <c r="MIB2060" s="7" t="s">
        <v>2160</v>
      </c>
      <c r="MIC2060" s="7" t="s">
        <v>2160</v>
      </c>
      <c r="MID2060" s="7" t="s">
        <v>2160</v>
      </c>
      <c r="MIE2060" s="7" t="s">
        <v>2160</v>
      </c>
      <c r="MIF2060" s="7" t="s">
        <v>2160</v>
      </c>
      <c r="MIG2060" s="7" t="s">
        <v>2160</v>
      </c>
      <c r="MIH2060" s="7" t="s">
        <v>2160</v>
      </c>
      <c r="MII2060" s="7" t="s">
        <v>2160</v>
      </c>
      <c r="MIJ2060" s="7" t="s">
        <v>2160</v>
      </c>
      <c r="MIK2060" s="7" t="s">
        <v>2160</v>
      </c>
      <c r="MIL2060" s="7" t="s">
        <v>2160</v>
      </c>
      <c r="MIM2060" s="7" t="s">
        <v>2160</v>
      </c>
      <c r="MIN2060" s="7" t="s">
        <v>2160</v>
      </c>
      <c r="MIO2060" s="7" t="s">
        <v>2160</v>
      </c>
      <c r="MIP2060" s="7" t="s">
        <v>2160</v>
      </c>
      <c r="MIQ2060" s="7" t="s">
        <v>2160</v>
      </c>
      <c r="MIR2060" s="7" t="s">
        <v>2160</v>
      </c>
      <c r="MIS2060" s="7" t="s">
        <v>2160</v>
      </c>
      <c r="MIT2060" s="7" t="s">
        <v>2160</v>
      </c>
      <c r="MIU2060" s="7" t="s">
        <v>2160</v>
      </c>
      <c r="MIV2060" s="7" t="s">
        <v>2160</v>
      </c>
      <c r="MIW2060" s="7" t="s">
        <v>2160</v>
      </c>
      <c r="MIX2060" s="7" t="s">
        <v>2160</v>
      </c>
      <c r="MIY2060" s="7" t="s">
        <v>2160</v>
      </c>
      <c r="MIZ2060" s="7" t="s">
        <v>2160</v>
      </c>
      <c r="MJA2060" s="7" t="s">
        <v>2160</v>
      </c>
      <c r="MJB2060" s="7" t="s">
        <v>2160</v>
      </c>
      <c r="MJC2060" s="7" t="s">
        <v>2160</v>
      </c>
      <c r="MJD2060" s="7" t="s">
        <v>2160</v>
      </c>
      <c r="MJE2060" s="7" t="s">
        <v>2160</v>
      </c>
      <c r="MJF2060" s="7" t="s">
        <v>2160</v>
      </c>
      <c r="MJG2060" s="7" t="s">
        <v>2160</v>
      </c>
      <c r="MJH2060" s="7" t="s">
        <v>2160</v>
      </c>
      <c r="MJI2060" s="7" t="s">
        <v>2160</v>
      </c>
      <c r="MJJ2060" s="7" t="s">
        <v>2160</v>
      </c>
      <c r="MJK2060" s="7" t="s">
        <v>2160</v>
      </c>
      <c r="MJL2060" s="7" t="s">
        <v>2160</v>
      </c>
      <c r="MJM2060" s="7" t="s">
        <v>2160</v>
      </c>
      <c r="MJN2060" s="7" t="s">
        <v>2160</v>
      </c>
      <c r="MJO2060" s="7" t="s">
        <v>2160</v>
      </c>
      <c r="MJP2060" s="7" t="s">
        <v>2160</v>
      </c>
      <c r="MJQ2060" s="7" t="s">
        <v>2160</v>
      </c>
      <c r="MJR2060" s="7" t="s">
        <v>2160</v>
      </c>
      <c r="MJS2060" s="7" t="s">
        <v>2160</v>
      </c>
      <c r="MJT2060" s="7" t="s">
        <v>2160</v>
      </c>
      <c r="MJU2060" s="7" t="s">
        <v>2160</v>
      </c>
      <c r="MJV2060" s="7" t="s">
        <v>2160</v>
      </c>
      <c r="MJW2060" s="7" t="s">
        <v>2160</v>
      </c>
      <c r="MJX2060" s="7" t="s">
        <v>2160</v>
      </c>
      <c r="MJY2060" s="7" t="s">
        <v>2160</v>
      </c>
      <c r="MJZ2060" s="7" t="s">
        <v>2160</v>
      </c>
      <c r="MKA2060" s="7" t="s">
        <v>2160</v>
      </c>
      <c r="MKB2060" s="7" t="s">
        <v>2160</v>
      </c>
      <c r="MKC2060" s="7" t="s">
        <v>2160</v>
      </c>
      <c r="MKD2060" s="7" t="s">
        <v>2160</v>
      </c>
      <c r="MKE2060" s="7" t="s">
        <v>2160</v>
      </c>
      <c r="MKF2060" s="7" t="s">
        <v>2160</v>
      </c>
      <c r="MKG2060" s="7" t="s">
        <v>2160</v>
      </c>
      <c r="MKH2060" s="7" t="s">
        <v>2160</v>
      </c>
      <c r="MKI2060" s="7" t="s">
        <v>2160</v>
      </c>
      <c r="MKJ2060" s="7" t="s">
        <v>2160</v>
      </c>
      <c r="MKK2060" s="7" t="s">
        <v>2160</v>
      </c>
      <c r="MKL2060" s="7" t="s">
        <v>2160</v>
      </c>
      <c r="MKM2060" s="7" t="s">
        <v>2160</v>
      </c>
      <c r="MKN2060" s="7" t="s">
        <v>2160</v>
      </c>
      <c r="MKO2060" s="7" t="s">
        <v>2160</v>
      </c>
      <c r="MKP2060" s="7" t="s">
        <v>2160</v>
      </c>
      <c r="MKQ2060" s="7" t="s">
        <v>2160</v>
      </c>
      <c r="MKR2060" s="7" t="s">
        <v>2160</v>
      </c>
      <c r="MKS2060" s="7" t="s">
        <v>2160</v>
      </c>
      <c r="MKT2060" s="7" t="s">
        <v>2160</v>
      </c>
      <c r="MKU2060" s="7" t="s">
        <v>2160</v>
      </c>
      <c r="MKV2060" s="7" t="s">
        <v>2160</v>
      </c>
      <c r="MKW2060" s="7" t="s">
        <v>2160</v>
      </c>
      <c r="MKX2060" s="7" t="s">
        <v>2160</v>
      </c>
      <c r="MKY2060" s="7" t="s">
        <v>2160</v>
      </c>
      <c r="MKZ2060" s="7" t="s">
        <v>2160</v>
      </c>
      <c r="MLA2060" s="7" t="s">
        <v>2160</v>
      </c>
      <c r="MLB2060" s="7" t="s">
        <v>2160</v>
      </c>
      <c r="MLC2060" s="7" t="s">
        <v>2160</v>
      </c>
      <c r="MLD2060" s="7" t="s">
        <v>2160</v>
      </c>
      <c r="MLE2060" s="7" t="s">
        <v>2160</v>
      </c>
      <c r="MLF2060" s="7" t="s">
        <v>2160</v>
      </c>
      <c r="MLG2060" s="7" t="s">
        <v>2160</v>
      </c>
      <c r="MLH2060" s="7" t="s">
        <v>2160</v>
      </c>
      <c r="MLI2060" s="7" t="s">
        <v>2160</v>
      </c>
      <c r="MLJ2060" s="7" t="s">
        <v>2160</v>
      </c>
      <c r="MLK2060" s="7" t="s">
        <v>2160</v>
      </c>
      <c r="MLL2060" s="7" t="s">
        <v>2160</v>
      </c>
      <c r="MLM2060" s="7" t="s">
        <v>2160</v>
      </c>
      <c r="MLN2060" s="7" t="s">
        <v>2160</v>
      </c>
      <c r="MLO2060" s="7" t="s">
        <v>2160</v>
      </c>
      <c r="MLP2060" s="7" t="s">
        <v>2160</v>
      </c>
      <c r="MLQ2060" s="7" t="s">
        <v>2160</v>
      </c>
      <c r="MLR2060" s="7" t="s">
        <v>2160</v>
      </c>
      <c r="MLS2060" s="7" t="s">
        <v>2160</v>
      </c>
      <c r="MLT2060" s="7" t="s">
        <v>2160</v>
      </c>
      <c r="MLU2060" s="7" t="s">
        <v>2160</v>
      </c>
      <c r="MLV2060" s="7" t="s">
        <v>2160</v>
      </c>
      <c r="MLW2060" s="7" t="s">
        <v>2160</v>
      </c>
      <c r="MLX2060" s="7" t="s">
        <v>2160</v>
      </c>
      <c r="MLY2060" s="7" t="s">
        <v>2160</v>
      </c>
      <c r="MLZ2060" s="7" t="s">
        <v>2160</v>
      </c>
      <c r="MMA2060" s="7" t="s">
        <v>2160</v>
      </c>
      <c r="MMB2060" s="7" t="s">
        <v>2160</v>
      </c>
      <c r="MMC2060" s="7" t="s">
        <v>2160</v>
      </c>
      <c r="MMD2060" s="7" t="s">
        <v>2160</v>
      </c>
      <c r="MME2060" s="7" t="s">
        <v>2160</v>
      </c>
      <c r="MMF2060" s="7" t="s">
        <v>2160</v>
      </c>
      <c r="MMG2060" s="7" t="s">
        <v>2160</v>
      </c>
      <c r="MMH2060" s="7" t="s">
        <v>2160</v>
      </c>
      <c r="MMI2060" s="7" t="s">
        <v>2160</v>
      </c>
      <c r="MMJ2060" s="7" t="s">
        <v>2160</v>
      </c>
      <c r="MMK2060" s="7" t="s">
        <v>2160</v>
      </c>
      <c r="MML2060" s="7" t="s">
        <v>2160</v>
      </c>
      <c r="MMM2060" s="7" t="s">
        <v>2160</v>
      </c>
      <c r="MMN2060" s="7" t="s">
        <v>2160</v>
      </c>
      <c r="MMO2060" s="7" t="s">
        <v>2160</v>
      </c>
      <c r="MMP2060" s="7" t="s">
        <v>2160</v>
      </c>
      <c r="MMQ2060" s="7" t="s">
        <v>2160</v>
      </c>
      <c r="MMR2060" s="7" t="s">
        <v>2160</v>
      </c>
      <c r="MMS2060" s="7" t="s">
        <v>2160</v>
      </c>
      <c r="MMT2060" s="7" t="s">
        <v>2160</v>
      </c>
      <c r="MMU2060" s="7" t="s">
        <v>2160</v>
      </c>
      <c r="MMV2060" s="7" t="s">
        <v>2160</v>
      </c>
      <c r="MMW2060" s="7" t="s">
        <v>2160</v>
      </c>
      <c r="MMX2060" s="7" t="s">
        <v>2160</v>
      </c>
      <c r="MMY2060" s="7" t="s">
        <v>2160</v>
      </c>
      <c r="MMZ2060" s="7" t="s">
        <v>2160</v>
      </c>
      <c r="MNA2060" s="7" t="s">
        <v>2160</v>
      </c>
      <c r="MNB2060" s="7" t="s">
        <v>2160</v>
      </c>
      <c r="MNC2060" s="7" t="s">
        <v>2160</v>
      </c>
      <c r="MND2060" s="7" t="s">
        <v>2160</v>
      </c>
      <c r="MNE2060" s="7" t="s">
        <v>2160</v>
      </c>
      <c r="MNF2060" s="7" t="s">
        <v>2160</v>
      </c>
      <c r="MNG2060" s="7" t="s">
        <v>2160</v>
      </c>
      <c r="MNH2060" s="7" t="s">
        <v>2160</v>
      </c>
      <c r="MNI2060" s="7" t="s">
        <v>2160</v>
      </c>
      <c r="MNJ2060" s="7" t="s">
        <v>2160</v>
      </c>
      <c r="MNK2060" s="7" t="s">
        <v>2160</v>
      </c>
      <c r="MNL2060" s="7" t="s">
        <v>2160</v>
      </c>
      <c r="MNM2060" s="7" t="s">
        <v>2160</v>
      </c>
      <c r="MNN2060" s="7" t="s">
        <v>2160</v>
      </c>
      <c r="MNO2060" s="7" t="s">
        <v>2160</v>
      </c>
      <c r="MNP2060" s="7" t="s">
        <v>2160</v>
      </c>
      <c r="MNQ2060" s="7" t="s">
        <v>2160</v>
      </c>
      <c r="MNR2060" s="7" t="s">
        <v>2160</v>
      </c>
      <c r="MNS2060" s="7" t="s">
        <v>2160</v>
      </c>
      <c r="MNT2060" s="7" t="s">
        <v>2160</v>
      </c>
      <c r="MNU2060" s="7" t="s">
        <v>2160</v>
      </c>
      <c r="MNV2060" s="7" t="s">
        <v>2160</v>
      </c>
      <c r="MNW2060" s="7" t="s">
        <v>2160</v>
      </c>
      <c r="MNX2060" s="7" t="s">
        <v>2160</v>
      </c>
      <c r="MNY2060" s="7" t="s">
        <v>2160</v>
      </c>
      <c r="MNZ2060" s="7" t="s">
        <v>2160</v>
      </c>
      <c r="MOA2060" s="7" t="s">
        <v>2160</v>
      </c>
      <c r="MOB2060" s="7" t="s">
        <v>2160</v>
      </c>
      <c r="MOC2060" s="7" t="s">
        <v>2160</v>
      </c>
      <c r="MOD2060" s="7" t="s">
        <v>2160</v>
      </c>
      <c r="MOE2060" s="7" t="s">
        <v>2160</v>
      </c>
      <c r="MOF2060" s="7" t="s">
        <v>2160</v>
      </c>
      <c r="MOG2060" s="7" t="s">
        <v>2160</v>
      </c>
      <c r="MOH2060" s="7" t="s">
        <v>2160</v>
      </c>
      <c r="MOI2060" s="7" t="s">
        <v>2160</v>
      </c>
      <c r="MOJ2060" s="7" t="s">
        <v>2160</v>
      </c>
      <c r="MOK2060" s="7" t="s">
        <v>2160</v>
      </c>
      <c r="MOL2060" s="7" t="s">
        <v>2160</v>
      </c>
      <c r="MOM2060" s="7" t="s">
        <v>2160</v>
      </c>
      <c r="MON2060" s="7" t="s">
        <v>2160</v>
      </c>
      <c r="MOO2060" s="7" t="s">
        <v>2160</v>
      </c>
      <c r="MOP2060" s="7" t="s">
        <v>2160</v>
      </c>
      <c r="MOQ2060" s="7" t="s">
        <v>2160</v>
      </c>
      <c r="MOR2060" s="7" t="s">
        <v>2160</v>
      </c>
      <c r="MOS2060" s="7" t="s">
        <v>2160</v>
      </c>
      <c r="MOT2060" s="7" t="s">
        <v>2160</v>
      </c>
      <c r="MOU2060" s="7" t="s">
        <v>2160</v>
      </c>
      <c r="MOV2060" s="7" t="s">
        <v>2160</v>
      </c>
      <c r="MOW2060" s="7" t="s">
        <v>2160</v>
      </c>
      <c r="MOX2060" s="7" t="s">
        <v>2160</v>
      </c>
      <c r="MOY2060" s="7" t="s">
        <v>2160</v>
      </c>
      <c r="MOZ2060" s="7" t="s">
        <v>2160</v>
      </c>
      <c r="MPA2060" s="7" t="s">
        <v>2160</v>
      </c>
      <c r="MPB2060" s="7" t="s">
        <v>2160</v>
      </c>
      <c r="MPC2060" s="7" t="s">
        <v>2160</v>
      </c>
      <c r="MPD2060" s="7" t="s">
        <v>2160</v>
      </c>
      <c r="MPE2060" s="7" t="s">
        <v>2160</v>
      </c>
      <c r="MPF2060" s="7" t="s">
        <v>2160</v>
      </c>
      <c r="MPG2060" s="7" t="s">
        <v>2160</v>
      </c>
      <c r="MPH2060" s="7" t="s">
        <v>2160</v>
      </c>
      <c r="MPI2060" s="7" t="s">
        <v>2160</v>
      </c>
      <c r="MPJ2060" s="7" t="s">
        <v>2160</v>
      </c>
      <c r="MPK2060" s="7" t="s">
        <v>2160</v>
      </c>
      <c r="MPL2060" s="7" t="s">
        <v>2160</v>
      </c>
      <c r="MPM2060" s="7" t="s">
        <v>2160</v>
      </c>
      <c r="MPN2060" s="7" t="s">
        <v>2160</v>
      </c>
      <c r="MPO2060" s="7" t="s">
        <v>2160</v>
      </c>
      <c r="MPP2060" s="7" t="s">
        <v>2160</v>
      </c>
      <c r="MPQ2060" s="7" t="s">
        <v>2160</v>
      </c>
      <c r="MPR2060" s="7" t="s">
        <v>2160</v>
      </c>
      <c r="MPS2060" s="7" t="s">
        <v>2160</v>
      </c>
      <c r="MPT2060" s="7" t="s">
        <v>2160</v>
      </c>
      <c r="MPU2060" s="7" t="s">
        <v>2160</v>
      </c>
      <c r="MPV2060" s="7" t="s">
        <v>2160</v>
      </c>
      <c r="MPW2060" s="7" t="s">
        <v>2160</v>
      </c>
      <c r="MPX2060" s="7" t="s">
        <v>2160</v>
      </c>
      <c r="MPY2060" s="7" t="s">
        <v>2160</v>
      </c>
      <c r="MPZ2060" s="7" t="s">
        <v>2160</v>
      </c>
      <c r="MQA2060" s="7" t="s">
        <v>2160</v>
      </c>
      <c r="MQB2060" s="7" t="s">
        <v>2160</v>
      </c>
      <c r="MQC2060" s="7" t="s">
        <v>2160</v>
      </c>
      <c r="MQD2060" s="7" t="s">
        <v>2160</v>
      </c>
      <c r="MQE2060" s="7" t="s">
        <v>2160</v>
      </c>
      <c r="MQF2060" s="7" t="s">
        <v>2160</v>
      </c>
      <c r="MQG2060" s="7" t="s">
        <v>2160</v>
      </c>
      <c r="MQH2060" s="7" t="s">
        <v>2160</v>
      </c>
      <c r="MQI2060" s="7" t="s">
        <v>2160</v>
      </c>
      <c r="MQJ2060" s="7" t="s">
        <v>2160</v>
      </c>
      <c r="MQK2060" s="7" t="s">
        <v>2160</v>
      </c>
      <c r="MQL2060" s="7" t="s">
        <v>2160</v>
      </c>
      <c r="MQM2060" s="7" t="s">
        <v>2160</v>
      </c>
      <c r="MQN2060" s="7" t="s">
        <v>2160</v>
      </c>
      <c r="MQO2060" s="7" t="s">
        <v>2160</v>
      </c>
      <c r="MQP2060" s="7" t="s">
        <v>2160</v>
      </c>
      <c r="MQQ2060" s="7" t="s">
        <v>2160</v>
      </c>
      <c r="MQR2060" s="7" t="s">
        <v>2160</v>
      </c>
      <c r="MQS2060" s="7" t="s">
        <v>2160</v>
      </c>
      <c r="MQT2060" s="7" t="s">
        <v>2160</v>
      </c>
      <c r="MQU2060" s="7" t="s">
        <v>2160</v>
      </c>
      <c r="MQV2060" s="7" t="s">
        <v>2160</v>
      </c>
      <c r="MQW2060" s="7" t="s">
        <v>2160</v>
      </c>
      <c r="MQX2060" s="7" t="s">
        <v>2160</v>
      </c>
      <c r="MQY2060" s="7" t="s">
        <v>2160</v>
      </c>
      <c r="MQZ2060" s="7" t="s">
        <v>2160</v>
      </c>
      <c r="MRA2060" s="7" t="s">
        <v>2160</v>
      </c>
      <c r="MRB2060" s="7" t="s">
        <v>2160</v>
      </c>
      <c r="MRC2060" s="7" t="s">
        <v>2160</v>
      </c>
      <c r="MRD2060" s="7" t="s">
        <v>2160</v>
      </c>
      <c r="MRE2060" s="7" t="s">
        <v>2160</v>
      </c>
      <c r="MRF2060" s="7" t="s">
        <v>2160</v>
      </c>
      <c r="MRG2060" s="7" t="s">
        <v>2160</v>
      </c>
      <c r="MRH2060" s="7" t="s">
        <v>2160</v>
      </c>
      <c r="MRI2060" s="7" t="s">
        <v>2160</v>
      </c>
      <c r="MRJ2060" s="7" t="s">
        <v>2160</v>
      </c>
      <c r="MRK2060" s="7" t="s">
        <v>2160</v>
      </c>
      <c r="MRL2060" s="7" t="s">
        <v>2160</v>
      </c>
      <c r="MRM2060" s="7" t="s">
        <v>2160</v>
      </c>
      <c r="MRN2060" s="7" t="s">
        <v>2160</v>
      </c>
      <c r="MRO2060" s="7" t="s">
        <v>2160</v>
      </c>
      <c r="MRP2060" s="7" t="s">
        <v>2160</v>
      </c>
      <c r="MRQ2060" s="7" t="s">
        <v>2160</v>
      </c>
      <c r="MRR2060" s="7" t="s">
        <v>2160</v>
      </c>
      <c r="MRS2060" s="7" t="s">
        <v>2160</v>
      </c>
      <c r="MRT2060" s="7" t="s">
        <v>2160</v>
      </c>
      <c r="MRU2060" s="7" t="s">
        <v>2160</v>
      </c>
      <c r="MRV2060" s="7" t="s">
        <v>2160</v>
      </c>
      <c r="MRW2060" s="7" t="s">
        <v>2160</v>
      </c>
      <c r="MRX2060" s="7" t="s">
        <v>2160</v>
      </c>
      <c r="MRY2060" s="7" t="s">
        <v>2160</v>
      </c>
      <c r="MRZ2060" s="7" t="s">
        <v>2160</v>
      </c>
      <c r="MSA2060" s="7" t="s">
        <v>2160</v>
      </c>
      <c r="MSB2060" s="7" t="s">
        <v>2160</v>
      </c>
      <c r="MSC2060" s="7" t="s">
        <v>2160</v>
      </c>
      <c r="MSD2060" s="7" t="s">
        <v>2160</v>
      </c>
      <c r="MSE2060" s="7" t="s">
        <v>2160</v>
      </c>
      <c r="MSF2060" s="7" t="s">
        <v>2160</v>
      </c>
      <c r="MSG2060" s="7" t="s">
        <v>2160</v>
      </c>
      <c r="MSH2060" s="7" t="s">
        <v>2160</v>
      </c>
      <c r="MSI2060" s="7" t="s">
        <v>2160</v>
      </c>
      <c r="MSJ2060" s="7" t="s">
        <v>2160</v>
      </c>
      <c r="MSK2060" s="7" t="s">
        <v>2160</v>
      </c>
      <c r="MSL2060" s="7" t="s">
        <v>2160</v>
      </c>
      <c r="MSM2060" s="7" t="s">
        <v>2160</v>
      </c>
      <c r="MSN2060" s="7" t="s">
        <v>2160</v>
      </c>
      <c r="MSO2060" s="7" t="s">
        <v>2160</v>
      </c>
      <c r="MSP2060" s="7" t="s">
        <v>2160</v>
      </c>
      <c r="MSQ2060" s="7" t="s">
        <v>2160</v>
      </c>
      <c r="MSR2060" s="7" t="s">
        <v>2160</v>
      </c>
      <c r="MSS2060" s="7" t="s">
        <v>2160</v>
      </c>
      <c r="MST2060" s="7" t="s">
        <v>2160</v>
      </c>
      <c r="MSU2060" s="7" t="s">
        <v>2160</v>
      </c>
      <c r="MSV2060" s="7" t="s">
        <v>2160</v>
      </c>
      <c r="MSW2060" s="7" t="s">
        <v>2160</v>
      </c>
      <c r="MSX2060" s="7" t="s">
        <v>2160</v>
      </c>
      <c r="MSY2060" s="7" t="s">
        <v>2160</v>
      </c>
      <c r="MSZ2060" s="7" t="s">
        <v>2160</v>
      </c>
      <c r="MTA2060" s="7" t="s">
        <v>2160</v>
      </c>
      <c r="MTB2060" s="7" t="s">
        <v>2160</v>
      </c>
      <c r="MTC2060" s="7" t="s">
        <v>2160</v>
      </c>
      <c r="MTD2060" s="7" t="s">
        <v>2160</v>
      </c>
      <c r="MTE2060" s="7" t="s">
        <v>2160</v>
      </c>
      <c r="MTF2060" s="7" t="s">
        <v>2160</v>
      </c>
      <c r="MTG2060" s="7" t="s">
        <v>2160</v>
      </c>
      <c r="MTH2060" s="7" t="s">
        <v>2160</v>
      </c>
      <c r="MTI2060" s="7" t="s">
        <v>2160</v>
      </c>
      <c r="MTJ2060" s="7" t="s">
        <v>2160</v>
      </c>
      <c r="MTK2060" s="7" t="s">
        <v>2160</v>
      </c>
      <c r="MTL2060" s="7" t="s">
        <v>2160</v>
      </c>
      <c r="MTM2060" s="7" t="s">
        <v>2160</v>
      </c>
      <c r="MTN2060" s="7" t="s">
        <v>2160</v>
      </c>
      <c r="MTO2060" s="7" t="s">
        <v>2160</v>
      </c>
      <c r="MTP2060" s="7" t="s">
        <v>2160</v>
      </c>
      <c r="MTQ2060" s="7" t="s">
        <v>2160</v>
      </c>
      <c r="MTR2060" s="7" t="s">
        <v>2160</v>
      </c>
      <c r="MTS2060" s="7" t="s">
        <v>2160</v>
      </c>
      <c r="MTT2060" s="7" t="s">
        <v>2160</v>
      </c>
      <c r="MTU2060" s="7" t="s">
        <v>2160</v>
      </c>
      <c r="MTV2060" s="7" t="s">
        <v>2160</v>
      </c>
      <c r="MTW2060" s="7" t="s">
        <v>2160</v>
      </c>
      <c r="MTX2060" s="7" t="s">
        <v>2160</v>
      </c>
      <c r="MTY2060" s="7" t="s">
        <v>2160</v>
      </c>
      <c r="MTZ2060" s="7" t="s">
        <v>2160</v>
      </c>
      <c r="MUA2060" s="7" t="s">
        <v>2160</v>
      </c>
      <c r="MUB2060" s="7" t="s">
        <v>2160</v>
      </c>
      <c r="MUC2060" s="7" t="s">
        <v>2160</v>
      </c>
      <c r="MUD2060" s="7" t="s">
        <v>2160</v>
      </c>
      <c r="MUE2060" s="7" t="s">
        <v>2160</v>
      </c>
      <c r="MUF2060" s="7" t="s">
        <v>2160</v>
      </c>
      <c r="MUG2060" s="7" t="s">
        <v>2160</v>
      </c>
      <c r="MUH2060" s="7" t="s">
        <v>2160</v>
      </c>
      <c r="MUI2060" s="7" t="s">
        <v>2160</v>
      </c>
      <c r="MUJ2060" s="7" t="s">
        <v>2160</v>
      </c>
      <c r="MUK2060" s="7" t="s">
        <v>2160</v>
      </c>
      <c r="MUL2060" s="7" t="s">
        <v>2160</v>
      </c>
      <c r="MUM2060" s="7" t="s">
        <v>2160</v>
      </c>
      <c r="MUN2060" s="7" t="s">
        <v>2160</v>
      </c>
      <c r="MUO2060" s="7" t="s">
        <v>2160</v>
      </c>
      <c r="MUP2060" s="7" t="s">
        <v>2160</v>
      </c>
      <c r="MUQ2060" s="7" t="s">
        <v>2160</v>
      </c>
      <c r="MUR2060" s="7" t="s">
        <v>2160</v>
      </c>
      <c r="MUS2060" s="7" t="s">
        <v>2160</v>
      </c>
      <c r="MUT2060" s="7" t="s">
        <v>2160</v>
      </c>
      <c r="MUU2060" s="7" t="s">
        <v>2160</v>
      </c>
      <c r="MUV2060" s="7" t="s">
        <v>2160</v>
      </c>
      <c r="MUW2060" s="7" t="s">
        <v>2160</v>
      </c>
      <c r="MUX2060" s="7" t="s">
        <v>2160</v>
      </c>
      <c r="MUY2060" s="7" t="s">
        <v>2160</v>
      </c>
      <c r="MUZ2060" s="7" t="s">
        <v>2160</v>
      </c>
      <c r="MVA2060" s="7" t="s">
        <v>2160</v>
      </c>
      <c r="MVB2060" s="7" t="s">
        <v>2160</v>
      </c>
      <c r="MVC2060" s="7" t="s">
        <v>2160</v>
      </c>
      <c r="MVD2060" s="7" t="s">
        <v>2160</v>
      </c>
      <c r="MVE2060" s="7" t="s">
        <v>2160</v>
      </c>
      <c r="MVF2060" s="7" t="s">
        <v>2160</v>
      </c>
      <c r="MVG2060" s="7" t="s">
        <v>2160</v>
      </c>
      <c r="MVH2060" s="7" t="s">
        <v>2160</v>
      </c>
      <c r="MVI2060" s="7" t="s">
        <v>2160</v>
      </c>
      <c r="MVJ2060" s="7" t="s">
        <v>2160</v>
      </c>
      <c r="MVK2060" s="7" t="s">
        <v>2160</v>
      </c>
      <c r="MVL2060" s="7" t="s">
        <v>2160</v>
      </c>
      <c r="MVM2060" s="7" t="s">
        <v>2160</v>
      </c>
      <c r="MVN2060" s="7" t="s">
        <v>2160</v>
      </c>
      <c r="MVO2060" s="7" t="s">
        <v>2160</v>
      </c>
      <c r="MVP2060" s="7" t="s">
        <v>2160</v>
      </c>
      <c r="MVQ2060" s="7" t="s">
        <v>2160</v>
      </c>
      <c r="MVR2060" s="7" t="s">
        <v>2160</v>
      </c>
      <c r="MVS2060" s="7" t="s">
        <v>2160</v>
      </c>
      <c r="MVT2060" s="7" t="s">
        <v>2160</v>
      </c>
      <c r="MVU2060" s="7" t="s">
        <v>2160</v>
      </c>
      <c r="MVV2060" s="7" t="s">
        <v>2160</v>
      </c>
      <c r="MVW2060" s="7" t="s">
        <v>2160</v>
      </c>
      <c r="MVX2060" s="7" t="s">
        <v>2160</v>
      </c>
      <c r="MVY2060" s="7" t="s">
        <v>2160</v>
      </c>
      <c r="MVZ2060" s="7" t="s">
        <v>2160</v>
      </c>
      <c r="MWA2060" s="7" t="s">
        <v>2160</v>
      </c>
      <c r="MWB2060" s="7" t="s">
        <v>2160</v>
      </c>
      <c r="MWC2060" s="7" t="s">
        <v>2160</v>
      </c>
      <c r="MWD2060" s="7" t="s">
        <v>2160</v>
      </c>
      <c r="MWE2060" s="7" t="s">
        <v>2160</v>
      </c>
      <c r="MWF2060" s="7" t="s">
        <v>2160</v>
      </c>
      <c r="MWG2060" s="7" t="s">
        <v>2160</v>
      </c>
      <c r="MWH2060" s="7" t="s">
        <v>2160</v>
      </c>
      <c r="MWI2060" s="7" t="s">
        <v>2160</v>
      </c>
      <c r="MWJ2060" s="7" t="s">
        <v>2160</v>
      </c>
      <c r="MWK2060" s="7" t="s">
        <v>2160</v>
      </c>
      <c r="MWL2060" s="7" t="s">
        <v>2160</v>
      </c>
      <c r="MWM2060" s="7" t="s">
        <v>2160</v>
      </c>
      <c r="MWN2060" s="7" t="s">
        <v>2160</v>
      </c>
      <c r="MWO2060" s="7" t="s">
        <v>2160</v>
      </c>
      <c r="MWP2060" s="7" t="s">
        <v>2160</v>
      </c>
      <c r="MWQ2060" s="7" t="s">
        <v>2160</v>
      </c>
      <c r="MWR2060" s="7" t="s">
        <v>2160</v>
      </c>
      <c r="MWS2060" s="7" t="s">
        <v>2160</v>
      </c>
      <c r="MWT2060" s="7" t="s">
        <v>2160</v>
      </c>
      <c r="MWU2060" s="7" t="s">
        <v>2160</v>
      </c>
      <c r="MWV2060" s="7" t="s">
        <v>2160</v>
      </c>
      <c r="MWW2060" s="7" t="s">
        <v>2160</v>
      </c>
      <c r="MWX2060" s="7" t="s">
        <v>2160</v>
      </c>
      <c r="MWY2060" s="7" t="s">
        <v>2160</v>
      </c>
      <c r="MWZ2060" s="7" t="s">
        <v>2160</v>
      </c>
      <c r="MXA2060" s="7" t="s">
        <v>2160</v>
      </c>
      <c r="MXB2060" s="7" t="s">
        <v>2160</v>
      </c>
      <c r="MXC2060" s="7" t="s">
        <v>2160</v>
      </c>
      <c r="MXD2060" s="7" t="s">
        <v>2160</v>
      </c>
      <c r="MXE2060" s="7" t="s">
        <v>2160</v>
      </c>
      <c r="MXF2060" s="7" t="s">
        <v>2160</v>
      </c>
      <c r="MXG2060" s="7" t="s">
        <v>2160</v>
      </c>
      <c r="MXH2060" s="7" t="s">
        <v>2160</v>
      </c>
      <c r="MXI2060" s="7" t="s">
        <v>2160</v>
      </c>
      <c r="MXJ2060" s="7" t="s">
        <v>2160</v>
      </c>
      <c r="MXK2060" s="7" t="s">
        <v>2160</v>
      </c>
      <c r="MXL2060" s="7" t="s">
        <v>2160</v>
      </c>
      <c r="MXM2060" s="7" t="s">
        <v>2160</v>
      </c>
      <c r="MXN2060" s="7" t="s">
        <v>2160</v>
      </c>
      <c r="MXO2060" s="7" t="s">
        <v>2160</v>
      </c>
      <c r="MXP2060" s="7" t="s">
        <v>2160</v>
      </c>
      <c r="MXQ2060" s="7" t="s">
        <v>2160</v>
      </c>
      <c r="MXR2060" s="7" t="s">
        <v>2160</v>
      </c>
      <c r="MXS2060" s="7" t="s">
        <v>2160</v>
      </c>
      <c r="MXT2060" s="7" t="s">
        <v>2160</v>
      </c>
      <c r="MXU2060" s="7" t="s">
        <v>2160</v>
      </c>
      <c r="MXV2060" s="7" t="s">
        <v>2160</v>
      </c>
      <c r="MXW2060" s="7" t="s">
        <v>2160</v>
      </c>
      <c r="MXX2060" s="7" t="s">
        <v>2160</v>
      </c>
      <c r="MXY2060" s="7" t="s">
        <v>2160</v>
      </c>
      <c r="MXZ2060" s="7" t="s">
        <v>2160</v>
      </c>
      <c r="MYA2060" s="7" t="s">
        <v>2160</v>
      </c>
      <c r="MYB2060" s="7" t="s">
        <v>2160</v>
      </c>
      <c r="MYC2060" s="7" t="s">
        <v>2160</v>
      </c>
      <c r="MYD2060" s="7" t="s">
        <v>2160</v>
      </c>
      <c r="MYE2060" s="7" t="s">
        <v>2160</v>
      </c>
      <c r="MYF2060" s="7" t="s">
        <v>2160</v>
      </c>
      <c r="MYG2060" s="7" t="s">
        <v>2160</v>
      </c>
      <c r="MYH2060" s="7" t="s">
        <v>2160</v>
      </c>
      <c r="MYI2060" s="7" t="s">
        <v>2160</v>
      </c>
      <c r="MYJ2060" s="7" t="s">
        <v>2160</v>
      </c>
      <c r="MYK2060" s="7" t="s">
        <v>2160</v>
      </c>
      <c r="MYL2060" s="7" t="s">
        <v>2160</v>
      </c>
      <c r="MYM2060" s="7" t="s">
        <v>2160</v>
      </c>
      <c r="MYN2060" s="7" t="s">
        <v>2160</v>
      </c>
      <c r="MYO2060" s="7" t="s">
        <v>2160</v>
      </c>
      <c r="MYP2060" s="7" t="s">
        <v>2160</v>
      </c>
      <c r="MYQ2060" s="7" t="s">
        <v>2160</v>
      </c>
      <c r="MYR2060" s="7" t="s">
        <v>2160</v>
      </c>
      <c r="MYS2060" s="7" t="s">
        <v>2160</v>
      </c>
      <c r="MYT2060" s="7" t="s">
        <v>2160</v>
      </c>
      <c r="MYU2060" s="7" t="s">
        <v>2160</v>
      </c>
      <c r="MYV2060" s="7" t="s">
        <v>2160</v>
      </c>
      <c r="MYW2060" s="7" t="s">
        <v>2160</v>
      </c>
      <c r="MYX2060" s="7" t="s">
        <v>2160</v>
      </c>
      <c r="MYY2060" s="7" t="s">
        <v>2160</v>
      </c>
      <c r="MYZ2060" s="7" t="s">
        <v>2160</v>
      </c>
      <c r="MZA2060" s="7" t="s">
        <v>2160</v>
      </c>
      <c r="MZB2060" s="7" t="s">
        <v>2160</v>
      </c>
      <c r="MZC2060" s="7" t="s">
        <v>2160</v>
      </c>
      <c r="MZD2060" s="7" t="s">
        <v>2160</v>
      </c>
      <c r="MZE2060" s="7" t="s">
        <v>2160</v>
      </c>
      <c r="MZF2060" s="7" t="s">
        <v>2160</v>
      </c>
      <c r="MZG2060" s="7" t="s">
        <v>2160</v>
      </c>
      <c r="MZH2060" s="7" t="s">
        <v>2160</v>
      </c>
      <c r="MZI2060" s="7" t="s">
        <v>2160</v>
      </c>
      <c r="MZJ2060" s="7" t="s">
        <v>2160</v>
      </c>
      <c r="MZK2060" s="7" t="s">
        <v>2160</v>
      </c>
      <c r="MZL2060" s="7" t="s">
        <v>2160</v>
      </c>
      <c r="MZM2060" s="7" t="s">
        <v>2160</v>
      </c>
      <c r="MZN2060" s="7" t="s">
        <v>2160</v>
      </c>
      <c r="MZO2060" s="7" t="s">
        <v>2160</v>
      </c>
      <c r="MZP2060" s="7" t="s">
        <v>2160</v>
      </c>
      <c r="MZQ2060" s="7" t="s">
        <v>2160</v>
      </c>
      <c r="MZR2060" s="7" t="s">
        <v>2160</v>
      </c>
      <c r="MZS2060" s="7" t="s">
        <v>2160</v>
      </c>
      <c r="MZT2060" s="7" t="s">
        <v>2160</v>
      </c>
      <c r="MZU2060" s="7" t="s">
        <v>2160</v>
      </c>
      <c r="MZV2060" s="7" t="s">
        <v>2160</v>
      </c>
      <c r="MZW2060" s="7" t="s">
        <v>2160</v>
      </c>
      <c r="MZX2060" s="7" t="s">
        <v>2160</v>
      </c>
      <c r="MZY2060" s="7" t="s">
        <v>2160</v>
      </c>
      <c r="MZZ2060" s="7" t="s">
        <v>2160</v>
      </c>
      <c r="NAA2060" s="7" t="s">
        <v>2160</v>
      </c>
      <c r="NAB2060" s="7" t="s">
        <v>2160</v>
      </c>
      <c r="NAC2060" s="7" t="s">
        <v>2160</v>
      </c>
      <c r="NAD2060" s="7" t="s">
        <v>2160</v>
      </c>
      <c r="NAE2060" s="7" t="s">
        <v>2160</v>
      </c>
      <c r="NAF2060" s="7" t="s">
        <v>2160</v>
      </c>
      <c r="NAG2060" s="7" t="s">
        <v>2160</v>
      </c>
      <c r="NAH2060" s="7" t="s">
        <v>2160</v>
      </c>
      <c r="NAI2060" s="7" t="s">
        <v>2160</v>
      </c>
      <c r="NAJ2060" s="7" t="s">
        <v>2160</v>
      </c>
      <c r="NAK2060" s="7" t="s">
        <v>2160</v>
      </c>
      <c r="NAL2060" s="7" t="s">
        <v>2160</v>
      </c>
      <c r="NAM2060" s="7" t="s">
        <v>2160</v>
      </c>
      <c r="NAN2060" s="7" t="s">
        <v>2160</v>
      </c>
      <c r="NAO2060" s="7" t="s">
        <v>2160</v>
      </c>
      <c r="NAP2060" s="7" t="s">
        <v>2160</v>
      </c>
      <c r="NAQ2060" s="7" t="s">
        <v>2160</v>
      </c>
      <c r="NAR2060" s="7" t="s">
        <v>2160</v>
      </c>
      <c r="NAS2060" s="7" t="s">
        <v>2160</v>
      </c>
      <c r="NAT2060" s="7" t="s">
        <v>2160</v>
      </c>
      <c r="NAU2060" s="7" t="s">
        <v>2160</v>
      </c>
      <c r="NAV2060" s="7" t="s">
        <v>2160</v>
      </c>
      <c r="NAW2060" s="7" t="s">
        <v>2160</v>
      </c>
      <c r="NAX2060" s="7" t="s">
        <v>2160</v>
      </c>
      <c r="NAY2060" s="7" t="s">
        <v>2160</v>
      </c>
      <c r="NAZ2060" s="7" t="s">
        <v>2160</v>
      </c>
      <c r="NBA2060" s="7" t="s">
        <v>2160</v>
      </c>
      <c r="NBB2060" s="7" t="s">
        <v>2160</v>
      </c>
      <c r="NBC2060" s="7" t="s">
        <v>2160</v>
      </c>
      <c r="NBD2060" s="7" t="s">
        <v>2160</v>
      </c>
      <c r="NBE2060" s="7" t="s">
        <v>2160</v>
      </c>
      <c r="NBF2060" s="7" t="s">
        <v>2160</v>
      </c>
      <c r="NBG2060" s="7" t="s">
        <v>2160</v>
      </c>
      <c r="NBH2060" s="7" t="s">
        <v>2160</v>
      </c>
      <c r="NBI2060" s="7" t="s">
        <v>2160</v>
      </c>
      <c r="NBJ2060" s="7" t="s">
        <v>2160</v>
      </c>
      <c r="NBK2060" s="7" t="s">
        <v>2160</v>
      </c>
      <c r="NBL2060" s="7" t="s">
        <v>2160</v>
      </c>
      <c r="NBM2060" s="7" t="s">
        <v>2160</v>
      </c>
      <c r="NBN2060" s="7" t="s">
        <v>2160</v>
      </c>
      <c r="NBO2060" s="7" t="s">
        <v>2160</v>
      </c>
      <c r="NBP2060" s="7" t="s">
        <v>2160</v>
      </c>
      <c r="NBQ2060" s="7" t="s">
        <v>2160</v>
      </c>
      <c r="NBR2060" s="7" t="s">
        <v>2160</v>
      </c>
      <c r="NBS2060" s="7" t="s">
        <v>2160</v>
      </c>
      <c r="NBT2060" s="7" t="s">
        <v>2160</v>
      </c>
      <c r="NBU2060" s="7" t="s">
        <v>2160</v>
      </c>
      <c r="NBV2060" s="7" t="s">
        <v>2160</v>
      </c>
      <c r="NBW2060" s="7" t="s">
        <v>2160</v>
      </c>
      <c r="NBX2060" s="7" t="s">
        <v>2160</v>
      </c>
      <c r="NBY2060" s="7" t="s">
        <v>2160</v>
      </c>
      <c r="NBZ2060" s="7" t="s">
        <v>2160</v>
      </c>
      <c r="NCA2060" s="7" t="s">
        <v>2160</v>
      </c>
      <c r="NCB2060" s="7" t="s">
        <v>2160</v>
      </c>
      <c r="NCC2060" s="7" t="s">
        <v>2160</v>
      </c>
      <c r="NCD2060" s="7" t="s">
        <v>2160</v>
      </c>
      <c r="NCE2060" s="7" t="s">
        <v>2160</v>
      </c>
      <c r="NCF2060" s="7" t="s">
        <v>2160</v>
      </c>
      <c r="NCG2060" s="7" t="s">
        <v>2160</v>
      </c>
      <c r="NCH2060" s="7" t="s">
        <v>2160</v>
      </c>
      <c r="NCI2060" s="7" t="s">
        <v>2160</v>
      </c>
      <c r="NCJ2060" s="7" t="s">
        <v>2160</v>
      </c>
      <c r="NCK2060" s="7" t="s">
        <v>2160</v>
      </c>
      <c r="NCL2060" s="7" t="s">
        <v>2160</v>
      </c>
      <c r="NCM2060" s="7" t="s">
        <v>2160</v>
      </c>
      <c r="NCN2060" s="7" t="s">
        <v>2160</v>
      </c>
      <c r="NCO2060" s="7" t="s">
        <v>2160</v>
      </c>
      <c r="NCP2060" s="7" t="s">
        <v>2160</v>
      </c>
      <c r="NCQ2060" s="7" t="s">
        <v>2160</v>
      </c>
      <c r="NCR2060" s="7" t="s">
        <v>2160</v>
      </c>
      <c r="NCS2060" s="7" t="s">
        <v>2160</v>
      </c>
      <c r="NCT2060" s="7" t="s">
        <v>2160</v>
      </c>
      <c r="NCU2060" s="7" t="s">
        <v>2160</v>
      </c>
      <c r="NCV2060" s="7" t="s">
        <v>2160</v>
      </c>
      <c r="NCW2060" s="7" t="s">
        <v>2160</v>
      </c>
      <c r="NCX2060" s="7" t="s">
        <v>2160</v>
      </c>
      <c r="NCY2060" s="7" t="s">
        <v>2160</v>
      </c>
      <c r="NCZ2060" s="7" t="s">
        <v>2160</v>
      </c>
      <c r="NDA2060" s="7" t="s">
        <v>2160</v>
      </c>
      <c r="NDB2060" s="7" t="s">
        <v>2160</v>
      </c>
      <c r="NDC2060" s="7" t="s">
        <v>2160</v>
      </c>
      <c r="NDD2060" s="7" t="s">
        <v>2160</v>
      </c>
      <c r="NDE2060" s="7" t="s">
        <v>2160</v>
      </c>
      <c r="NDF2060" s="7" t="s">
        <v>2160</v>
      </c>
      <c r="NDG2060" s="7" t="s">
        <v>2160</v>
      </c>
      <c r="NDH2060" s="7" t="s">
        <v>2160</v>
      </c>
      <c r="NDI2060" s="7" t="s">
        <v>2160</v>
      </c>
      <c r="NDJ2060" s="7" t="s">
        <v>2160</v>
      </c>
      <c r="NDK2060" s="7" t="s">
        <v>2160</v>
      </c>
      <c r="NDL2060" s="7" t="s">
        <v>2160</v>
      </c>
      <c r="NDM2060" s="7" t="s">
        <v>2160</v>
      </c>
      <c r="NDN2060" s="7" t="s">
        <v>2160</v>
      </c>
      <c r="NDO2060" s="7" t="s">
        <v>2160</v>
      </c>
      <c r="NDP2060" s="7" t="s">
        <v>2160</v>
      </c>
      <c r="NDQ2060" s="7" t="s">
        <v>2160</v>
      </c>
      <c r="NDR2060" s="7" t="s">
        <v>2160</v>
      </c>
      <c r="NDS2060" s="7" t="s">
        <v>2160</v>
      </c>
      <c r="NDT2060" s="7" t="s">
        <v>2160</v>
      </c>
      <c r="NDU2060" s="7" t="s">
        <v>2160</v>
      </c>
      <c r="NDV2060" s="7" t="s">
        <v>2160</v>
      </c>
      <c r="NDW2060" s="7" t="s">
        <v>2160</v>
      </c>
      <c r="NDX2060" s="7" t="s">
        <v>2160</v>
      </c>
      <c r="NDY2060" s="7" t="s">
        <v>2160</v>
      </c>
      <c r="NDZ2060" s="7" t="s">
        <v>2160</v>
      </c>
      <c r="NEA2060" s="7" t="s">
        <v>2160</v>
      </c>
      <c r="NEB2060" s="7" t="s">
        <v>2160</v>
      </c>
      <c r="NEC2060" s="7" t="s">
        <v>2160</v>
      </c>
      <c r="NED2060" s="7" t="s">
        <v>2160</v>
      </c>
      <c r="NEE2060" s="7" t="s">
        <v>2160</v>
      </c>
      <c r="NEF2060" s="7" t="s">
        <v>2160</v>
      </c>
      <c r="NEG2060" s="7" t="s">
        <v>2160</v>
      </c>
      <c r="NEH2060" s="7" t="s">
        <v>2160</v>
      </c>
      <c r="NEI2060" s="7" t="s">
        <v>2160</v>
      </c>
      <c r="NEJ2060" s="7" t="s">
        <v>2160</v>
      </c>
      <c r="NEK2060" s="7" t="s">
        <v>2160</v>
      </c>
      <c r="NEL2060" s="7" t="s">
        <v>2160</v>
      </c>
      <c r="NEM2060" s="7" t="s">
        <v>2160</v>
      </c>
      <c r="NEN2060" s="7" t="s">
        <v>2160</v>
      </c>
      <c r="NEO2060" s="7" t="s">
        <v>2160</v>
      </c>
      <c r="NEP2060" s="7" t="s">
        <v>2160</v>
      </c>
      <c r="NEQ2060" s="7" t="s">
        <v>2160</v>
      </c>
      <c r="NER2060" s="7" t="s">
        <v>2160</v>
      </c>
      <c r="NES2060" s="7" t="s">
        <v>2160</v>
      </c>
      <c r="NET2060" s="7" t="s">
        <v>2160</v>
      </c>
      <c r="NEU2060" s="7" t="s">
        <v>2160</v>
      </c>
      <c r="NEV2060" s="7" t="s">
        <v>2160</v>
      </c>
      <c r="NEW2060" s="7" t="s">
        <v>2160</v>
      </c>
      <c r="NEX2060" s="7" t="s">
        <v>2160</v>
      </c>
      <c r="NEY2060" s="7" t="s">
        <v>2160</v>
      </c>
      <c r="NEZ2060" s="7" t="s">
        <v>2160</v>
      </c>
      <c r="NFA2060" s="7" t="s">
        <v>2160</v>
      </c>
      <c r="NFB2060" s="7" t="s">
        <v>2160</v>
      </c>
      <c r="NFC2060" s="7" t="s">
        <v>2160</v>
      </c>
      <c r="NFD2060" s="7" t="s">
        <v>2160</v>
      </c>
      <c r="NFE2060" s="7" t="s">
        <v>2160</v>
      </c>
      <c r="NFF2060" s="7" t="s">
        <v>2160</v>
      </c>
      <c r="NFG2060" s="7" t="s">
        <v>2160</v>
      </c>
      <c r="NFH2060" s="7" t="s">
        <v>2160</v>
      </c>
      <c r="NFI2060" s="7" t="s">
        <v>2160</v>
      </c>
      <c r="NFJ2060" s="7" t="s">
        <v>2160</v>
      </c>
      <c r="NFK2060" s="7" t="s">
        <v>2160</v>
      </c>
      <c r="NFL2060" s="7" t="s">
        <v>2160</v>
      </c>
      <c r="NFM2060" s="7" t="s">
        <v>2160</v>
      </c>
      <c r="NFN2060" s="7" t="s">
        <v>2160</v>
      </c>
      <c r="NFO2060" s="7" t="s">
        <v>2160</v>
      </c>
      <c r="NFP2060" s="7" t="s">
        <v>2160</v>
      </c>
      <c r="NFQ2060" s="7" t="s">
        <v>2160</v>
      </c>
      <c r="NFR2060" s="7" t="s">
        <v>2160</v>
      </c>
      <c r="NFS2060" s="7" t="s">
        <v>2160</v>
      </c>
      <c r="NFT2060" s="7" t="s">
        <v>2160</v>
      </c>
      <c r="NFU2060" s="7" t="s">
        <v>2160</v>
      </c>
      <c r="NFV2060" s="7" t="s">
        <v>2160</v>
      </c>
      <c r="NFW2060" s="7" t="s">
        <v>2160</v>
      </c>
      <c r="NFX2060" s="7" t="s">
        <v>2160</v>
      </c>
      <c r="NFY2060" s="7" t="s">
        <v>2160</v>
      </c>
      <c r="NFZ2060" s="7" t="s">
        <v>2160</v>
      </c>
      <c r="NGA2060" s="7" t="s">
        <v>2160</v>
      </c>
      <c r="NGB2060" s="7" t="s">
        <v>2160</v>
      </c>
      <c r="NGC2060" s="7" t="s">
        <v>2160</v>
      </c>
      <c r="NGD2060" s="7" t="s">
        <v>2160</v>
      </c>
      <c r="NGE2060" s="7" t="s">
        <v>2160</v>
      </c>
      <c r="NGF2060" s="7" t="s">
        <v>2160</v>
      </c>
      <c r="NGG2060" s="7" t="s">
        <v>2160</v>
      </c>
      <c r="NGH2060" s="7" t="s">
        <v>2160</v>
      </c>
      <c r="NGI2060" s="7" t="s">
        <v>2160</v>
      </c>
      <c r="NGJ2060" s="7" t="s">
        <v>2160</v>
      </c>
      <c r="NGK2060" s="7" t="s">
        <v>2160</v>
      </c>
      <c r="NGL2060" s="7" t="s">
        <v>2160</v>
      </c>
      <c r="NGM2060" s="7" t="s">
        <v>2160</v>
      </c>
      <c r="NGN2060" s="7" t="s">
        <v>2160</v>
      </c>
      <c r="NGO2060" s="7" t="s">
        <v>2160</v>
      </c>
      <c r="NGP2060" s="7" t="s">
        <v>2160</v>
      </c>
      <c r="NGQ2060" s="7" t="s">
        <v>2160</v>
      </c>
      <c r="NGR2060" s="7" t="s">
        <v>2160</v>
      </c>
      <c r="NGS2060" s="7" t="s">
        <v>2160</v>
      </c>
      <c r="NGT2060" s="7" t="s">
        <v>2160</v>
      </c>
      <c r="NGU2060" s="7" t="s">
        <v>2160</v>
      </c>
      <c r="NGV2060" s="7" t="s">
        <v>2160</v>
      </c>
      <c r="NGW2060" s="7" t="s">
        <v>2160</v>
      </c>
      <c r="NGX2060" s="7" t="s">
        <v>2160</v>
      </c>
      <c r="NGY2060" s="7" t="s">
        <v>2160</v>
      </c>
      <c r="NGZ2060" s="7" t="s">
        <v>2160</v>
      </c>
      <c r="NHA2060" s="7" t="s">
        <v>2160</v>
      </c>
      <c r="NHB2060" s="7" t="s">
        <v>2160</v>
      </c>
      <c r="NHC2060" s="7" t="s">
        <v>2160</v>
      </c>
      <c r="NHD2060" s="7" t="s">
        <v>2160</v>
      </c>
      <c r="NHE2060" s="7" t="s">
        <v>2160</v>
      </c>
      <c r="NHF2060" s="7" t="s">
        <v>2160</v>
      </c>
      <c r="NHG2060" s="7" t="s">
        <v>2160</v>
      </c>
      <c r="NHH2060" s="7" t="s">
        <v>2160</v>
      </c>
      <c r="NHI2060" s="7" t="s">
        <v>2160</v>
      </c>
      <c r="NHJ2060" s="7" t="s">
        <v>2160</v>
      </c>
      <c r="NHK2060" s="7" t="s">
        <v>2160</v>
      </c>
      <c r="NHL2060" s="7" t="s">
        <v>2160</v>
      </c>
      <c r="NHM2060" s="7" t="s">
        <v>2160</v>
      </c>
      <c r="NHN2060" s="7" t="s">
        <v>2160</v>
      </c>
      <c r="NHO2060" s="7" t="s">
        <v>2160</v>
      </c>
      <c r="NHP2060" s="7" t="s">
        <v>2160</v>
      </c>
      <c r="NHQ2060" s="7" t="s">
        <v>2160</v>
      </c>
      <c r="NHR2060" s="7" t="s">
        <v>2160</v>
      </c>
      <c r="NHS2060" s="7" t="s">
        <v>2160</v>
      </c>
      <c r="NHT2060" s="7" t="s">
        <v>2160</v>
      </c>
      <c r="NHU2060" s="7" t="s">
        <v>2160</v>
      </c>
      <c r="NHV2060" s="7" t="s">
        <v>2160</v>
      </c>
      <c r="NHW2060" s="7" t="s">
        <v>2160</v>
      </c>
      <c r="NHX2060" s="7" t="s">
        <v>2160</v>
      </c>
      <c r="NHY2060" s="7" t="s">
        <v>2160</v>
      </c>
      <c r="NHZ2060" s="7" t="s">
        <v>2160</v>
      </c>
      <c r="NIA2060" s="7" t="s">
        <v>2160</v>
      </c>
      <c r="NIB2060" s="7" t="s">
        <v>2160</v>
      </c>
      <c r="NIC2060" s="7" t="s">
        <v>2160</v>
      </c>
      <c r="NID2060" s="7" t="s">
        <v>2160</v>
      </c>
      <c r="NIE2060" s="7" t="s">
        <v>2160</v>
      </c>
      <c r="NIF2060" s="7" t="s">
        <v>2160</v>
      </c>
      <c r="NIG2060" s="7" t="s">
        <v>2160</v>
      </c>
      <c r="NIH2060" s="7" t="s">
        <v>2160</v>
      </c>
      <c r="NII2060" s="7" t="s">
        <v>2160</v>
      </c>
      <c r="NIJ2060" s="7" t="s">
        <v>2160</v>
      </c>
      <c r="NIK2060" s="7" t="s">
        <v>2160</v>
      </c>
      <c r="NIL2060" s="7" t="s">
        <v>2160</v>
      </c>
      <c r="NIM2060" s="7" t="s">
        <v>2160</v>
      </c>
      <c r="NIN2060" s="7" t="s">
        <v>2160</v>
      </c>
      <c r="NIO2060" s="7" t="s">
        <v>2160</v>
      </c>
      <c r="NIP2060" s="7" t="s">
        <v>2160</v>
      </c>
      <c r="NIQ2060" s="7" t="s">
        <v>2160</v>
      </c>
      <c r="NIR2060" s="7" t="s">
        <v>2160</v>
      </c>
      <c r="NIS2060" s="7" t="s">
        <v>2160</v>
      </c>
      <c r="NIT2060" s="7" t="s">
        <v>2160</v>
      </c>
      <c r="NIU2060" s="7" t="s">
        <v>2160</v>
      </c>
      <c r="NIV2060" s="7" t="s">
        <v>2160</v>
      </c>
      <c r="NIW2060" s="7" t="s">
        <v>2160</v>
      </c>
      <c r="NIX2060" s="7" t="s">
        <v>2160</v>
      </c>
      <c r="NIY2060" s="7" t="s">
        <v>2160</v>
      </c>
      <c r="NIZ2060" s="7" t="s">
        <v>2160</v>
      </c>
      <c r="NJA2060" s="7" t="s">
        <v>2160</v>
      </c>
      <c r="NJB2060" s="7" t="s">
        <v>2160</v>
      </c>
      <c r="NJC2060" s="7" t="s">
        <v>2160</v>
      </c>
      <c r="NJD2060" s="7" t="s">
        <v>2160</v>
      </c>
      <c r="NJE2060" s="7" t="s">
        <v>2160</v>
      </c>
      <c r="NJF2060" s="7" t="s">
        <v>2160</v>
      </c>
      <c r="NJG2060" s="7" t="s">
        <v>2160</v>
      </c>
      <c r="NJH2060" s="7" t="s">
        <v>2160</v>
      </c>
      <c r="NJI2060" s="7" t="s">
        <v>2160</v>
      </c>
      <c r="NJJ2060" s="7" t="s">
        <v>2160</v>
      </c>
      <c r="NJK2060" s="7" t="s">
        <v>2160</v>
      </c>
      <c r="NJL2060" s="7" t="s">
        <v>2160</v>
      </c>
      <c r="NJM2060" s="7" t="s">
        <v>2160</v>
      </c>
      <c r="NJN2060" s="7" t="s">
        <v>2160</v>
      </c>
      <c r="NJO2060" s="7" t="s">
        <v>2160</v>
      </c>
      <c r="NJP2060" s="7" t="s">
        <v>2160</v>
      </c>
      <c r="NJQ2060" s="7" t="s">
        <v>2160</v>
      </c>
      <c r="NJR2060" s="7" t="s">
        <v>2160</v>
      </c>
      <c r="NJS2060" s="7" t="s">
        <v>2160</v>
      </c>
      <c r="NJT2060" s="7" t="s">
        <v>2160</v>
      </c>
      <c r="NJU2060" s="7" t="s">
        <v>2160</v>
      </c>
      <c r="NJV2060" s="7" t="s">
        <v>2160</v>
      </c>
      <c r="NJW2060" s="7" t="s">
        <v>2160</v>
      </c>
      <c r="NJX2060" s="7" t="s">
        <v>2160</v>
      </c>
      <c r="NJY2060" s="7" t="s">
        <v>2160</v>
      </c>
      <c r="NJZ2060" s="7" t="s">
        <v>2160</v>
      </c>
      <c r="NKA2060" s="7" t="s">
        <v>2160</v>
      </c>
      <c r="NKB2060" s="7" t="s">
        <v>2160</v>
      </c>
      <c r="NKC2060" s="7" t="s">
        <v>2160</v>
      </c>
      <c r="NKD2060" s="7" t="s">
        <v>2160</v>
      </c>
      <c r="NKE2060" s="7" t="s">
        <v>2160</v>
      </c>
      <c r="NKF2060" s="7" t="s">
        <v>2160</v>
      </c>
      <c r="NKG2060" s="7" t="s">
        <v>2160</v>
      </c>
      <c r="NKH2060" s="7" t="s">
        <v>2160</v>
      </c>
      <c r="NKI2060" s="7" t="s">
        <v>2160</v>
      </c>
      <c r="NKJ2060" s="7" t="s">
        <v>2160</v>
      </c>
      <c r="NKK2060" s="7" t="s">
        <v>2160</v>
      </c>
      <c r="NKL2060" s="7" t="s">
        <v>2160</v>
      </c>
      <c r="NKM2060" s="7" t="s">
        <v>2160</v>
      </c>
      <c r="NKN2060" s="7" t="s">
        <v>2160</v>
      </c>
      <c r="NKO2060" s="7" t="s">
        <v>2160</v>
      </c>
      <c r="NKP2060" s="7" t="s">
        <v>2160</v>
      </c>
      <c r="NKQ2060" s="7" t="s">
        <v>2160</v>
      </c>
      <c r="NKR2060" s="7" t="s">
        <v>2160</v>
      </c>
      <c r="NKS2060" s="7" t="s">
        <v>2160</v>
      </c>
      <c r="NKT2060" s="7" t="s">
        <v>2160</v>
      </c>
      <c r="NKU2060" s="7" t="s">
        <v>2160</v>
      </c>
      <c r="NKV2060" s="7" t="s">
        <v>2160</v>
      </c>
      <c r="NKW2060" s="7" t="s">
        <v>2160</v>
      </c>
      <c r="NKX2060" s="7" t="s">
        <v>2160</v>
      </c>
      <c r="NKY2060" s="7" t="s">
        <v>2160</v>
      </c>
      <c r="NKZ2060" s="7" t="s">
        <v>2160</v>
      </c>
      <c r="NLA2060" s="7" t="s">
        <v>2160</v>
      </c>
      <c r="NLB2060" s="7" t="s">
        <v>2160</v>
      </c>
      <c r="NLC2060" s="7" t="s">
        <v>2160</v>
      </c>
      <c r="NLD2060" s="7" t="s">
        <v>2160</v>
      </c>
      <c r="NLE2060" s="7" t="s">
        <v>2160</v>
      </c>
      <c r="NLF2060" s="7" t="s">
        <v>2160</v>
      </c>
      <c r="NLG2060" s="7" t="s">
        <v>2160</v>
      </c>
      <c r="NLH2060" s="7" t="s">
        <v>2160</v>
      </c>
      <c r="NLI2060" s="7" t="s">
        <v>2160</v>
      </c>
      <c r="NLJ2060" s="7" t="s">
        <v>2160</v>
      </c>
      <c r="NLK2060" s="7" t="s">
        <v>2160</v>
      </c>
      <c r="NLL2060" s="7" t="s">
        <v>2160</v>
      </c>
      <c r="NLM2060" s="7" t="s">
        <v>2160</v>
      </c>
      <c r="NLN2060" s="7" t="s">
        <v>2160</v>
      </c>
      <c r="NLO2060" s="7" t="s">
        <v>2160</v>
      </c>
      <c r="NLP2060" s="7" t="s">
        <v>2160</v>
      </c>
      <c r="NLQ2060" s="7" t="s">
        <v>2160</v>
      </c>
      <c r="NLR2060" s="7" t="s">
        <v>2160</v>
      </c>
      <c r="NLS2060" s="7" t="s">
        <v>2160</v>
      </c>
      <c r="NLT2060" s="7" t="s">
        <v>2160</v>
      </c>
      <c r="NLU2060" s="7" t="s">
        <v>2160</v>
      </c>
      <c r="NLV2060" s="7" t="s">
        <v>2160</v>
      </c>
      <c r="NLW2060" s="7" t="s">
        <v>2160</v>
      </c>
      <c r="NLX2060" s="7" t="s">
        <v>2160</v>
      </c>
      <c r="NLY2060" s="7" t="s">
        <v>2160</v>
      </c>
      <c r="NLZ2060" s="7" t="s">
        <v>2160</v>
      </c>
      <c r="NMA2060" s="7" t="s">
        <v>2160</v>
      </c>
      <c r="NMB2060" s="7" t="s">
        <v>2160</v>
      </c>
      <c r="NMC2060" s="7" t="s">
        <v>2160</v>
      </c>
      <c r="NMD2060" s="7" t="s">
        <v>2160</v>
      </c>
      <c r="NME2060" s="7" t="s">
        <v>2160</v>
      </c>
      <c r="NMF2060" s="7" t="s">
        <v>2160</v>
      </c>
      <c r="NMG2060" s="7" t="s">
        <v>2160</v>
      </c>
      <c r="NMH2060" s="7" t="s">
        <v>2160</v>
      </c>
      <c r="NMI2060" s="7" t="s">
        <v>2160</v>
      </c>
      <c r="NMJ2060" s="7" t="s">
        <v>2160</v>
      </c>
      <c r="NMK2060" s="7" t="s">
        <v>2160</v>
      </c>
      <c r="NML2060" s="7" t="s">
        <v>2160</v>
      </c>
      <c r="NMM2060" s="7" t="s">
        <v>2160</v>
      </c>
      <c r="NMN2060" s="7" t="s">
        <v>2160</v>
      </c>
      <c r="NMO2060" s="7" t="s">
        <v>2160</v>
      </c>
      <c r="NMP2060" s="7" t="s">
        <v>2160</v>
      </c>
      <c r="NMQ2060" s="7" t="s">
        <v>2160</v>
      </c>
      <c r="NMR2060" s="7" t="s">
        <v>2160</v>
      </c>
      <c r="NMS2060" s="7" t="s">
        <v>2160</v>
      </c>
      <c r="NMT2060" s="7" t="s">
        <v>2160</v>
      </c>
      <c r="NMU2060" s="7" t="s">
        <v>2160</v>
      </c>
      <c r="NMV2060" s="7" t="s">
        <v>2160</v>
      </c>
      <c r="NMW2060" s="7" t="s">
        <v>2160</v>
      </c>
      <c r="NMX2060" s="7" t="s">
        <v>2160</v>
      </c>
      <c r="NMY2060" s="7" t="s">
        <v>2160</v>
      </c>
      <c r="NMZ2060" s="7" t="s">
        <v>2160</v>
      </c>
      <c r="NNA2060" s="7" t="s">
        <v>2160</v>
      </c>
      <c r="NNB2060" s="7" t="s">
        <v>2160</v>
      </c>
      <c r="NNC2060" s="7" t="s">
        <v>2160</v>
      </c>
      <c r="NND2060" s="7" t="s">
        <v>2160</v>
      </c>
      <c r="NNE2060" s="7" t="s">
        <v>2160</v>
      </c>
      <c r="NNF2060" s="7" t="s">
        <v>2160</v>
      </c>
      <c r="NNG2060" s="7" t="s">
        <v>2160</v>
      </c>
      <c r="NNH2060" s="7" t="s">
        <v>2160</v>
      </c>
      <c r="NNI2060" s="7" t="s">
        <v>2160</v>
      </c>
      <c r="NNJ2060" s="7" t="s">
        <v>2160</v>
      </c>
      <c r="NNK2060" s="7" t="s">
        <v>2160</v>
      </c>
      <c r="NNL2060" s="7" t="s">
        <v>2160</v>
      </c>
      <c r="NNM2060" s="7" t="s">
        <v>2160</v>
      </c>
      <c r="NNN2060" s="7" t="s">
        <v>2160</v>
      </c>
      <c r="NNO2060" s="7" t="s">
        <v>2160</v>
      </c>
      <c r="NNP2060" s="7" t="s">
        <v>2160</v>
      </c>
      <c r="NNQ2060" s="7" t="s">
        <v>2160</v>
      </c>
      <c r="NNR2060" s="7" t="s">
        <v>2160</v>
      </c>
      <c r="NNS2060" s="7" t="s">
        <v>2160</v>
      </c>
      <c r="NNT2060" s="7" t="s">
        <v>2160</v>
      </c>
      <c r="NNU2060" s="7" t="s">
        <v>2160</v>
      </c>
      <c r="NNV2060" s="7" t="s">
        <v>2160</v>
      </c>
      <c r="NNW2060" s="7" t="s">
        <v>2160</v>
      </c>
      <c r="NNX2060" s="7" t="s">
        <v>2160</v>
      </c>
      <c r="NNY2060" s="7" t="s">
        <v>2160</v>
      </c>
      <c r="NNZ2060" s="7" t="s">
        <v>2160</v>
      </c>
      <c r="NOA2060" s="7" t="s">
        <v>2160</v>
      </c>
      <c r="NOB2060" s="7" t="s">
        <v>2160</v>
      </c>
      <c r="NOC2060" s="7" t="s">
        <v>2160</v>
      </c>
      <c r="NOD2060" s="7" t="s">
        <v>2160</v>
      </c>
      <c r="NOE2060" s="7" t="s">
        <v>2160</v>
      </c>
      <c r="NOF2060" s="7" t="s">
        <v>2160</v>
      </c>
      <c r="NOG2060" s="7" t="s">
        <v>2160</v>
      </c>
      <c r="NOH2060" s="7" t="s">
        <v>2160</v>
      </c>
      <c r="NOI2060" s="7" t="s">
        <v>2160</v>
      </c>
      <c r="NOJ2060" s="7" t="s">
        <v>2160</v>
      </c>
      <c r="NOK2060" s="7" t="s">
        <v>2160</v>
      </c>
      <c r="NOL2060" s="7" t="s">
        <v>2160</v>
      </c>
      <c r="NOM2060" s="7" t="s">
        <v>2160</v>
      </c>
      <c r="NON2060" s="7" t="s">
        <v>2160</v>
      </c>
      <c r="NOO2060" s="7" t="s">
        <v>2160</v>
      </c>
      <c r="NOP2060" s="7" t="s">
        <v>2160</v>
      </c>
      <c r="NOQ2060" s="7" t="s">
        <v>2160</v>
      </c>
      <c r="NOR2060" s="7" t="s">
        <v>2160</v>
      </c>
      <c r="NOS2060" s="7" t="s">
        <v>2160</v>
      </c>
      <c r="NOT2060" s="7" t="s">
        <v>2160</v>
      </c>
      <c r="NOU2060" s="7" t="s">
        <v>2160</v>
      </c>
      <c r="NOV2060" s="7" t="s">
        <v>2160</v>
      </c>
      <c r="NOW2060" s="7" t="s">
        <v>2160</v>
      </c>
      <c r="NOX2060" s="7" t="s">
        <v>2160</v>
      </c>
      <c r="NOY2060" s="7" t="s">
        <v>2160</v>
      </c>
      <c r="NOZ2060" s="7" t="s">
        <v>2160</v>
      </c>
      <c r="NPA2060" s="7" t="s">
        <v>2160</v>
      </c>
      <c r="NPB2060" s="7" t="s">
        <v>2160</v>
      </c>
      <c r="NPC2060" s="7" t="s">
        <v>2160</v>
      </c>
      <c r="NPD2060" s="7" t="s">
        <v>2160</v>
      </c>
      <c r="NPE2060" s="7" t="s">
        <v>2160</v>
      </c>
      <c r="NPF2060" s="7" t="s">
        <v>2160</v>
      </c>
      <c r="NPG2060" s="7" t="s">
        <v>2160</v>
      </c>
      <c r="NPH2060" s="7" t="s">
        <v>2160</v>
      </c>
      <c r="NPI2060" s="7" t="s">
        <v>2160</v>
      </c>
      <c r="NPJ2060" s="7" t="s">
        <v>2160</v>
      </c>
      <c r="NPK2060" s="7" t="s">
        <v>2160</v>
      </c>
      <c r="NPL2060" s="7" t="s">
        <v>2160</v>
      </c>
      <c r="NPM2060" s="7" t="s">
        <v>2160</v>
      </c>
      <c r="NPN2060" s="7" t="s">
        <v>2160</v>
      </c>
      <c r="NPO2060" s="7" t="s">
        <v>2160</v>
      </c>
      <c r="NPP2060" s="7" t="s">
        <v>2160</v>
      </c>
      <c r="NPQ2060" s="7" t="s">
        <v>2160</v>
      </c>
      <c r="NPR2060" s="7" t="s">
        <v>2160</v>
      </c>
      <c r="NPS2060" s="7" t="s">
        <v>2160</v>
      </c>
      <c r="NPT2060" s="7" t="s">
        <v>2160</v>
      </c>
      <c r="NPU2060" s="7" t="s">
        <v>2160</v>
      </c>
      <c r="NPV2060" s="7" t="s">
        <v>2160</v>
      </c>
      <c r="NPW2060" s="7" t="s">
        <v>2160</v>
      </c>
      <c r="NPX2060" s="7" t="s">
        <v>2160</v>
      </c>
      <c r="NPY2060" s="7" t="s">
        <v>2160</v>
      </c>
      <c r="NPZ2060" s="7" t="s">
        <v>2160</v>
      </c>
      <c r="NQA2060" s="7" t="s">
        <v>2160</v>
      </c>
      <c r="NQB2060" s="7" t="s">
        <v>2160</v>
      </c>
      <c r="NQC2060" s="7" t="s">
        <v>2160</v>
      </c>
      <c r="NQD2060" s="7" t="s">
        <v>2160</v>
      </c>
      <c r="NQE2060" s="7" t="s">
        <v>2160</v>
      </c>
      <c r="NQF2060" s="7" t="s">
        <v>2160</v>
      </c>
      <c r="NQG2060" s="7" t="s">
        <v>2160</v>
      </c>
      <c r="NQH2060" s="7" t="s">
        <v>2160</v>
      </c>
      <c r="NQI2060" s="7" t="s">
        <v>2160</v>
      </c>
      <c r="NQJ2060" s="7" t="s">
        <v>2160</v>
      </c>
      <c r="NQK2060" s="7" t="s">
        <v>2160</v>
      </c>
      <c r="NQL2060" s="7" t="s">
        <v>2160</v>
      </c>
      <c r="NQM2060" s="7" t="s">
        <v>2160</v>
      </c>
      <c r="NQN2060" s="7" t="s">
        <v>2160</v>
      </c>
      <c r="NQO2060" s="7" t="s">
        <v>2160</v>
      </c>
      <c r="NQP2060" s="7" t="s">
        <v>2160</v>
      </c>
      <c r="NQQ2060" s="7" t="s">
        <v>2160</v>
      </c>
      <c r="NQR2060" s="7" t="s">
        <v>2160</v>
      </c>
      <c r="NQS2060" s="7" t="s">
        <v>2160</v>
      </c>
      <c r="NQT2060" s="7" t="s">
        <v>2160</v>
      </c>
      <c r="NQU2060" s="7" t="s">
        <v>2160</v>
      </c>
      <c r="NQV2060" s="7" t="s">
        <v>2160</v>
      </c>
      <c r="NQW2060" s="7" t="s">
        <v>2160</v>
      </c>
      <c r="NQX2060" s="7" t="s">
        <v>2160</v>
      </c>
      <c r="NQY2060" s="7" t="s">
        <v>2160</v>
      </c>
      <c r="NQZ2060" s="7" t="s">
        <v>2160</v>
      </c>
      <c r="NRA2060" s="7" t="s">
        <v>2160</v>
      </c>
      <c r="NRB2060" s="7" t="s">
        <v>2160</v>
      </c>
      <c r="NRC2060" s="7" t="s">
        <v>2160</v>
      </c>
      <c r="NRD2060" s="7" t="s">
        <v>2160</v>
      </c>
      <c r="NRE2060" s="7" t="s">
        <v>2160</v>
      </c>
      <c r="NRF2060" s="7" t="s">
        <v>2160</v>
      </c>
      <c r="NRG2060" s="7" t="s">
        <v>2160</v>
      </c>
      <c r="NRH2060" s="7" t="s">
        <v>2160</v>
      </c>
      <c r="NRI2060" s="7" t="s">
        <v>2160</v>
      </c>
      <c r="NRJ2060" s="7" t="s">
        <v>2160</v>
      </c>
      <c r="NRK2060" s="7" t="s">
        <v>2160</v>
      </c>
      <c r="NRL2060" s="7" t="s">
        <v>2160</v>
      </c>
      <c r="NRM2060" s="7" t="s">
        <v>2160</v>
      </c>
      <c r="NRN2060" s="7" t="s">
        <v>2160</v>
      </c>
      <c r="NRO2060" s="7" t="s">
        <v>2160</v>
      </c>
      <c r="NRP2060" s="7" t="s">
        <v>2160</v>
      </c>
      <c r="NRQ2060" s="7" t="s">
        <v>2160</v>
      </c>
      <c r="NRR2060" s="7" t="s">
        <v>2160</v>
      </c>
      <c r="NRS2060" s="7" t="s">
        <v>2160</v>
      </c>
      <c r="NRT2060" s="7" t="s">
        <v>2160</v>
      </c>
      <c r="NRU2060" s="7" t="s">
        <v>2160</v>
      </c>
      <c r="NRV2060" s="7" t="s">
        <v>2160</v>
      </c>
      <c r="NRW2060" s="7" t="s">
        <v>2160</v>
      </c>
      <c r="NRX2060" s="7" t="s">
        <v>2160</v>
      </c>
      <c r="NRY2060" s="7" t="s">
        <v>2160</v>
      </c>
      <c r="NRZ2060" s="7" t="s">
        <v>2160</v>
      </c>
      <c r="NSA2060" s="7" t="s">
        <v>2160</v>
      </c>
      <c r="NSB2060" s="7" t="s">
        <v>2160</v>
      </c>
      <c r="NSC2060" s="7" t="s">
        <v>2160</v>
      </c>
      <c r="NSD2060" s="7" t="s">
        <v>2160</v>
      </c>
      <c r="NSE2060" s="7" t="s">
        <v>2160</v>
      </c>
      <c r="NSF2060" s="7" t="s">
        <v>2160</v>
      </c>
      <c r="NSG2060" s="7" t="s">
        <v>2160</v>
      </c>
      <c r="NSH2060" s="7" t="s">
        <v>2160</v>
      </c>
      <c r="NSI2060" s="7" t="s">
        <v>2160</v>
      </c>
      <c r="NSJ2060" s="7" t="s">
        <v>2160</v>
      </c>
      <c r="NSK2060" s="7" t="s">
        <v>2160</v>
      </c>
      <c r="NSL2060" s="7" t="s">
        <v>2160</v>
      </c>
      <c r="NSM2060" s="7" t="s">
        <v>2160</v>
      </c>
      <c r="NSN2060" s="7" t="s">
        <v>2160</v>
      </c>
      <c r="NSO2060" s="7" t="s">
        <v>2160</v>
      </c>
      <c r="NSP2060" s="7" t="s">
        <v>2160</v>
      </c>
      <c r="NSQ2060" s="7" t="s">
        <v>2160</v>
      </c>
      <c r="NSR2060" s="7" t="s">
        <v>2160</v>
      </c>
      <c r="NSS2060" s="7" t="s">
        <v>2160</v>
      </c>
      <c r="NST2060" s="7" t="s">
        <v>2160</v>
      </c>
      <c r="NSU2060" s="7" t="s">
        <v>2160</v>
      </c>
      <c r="NSV2060" s="7" t="s">
        <v>2160</v>
      </c>
      <c r="NSW2060" s="7" t="s">
        <v>2160</v>
      </c>
      <c r="NSX2060" s="7" t="s">
        <v>2160</v>
      </c>
      <c r="NSY2060" s="7" t="s">
        <v>2160</v>
      </c>
      <c r="NSZ2060" s="7" t="s">
        <v>2160</v>
      </c>
      <c r="NTA2060" s="7" t="s">
        <v>2160</v>
      </c>
      <c r="NTB2060" s="7" t="s">
        <v>2160</v>
      </c>
      <c r="NTC2060" s="7" t="s">
        <v>2160</v>
      </c>
      <c r="NTD2060" s="7" t="s">
        <v>2160</v>
      </c>
      <c r="NTE2060" s="7" t="s">
        <v>2160</v>
      </c>
      <c r="NTF2060" s="7" t="s">
        <v>2160</v>
      </c>
      <c r="NTG2060" s="7" t="s">
        <v>2160</v>
      </c>
      <c r="NTH2060" s="7" t="s">
        <v>2160</v>
      </c>
      <c r="NTI2060" s="7" t="s">
        <v>2160</v>
      </c>
      <c r="NTJ2060" s="7" t="s">
        <v>2160</v>
      </c>
      <c r="NTK2060" s="7" t="s">
        <v>2160</v>
      </c>
      <c r="NTL2060" s="7" t="s">
        <v>2160</v>
      </c>
      <c r="NTM2060" s="7" t="s">
        <v>2160</v>
      </c>
      <c r="NTN2060" s="7" t="s">
        <v>2160</v>
      </c>
      <c r="NTO2060" s="7" t="s">
        <v>2160</v>
      </c>
      <c r="NTP2060" s="7" t="s">
        <v>2160</v>
      </c>
      <c r="NTQ2060" s="7" t="s">
        <v>2160</v>
      </c>
      <c r="NTR2060" s="7" t="s">
        <v>2160</v>
      </c>
      <c r="NTS2060" s="7" t="s">
        <v>2160</v>
      </c>
      <c r="NTT2060" s="7" t="s">
        <v>2160</v>
      </c>
      <c r="NTU2060" s="7" t="s">
        <v>2160</v>
      </c>
      <c r="NTV2060" s="7" t="s">
        <v>2160</v>
      </c>
      <c r="NTW2060" s="7" t="s">
        <v>2160</v>
      </c>
      <c r="NTX2060" s="7" t="s">
        <v>2160</v>
      </c>
      <c r="NTY2060" s="7" t="s">
        <v>2160</v>
      </c>
      <c r="NTZ2060" s="7" t="s">
        <v>2160</v>
      </c>
      <c r="NUA2060" s="7" t="s">
        <v>2160</v>
      </c>
      <c r="NUB2060" s="7" t="s">
        <v>2160</v>
      </c>
      <c r="NUC2060" s="7" t="s">
        <v>2160</v>
      </c>
      <c r="NUD2060" s="7" t="s">
        <v>2160</v>
      </c>
      <c r="NUE2060" s="7" t="s">
        <v>2160</v>
      </c>
      <c r="NUF2060" s="7" t="s">
        <v>2160</v>
      </c>
      <c r="NUG2060" s="7" t="s">
        <v>2160</v>
      </c>
      <c r="NUH2060" s="7" t="s">
        <v>2160</v>
      </c>
      <c r="NUI2060" s="7" t="s">
        <v>2160</v>
      </c>
      <c r="NUJ2060" s="7" t="s">
        <v>2160</v>
      </c>
      <c r="NUK2060" s="7" t="s">
        <v>2160</v>
      </c>
      <c r="NUL2060" s="7" t="s">
        <v>2160</v>
      </c>
      <c r="NUM2060" s="7" t="s">
        <v>2160</v>
      </c>
      <c r="NUN2060" s="7" t="s">
        <v>2160</v>
      </c>
      <c r="NUO2060" s="7" t="s">
        <v>2160</v>
      </c>
      <c r="NUP2060" s="7" t="s">
        <v>2160</v>
      </c>
      <c r="NUQ2060" s="7" t="s">
        <v>2160</v>
      </c>
      <c r="NUR2060" s="7" t="s">
        <v>2160</v>
      </c>
      <c r="NUS2060" s="7" t="s">
        <v>2160</v>
      </c>
      <c r="NUT2060" s="7" t="s">
        <v>2160</v>
      </c>
      <c r="NUU2060" s="7" t="s">
        <v>2160</v>
      </c>
      <c r="NUV2060" s="7" t="s">
        <v>2160</v>
      </c>
      <c r="NUW2060" s="7" t="s">
        <v>2160</v>
      </c>
      <c r="NUX2060" s="7" t="s">
        <v>2160</v>
      </c>
      <c r="NUY2060" s="7" t="s">
        <v>2160</v>
      </c>
      <c r="NUZ2060" s="7" t="s">
        <v>2160</v>
      </c>
      <c r="NVA2060" s="7" t="s">
        <v>2160</v>
      </c>
      <c r="NVB2060" s="7" t="s">
        <v>2160</v>
      </c>
      <c r="NVC2060" s="7" t="s">
        <v>2160</v>
      </c>
      <c r="NVD2060" s="7" t="s">
        <v>2160</v>
      </c>
      <c r="NVE2060" s="7" t="s">
        <v>2160</v>
      </c>
      <c r="NVF2060" s="7" t="s">
        <v>2160</v>
      </c>
      <c r="NVG2060" s="7" t="s">
        <v>2160</v>
      </c>
      <c r="NVH2060" s="7" t="s">
        <v>2160</v>
      </c>
      <c r="NVI2060" s="7" t="s">
        <v>2160</v>
      </c>
      <c r="NVJ2060" s="7" t="s">
        <v>2160</v>
      </c>
      <c r="NVK2060" s="7" t="s">
        <v>2160</v>
      </c>
      <c r="NVL2060" s="7" t="s">
        <v>2160</v>
      </c>
      <c r="NVM2060" s="7" t="s">
        <v>2160</v>
      </c>
      <c r="NVN2060" s="7" t="s">
        <v>2160</v>
      </c>
      <c r="NVO2060" s="7" t="s">
        <v>2160</v>
      </c>
      <c r="NVP2060" s="7" t="s">
        <v>2160</v>
      </c>
      <c r="NVQ2060" s="7" t="s">
        <v>2160</v>
      </c>
      <c r="NVR2060" s="7" t="s">
        <v>2160</v>
      </c>
      <c r="NVS2060" s="7" t="s">
        <v>2160</v>
      </c>
      <c r="NVT2060" s="7" t="s">
        <v>2160</v>
      </c>
      <c r="NVU2060" s="7" t="s">
        <v>2160</v>
      </c>
      <c r="NVV2060" s="7" t="s">
        <v>2160</v>
      </c>
      <c r="NVW2060" s="7" t="s">
        <v>2160</v>
      </c>
      <c r="NVX2060" s="7" t="s">
        <v>2160</v>
      </c>
      <c r="NVY2060" s="7" t="s">
        <v>2160</v>
      </c>
      <c r="NVZ2060" s="7" t="s">
        <v>2160</v>
      </c>
      <c r="NWA2060" s="7" t="s">
        <v>2160</v>
      </c>
      <c r="NWB2060" s="7" t="s">
        <v>2160</v>
      </c>
      <c r="NWC2060" s="7" t="s">
        <v>2160</v>
      </c>
      <c r="NWD2060" s="7" t="s">
        <v>2160</v>
      </c>
      <c r="NWE2060" s="7" t="s">
        <v>2160</v>
      </c>
      <c r="NWF2060" s="7" t="s">
        <v>2160</v>
      </c>
      <c r="NWG2060" s="7" t="s">
        <v>2160</v>
      </c>
      <c r="NWH2060" s="7" t="s">
        <v>2160</v>
      </c>
      <c r="NWI2060" s="7" t="s">
        <v>2160</v>
      </c>
      <c r="NWJ2060" s="7" t="s">
        <v>2160</v>
      </c>
      <c r="NWK2060" s="7" t="s">
        <v>2160</v>
      </c>
      <c r="NWL2060" s="7" t="s">
        <v>2160</v>
      </c>
      <c r="NWM2060" s="7" t="s">
        <v>2160</v>
      </c>
      <c r="NWN2060" s="7" t="s">
        <v>2160</v>
      </c>
      <c r="NWO2060" s="7" t="s">
        <v>2160</v>
      </c>
      <c r="NWP2060" s="7" t="s">
        <v>2160</v>
      </c>
      <c r="NWQ2060" s="7" t="s">
        <v>2160</v>
      </c>
      <c r="NWR2060" s="7" t="s">
        <v>2160</v>
      </c>
      <c r="NWS2060" s="7" t="s">
        <v>2160</v>
      </c>
      <c r="NWT2060" s="7" t="s">
        <v>2160</v>
      </c>
      <c r="NWU2060" s="7" t="s">
        <v>2160</v>
      </c>
      <c r="NWV2060" s="7" t="s">
        <v>2160</v>
      </c>
      <c r="NWW2060" s="7" t="s">
        <v>2160</v>
      </c>
      <c r="NWX2060" s="7" t="s">
        <v>2160</v>
      </c>
      <c r="NWY2060" s="7" t="s">
        <v>2160</v>
      </c>
      <c r="NWZ2060" s="7" t="s">
        <v>2160</v>
      </c>
      <c r="NXA2060" s="7" t="s">
        <v>2160</v>
      </c>
      <c r="NXB2060" s="7" t="s">
        <v>2160</v>
      </c>
      <c r="NXC2060" s="7" t="s">
        <v>2160</v>
      </c>
      <c r="NXD2060" s="7" t="s">
        <v>2160</v>
      </c>
      <c r="NXE2060" s="7" t="s">
        <v>2160</v>
      </c>
      <c r="NXF2060" s="7" t="s">
        <v>2160</v>
      </c>
      <c r="NXG2060" s="7" t="s">
        <v>2160</v>
      </c>
      <c r="NXH2060" s="7" t="s">
        <v>2160</v>
      </c>
      <c r="NXI2060" s="7" t="s">
        <v>2160</v>
      </c>
      <c r="NXJ2060" s="7" t="s">
        <v>2160</v>
      </c>
      <c r="NXK2060" s="7" t="s">
        <v>2160</v>
      </c>
      <c r="NXL2060" s="7" t="s">
        <v>2160</v>
      </c>
      <c r="NXM2060" s="7" t="s">
        <v>2160</v>
      </c>
      <c r="NXN2060" s="7" t="s">
        <v>2160</v>
      </c>
      <c r="NXO2060" s="7" t="s">
        <v>2160</v>
      </c>
      <c r="NXP2060" s="7" t="s">
        <v>2160</v>
      </c>
      <c r="NXQ2060" s="7" t="s">
        <v>2160</v>
      </c>
      <c r="NXR2060" s="7" t="s">
        <v>2160</v>
      </c>
      <c r="NXS2060" s="7" t="s">
        <v>2160</v>
      </c>
      <c r="NXT2060" s="7" t="s">
        <v>2160</v>
      </c>
      <c r="NXU2060" s="7" t="s">
        <v>2160</v>
      </c>
      <c r="NXV2060" s="7" t="s">
        <v>2160</v>
      </c>
      <c r="NXW2060" s="7" t="s">
        <v>2160</v>
      </c>
      <c r="NXX2060" s="7" t="s">
        <v>2160</v>
      </c>
      <c r="NXY2060" s="7" t="s">
        <v>2160</v>
      </c>
      <c r="NXZ2060" s="7" t="s">
        <v>2160</v>
      </c>
      <c r="NYA2060" s="7" t="s">
        <v>2160</v>
      </c>
      <c r="NYB2060" s="7" t="s">
        <v>2160</v>
      </c>
      <c r="NYC2060" s="7" t="s">
        <v>2160</v>
      </c>
      <c r="NYD2060" s="7" t="s">
        <v>2160</v>
      </c>
      <c r="NYE2060" s="7" t="s">
        <v>2160</v>
      </c>
      <c r="NYF2060" s="7" t="s">
        <v>2160</v>
      </c>
      <c r="NYG2060" s="7" t="s">
        <v>2160</v>
      </c>
      <c r="NYH2060" s="7" t="s">
        <v>2160</v>
      </c>
      <c r="NYI2060" s="7" t="s">
        <v>2160</v>
      </c>
      <c r="NYJ2060" s="7" t="s">
        <v>2160</v>
      </c>
      <c r="NYK2060" s="7" t="s">
        <v>2160</v>
      </c>
      <c r="NYL2060" s="7" t="s">
        <v>2160</v>
      </c>
      <c r="NYM2060" s="7" t="s">
        <v>2160</v>
      </c>
      <c r="NYN2060" s="7" t="s">
        <v>2160</v>
      </c>
      <c r="NYO2060" s="7" t="s">
        <v>2160</v>
      </c>
      <c r="NYP2060" s="7" t="s">
        <v>2160</v>
      </c>
      <c r="NYQ2060" s="7" t="s">
        <v>2160</v>
      </c>
      <c r="NYR2060" s="7" t="s">
        <v>2160</v>
      </c>
      <c r="NYS2060" s="7" t="s">
        <v>2160</v>
      </c>
      <c r="NYT2060" s="7" t="s">
        <v>2160</v>
      </c>
      <c r="NYU2060" s="7" t="s">
        <v>2160</v>
      </c>
      <c r="NYV2060" s="7" t="s">
        <v>2160</v>
      </c>
      <c r="NYW2060" s="7" t="s">
        <v>2160</v>
      </c>
      <c r="NYX2060" s="7" t="s">
        <v>2160</v>
      </c>
      <c r="NYY2060" s="7" t="s">
        <v>2160</v>
      </c>
      <c r="NYZ2060" s="7" t="s">
        <v>2160</v>
      </c>
      <c r="NZA2060" s="7" t="s">
        <v>2160</v>
      </c>
      <c r="NZB2060" s="7" t="s">
        <v>2160</v>
      </c>
      <c r="NZC2060" s="7" t="s">
        <v>2160</v>
      </c>
      <c r="NZD2060" s="7" t="s">
        <v>2160</v>
      </c>
      <c r="NZE2060" s="7" t="s">
        <v>2160</v>
      </c>
      <c r="NZF2060" s="7" t="s">
        <v>2160</v>
      </c>
      <c r="NZG2060" s="7" t="s">
        <v>2160</v>
      </c>
      <c r="NZH2060" s="7" t="s">
        <v>2160</v>
      </c>
      <c r="NZI2060" s="7" t="s">
        <v>2160</v>
      </c>
      <c r="NZJ2060" s="7" t="s">
        <v>2160</v>
      </c>
      <c r="NZK2060" s="7" t="s">
        <v>2160</v>
      </c>
      <c r="NZL2060" s="7" t="s">
        <v>2160</v>
      </c>
      <c r="NZM2060" s="7" t="s">
        <v>2160</v>
      </c>
      <c r="NZN2060" s="7" t="s">
        <v>2160</v>
      </c>
      <c r="NZO2060" s="7" t="s">
        <v>2160</v>
      </c>
      <c r="NZP2060" s="7" t="s">
        <v>2160</v>
      </c>
      <c r="NZQ2060" s="7" t="s">
        <v>2160</v>
      </c>
      <c r="NZR2060" s="7" t="s">
        <v>2160</v>
      </c>
      <c r="NZS2060" s="7" t="s">
        <v>2160</v>
      </c>
      <c r="NZT2060" s="7" t="s">
        <v>2160</v>
      </c>
      <c r="NZU2060" s="7" t="s">
        <v>2160</v>
      </c>
      <c r="NZV2060" s="7" t="s">
        <v>2160</v>
      </c>
      <c r="NZW2060" s="7" t="s">
        <v>2160</v>
      </c>
      <c r="NZX2060" s="7" t="s">
        <v>2160</v>
      </c>
      <c r="NZY2060" s="7" t="s">
        <v>2160</v>
      </c>
      <c r="NZZ2060" s="7" t="s">
        <v>2160</v>
      </c>
      <c r="OAA2060" s="7" t="s">
        <v>2160</v>
      </c>
      <c r="OAB2060" s="7" t="s">
        <v>2160</v>
      </c>
      <c r="OAC2060" s="7" t="s">
        <v>2160</v>
      </c>
      <c r="OAD2060" s="7" t="s">
        <v>2160</v>
      </c>
      <c r="OAE2060" s="7" t="s">
        <v>2160</v>
      </c>
      <c r="OAF2060" s="7" t="s">
        <v>2160</v>
      </c>
      <c r="OAG2060" s="7" t="s">
        <v>2160</v>
      </c>
      <c r="OAH2060" s="7" t="s">
        <v>2160</v>
      </c>
      <c r="OAI2060" s="7" t="s">
        <v>2160</v>
      </c>
      <c r="OAJ2060" s="7" t="s">
        <v>2160</v>
      </c>
      <c r="OAK2060" s="7" t="s">
        <v>2160</v>
      </c>
      <c r="OAL2060" s="7" t="s">
        <v>2160</v>
      </c>
      <c r="OAM2060" s="7" t="s">
        <v>2160</v>
      </c>
      <c r="OAN2060" s="7" t="s">
        <v>2160</v>
      </c>
      <c r="OAO2060" s="7" t="s">
        <v>2160</v>
      </c>
      <c r="OAP2060" s="7" t="s">
        <v>2160</v>
      </c>
      <c r="OAQ2060" s="7" t="s">
        <v>2160</v>
      </c>
      <c r="OAR2060" s="7" t="s">
        <v>2160</v>
      </c>
      <c r="OAS2060" s="7" t="s">
        <v>2160</v>
      </c>
      <c r="OAT2060" s="7" t="s">
        <v>2160</v>
      </c>
      <c r="OAU2060" s="7" t="s">
        <v>2160</v>
      </c>
      <c r="OAV2060" s="7" t="s">
        <v>2160</v>
      </c>
      <c r="OAW2060" s="7" t="s">
        <v>2160</v>
      </c>
      <c r="OAX2060" s="7" t="s">
        <v>2160</v>
      </c>
      <c r="OAY2060" s="7" t="s">
        <v>2160</v>
      </c>
      <c r="OAZ2060" s="7" t="s">
        <v>2160</v>
      </c>
      <c r="OBA2060" s="7" t="s">
        <v>2160</v>
      </c>
      <c r="OBB2060" s="7" t="s">
        <v>2160</v>
      </c>
      <c r="OBC2060" s="7" t="s">
        <v>2160</v>
      </c>
      <c r="OBD2060" s="7" t="s">
        <v>2160</v>
      </c>
      <c r="OBE2060" s="7" t="s">
        <v>2160</v>
      </c>
      <c r="OBF2060" s="7" t="s">
        <v>2160</v>
      </c>
      <c r="OBG2060" s="7" t="s">
        <v>2160</v>
      </c>
      <c r="OBH2060" s="7" t="s">
        <v>2160</v>
      </c>
      <c r="OBI2060" s="7" t="s">
        <v>2160</v>
      </c>
      <c r="OBJ2060" s="7" t="s">
        <v>2160</v>
      </c>
      <c r="OBK2060" s="7" t="s">
        <v>2160</v>
      </c>
      <c r="OBL2060" s="7" t="s">
        <v>2160</v>
      </c>
      <c r="OBM2060" s="7" t="s">
        <v>2160</v>
      </c>
      <c r="OBN2060" s="7" t="s">
        <v>2160</v>
      </c>
      <c r="OBO2060" s="7" t="s">
        <v>2160</v>
      </c>
      <c r="OBP2060" s="7" t="s">
        <v>2160</v>
      </c>
      <c r="OBQ2060" s="7" t="s">
        <v>2160</v>
      </c>
      <c r="OBR2060" s="7" t="s">
        <v>2160</v>
      </c>
      <c r="OBS2060" s="7" t="s">
        <v>2160</v>
      </c>
      <c r="OBT2060" s="7" t="s">
        <v>2160</v>
      </c>
      <c r="OBU2060" s="7" t="s">
        <v>2160</v>
      </c>
      <c r="OBV2060" s="7" t="s">
        <v>2160</v>
      </c>
      <c r="OBW2060" s="7" t="s">
        <v>2160</v>
      </c>
      <c r="OBX2060" s="7" t="s">
        <v>2160</v>
      </c>
      <c r="OBY2060" s="7" t="s">
        <v>2160</v>
      </c>
      <c r="OBZ2060" s="7" t="s">
        <v>2160</v>
      </c>
      <c r="OCA2060" s="7" t="s">
        <v>2160</v>
      </c>
      <c r="OCB2060" s="7" t="s">
        <v>2160</v>
      </c>
      <c r="OCC2060" s="7" t="s">
        <v>2160</v>
      </c>
      <c r="OCD2060" s="7" t="s">
        <v>2160</v>
      </c>
      <c r="OCE2060" s="7" t="s">
        <v>2160</v>
      </c>
      <c r="OCF2060" s="7" t="s">
        <v>2160</v>
      </c>
      <c r="OCG2060" s="7" t="s">
        <v>2160</v>
      </c>
      <c r="OCH2060" s="7" t="s">
        <v>2160</v>
      </c>
      <c r="OCI2060" s="7" t="s">
        <v>2160</v>
      </c>
      <c r="OCJ2060" s="7" t="s">
        <v>2160</v>
      </c>
      <c r="OCK2060" s="7" t="s">
        <v>2160</v>
      </c>
      <c r="OCL2060" s="7" t="s">
        <v>2160</v>
      </c>
      <c r="OCM2060" s="7" t="s">
        <v>2160</v>
      </c>
      <c r="OCN2060" s="7" t="s">
        <v>2160</v>
      </c>
      <c r="OCO2060" s="7" t="s">
        <v>2160</v>
      </c>
      <c r="OCP2060" s="7" t="s">
        <v>2160</v>
      </c>
      <c r="OCQ2060" s="7" t="s">
        <v>2160</v>
      </c>
      <c r="OCR2060" s="7" t="s">
        <v>2160</v>
      </c>
      <c r="OCS2060" s="7" t="s">
        <v>2160</v>
      </c>
      <c r="OCT2060" s="7" t="s">
        <v>2160</v>
      </c>
      <c r="OCU2060" s="7" t="s">
        <v>2160</v>
      </c>
      <c r="OCV2060" s="7" t="s">
        <v>2160</v>
      </c>
      <c r="OCW2060" s="7" t="s">
        <v>2160</v>
      </c>
      <c r="OCX2060" s="7" t="s">
        <v>2160</v>
      </c>
      <c r="OCY2060" s="7" t="s">
        <v>2160</v>
      </c>
      <c r="OCZ2060" s="7" t="s">
        <v>2160</v>
      </c>
      <c r="ODA2060" s="7" t="s">
        <v>2160</v>
      </c>
      <c r="ODB2060" s="7" t="s">
        <v>2160</v>
      </c>
      <c r="ODC2060" s="7" t="s">
        <v>2160</v>
      </c>
      <c r="ODD2060" s="7" t="s">
        <v>2160</v>
      </c>
      <c r="ODE2060" s="7" t="s">
        <v>2160</v>
      </c>
      <c r="ODF2060" s="7" t="s">
        <v>2160</v>
      </c>
      <c r="ODG2060" s="7" t="s">
        <v>2160</v>
      </c>
      <c r="ODH2060" s="7" t="s">
        <v>2160</v>
      </c>
      <c r="ODI2060" s="7" t="s">
        <v>2160</v>
      </c>
      <c r="ODJ2060" s="7" t="s">
        <v>2160</v>
      </c>
      <c r="ODK2060" s="7" t="s">
        <v>2160</v>
      </c>
      <c r="ODL2060" s="7" t="s">
        <v>2160</v>
      </c>
      <c r="ODM2060" s="7" t="s">
        <v>2160</v>
      </c>
      <c r="ODN2060" s="7" t="s">
        <v>2160</v>
      </c>
      <c r="ODO2060" s="7" t="s">
        <v>2160</v>
      </c>
      <c r="ODP2060" s="7" t="s">
        <v>2160</v>
      </c>
      <c r="ODQ2060" s="7" t="s">
        <v>2160</v>
      </c>
      <c r="ODR2060" s="7" t="s">
        <v>2160</v>
      </c>
      <c r="ODS2060" s="7" t="s">
        <v>2160</v>
      </c>
      <c r="ODT2060" s="7" t="s">
        <v>2160</v>
      </c>
      <c r="ODU2060" s="7" t="s">
        <v>2160</v>
      </c>
      <c r="ODV2060" s="7" t="s">
        <v>2160</v>
      </c>
      <c r="ODW2060" s="7" t="s">
        <v>2160</v>
      </c>
      <c r="ODX2060" s="7" t="s">
        <v>2160</v>
      </c>
      <c r="ODY2060" s="7" t="s">
        <v>2160</v>
      </c>
      <c r="ODZ2060" s="7" t="s">
        <v>2160</v>
      </c>
      <c r="OEA2060" s="7" t="s">
        <v>2160</v>
      </c>
      <c r="OEB2060" s="7" t="s">
        <v>2160</v>
      </c>
      <c r="OEC2060" s="7" t="s">
        <v>2160</v>
      </c>
      <c r="OED2060" s="7" t="s">
        <v>2160</v>
      </c>
      <c r="OEE2060" s="7" t="s">
        <v>2160</v>
      </c>
      <c r="OEF2060" s="7" t="s">
        <v>2160</v>
      </c>
      <c r="OEG2060" s="7" t="s">
        <v>2160</v>
      </c>
      <c r="OEH2060" s="7" t="s">
        <v>2160</v>
      </c>
      <c r="OEI2060" s="7" t="s">
        <v>2160</v>
      </c>
      <c r="OEJ2060" s="7" t="s">
        <v>2160</v>
      </c>
      <c r="OEK2060" s="7" t="s">
        <v>2160</v>
      </c>
      <c r="OEL2060" s="7" t="s">
        <v>2160</v>
      </c>
      <c r="OEM2060" s="7" t="s">
        <v>2160</v>
      </c>
      <c r="OEN2060" s="7" t="s">
        <v>2160</v>
      </c>
      <c r="OEO2060" s="7" t="s">
        <v>2160</v>
      </c>
      <c r="OEP2060" s="7" t="s">
        <v>2160</v>
      </c>
      <c r="OEQ2060" s="7" t="s">
        <v>2160</v>
      </c>
      <c r="OER2060" s="7" t="s">
        <v>2160</v>
      </c>
      <c r="OES2060" s="7" t="s">
        <v>2160</v>
      </c>
      <c r="OET2060" s="7" t="s">
        <v>2160</v>
      </c>
      <c r="OEU2060" s="7" t="s">
        <v>2160</v>
      </c>
      <c r="OEV2060" s="7" t="s">
        <v>2160</v>
      </c>
      <c r="OEW2060" s="7" t="s">
        <v>2160</v>
      </c>
      <c r="OEX2060" s="7" t="s">
        <v>2160</v>
      </c>
      <c r="OEY2060" s="7" t="s">
        <v>2160</v>
      </c>
      <c r="OEZ2060" s="7" t="s">
        <v>2160</v>
      </c>
      <c r="OFA2060" s="7" t="s">
        <v>2160</v>
      </c>
      <c r="OFB2060" s="7" t="s">
        <v>2160</v>
      </c>
      <c r="OFC2060" s="7" t="s">
        <v>2160</v>
      </c>
      <c r="OFD2060" s="7" t="s">
        <v>2160</v>
      </c>
      <c r="OFE2060" s="7" t="s">
        <v>2160</v>
      </c>
      <c r="OFF2060" s="7" t="s">
        <v>2160</v>
      </c>
      <c r="OFG2060" s="7" t="s">
        <v>2160</v>
      </c>
      <c r="OFH2060" s="7" t="s">
        <v>2160</v>
      </c>
      <c r="OFI2060" s="7" t="s">
        <v>2160</v>
      </c>
      <c r="OFJ2060" s="7" t="s">
        <v>2160</v>
      </c>
      <c r="OFK2060" s="7" t="s">
        <v>2160</v>
      </c>
      <c r="OFL2060" s="7" t="s">
        <v>2160</v>
      </c>
      <c r="OFM2060" s="7" t="s">
        <v>2160</v>
      </c>
      <c r="OFN2060" s="7" t="s">
        <v>2160</v>
      </c>
      <c r="OFO2060" s="7" t="s">
        <v>2160</v>
      </c>
      <c r="OFP2060" s="7" t="s">
        <v>2160</v>
      </c>
      <c r="OFQ2060" s="7" t="s">
        <v>2160</v>
      </c>
      <c r="OFR2060" s="7" t="s">
        <v>2160</v>
      </c>
      <c r="OFS2060" s="7" t="s">
        <v>2160</v>
      </c>
      <c r="OFT2060" s="7" t="s">
        <v>2160</v>
      </c>
      <c r="OFU2060" s="7" t="s">
        <v>2160</v>
      </c>
      <c r="OFV2060" s="7" t="s">
        <v>2160</v>
      </c>
      <c r="OFW2060" s="7" t="s">
        <v>2160</v>
      </c>
      <c r="OFX2060" s="7" t="s">
        <v>2160</v>
      </c>
      <c r="OFY2060" s="7" t="s">
        <v>2160</v>
      </c>
      <c r="OFZ2060" s="7" t="s">
        <v>2160</v>
      </c>
      <c r="OGA2060" s="7" t="s">
        <v>2160</v>
      </c>
      <c r="OGB2060" s="7" t="s">
        <v>2160</v>
      </c>
      <c r="OGC2060" s="7" t="s">
        <v>2160</v>
      </c>
      <c r="OGD2060" s="7" t="s">
        <v>2160</v>
      </c>
      <c r="OGE2060" s="7" t="s">
        <v>2160</v>
      </c>
      <c r="OGF2060" s="7" t="s">
        <v>2160</v>
      </c>
      <c r="OGG2060" s="7" t="s">
        <v>2160</v>
      </c>
      <c r="OGH2060" s="7" t="s">
        <v>2160</v>
      </c>
      <c r="OGI2060" s="7" t="s">
        <v>2160</v>
      </c>
      <c r="OGJ2060" s="7" t="s">
        <v>2160</v>
      </c>
      <c r="OGK2060" s="7" t="s">
        <v>2160</v>
      </c>
      <c r="OGL2060" s="7" t="s">
        <v>2160</v>
      </c>
      <c r="OGM2060" s="7" t="s">
        <v>2160</v>
      </c>
      <c r="OGN2060" s="7" t="s">
        <v>2160</v>
      </c>
      <c r="OGO2060" s="7" t="s">
        <v>2160</v>
      </c>
      <c r="OGP2060" s="7" t="s">
        <v>2160</v>
      </c>
      <c r="OGQ2060" s="7" t="s">
        <v>2160</v>
      </c>
      <c r="OGR2060" s="7" t="s">
        <v>2160</v>
      </c>
      <c r="OGS2060" s="7" t="s">
        <v>2160</v>
      </c>
      <c r="OGT2060" s="7" t="s">
        <v>2160</v>
      </c>
      <c r="OGU2060" s="7" t="s">
        <v>2160</v>
      </c>
      <c r="OGV2060" s="7" t="s">
        <v>2160</v>
      </c>
      <c r="OGW2060" s="7" t="s">
        <v>2160</v>
      </c>
      <c r="OGX2060" s="7" t="s">
        <v>2160</v>
      </c>
      <c r="OGY2060" s="7" t="s">
        <v>2160</v>
      </c>
      <c r="OGZ2060" s="7" t="s">
        <v>2160</v>
      </c>
      <c r="OHA2060" s="7" t="s">
        <v>2160</v>
      </c>
      <c r="OHB2060" s="7" t="s">
        <v>2160</v>
      </c>
      <c r="OHC2060" s="7" t="s">
        <v>2160</v>
      </c>
      <c r="OHD2060" s="7" t="s">
        <v>2160</v>
      </c>
      <c r="OHE2060" s="7" t="s">
        <v>2160</v>
      </c>
      <c r="OHF2060" s="7" t="s">
        <v>2160</v>
      </c>
      <c r="OHG2060" s="7" t="s">
        <v>2160</v>
      </c>
      <c r="OHH2060" s="7" t="s">
        <v>2160</v>
      </c>
      <c r="OHI2060" s="7" t="s">
        <v>2160</v>
      </c>
      <c r="OHJ2060" s="7" t="s">
        <v>2160</v>
      </c>
      <c r="OHK2060" s="7" t="s">
        <v>2160</v>
      </c>
      <c r="OHL2060" s="7" t="s">
        <v>2160</v>
      </c>
      <c r="OHM2060" s="7" t="s">
        <v>2160</v>
      </c>
      <c r="OHN2060" s="7" t="s">
        <v>2160</v>
      </c>
      <c r="OHO2060" s="7" t="s">
        <v>2160</v>
      </c>
      <c r="OHP2060" s="7" t="s">
        <v>2160</v>
      </c>
      <c r="OHQ2060" s="7" t="s">
        <v>2160</v>
      </c>
      <c r="OHR2060" s="7" t="s">
        <v>2160</v>
      </c>
      <c r="OHS2060" s="7" t="s">
        <v>2160</v>
      </c>
      <c r="OHT2060" s="7" t="s">
        <v>2160</v>
      </c>
      <c r="OHU2060" s="7" t="s">
        <v>2160</v>
      </c>
      <c r="OHV2060" s="7" t="s">
        <v>2160</v>
      </c>
      <c r="OHW2060" s="7" t="s">
        <v>2160</v>
      </c>
      <c r="OHX2060" s="7" t="s">
        <v>2160</v>
      </c>
      <c r="OHY2060" s="7" t="s">
        <v>2160</v>
      </c>
      <c r="OHZ2060" s="7" t="s">
        <v>2160</v>
      </c>
      <c r="OIA2060" s="7" t="s">
        <v>2160</v>
      </c>
      <c r="OIB2060" s="7" t="s">
        <v>2160</v>
      </c>
      <c r="OIC2060" s="7" t="s">
        <v>2160</v>
      </c>
      <c r="OID2060" s="7" t="s">
        <v>2160</v>
      </c>
      <c r="OIE2060" s="7" t="s">
        <v>2160</v>
      </c>
      <c r="OIF2060" s="7" t="s">
        <v>2160</v>
      </c>
      <c r="OIG2060" s="7" t="s">
        <v>2160</v>
      </c>
      <c r="OIH2060" s="7" t="s">
        <v>2160</v>
      </c>
      <c r="OII2060" s="7" t="s">
        <v>2160</v>
      </c>
      <c r="OIJ2060" s="7" t="s">
        <v>2160</v>
      </c>
      <c r="OIK2060" s="7" t="s">
        <v>2160</v>
      </c>
      <c r="OIL2060" s="7" t="s">
        <v>2160</v>
      </c>
      <c r="OIM2060" s="7" t="s">
        <v>2160</v>
      </c>
      <c r="OIN2060" s="7" t="s">
        <v>2160</v>
      </c>
      <c r="OIO2060" s="7" t="s">
        <v>2160</v>
      </c>
      <c r="OIP2060" s="7" t="s">
        <v>2160</v>
      </c>
      <c r="OIQ2060" s="7" t="s">
        <v>2160</v>
      </c>
      <c r="OIR2060" s="7" t="s">
        <v>2160</v>
      </c>
      <c r="OIS2060" s="7" t="s">
        <v>2160</v>
      </c>
      <c r="OIT2060" s="7" t="s">
        <v>2160</v>
      </c>
      <c r="OIU2060" s="7" t="s">
        <v>2160</v>
      </c>
      <c r="OIV2060" s="7" t="s">
        <v>2160</v>
      </c>
      <c r="OIW2060" s="7" t="s">
        <v>2160</v>
      </c>
      <c r="OIX2060" s="7" t="s">
        <v>2160</v>
      </c>
      <c r="OIY2060" s="7" t="s">
        <v>2160</v>
      </c>
      <c r="OIZ2060" s="7" t="s">
        <v>2160</v>
      </c>
      <c r="OJA2060" s="7" t="s">
        <v>2160</v>
      </c>
      <c r="OJB2060" s="7" t="s">
        <v>2160</v>
      </c>
      <c r="OJC2060" s="7" t="s">
        <v>2160</v>
      </c>
      <c r="OJD2060" s="7" t="s">
        <v>2160</v>
      </c>
      <c r="OJE2060" s="7" t="s">
        <v>2160</v>
      </c>
      <c r="OJF2060" s="7" t="s">
        <v>2160</v>
      </c>
      <c r="OJG2060" s="7" t="s">
        <v>2160</v>
      </c>
      <c r="OJH2060" s="7" t="s">
        <v>2160</v>
      </c>
      <c r="OJI2060" s="7" t="s">
        <v>2160</v>
      </c>
      <c r="OJJ2060" s="7" t="s">
        <v>2160</v>
      </c>
      <c r="OJK2060" s="7" t="s">
        <v>2160</v>
      </c>
      <c r="OJL2060" s="7" t="s">
        <v>2160</v>
      </c>
      <c r="OJM2060" s="7" t="s">
        <v>2160</v>
      </c>
      <c r="OJN2060" s="7" t="s">
        <v>2160</v>
      </c>
      <c r="OJO2060" s="7" t="s">
        <v>2160</v>
      </c>
      <c r="OJP2060" s="7" t="s">
        <v>2160</v>
      </c>
      <c r="OJQ2060" s="7" t="s">
        <v>2160</v>
      </c>
      <c r="OJR2060" s="7" t="s">
        <v>2160</v>
      </c>
      <c r="OJS2060" s="7" t="s">
        <v>2160</v>
      </c>
      <c r="OJT2060" s="7" t="s">
        <v>2160</v>
      </c>
      <c r="OJU2060" s="7" t="s">
        <v>2160</v>
      </c>
      <c r="OJV2060" s="7" t="s">
        <v>2160</v>
      </c>
      <c r="OJW2060" s="7" t="s">
        <v>2160</v>
      </c>
      <c r="OJX2060" s="7" t="s">
        <v>2160</v>
      </c>
      <c r="OJY2060" s="7" t="s">
        <v>2160</v>
      </c>
      <c r="OJZ2060" s="7" t="s">
        <v>2160</v>
      </c>
      <c r="OKA2060" s="7" t="s">
        <v>2160</v>
      </c>
      <c r="OKB2060" s="7" t="s">
        <v>2160</v>
      </c>
      <c r="OKC2060" s="7" t="s">
        <v>2160</v>
      </c>
      <c r="OKD2060" s="7" t="s">
        <v>2160</v>
      </c>
      <c r="OKE2060" s="7" t="s">
        <v>2160</v>
      </c>
      <c r="OKF2060" s="7" t="s">
        <v>2160</v>
      </c>
      <c r="OKG2060" s="7" t="s">
        <v>2160</v>
      </c>
      <c r="OKH2060" s="7" t="s">
        <v>2160</v>
      </c>
      <c r="OKI2060" s="7" t="s">
        <v>2160</v>
      </c>
      <c r="OKJ2060" s="7" t="s">
        <v>2160</v>
      </c>
      <c r="OKK2060" s="7" t="s">
        <v>2160</v>
      </c>
      <c r="OKL2060" s="7" t="s">
        <v>2160</v>
      </c>
      <c r="OKM2060" s="7" t="s">
        <v>2160</v>
      </c>
      <c r="OKN2060" s="7" t="s">
        <v>2160</v>
      </c>
      <c r="OKO2060" s="7" t="s">
        <v>2160</v>
      </c>
      <c r="OKP2060" s="7" t="s">
        <v>2160</v>
      </c>
      <c r="OKQ2060" s="7" t="s">
        <v>2160</v>
      </c>
      <c r="OKR2060" s="7" t="s">
        <v>2160</v>
      </c>
      <c r="OKS2060" s="7" t="s">
        <v>2160</v>
      </c>
      <c r="OKT2060" s="7" t="s">
        <v>2160</v>
      </c>
      <c r="OKU2060" s="7" t="s">
        <v>2160</v>
      </c>
      <c r="OKV2060" s="7" t="s">
        <v>2160</v>
      </c>
      <c r="OKW2060" s="7" t="s">
        <v>2160</v>
      </c>
      <c r="OKX2060" s="7" t="s">
        <v>2160</v>
      </c>
      <c r="OKY2060" s="7" t="s">
        <v>2160</v>
      </c>
      <c r="OKZ2060" s="7" t="s">
        <v>2160</v>
      </c>
      <c r="OLA2060" s="7" t="s">
        <v>2160</v>
      </c>
      <c r="OLB2060" s="7" t="s">
        <v>2160</v>
      </c>
      <c r="OLC2060" s="7" t="s">
        <v>2160</v>
      </c>
      <c r="OLD2060" s="7" t="s">
        <v>2160</v>
      </c>
      <c r="OLE2060" s="7" t="s">
        <v>2160</v>
      </c>
      <c r="OLF2060" s="7" t="s">
        <v>2160</v>
      </c>
      <c r="OLG2060" s="7" t="s">
        <v>2160</v>
      </c>
      <c r="OLH2060" s="7" t="s">
        <v>2160</v>
      </c>
      <c r="OLI2060" s="7" t="s">
        <v>2160</v>
      </c>
      <c r="OLJ2060" s="7" t="s">
        <v>2160</v>
      </c>
      <c r="OLK2060" s="7" t="s">
        <v>2160</v>
      </c>
      <c r="OLL2060" s="7" t="s">
        <v>2160</v>
      </c>
      <c r="OLM2060" s="7" t="s">
        <v>2160</v>
      </c>
      <c r="OLN2060" s="7" t="s">
        <v>2160</v>
      </c>
      <c r="OLO2060" s="7" t="s">
        <v>2160</v>
      </c>
      <c r="OLP2060" s="7" t="s">
        <v>2160</v>
      </c>
      <c r="OLQ2060" s="7" t="s">
        <v>2160</v>
      </c>
      <c r="OLR2060" s="7" t="s">
        <v>2160</v>
      </c>
      <c r="OLS2060" s="7" t="s">
        <v>2160</v>
      </c>
      <c r="OLT2060" s="7" t="s">
        <v>2160</v>
      </c>
      <c r="OLU2060" s="7" t="s">
        <v>2160</v>
      </c>
      <c r="OLV2060" s="7" t="s">
        <v>2160</v>
      </c>
      <c r="OLW2060" s="7" t="s">
        <v>2160</v>
      </c>
      <c r="OLX2060" s="7" t="s">
        <v>2160</v>
      </c>
      <c r="OLY2060" s="7" t="s">
        <v>2160</v>
      </c>
      <c r="OLZ2060" s="7" t="s">
        <v>2160</v>
      </c>
      <c r="OMA2060" s="7" t="s">
        <v>2160</v>
      </c>
      <c r="OMB2060" s="7" t="s">
        <v>2160</v>
      </c>
      <c r="OMC2060" s="7" t="s">
        <v>2160</v>
      </c>
      <c r="OMD2060" s="7" t="s">
        <v>2160</v>
      </c>
      <c r="OME2060" s="7" t="s">
        <v>2160</v>
      </c>
      <c r="OMF2060" s="7" t="s">
        <v>2160</v>
      </c>
      <c r="OMG2060" s="7" t="s">
        <v>2160</v>
      </c>
      <c r="OMH2060" s="7" t="s">
        <v>2160</v>
      </c>
      <c r="OMI2060" s="7" t="s">
        <v>2160</v>
      </c>
      <c r="OMJ2060" s="7" t="s">
        <v>2160</v>
      </c>
      <c r="OMK2060" s="7" t="s">
        <v>2160</v>
      </c>
      <c r="OML2060" s="7" t="s">
        <v>2160</v>
      </c>
      <c r="OMM2060" s="7" t="s">
        <v>2160</v>
      </c>
      <c r="OMN2060" s="7" t="s">
        <v>2160</v>
      </c>
      <c r="OMO2060" s="7" t="s">
        <v>2160</v>
      </c>
      <c r="OMP2060" s="7" t="s">
        <v>2160</v>
      </c>
      <c r="OMQ2060" s="7" t="s">
        <v>2160</v>
      </c>
      <c r="OMR2060" s="7" t="s">
        <v>2160</v>
      </c>
      <c r="OMS2060" s="7" t="s">
        <v>2160</v>
      </c>
      <c r="OMT2060" s="7" t="s">
        <v>2160</v>
      </c>
      <c r="OMU2060" s="7" t="s">
        <v>2160</v>
      </c>
      <c r="OMV2060" s="7" t="s">
        <v>2160</v>
      </c>
      <c r="OMW2060" s="7" t="s">
        <v>2160</v>
      </c>
      <c r="OMX2060" s="7" t="s">
        <v>2160</v>
      </c>
      <c r="OMY2060" s="7" t="s">
        <v>2160</v>
      </c>
      <c r="OMZ2060" s="7" t="s">
        <v>2160</v>
      </c>
      <c r="ONA2060" s="7" t="s">
        <v>2160</v>
      </c>
      <c r="ONB2060" s="7" t="s">
        <v>2160</v>
      </c>
      <c r="ONC2060" s="7" t="s">
        <v>2160</v>
      </c>
      <c r="OND2060" s="7" t="s">
        <v>2160</v>
      </c>
      <c r="ONE2060" s="7" t="s">
        <v>2160</v>
      </c>
      <c r="ONF2060" s="7" t="s">
        <v>2160</v>
      </c>
      <c r="ONG2060" s="7" t="s">
        <v>2160</v>
      </c>
      <c r="ONH2060" s="7" t="s">
        <v>2160</v>
      </c>
      <c r="ONI2060" s="7" t="s">
        <v>2160</v>
      </c>
      <c r="ONJ2060" s="7" t="s">
        <v>2160</v>
      </c>
      <c r="ONK2060" s="7" t="s">
        <v>2160</v>
      </c>
      <c r="ONL2060" s="7" t="s">
        <v>2160</v>
      </c>
      <c r="ONM2060" s="7" t="s">
        <v>2160</v>
      </c>
      <c r="ONN2060" s="7" t="s">
        <v>2160</v>
      </c>
      <c r="ONO2060" s="7" t="s">
        <v>2160</v>
      </c>
      <c r="ONP2060" s="7" t="s">
        <v>2160</v>
      </c>
      <c r="ONQ2060" s="7" t="s">
        <v>2160</v>
      </c>
      <c r="ONR2060" s="7" t="s">
        <v>2160</v>
      </c>
      <c r="ONS2060" s="7" t="s">
        <v>2160</v>
      </c>
      <c r="ONT2060" s="7" t="s">
        <v>2160</v>
      </c>
      <c r="ONU2060" s="7" t="s">
        <v>2160</v>
      </c>
      <c r="ONV2060" s="7" t="s">
        <v>2160</v>
      </c>
      <c r="ONW2060" s="7" t="s">
        <v>2160</v>
      </c>
      <c r="ONX2060" s="7" t="s">
        <v>2160</v>
      </c>
      <c r="ONY2060" s="7" t="s">
        <v>2160</v>
      </c>
      <c r="ONZ2060" s="7" t="s">
        <v>2160</v>
      </c>
      <c r="OOA2060" s="7" t="s">
        <v>2160</v>
      </c>
      <c r="OOB2060" s="7" t="s">
        <v>2160</v>
      </c>
      <c r="OOC2060" s="7" t="s">
        <v>2160</v>
      </c>
      <c r="OOD2060" s="7" t="s">
        <v>2160</v>
      </c>
      <c r="OOE2060" s="7" t="s">
        <v>2160</v>
      </c>
      <c r="OOF2060" s="7" t="s">
        <v>2160</v>
      </c>
      <c r="OOG2060" s="7" t="s">
        <v>2160</v>
      </c>
      <c r="OOH2060" s="7" t="s">
        <v>2160</v>
      </c>
      <c r="OOI2060" s="7" t="s">
        <v>2160</v>
      </c>
      <c r="OOJ2060" s="7" t="s">
        <v>2160</v>
      </c>
      <c r="OOK2060" s="7" t="s">
        <v>2160</v>
      </c>
      <c r="OOL2060" s="7" t="s">
        <v>2160</v>
      </c>
      <c r="OOM2060" s="7" t="s">
        <v>2160</v>
      </c>
      <c r="OON2060" s="7" t="s">
        <v>2160</v>
      </c>
      <c r="OOO2060" s="7" t="s">
        <v>2160</v>
      </c>
      <c r="OOP2060" s="7" t="s">
        <v>2160</v>
      </c>
      <c r="OOQ2060" s="7" t="s">
        <v>2160</v>
      </c>
      <c r="OOR2060" s="7" t="s">
        <v>2160</v>
      </c>
      <c r="OOS2060" s="7" t="s">
        <v>2160</v>
      </c>
      <c r="OOT2060" s="7" t="s">
        <v>2160</v>
      </c>
      <c r="OOU2060" s="7" t="s">
        <v>2160</v>
      </c>
      <c r="OOV2060" s="7" t="s">
        <v>2160</v>
      </c>
      <c r="OOW2060" s="7" t="s">
        <v>2160</v>
      </c>
      <c r="OOX2060" s="7" t="s">
        <v>2160</v>
      </c>
      <c r="OOY2060" s="7" t="s">
        <v>2160</v>
      </c>
      <c r="OOZ2060" s="7" t="s">
        <v>2160</v>
      </c>
      <c r="OPA2060" s="7" t="s">
        <v>2160</v>
      </c>
      <c r="OPB2060" s="7" t="s">
        <v>2160</v>
      </c>
      <c r="OPC2060" s="7" t="s">
        <v>2160</v>
      </c>
      <c r="OPD2060" s="7" t="s">
        <v>2160</v>
      </c>
      <c r="OPE2060" s="7" t="s">
        <v>2160</v>
      </c>
      <c r="OPF2060" s="7" t="s">
        <v>2160</v>
      </c>
      <c r="OPG2060" s="7" t="s">
        <v>2160</v>
      </c>
      <c r="OPH2060" s="7" t="s">
        <v>2160</v>
      </c>
      <c r="OPI2060" s="7" t="s">
        <v>2160</v>
      </c>
      <c r="OPJ2060" s="7" t="s">
        <v>2160</v>
      </c>
      <c r="OPK2060" s="7" t="s">
        <v>2160</v>
      </c>
      <c r="OPL2060" s="7" t="s">
        <v>2160</v>
      </c>
      <c r="OPM2060" s="7" t="s">
        <v>2160</v>
      </c>
      <c r="OPN2060" s="7" t="s">
        <v>2160</v>
      </c>
      <c r="OPO2060" s="7" t="s">
        <v>2160</v>
      </c>
      <c r="OPP2060" s="7" t="s">
        <v>2160</v>
      </c>
      <c r="OPQ2060" s="7" t="s">
        <v>2160</v>
      </c>
      <c r="OPR2060" s="7" t="s">
        <v>2160</v>
      </c>
      <c r="OPS2060" s="7" t="s">
        <v>2160</v>
      </c>
      <c r="OPT2060" s="7" t="s">
        <v>2160</v>
      </c>
      <c r="OPU2060" s="7" t="s">
        <v>2160</v>
      </c>
      <c r="OPV2060" s="7" t="s">
        <v>2160</v>
      </c>
      <c r="OPW2060" s="7" t="s">
        <v>2160</v>
      </c>
      <c r="OPX2060" s="7" t="s">
        <v>2160</v>
      </c>
      <c r="OPY2060" s="7" t="s">
        <v>2160</v>
      </c>
      <c r="OPZ2060" s="7" t="s">
        <v>2160</v>
      </c>
      <c r="OQA2060" s="7" t="s">
        <v>2160</v>
      </c>
      <c r="OQB2060" s="7" t="s">
        <v>2160</v>
      </c>
      <c r="OQC2060" s="7" t="s">
        <v>2160</v>
      </c>
      <c r="OQD2060" s="7" t="s">
        <v>2160</v>
      </c>
      <c r="OQE2060" s="7" t="s">
        <v>2160</v>
      </c>
      <c r="OQF2060" s="7" t="s">
        <v>2160</v>
      </c>
      <c r="OQG2060" s="7" t="s">
        <v>2160</v>
      </c>
      <c r="OQH2060" s="7" t="s">
        <v>2160</v>
      </c>
      <c r="OQI2060" s="7" t="s">
        <v>2160</v>
      </c>
      <c r="OQJ2060" s="7" t="s">
        <v>2160</v>
      </c>
      <c r="OQK2060" s="7" t="s">
        <v>2160</v>
      </c>
      <c r="OQL2060" s="7" t="s">
        <v>2160</v>
      </c>
      <c r="OQM2060" s="7" t="s">
        <v>2160</v>
      </c>
      <c r="OQN2060" s="7" t="s">
        <v>2160</v>
      </c>
      <c r="OQO2060" s="7" t="s">
        <v>2160</v>
      </c>
      <c r="OQP2060" s="7" t="s">
        <v>2160</v>
      </c>
      <c r="OQQ2060" s="7" t="s">
        <v>2160</v>
      </c>
      <c r="OQR2060" s="7" t="s">
        <v>2160</v>
      </c>
      <c r="OQS2060" s="7" t="s">
        <v>2160</v>
      </c>
      <c r="OQT2060" s="7" t="s">
        <v>2160</v>
      </c>
      <c r="OQU2060" s="7" t="s">
        <v>2160</v>
      </c>
      <c r="OQV2060" s="7" t="s">
        <v>2160</v>
      </c>
      <c r="OQW2060" s="7" t="s">
        <v>2160</v>
      </c>
      <c r="OQX2060" s="7" t="s">
        <v>2160</v>
      </c>
      <c r="OQY2060" s="7" t="s">
        <v>2160</v>
      </c>
      <c r="OQZ2060" s="7" t="s">
        <v>2160</v>
      </c>
      <c r="ORA2060" s="7" t="s">
        <v>2160</v>
      </c>
      <c r="ORB2060" s="7" t="s">
        <v>2160</v>
      </c>
      <c r="ORC2060" s="7" t="s">
        <v>2160</v>
      </c>
      <c r="ORD2060" s="7" t="s">
        <v>2160</v>
      </c>
      <c r="ORE2060" s="7" t="s">
        <v>2160</v>
      </c>
      <c r="ORF2060" s="7" t="s">
        <v>2160</v>
      </c>
      <c r="ORG2060" s="7" t="s">
        <v>2160</v>
      </c>
      <c r="ORH2060" s="7" t="s">
        <v>2160</v>
      </c>
      <c r="ORI2060" s="7" t="s">
        <v>2160</v>
      </c>
      <c r="ORJ2060" s="7" t="s">
        <v>2160</v>
      </c>
      <c r="ORK2060" s="7" t="s">
        <v>2160</v>
      </c>
      <c r="ORL2060" s="7" t="s">
        <v>2160</v>
      </c>
      <c r="ORM2060" s="7" t="s">
        <v>2160</v>
      </c>
      <c r="ORN2060" s="7" t="s">
        <v>2160</v>
      </c>
      <c r="ORO2060" s="7" t="s">
        <v>2160</v>
      </c>
      <c r="ORP2060" s="7" t="s">
        <v>2160</v>
      </c>
      <c r="ORQ2060" s="7" t="s">
        <v>2160</v>
      </c>
      <c r="ORR2060" s="7" t="s">
        <v>2160</v>
      </c>
      <c r="ORS2060" s="7" t="s">
        <v>2160</v>
      </c>
      <c r="ORT2060" s="7" t="s">
        <v>2160</v>
      </c>
      <c r="ORU2060" s="7" t="s">
        <v>2160</v>
      </c>
      <c r="ORV2060" s="7" t="s">
        <v>2160</v>
      </c>
      <c r="ORW2060" s="7" t="s">
        <v>2160</v>
      </c>
      <c r="ORX2060" s="7" t="s">
        <v>2160</v>
      </c>
      <c r="ORY2060" s="7" t="s">
        <v>2160</v>
      </c>
      <c r="ORZ2060" s="7" t="s">
        <v>2160</v>
      </c>
      <c r="OSA2060" s="7" t="s">
        <v>2160</v>
      </c>
      <c r="OSB2060" s="7" t="s">
        <v>2160</v>
      </c>
      <c r="OSC2060" s="7" t="s">
        <v>2160</v>
      </c>
      <c r="OSD2060" s="7" t="s">
        <v>2160</v>
      </c>
      <c r="OSE2060" s="7" t="s">
        <v>2160</v>
      </c>
      <c r="OSF2060" s="7" t="s">
        <v>2160</v>
      </c>
      <c r="OSG2060" s="7" t="s">
        <v>2160</v>
      </c>
      <c r="OSH2060" s="7" t="s">
        <v>2160</v>
      </c>
      <c r="OSI2060" s="7" t="s">
        <v>2160</v>
      </c>
      <c r="OSJ2060" s="7" t="s">
        <v>2160</v>
      </c>
      <c r="OSK2060" s="7" t="s">
        <v>2160</v>
      </c>
      <c r="OSL2060" s="7" t="s">
        <v>2160</v>
      </c>
      <c r="OSM2060" s="7" t="s">
        <v>2160</v>
      </c>
      <c r="OSN2060" s="7" t="s">
        <v>2160</v>
      </c>
      <c r="OSO2060" s="7" t="s">
        <v>2160</v>
      </c>
      <c r="OSP2060" s="7" t="s">
        <v>2160</v>
      </c>
      <c r="OSQ2060" s="7" t="s">
        <v>2160</v>
      </c>
      <c r="OSR2060" s="7" t="s">
        <v>2160</v>
      </c>
      <c r="OSS2060" s="7" t="s">
        <v>2160</v>
      </c>
      <c r="OST2060" s="7" t="s">
        <v>2160</v>
      </c>
      <c r="OSU2060" s="7" t="s">
        <v>2160</v>
      </c>
      <c r="OSV2060" s="7" t="s">
        <v>2160</v>
      </c>
      <c r="OSW2060" s="7" t="s">
        <v>2160</v>
      </c>
      <c r="OSX2060" s="7" t="s">
        <v>2160</v>
      </c>
      <c r="OSY2060" s="7" t="s">
        <v>2160</v>
      </c>
      <c r="OSZ2060" s="7" t="s">
        <v>2160</v>
      </c>
      <c r="OTA2060" s="7" t="s">
        <v>2160</v>
      </c>
      <c r="OTB2060" s="7" t="s">
        <v>2160</v>
      </c>
      <c r="OTC2060" s="7" t="s">
        <v>2160</v>
      </c>
      <c r="OTD2060" s="7" t="s">
        <v>2160</v>
      </c>
      <c r="OTE2060" s="7" t="s">
        <v>2160</v>
      </c>
      <c r="OTF2060" s="7" t="s">
        <v>2160</v>
      </c>
      <c r="OTG2060" s="7" t="s">
        <v>2160</v>
      </c>
      <c r="OTH2060" s="7" t="s">
        <v>2160</v>
      </c>
      <c r="OTI2060" s="7" t="s">
        <v>2160</v>
      </c>
      <c r="OTJ2060" s="7" t="s">
        <v>2160</v>
      </c>
      <c r="OTK2060" s="7" t="s">
        <v>2160</v>
      </c>
      <c r="OTL2060" s="7" t="s">
        <v>2160</v>
      </c>
      <c r="OTM2060" s="7" t="s">
        <v>2160</v>
      </c>
      <c r="OTN2060" s="7" t="s">
        <v>2160</v>
      </c>
      <c r="OTO2060" s="7" t="s">
        <v>2160</v>
      </c>
      <c r="OTP2060" s="7" t="s">
        <v>2160</v>
      </c>
      <c r="OTQ2060" s="7" t="s">
        <v>2160</v>
      </c>
      <c r="OTR2060" s="7" t="s">
        <v>2160</v>
      </c>
      <c r="OTS2060" s="7" t="s">
        <v>2160</v>
      </c>
      <c r="OTT2060" s="7" t="s">
        <v>2160</v>
      </c>
      <c r="OTU2060" s="7" t="s">
        <v>2160</v>
      </c>
      <c r="OTV2060" s="7" t="s">
        <v>2160</v>
      </c>
      <c r="OTW2060" s="7" t="s">
        <v>2160</v>
      </c>
      <c r="OTX2060" s="7" t="s">
        <v>2160</v>
      </c>
      <c r="OTY2060" s="7" t="s">
        <v>2160</v>
      </c>
      <c r="OTZ2060" s="7" t="s">
        <v>2160</v>
      </c>
      <c r="OUA2060" s="7" t="s">
        <v>2160</v>
      </c>
      <c r="OUB2060" s="7" t="s">
        <v>2160</v>
      </c>
      <c r="OUC2060" s="7" t="s">
        <v>2160</v>
      </c>
      <c r="OUD2060" s="7" t="s">
        <v>2160</v>
      </c>
      <c r="OUE2060" s="7" t="s">
        <v>2160</v>
      </c>
      <c r="OUF2060" s="7" t="s">
        <v>2160</v>
      </c>
      <c r="OUG2060" s="7" t="s">
        <v>2160</v>
      </c>
      <c r="OUH2060" s="7" t="s">
        <v>2160</v>
      </c>
      <c r="OUI2060" s="7" t="s">
        <v>2160</v>
      </c>
      <c r="OUJ2060" s="7" t="s">
        <v>2160</v>
      </c>
      <c r="OUK2060" s="7" t="s">
        <v>2160</v>
      </c>
      <c r="OUL2060" s="7" t="s">
        <v>2160</v>
      </c>
      <c r="OUM2060" s="7" t="s">
        <v>2160</v>
      </c>
      <c r="OUN2060" s="7" t="s">
        <v>2160</v>
      </c>
      <c r="OUO2060" s="7" t="s">
        <v>2160</v>
      </c>
      <c r="OUP2060" s="7" t="s">
        <v>2160</v>
      </c>
      <c r="OUQ2060" s="7" t="s">
        <v>2160</v>
      </c>
      <c r="OUR2060" s="7" t="s">
        <v>2160</v>
      </c>
      <c r="OUS2060" s="7" t="s">
        <v>2160</v>
      </c>
      <c r="OUT2060" s="7" t="s">
        <v>2160</v>
      </c>
      <c r="OUU2060" s="7" t="s">
        <v>2160</v>
      </c>
      <c r="OUV2060" s="7" t="s">
        <v>2160</v>
      </c>
      <c r="OUW2060" s="7" t="s">
        <v>2160</v>
      </c>
      <c r="OUX2060" s="7" t="s">
        <v>2160</v>
      </c>
      <c r="OUY2060" s="7" t="s">
        <v>2160</v>
      </c>
      <c r="OUZ2060" s="7" t="s">
        <v>2160</v>
      </c>
      <c r="OVA2060" s="7" t="s">
        <v>2160</v>
      </c>
      <c r="OVB2060" s="7" t="s">
        <v>2160</v>
      </c>
      <c r="OVC2060" s="7" t="s">
        <v>2160</v>
      </c>
      <c r="OVD2060" s="7" t="s">
        <v>2160</v>
      </c>
      <c r="OVE2060" s="7" t="s">
        <v>2160</v>
      </c>
      <c r="OVF2060" s="7" t="s">
        <v>2160</v>
      </c>
      <c r="OVG2060" s="7" t="s">
        <v>2160</v>
      </c>
      <c r="OVH2060" s="7" t="s">
        <v>2160</v>
      </c>
      <c r="OVI2060" s="7" t="s">
        <v>2160</v>
      </c>
      <c r="OVJ2060" s="7" t="s">
        <v>2160</v>
      </c>
      <c r="OVK2060" s="7" t="s">
        <v>2160</v>
      </c>
      <c r="OVL2060" s="7" t="s">
        <v>2160</v>
      </c>
      <c r="OVM2060" s="7" t="s">
        <v>2160</v>
      </c>
      <c r="OVN2060" s="7" t="s">
        <v>2160</v>
      </c>
      <c r="OVO2060" s="7" t="s">
        <v>2160</v>
      </c>
      <c r="OVP2060" s="7" t="s">
        <v>2160</v>
      </c>
      <c r="OVQ2060" s="7" t="s">
        <v>2160</v>
      </c>
      <c r="OVR2060" s="7" t="s">
        <v>2160</v>
      </c>
      <c r="OVS2060" s="7" t="s">
        <v>2160</v>
      </c>
      <c r="OVT2060" s="7" t="s">
        <v>2160</v>
      </c>
      <c r="OVU2060" s="7" t="s">
        <v>2160</v>
      </c>
      <c r="OVV2060" s="7" t="s">
        <v>2160</v>
      </c>
      <c r="OVW2060" s="7" t="s">
        <v>2160</v>
      </c>
      <c r="OVX2060" s="7" t="s">
        <v>2160</v>
      </c>
      <c r="OVY2060" s="7" t="s">
        <v>2160</v>
      </c>
      <c r="OVZ2060" s="7" t="s">
        <v>2160</v>
      </c>
      <c r="OWA2060" s="7" t="s">
        <v>2160</v>
      </c>
      <c r="OWB2060" s="7" t="s">
        <v>2160</v>
      </c>
      <c r="OWC2060" s="7" t="s">
        <v>2160</v>
      </c>
      <c r="OWD2060" s="7" t="s">
        <v>2160</v>
      </c>
      <c r="OWE2060" s="7" t="s">
        <v>2160</v>
      </c>
      <c r="OWF2060" s="7" t="s">
        <v>2160</v>
      </c>
      <c r="OWG2060" s="7" t="s">
        <v>2160</v>
      </c>
      <c r="OWH2060" s="7" t="s">
        <v>2160</v>
      </c>
      <c r="OWI2060" s="7" t="s">
        <v>2160</v>
      </c>
      <c r="OWJ2060" s="7" t="s">
        <v>2160</v>
      </c>
      <c r="OWK2060" s="7" t="s">
        <v>2160</v>
      </c>
      <c r="OWL2060" s="7" t="s">
        <v>2160</v>
      </c>
      <c r="OWM2060" s="7" t="s">
        <v>2160</v>
      </c>
      <c r="OWN2060" s="7" t="s">
        <v>2160</v>
      </c>
      <c r="OWO2060" s="7" t="s">
        <v>2160</v>
      </c>
      <c r="OWP2060" s="7" t="s">
        <v>2160</v>
      </c>
      <c r="OWQ2060" s="7" t="s">
        <v>2160</v>
      </c>
      <c r="OWR2060" s="7" t="s">
        <v>2160</v>
      </c>
      <c r="OWS2060" s="7" t="s">
        <v>2160</v>
      </c>
      <c r="OWT2060" s="7" t="s">
        <v>2160</v>
      </c>
      <c r="OWU2060" s="7" t="s">
        <v>2160</v>
      </c>
      <c r="OWV2060" s="7" t="s">
        <v>2160</v>
      </c>
      <c r="OWW2060" s="7" t="s">
        <v>2160</v>
      </c>
      <c r="OWX2060" s="7" t="s">
        <v>2160</v>
      </c>
      <c r="OWY2060" s="7" t="s">
        <v>2160</v>
      </c>
      <c r="OWZ2060" s="7" t="s">
        <v>2160</v>
      </c>
      <c r="OXA2060" s="7" t="s">
        <v>2160</v>
      </c>
      <c r="OXB2060" s="7" t="s">
        <v>2160</v>
      </c>
      <c r="OXC2060" s="7" t="s">
        <v>2160</v>
      </c>
      <c r="OXD2060" s="7" t="s">
        <v>2160</v>
      </c>
      <c r="OXE2060" s="7" t="s">
        <v>2160</v>
      </c>
      <c r="OXF2060" s="7" t="s">
        <v>2160</v>
      </c>
      <c r="OXG2060" s="7" t="s">
        <v>2160</v>
      </c>
      <c r="OXH2060" s="7" t="s">
        <v>2160</v>
      </c>
      <c r="OXI2060" s="7" t="s">
        <v>2160</v>
      </c>
      <c r="OXJ2060" s="7" t="s">
        <v>2160</v>
      </c>
      <c r="OXK2060" s="7" t="s">
        <v>2160</v>
      </c>
      <c r="OXL2060" s="7" t="s">
        <v>2160</v>
      </c>
      <c r="OXM2060" s="7" t="s">
        <v>2160</v>
      </c>
      <c r="OXN2060" s="7" t="s">
        <v>2160</v>
      </c>
      <c r="OXO2060" s="7" t="s">
        <v>2160</v>
      </c>
      <c r="OXP2060" s="7" t="s">
        <v>2160</v>
      </c>
      <c r="OXQ2060" s="7" t="s">
        <v>2160</v>
      </c>
      <c r="OXR2060" s="7" t="s">
        <v>2160</v>
      </c>
      <c r="OXS2060" s="7" t="s">
        <v>2160</v>
      </c>
      <c r="OXT2060" s="7" t="s">
        <v>2160</v>
      </c>
      <c r="OXU2060" s="7" t="s">
        <v>2160</v>
      </c>
      <c r="OXV2060" s="7" t="s">
        <v>2160</v>
      </c>
      <c r="OXW2060" s="7" t="s">
        <v>2160</v>
      </c>
      <c r="OXX2060" s="7" t="s">
        <v>2160</v>
      </c>
      <c r="OXY2060" s="7" t="s">
        <v>2160</v>
      </c>
      <c r="OXZ2060" s="7" t="s">
        <v>2160</v>
      </c>
      <c r="OYA2060" s="7" t="s">
        <v>2160</v>
      </c>
      <c r="OYB2060" s="7" t="s">
        <v>2160</v>
      </c>
      <c r="OYC2060" s="7" t="s">
        <v>2160</v>
      </c>
      <c r="OYD2060" s="7" t="s">
        <v>2160</v>
      </c>
      <c r="OYE2060" s="7" t="s">
        <v>2160</v>
      </c>
      <c r="OYF2060" s="7" t="s">
        <v>2160</v>
      </c>
      <c r="OYG2060" s="7" t="s">
        <v>2160</v>
      </c>
      <c r="OYH2060" s="7" t="s">
        <v>2160</v>
      </c>
      <c r="OYI2060" s="7" t="s">
        <v>2160</v>
      </c>
      <c r="OYJ2060" s="7" t="s">
        <v>2160</v>
      </c>
      <c r="OYK2060" s="7" t="s">
        <v>2160</v>
      </c>
      <c r="OYL2060" s="7" t="s">
        <v>2160</v>
      </c>
      <c r="OYM2060" s="7" t="s">
        <v>2160</v>
      </c>
      <c r="OYN2060" s="7" t="s">
        <v>2160</v>
      </c>
      <c r="OYO2060" s="7" t="s">
        <v>2160</v>
      </c>
      <c r="OYP2060" s="7" t="s">
        <v>2160</v>
      </c>
      <c r="OYQ2060" s="7" t="s">
        <v>2160</v>
      </c>
      <c r="OYR2060" s="7" t="s">
        <v>2160</v>
      </c>
      <c r="OYS2060" s="7" t="s">
        <v>2160</v>
      </c>
      <c r="OYT2060" s="7" t="s">
        <v>2160</v>
      </c>
      <c r="OYU2060" s="7" t="s">
        <v>2160</v>
      </c>
      <c r="OYV2060" s="7" t="s">
        <v>2160</v>
      </c>
      <c r="OYW2060" s="7" t="s">
        <v>2160</v>
      </c>
      <c r="OYX2060" s="7" t="s">
        <v>2160</v>
      </c>
      <c r="OYY2060" s="7" t="s">
        <v>2160</v>
      </c>
      <c r="OYZ2060" s="7" t="s">
        <v>2160</v>
      </c>
      <c r="OZA2060" s="7" t="s">
        <v>2160</v>
      </c>
      <c r="OZB2060" s="7" t="s">
        <v>2160</v>
      </c>
      <c r="OZC2060" s="7" t="s">
        <v>2160</v>
      </c>
      <c r="OZD2060" s="7" t="s">
        <v>2160</v>
      </c>
      <c r="OZE2060" s="7" t="s">
        <v>2160</v>
      </c>
      <c r="OZF2060" s="7" t="s">
        <v>2160</v>
      </c>
      <c r="OZG2060" s="7" t="s">
        <v>2160</v>
      </c>
      <c r="OZH2060" s="7" t="s">
        <v>2160</v>
      </c>
      <c r="OZI2060" s="7" t="s">
        <v>2160</v>
      </c>
      <c r="OZJ2060" s="7" t="s">
        <v>2160</v>
      </c>
      <c r="OZK2060" s="7" t="s">
        <v>2160</v>
      </c>
      <c r="OZL2060" s="7" t="s">
        <v>2160</v>
      </c>
      <c r="OZM2060" s="7" t="s">
        <v>2160</v>
      </c>
      <c r="OZN2060" s="7" t="s">
        <v>2160</v>
      </c>
      <c r="OZO2060" s="7" t="s">
        <v>2160</v>
      </c>
      <c r="OZP2060" s="7" t="s">
        <v>2160</v>
      </c>
      <c r="OZQ2060" s="7" t="s">
        <v>2160</v>
      </c>
      <c r="OZR2060" s="7" t="s">
        <v>2160</v>
      </c>
      <c r="OZS2060" s="7" t="s">
        <v>2160</v>
      </c>
      <c r="OZT2060" s="7" t="s">
        <v>2160</v>
      </c>
      <c r="OZU2060" s="7" t="s">
        <v>2160</v>
      </c>
      <c r="OZV2060" s="7" t="s">
        <v>2160</v>
      </c>
      <c r="OZW2060" s="7" t="s">
        <v>2160</v>
      </c>
      <c r="OZX2060" s="7" t="s">
        <v>2160</v>
      </c>
      <c r="OZY2060" s="7" t="s">
        <v>2160</v>
      </c>
      <c r="OZZ2060" s="7" t="s">
        <v>2160</v>
      </c>
      <c r="PAA2060" s="7" t="s">
        <v>2160</v>
      </c>
      <c r="PAB2060" s="7" t="s">
        <v>2160</v>
      </c>
      <c r="PAC2060" s="7" t="s">
        <v>2160</v>
      </c>
      <c r="PAD2060" s="7" t="s">
        <v>2160</v>
      </c>
      <c r="PAE2060" s="7" t="s">
        <v>2160</v>
      </c>
      <c r="PAF2060" s="7" t="s">
        <v>2160</v>
      </c>
      <c r="PAG2060" s="7" t="s">
        <v>2160</v>
      </c>
      <c r="PAH2060" s="7" t="s">
        <v>2160</v>
      </c>
      <c r="PAI2060" s="7" t="s">
        <v>2160</v>
      </c>
      <c r="PAJ2060" s="7" t="s">
        <v>2160</v>
      </c>
      <c r="PAK2060" s="7" t="s">
        <v>2160</v>
      </c>
      <c r="PAL2060" s="7" t="s">
        <v>2160</v>
      </c>
      <c r="PAM2060" s="7" t="s">
        <v>2160</v>
      </c>
      <c r="PAN2060" s="7" t="s">
        <v>2160</v>
      </c>
      <c r="PAO2060" s="7" t="s">
        <v>2160</v>
      </c>
      <c r="PAP2060" s="7" t="s">
        <v>2160</v>
      </c>
      <c r="PAQ2060" s="7" t="s">
        <v>2160</v>
      </c>
      <c r="PAR2060" s="7" t="s">
        <v>2160</v>
      </c>
      <c r="PAS2060" s="7" t="s">
        <v>2160</v>
      </c>
      <c r="PAT2060" s="7" t="s">
        <v>2160</v>
      </c>
      <c r="PAU2060" s="7" t="s">
        <v>2160</v>
      </c>
      <c r="PAV2060" s="7" t="s">
        <v>2160</v>
      </c>
      <c r="PAW2060" s="7" t="s">
        <v>2160</v>
      </c>
      <c r="PAX2060" s="7" t="s">
        <v>2160</v>
      </c>
      <c r="PAY2060" s="7" t="s">
        <v>2160</v>
      </c>
      <c r="PAZ2060" s="7" t="s">
        <v>2160</v>
      </c>
      <c r="PBA2060" s="7" t="s">
        <v>2160</v>
      </c>
      <c r="PBB2060" s="7" t="s">
        <v>2160</v>
      </c>
      <c r="PBC2060" s="7" t="s">
        <v>2160</v>
      </c>
      <c r="PBD2060" s="7" t="s">
        <v>2160</v>
      </c>
      <c r="PBE2060" s="7" t="s">
        <v>2160</v>
      </c>
      <c r="PBF2060" s="7" t="s">
        <v>2160</v>
      </c>
      <c r="PBG2060" s="7" t="s">
        <v>2160</v>
      </c>
      <c r="PBH2060" s="7" t="s">
        <v>2160</v>
      </c>
      <c r="PBI2060" s="7" t="s">
        <v>2160</v>
      </c>
      <c r="PBJ2060" s="7" t="s">
        <v>2160</v>
      </c>
      <c r="PBK2060" s="7" t="s">
        <v>2160</v>
      </c>
      <c r="PBL2060" s="7" t="s">
        <v>2160</v>
      </c>
      <c r="PBM2060" s="7" t="s">
        <v>2160</v>
      </c>
      <c r="PBN2060" s="7" t="s">
        <v>2160</v>
      </c>
      <c r="PBO2060" s="7" t="s">
        <v>2160</v>
      </c>
      <c r="PBP2060" s="7" t="s">
        <v>2160</v>
      </c>
      <c r="PBQ2060" s="7" t="s">
        <v>2160</v>
      </c>
      <c r="PBR2060" s="7" t="s">
        <v>2160</v>
      </c>
      <c r="PBS2060" s="7" t="s">
        <v>2160</v>
      </c>
      <c r="PBT2060" s="7" t="s">
        <v>2160</v>
      </c>
      <c r="PBU2060" s="7" t="s">
        <v>2160</v>
      </c>
      <c r="PBV2060" s="7" t="s">
        <v>2160</v>
      </c>
      <c r="PBW2060" s="7" t="s">
        <v>2160</v>
      </c>
      <c r="PBX2060" s="7" t="s">
        <v>2160</v>
      </c>
      <c r="PBY2060" s="7" t="s">
        <v>2160</v>
      </c>
      <c r="PBZ2060" s="7" t="s">
        <v>2160</v>
      </c>
      <c r="PCA2060" s="7" t="s">
        <v>2160</v>
      </c>
      <c r="PCB2060" s="7" t="s">
        <v>2160</v>
      </c>
      <c r="PCC2060" s="7" t="s">
        <v>2160</v>
      </c>
      <c r="PCD2060" s="7" t="s">
        <v>2160</v>
      </c>
      <c r="PCE2060" s="7" t="s">
        <v>2160</v>
      </c>
      <c r="PCF2060" s="7" t="s">
        <v>2160</v>
      </c>
      <c r="PCG2060" s="7" t="s">
        <v>2160</v>
      </c>
      <c r="PCH2060" s="7" t="s">
        <v>2160</v>
      </c>
      <c r="PCI2060" s="7" t="s">
        <v>2160</v>
      </c>
      <c r="PCJ2060" s="7" t="s">
        <v>2160</v>
      </c>
      <c r="PCK2060" s="7" t="s">
        <v>2160</v>
      </c>
      <c r="PCL2060" s="7" t="s">
        <v>2160</v>
      </c>
      <c r="PCM2060" s="7" t="s">
        <v>2160</v>
      </c>
      <c r="PCN2060" s="7" t="s">
        <v>2160</v>
      </c>
      <c r="PCO2060" s="7" t="s">
        <v>2160</v>
      </c>
      <c r="PCP2060" s="7" t="s">
        <v>2160</v>
      </c>
      <c r="PCQ2060" s="7" t="s">
        <v>2160</v>
      </c>
      <c r="PCR2060" s="7" t="s">
        <v>2160</v>
      </c>
      <c r="PCS2060" s="7" t="s">
        <v>2160</v>
      </c>
      <c r="PCT2060" s="7" t="s">
        <v>2160</v>
      </c>
      <c r="PCU2060" s="7" t="s">
        <v>2160</v>
      </c>
      <c r="PCV2060" s="7" t="s">
        <v>2160</v>
      </c>
      <c r="PCW2060" s="7" t="s">
        <v>2160</v>
      </c>
      <c r="PCX2060" s="7" t="s">
        <v>2160</v>
      </c>
      <c r="PCY2060" s="7" t="s">
        <v>2160</v>
      </c>
      <c r="PCZ2060" s="7" t="s">
        <v>2160</v>
      </c>
      <c r="PDA2060" s="7" t="s">
        <v>2160</v>
      </c>
      <c r="PDB2060" s="7" t="s">
        <v>2160</v>
      </c>
      <c r="PDC2060" s="7" t="s">
        <v>2160</v>
      </c>
      <c r="PDD2060" s="7" t="s">
        <v>2160</v>
      </c>
      <c r="PDE2060" s="7" t="s">
        <v>2160</v>
      </c>
      <c r="PDF2060" s="7" t="s">
        <v>2160</v>
      </c>
      <c r="PDG2060" s="7" t="s">
        <v>2160</v>
      </c>
      <c r="PDH2060" s="7" t="s">
        <v>2160</v>
      </c>
      <c r="PDI2060" s="7" t="s">
        <v>2160</v>
      </c>
      <c r="PDJ2060" s="7" t="s">
        <v>2160</v>
      </c>
      <c r="PDK2060" s="7" t="s">
        <v>2160</v>
      </c>
      <c r="PDL2060" s="7" t="s">
        <v>2160</v>
      </c>
      <c r="PDM2060" s="7" t="s">
        <v>2160</v>
      </c>
      <c r="PDN2060" s="7" t="s">
        <v>2160</v>
      </c>
      <c r="PDO2060" s="7" t="s">
        <v>2160</v>
      </c>
      <c r="PDP2060" s="7" t="s">
        <v>2160</v>
      </c>
      <c r="PDQ2060" s="7" t="s">
        <v>2160</v>
      </c>
      <c r="PDR2060" s="7" t="s">
        <v>2160</v>
      </c>
      <c r="PDS2060" s="7" t="s">
        <v>2160</v>
      </c>
      <c r="PDT2060" s="7" t="s">
        <v>2160</v>
      </c>
      <c r="PDU2060" s="7" t="s">
        <v>2160</v>
      </c>
      <c r="PDV2060" s="7" t="s">
        <v>2160</v>
      </c>
      <c r="PDW2060" s="7" t="s">
        <v>2160</v>
      </c>
      <c r="PDX2060" s="7" t="s">
        <v>2160</v>
      </c>
      <c r="PDY2060" s="7" t="s">
        <v>2160</v>
      </c>
      <c r="PDZ2060" s="7" t="s">
        <v>2160</v>
      </c>
      <c r="PEA2060" s="7" t="s">
        <v>2160</v>
      </c>
      <c r="PEB2060" s="7" t="s">
        <v>2160</v>
      </c>
      <c r="PEC2060" s="7" t="s">
        <v>2160</v>
      </c>
      <c r="PED2060" s="7" t="s">
        <v>2160</v>
      </c>
      <c r="PEE2060" s="7" t="s">
        <v>2160</v>
      </c>
      <c r="PEF2060" s="7" t="s">
        <v>2160</v>
      </c>
      <c r="PEG2060" s="7" t="s">
        <v>2160</v>
      </c>
      <c r="PEH2060" s="7" t="s">
        <v>2160</v>
      </c>
      <c r="PEI2060" s="7" t="s">
        <v>2160</v>
      </c>
      <c r="PEJ2060" s="7" t="s">
        <v>2160</v>
      </c>
      <c r="PEK2060" s="7" t="s">
        <v>2160</v>
      </c>
      <c r="PEL2060" s="7" t="s">
        <v>2160</v>
      </c>
      <c r="PEM2060" s="7" t="s">
        <v>2160</v>
      </c>
      <c r="PEN2060" s="7" t="s">
        <v>2160</v>
      </c>
      <c r="PEO2060" s="7" t="s">
        <v>2160</v>
      </c>
      <c r="PEP2060" s="7" t="s">
        <v>2160</v>
      </c>
      <c r="PEQ2060" s="7" t="s">
        <v>2160</v>
      </c>
      <c r="PER2060" s="7" t="s">
        <v>2160</v>
      </c>
      <c r="PES2060" s="7" t="s">
        <v>2160</v>
      </c>
      <c r="PET2060" s="7" t="s">
        <v>2160</v>
      </c>
      <c r="PEU2060" s="7" t="s">
        <v>2160</v>
      </c>
      <c r="PEV2060" s="7" t="s">
        <v>2160</v>
      </c>
      <c r="PEW2060" s="7" t="s">
        <v>2160</v>
      </c>
      <c r="PEX2060" s="7" t="s">
        <v>2160</v>
      </c>
      <c r="PEY2060" s="7" t="s">
        <v>2160</v>
      </c>
      <c r="PEZ2060" s="7" t="s">
        <v>2160</v>
      </c>
      <c r="PFA2060" s="7" t="s">
        <v>2160</v>
      </c>
      <c r="PFB2060" s="7" t="s">
        <v>2160</v>
      </c>
      <c r="PFC2060" s="7" t="s">
        <v>2160</v>
      </c>
      <c r="PFD2060" s="7" t="s">
        <v>2160</v>
      </c>
      <c r="PFE2060" s="7" t="s">
        <v>2160</v>
      </c>
      <c r="PFF2060" s="7" t="s">
        <v>2160</v>
      </c>
      <c r="PFG2060" s="7" t="s">
        <v>2160</v>
      </c>
      <c r="PFH2060" s="7" t="s">
        <v>2160</v>
      </c>
      <c r="PFI2060" s="7" t="s">
        <v>2160</v>
      </c>
      <c r="PFJ2060" s="7" t="s">
        <v>2160</v>
      </c>
      <c r="PFK2060" s="7" t="s">
        <v>2160</v>
      </c>
      <c r="PFL2060" s="7" t="s">
        <v>2160</v>
      </c>
      <c r="PFM2060" s="7" t="s">
        <v>2160</v>
      </c>
      <c r="PFN2060" s="7" t="s">
        <v>2160</v>
      </c>
      <c r="PFO2060" s="7" t="s">
        <v>2160</v>
      </c>
      <c r="PFP2060" s="7" t="s">
        <v>2160</v>
      </c>
      <c r="PFQ2060" s="7" t="s">
        <v>2160</v>
      </c>
      <c r="PFR2060" s="7" t="s">
        <v>2160</v>
      </c>
      <c r="PFS2060" s="7" t="s">
        <v>2160</v>
      </c>
      <c r="PFT2060" s="7" t="s">
        <v>2160</v>
      </c>
      <c r="PFU2060" s="7" t="s">
        <v>2160</v>
      </c>
      <c r="PFV2060" s="7" t="s">
        <v>2160</v>
      </c>
      <c r="PFW2060" s="7" t="s">
        <v>2160</v>
      </c>
      <c r="PFX2060" s="7" t="s">
        <v>2160</v>
      </c>
      <c r="PFY2060" s="7" t="s">
        <v>2160</v>
      </c>
      <c r="PFZ2060" s="7" t="s">
        <v>2160</v>
      </c>
      <c r="PGA2060" s="7" t="s">
        <v>2160</v>
      </c>
      <c r="PGB2060" s="7" t="s">
        <v>2160</v>
      </c>
      <c r="PGC2060" s="7" t="s">
        <v>2160</v>
      </c>
      <c r="PGD2060" s="7" t="s">
        <v>2160</v>
      </c>
      <c r="PGE2060" s="7" t="s">
        <v>2160</v>
      </c>
      <c r="PGF2060" s="7" t="s">
        <v>2160</v>
      </c>
      <c r="PGG2060" s="7" t="s">
        <v>2160</v>
      </c>
      <c r="PGH2060" s="7" t="s">
        <v>2160</v>
      </c>
      <c r="PGI2060" s="7" t="s">
        <v>2160</v>
      </c>
      <c r="PGJ2060" s="7" t="s">
        <v>2160</v>
      </c>
      <c r="PGK2060" s="7" t="s">
        <v>2160</v>
      </c>
      <c r="PGL2060" s="7" t="s">
        <v>2160</v>
      </c>
      <c r="PGM2060" s="7" t="s">
        <v>2160</v>
      </c>
      <c r="PGN2060" s="7" t="s">
        <v>2160</v>
      </c>
      <c r="PGO2060" s="7" t="s">
        <v>2160</v>
      </c>
      <c r="PGP2060" s="7" t="s">
        <v>2160</v>
      </c>
      <c r="PGQ2060" s="7" t="s">
        <v>2160</v>
      </c>
      <c r="PGR2060" s="7" t="s">
        <v>2160</v>
      </c>
      <c r="PGS2060" s="7" t="s">
        <v>2160</v>
      </c>
      <c r="PGT2060" s="7" t="s">
        <v>2160</v>
      </c>
      <c r="PGU2060" s="7" t="s">
        <v>2160</v>
      </c>
      <c r="PGV2060" s="7" t="s">
        <v>2160</v>
      </c>
      <c r="PGW2060" s="7" t="s">
        <v>2160</v>
      </c>
      <c r="PGX2060" s="7" t="s">
        <v>2160</v>
      </c>
      <c r="PGY2060" s="7" t="s">
        <v>2160</v>
      </c>
      <c r="PGZ2060" s="7" t="s">
        <v>2160</v>
      </c>
      <c r="PHA2060" s="7" t="s">
        <v>2160</v>
      </c>
      <c r="PHB2060" s="7" t="s">
        <v>2160</v>
      </c>
      <c r="PHC2060" s="7" t="s">
        <v>2160</v>
      </c>
      <c r="PHD2060" s="7" t="s">
        <v>2160</v>
      </c>
      <c r="PHE2060" s="7" t="s">
        <v>2160</v>
      </c>
      <c r="PHF2060" s="7" t="s">
        <v>2160</v>
      </c>
      <c r="PHG2060" s="7" t="s">
        <v>2160</v>
      </c>
      <c r="PHH2060" s="7" t="s">
        <v>2160</v>
      </c>
      <c r="PHI2060" s="7" t="s">
        <v>2160</v>
      </c>
      <c r="PHJ2060" s="7" t="s">
        <v>2160</v>
      </c>
      <c r="PHK2060" s="7" t="s">
        <v>2160</v>
      </c>
      <c r="PHL2060" s="7" t="s">
        <v>2160</v>
      </c>
      <c r="PHM2060" s="7" t="s">
        <v>2160</v>
      </c>
      <c r="PHN2060" s="7" t="s">
        <v>2160</v>
      </c>
      <c r="PHO2060" s="7" t="s">
        <v>2160</v>
      </c>
      <c r="PHP2060" s="7" t="s">
        <v>2160</v>
      </c>
      <c r="PHQ2060" s="7" t="s">
        <v>2160</v>
      </c>
      <c r="PHR2060" s="7" t="s">
        <v>2160</v>
      </c>
      <c r="PHS2060" s="7" t="s">
        <v>2160</v>
      </c>
      <c r="PHT2060" s="7" t="s">
        <v>2160</v>
      </c>
      <c r="PHU2060" s="7" t="s">
        <v>2160</v>
      </c>
      <c r="PHV2060" s="7" t="s">
        <v>2160</v>
      </c>
      <c r="PHW2060" s="7" t="s">
        <v>2160</v>
      </c>
      <c r="PHX2060" s="7" t="s">
        <v>2160</v>
      </c>
      <c r="PHY2060" s="7" t="s">
        <v>2160</v>
      </c>
      <c r="PHZ2060" s="7" t="s">
        <v>2160</v>
      </c>
      <c r="PIA2060" s="7" t="s">
        <v>2160</v>
      </c>
      <c r="PIB2060" s="7" t="s">
        <v>2160</v>
      </c>
      <c r="PIC2060" s="7" t="s">
        <v>2160</v>
      </c>
      <c r="PID2060" s="7" t="s">
        <v>2160</v>
      </c>
      <c r="PIE2060" s="7" t="s">
        <v>2160</v>
      </c>
      <c r="PIF2060" s="7" t="s">
        <v>2160</v>
      </c>
      <c r="PIG2060" s="7" t="s">
        <v>2160</v>
      </c>
      <c r="PIH2060" s="7" t="s">
        <v>2160</v>
      </c>
      <c r="PII2060" s="7" t="s">
        <v>2160</v>
      </c>
      <c r="PIJ2060" s="7" t="s">
        <v>2160</v>
      </c>
      <c r="PIK2060" s="7" t="s">
        <v>2160</v>
      </c>
      <c r="PIL2060" s="7" t="s">
        <v>2160</v>
      </c>
      <c r="PIM2060" s="7" t="s">
        <v>2160</v>
      </c>
      <c r="PIN2060" s="7" t="s">
        <v>2160</v>
      </c>
      <c r="PIO2060" s="7" t="s">
        <v>2160</v>
      </c>
      <c r="PIP2060" s="7" t="s">
        <v>2160</v>
      </c>
      <c r="PIQ2060" s="7" t="s">
        <v>2160</v>
      </c>
      <c r="PIR2060" s="7" t="s">
        <v>2160</v>
      </c>
      <c r="PIS2060" s="7" t="s">
        <v>2160</v>
      </c>
      <c r="PIT2060" s="7" t="s">
        <v>2160</v>
      </c>
      <c r="PIU2060" s="7" t="s">
        <v>2160</v>
      </c>
      <c r="PIV2060" s="7" t="s">
        <v>2160</v>
      </c>
      <c r="PIW2060" s="7" t="s">
        <v>2160</v>
      </c>
      <c r="PIX2060" s="7" t="s">
        <v>2160</v>
      </c>
      <c r="PIY2060" s="7" t="s">
        <v>2160</v>
      </c>
      <c r="PIZ2060" s="7" t="s">
        <v>2160</v>
      </c>
      <c r="PJA2060" s="7" t="s">
        <v>2160</v>
      </c>
      <c r="PJB2060" s="7" t="s">
        <v>2160</v>
      </c>
      <c r="PJC2060" s="7" t="s">
        <v>2160</v>
      </c>
      <c r="PJD2060" s="7" t="s">
        <v>2160</v>
      </c>
      <c r="PJE2060" s="7" t="s">
        <v>2160</v>
      </c>
      <c r="PJF2060" s="7" t="s">
        <v>2160</v>
      </c>
      <c r="PJG2060" s="7" t="s">
        <v>2160</v>
      </c>
      <c r="PJH2060" s="7" t="s">
        <v>2160</v>
      </c>
      <c r="PJI2060" s="7" t="s">
        <v>2160</v>
      </c>
      <c r="PJJ2060" s="7" t="s">
        <v>2160</v>
      </c>
      <c r="PJK2060" s="7" t="s">
        <v>2160</v>
      </c>
      <c r="PJL2060" s="7" t="s">
        <v>2160</v>
      </c>
      <c r="PJM2060" s="7" t="s">
        <v>2160</v>
      </c>
      <c r="PJN2060" s="7" t="s">
        <v>2160</v>
      </c>
      <c r="PJO2060" s="7" t="s">
        <v>2160</v>
      </c>
      <c r="PJP2060" s="7" t="s">
        <v>2160</v>
      </c>
      <c r="PJQ2060" s="7" t="s">
        <v>2160</v>
      </c>
      <c r="PJR2060" s="7" t="s">
        <v>2160</v>
      </c>
      <c r="PJS2060" s="7" t="s">
        <v>2160</v>
      </c>
      <c r="PJT2060" s="7" t="s">
        <v>2160</v>
      </c>
      <c r="PJU2060" s="7" t="s">
        <v>2160</v>
      </c>
      <c r="PJV2060" s="7" t="s">
        <v>2160</v>
      </c>
      <c r="PJW2060" s="7" t="s">
        <v>2160</v>
      </c>
      <c r="PJX2060" s="7" t="s">
        <v>2160</v>
      </c>
      <c r="PJY2060" s="7" t="s">
        <v>2160</v>
      </c>
      <c r="PJZ2060" s="7" t="s">
        <v>2160</v>
      </c>
      <c r="PKA2060" s="7" t="s">
        <v>2160</v>
      </c>
      <c r="PKB2060" s="7" t="s">
        <v>2160</v>
      </c>
      <c r="PKC2060" s="7" t="s">
        <v>2160</v>
      </c>
      <c r="PKD2060" s="7" t="s">
        <v>2160</v>
      </c>
      <c r="PKE2060" s="7" t="s">
        <v>2160</v>
      </c>
      <c r="PKF2060" s="7" t="s">
        <v>2160</v>
      </c>
      <c r="PKG2060" s="7" t="s">
        <v>2160</v>
      </c>
      <c r="PKH2060" s="7" t="s">
        <v>2160</v>
      </c>
      <c r="PKI2060" s="7" t="s">
        <v>2160</v>
      </c>
      <c r="PKJ2060" s="7" t="s">
        <v>2160</v>
      </c>
      <c r="PKK2060" s="7" t="s">
        <v>2160</v>
      </c>
      <c r="PKL2060" s="7" t="s">
        <v>2160</v>
      </c>
      <c r="PKM2060" s="7" t="s">
        <v>2160</v>
      </c>
      <c r="PKN2060" s="7" t="s">
        <v>2160</v>
      </c>
      <c r="PKO2060" s="7" t="s">
        <v>2160</v>
      </c>
      <c r="PKP2060" s="7" t="s">
        <v>2160</v>
      </c>
      <c r="PKQ2060" s="7" t="s">
        <v>2160</v>
      </c>
      <c r="PKR2060" s="7" t="s">
        <v>2160</v>
      </c>
      <c r="PKS2060" s="7" t="s">
        <v>2160</v>
      </c>
      <c r="PKT2060" s="7" t="s">
        <v>2160</v>
      </c>
      <c r="PKU2060" s="7" t="s">
        <v>2160</v>
      </c>
      <c r="PKV2060" s="7" t="s">
        <v>2160</v>
      </c>
      <c r="PKW2060" s="7" t="s">
        <v>2160</v>
      </c>
      <c r="PKX2060" s="7" t="s">
        <v>2160</v>
      </c>
      <c r="PKY2060" s="7" t="s">
        <v>2160</v>
      </c>
      <c r="PKZ2060" s="7" t="s">
        <v>2160</v>
      </c>
      <c r="PLA2060" s="7" t="s">
        <v>2160</v>
      </c>
      <c r="PLB2060" s="7" t="s">
        <v>2160</v>
      </c>
      <c r="PLC2060" s="7" t="s">
        <v>2160</v>
      </c>
      <c r="PLD2060" s="7" t="s">
        <v>2160</v>
      </c>
      <c r="PLE2060" s="7" t="s">
        <v>2160</v>
      </c>
      <c r="PLF2060" s="7" t="s">
        <v>2160</v>
      </c>
      <c r="PLG2060" s="7" t="s">
        <v>2160</v>
      </c>
      <c r="PLH2060" s="7" t="s">
        <v>2160</v>
      </c>
      <c r="PLI2060" s="7" t="s">
        <v>2160</v>
      </c>
      <c r="PLJ2060" s="7" t="s">
        <v>2160</v>
      </c>
      <c r="PLK2060" s="7" t="s">
        <v>2160</v>
      </c>
      <c r="PLL2060" s="7" t="s">
        <v>2160</v>
      </c>
      <c r="PLM2060" s="7" t="s">
        <v>2160</v>
      </c>
      <c r="PLN2060" s="7" t="s">
        <v>2160</v>
      </c>
      <c r="PLO2060" s="7" t="s">
        <v>2160</v>
      </c>
      <c r="PLP2060" s="7" t="s">
        <v>2160</v>
      </c>
      <c r="PLQ2060" s="7" t="s">
        <v>2160</v>
      </c>
      <c r="PLR2060" s="7" t="s">
        <v>2160</v>
      </c>
      <c r="PLS2060" s="7" t="s">
        <v>2160</v>
      </c>
      <c r="PLT2060" s="7" t="s">
        <v>2160</v>
      </c>
      <c r="PLU2060" s="7" t="s">
        <v>2160</v>
      </c>
      <c r="PLV2060" s="7" t="s">
        <v>2160</v>
      </c>
      <c r="PLW2060" s="7" t="s">
        <v>2160</v>
      </c>
      <c r="PLX2060" s="7" t="s">
        <v>2160</v>
      </c>
      <c r="PLY2060" s="7" t="s">
        <v>2160</v>
      </c>
      <c r="PLZ2060" s="7" t="s">
        <v>2160</v>
      </c>
      <c r="PMA2060" s="7" t="s">
        <v>2160</v>
      </c>
      <c r="PMB2060" s="7" t="s">
        <v>2160</v>
      </c>
      <c r="PMC2060" s="7" t="s">
        <v>2160</v>
      </c>
      <c r="PMD2060" s="7" t="s">
        <v>2160</v>
      </c>
      <c r="PME2060" s="7" t="s">
        <v>2160</v>
      </c>
      <c r="PMF2060" s="7" t="s">
        <v>2160</v>
      </c>
      <c r="PMG2060" s="7" t="s">
        <v>2160</v>
      </c>
      <c r="PMH2060" s="7" t="s">
        <v>2160</v>
      </c>
      <c r="PMI2060" s="7" t="s">
        <v>2160</v>
      </c>
      <c r="PMJ2060" s="7" t="s">
        <v>2160</v>
      </c>
      <c r="PMK2060" s="7" t="s">
        <v>2160</v>
      </c>
      <c r="PML2060" s="7" t="s">
        <v>2160</v>
      </c>
      <c r="PMM2060" s="7" t="s">
        <v>2160</v>
      </c>
      <c r="PMN2060" s="7" t="s">
        <v>2160</v>
      </c>
      <c r="PMO2060" s="7" t="s">
        <v>2160</v>
      </c>
      <c r="PMP2060" s="7" t="s">
        <v>2160</v>
      </c>
      <c r="PMQ2060" s="7" t="s">
        <v>2160</v>
      </c>
      <c r="PMR2060" s="7" t="s">
        <v>2160</v>
      </c>
      <c r="PMS2060" s="7" t="s">
        <v>2160</v>
      </c>
      <c r="PMT2060" s="7" t="s">
        <v>2160</v>
      </c>
      <c r="PMU2060" s="7" t="s">
        <v>2160</v>
      </c>
      <c r="PMV2060" s="7" t="s">
        <v>2160</v>
      </c>
      <c r="PMW2060" s="7" t="s">
        <v>2160</v>
      </c>
      <c r="PMX2060" s="7" t="s">
        <v>2160</v>
      </c>
      <c r="PMY2060" s="7" t="s">
        <v>2160</v>
      </c>
      <c r="PMZ2060" s="7" t="s">
        <v>2160</v>
      </c>
      <c r="PNA2060" s="7" t="s">
        <v>2160</v>
      </c>
      <c r="PNB2060" s="7" t="s">
        <v>2160</v>
      </c>
      <c r="PNC2060" s="7" t="s">
        <v>2160</v>
      </c>
      <c r="PND2060" s="7" t="s">
        <v>2160</v>
      </c>
      <c r="PNE2060" s="7" t="s">
        <v>2160</v>
      </c>
      <c r="PNF2060" s="7" t="s">
        <v>2160</v>
      </c>
      <c r="PNG2060" s="7" t="s">
        <v>2160</v>
      </c>
      <c r="PNH2060" s="7" t="s">
        <v>2160</v>
      </c>
      <c r="PNI2060" s="7" t="s">
        <v>2160</v>
      </c>
      <c r="PNJ2060" s="7" t="s">
        <v>2160</v>
      </c>
      <c r="PNK2060" s="7" t="s">
        <v>2160</v>
      </c>
      <c r="PNL2060" s="7" t="s">
        <v>2160</v>
      </c>
      <c r="PNM2060" s="7" t="s">
        <v>2160</v>
      </c>
      <c r="PNN2060" s="7" t="s">
        <v>2160</v>
      </c>
      <c r="PNO2060" s="7" t="s">
        <v>2160</v>
      </c>
      <c r="PNP2060" s="7" t="s">
        <v>2160</v>
      </c>
      <c r="PNQ2060" s="7" t="s">
        <v>2160</v>
      </c>
      <c r="PNR2060" s="7" t="s">
        <v>2160</v>
      </c>
      <c r="PNS2060" s="7" t="s">
        <v>2160</v>
      </c>
      <c r="PNT2060" s="7" t="s">
        <v>2160</v>
      </c>
      <c r="PNU2060" s="7" t="s">
        <v>2160</v>
      </c>
      <c r="PNV2060" s="7" t="s">
        <v>2160</v>
      </c>
      <c r="PNW2060" s="7" t="s">
        <v>2160</v>
      </c>
      <c r="PNX2060" s="7" t="s">
        <v>2160</v>
      </c>
      <c r="PNY2060" s="7" t="s">
        <v>2160</v>
      </c>
      <c r="PNZ2060" s="7" t="s">
        <v>2160</v>
      </c>
      <c r="POA2060" s="7" t="s">
        <v>2160</v>
      </c>
      <c r="POB2060" s="7" t="s">
        <v>2160</v>
      </c>
      <c r="POC2060" s="7" t="s">
        <v>2160</v>
      </c>
      <c r="POD2060" s="7" t="s">
        <v>2160</v>
      </c>
      <c r="POE2060" s="7" t="s">
        <v>2160</v>
      </c>
      <c r="POF2060" s="7" t="s">
        <v>2160</v>
      </c>
      <c r="POG2060" s="7" t="s">
        <v>2160</v>
      </c>
      <c r="POH2060" s="7" t="s">
        <v>2160</v>
      </c>
      <c r="POI2060" s="7" t="s">
        <v>2160</v>
      </c>
      <c r="POJ2060" s="7" t="s">
        <v>2160</v>
      </c>
      <c r="POK2060" s="7" t="s">
        <v>2160</v>
      </c>
      <c r="POL2060" s="7" t="s">
        <v>2160</v>
      </c>
      <c r="POM2060" s="7" t="s">
        <v>2160</v>
      </c>
      <c r="PON2060" s="7" t="s">
        <v>2160</v>
      </c>
      <c r="POO2060" s="7" t="s">
        <v>2160</v>
      </c>
      <c r="POP2060" s="7" t="s">
        <v>2160</v>
      </c>
      <c r="POQ2060" s="7" t="s">
        <v>2160</v>
      </c>
      <c r="POR2060" s="7" t="s">
        <v>2160</v>
      </c>
      <c r="POS2060" s="7" t="s">
        <v>2160</v>
      </c>
      <c r="POT2060" s="7" t="s">
        <v>2160</v>
      </c>
      <c r="POU2060" s="7" t="s">
        <v>2160</v>
      </c>
      <c r="POV2060" s="7" t="s">
        <v>2160</v>
      </c>
      <c r="POW2060" s="7" t="s">
        <v>2160</v>
      </c>
      <c r="POX2060" s="7" t="s">
        <v>2160</v>
      </c>
      <c r="POY2060" s="7" t="s">
        <v>2160</v>
      </c>
      <c r="POZ2060" s="7" t="s">
        <v>2160</v>
      </c>
      <c r="PPA2060" s="7" t="s">
        <v>2160</v>
      </c>
      <c r="PPB2060" s="7" t="s">
        <v>2160</v>
      </c>
      <c r="PPC2060" s="7" t="s">
        <v>2160</v>
      </c>
      <c r="PPD2060" s="7" t="s">
        <v>2160</v>
      </c>
      <c r="PPE2060" s="7" t="s">
        <v>2160</v>
      </c>
      <c r="PPF2060" s="7" t="s">
        <v>2160</v>
      </c>
      <c r="PPG2060" s="7" t="s">
        <v>2160</v>
      </c>
      <c r="PPH2060" s="7" t="s">
        <v>2160</v>
      </c>
      <c r="PPI2060" s="7" t="s">
        <v>2160</v>
      </c>
      <c r="PPJ2060" s="7" t="s">
        <v>2160</v>
      </c>
      <c r="PPK2060" s="7" t="s">
        <v>2160</v>
      </c>
      <c r="PPL2060" s="7" t="s">
        <v>2160</v>
      </c>
      <c r="PPM2060" s="7" t="s">
        <v>2160</v>
      </c>
      <c r="PPN2060" s="7" t="s">
        <v>2160</v>
      </c>
      <c r="PPO2060" s="7" t="s">
        <v>2160</v>
      </c>
      <c r="PPP2060" s="7" t="s">
        <v>2160</v>
      </c>
      <c r="PPQ2060" s="7" t="s">
        <v>2160</v>
      </c>
      <c r="PPR2060" s="7" t="s">
        <v>2160</v>
      </c>
      <c r="PPS2060" s="7" t="s">
        <v>2160</v>
      </c>
      <c r="PPT2060" s="7" t="s">
        <v>2160</v>
      </c>
      <c r="PPU2060" s="7" t="s">
        <v>2160</v>
      </c>
      <c r="PPV2060" s="7" t="s">
        <v>2160</v>
      </c>
      <c r="PPW2060" s="7" t="s">
        <v>2160</v>
      </c>
      <c r="PPX2060" s="7" t="s">
        <v>2160</v>
      </c>
      <c r="PPY2060" s="7" t="s">
        <v>2160</v>
      </c>
      <c r="PPZ2060" s="7" t="s">
        <v>2160</v>
      </c>
      <c r="PQA2060" s="7" t="s">
        <v>2160</v>
      </c>
      <c r="PQB2060" s="7" t="s">
        <v>2160</v>
      </c>
      <c r="PQC2060" s="7" t="s">
        <v>2160</v>
      </c>
      <c r="PQD2060" s="7" t="s">
        <v>2160</v>
      </c>
      <c r="PQE2060" s="7" t="s">
        <v>2160</v>
      </c>
      <c r="PQF2060" s="7" t="s">
        <v>2160</v>
      </c>
      <c r="PQG2060" s="7" t="s">
        <v>2160</v>
      </c>
      <c r="PQH2060" s="7" t="s">
        <v>2160</v>
      </c>
      <c r="PQI2060" s="7" t="s">
        <v>2160</v>
      </c>
      <c r="PQJ2060" s="7" t="s">
        <v>2160</v>
      </c>
      <c r="PQK2060" s="7" t="s">
        <v>2160</v>
      </c>
      <c r="PQL2060" s="7" t="s">
        <v>2160</v>
      </c>
      <c r="PQM2060" s="7" t="s">
        <v>2160</v>
      </c>
      <c r="PQN2060" s="7" t="s">
        <v>2160</v>
      </c>
      <c r="PQO2060" s="7" t="s">
        <v>2160</v>
      </c>
      <c r="PQP2060" s="7" t="s">
        <v>2160</v>
      </c>
      <c r="PQQ2060" s="7" t="s">
        <v>2160</v>
      </c>
      <c r="PQR2060" s="7" t="s">
        <v>2160</v>
      </c>
      <c r="PQS2060" s="7" t="s">
        <v>2160</v>
      </c>
      <c r="PQT2060" s="7" t="s">
        <v>2160</v>
      </c>
      <c r="PQU2060" s="7" t="s">
        <v>2160</v>
      </c>
      <c r="PQV2060" s="7" t="s">
        <v>2160</v>
      </c>
      <c r="PQW2060" s="7" t="s">
        <v>2160</v>
      </c>
      <c r="PQX2060" s="7" t="s">
        <v>2160</v>
      </c>
      <c r="PQY2060" s="7" t="s">
        <v>2160</v>
      </c>
      <c r="PQZ2060" s="7" t="s">
        <v>2160</v>
      </c>
      <c r="PRA2060" s="7" t="s">
        <v>2160</v>
      </c>
      <c r="PRB2060" s="7" t="s">
        <v>2160</v>
      </c>
      <c r="PRC2060" s="7" t="s">
        <v>2160</v>
      </c>
      <c r="PRD2060" s="7" t="s">
        <v>2160</v>
      </c>
      <c r="PRE2060" s="7" t="s">
        <v>2160</v>
      </c>
      <c r="PRF2060" s="7" t="s">
        <v>2160</v>
      </c>
      <c r="PRG2060" s="7" t="s">
        <v>2160</v>
      </c>
      <c r="PRH2060" s="7" t="s">
        <v>2160</v>
      </c>
      <c r="PRI2060" s="7" t="s">
        <v>2160</v>
      </c>
      <c r="PRJ2060" s="7" t="s">
        <v>2160</v>
      </c>
      <c r="PRK2060" s="7" t="s">
        <v>2160</v>
      </c>
      <c r="PRL2060" s="7" t="s">
        <v>2160</v>
      </c>
      <c r="PRM2060" s="7" t="s">
        <v>2160</v>
      </c>
      <c r="PRN2060" s="7" t="s">
        <v>2160</v>
      </c>
      <c r="PRO2060" s="7" t="s">
        <v>2160</v>
      </c>
      <c r="PRP2060" s="7" t="s">
        <v>2160</v>
      </c>
      <c r="PRQ2060" s="7" t="s">
        <v>2160</v>
      </c>
      <c r="PRR2060" s="7" t="s">
        <v>2160</v>
      </c>
      <c r="PRS2060" s="7" t="s">
        <v>2160</v>
      </c>
      <c r="PRT2060" s="7" t="s">
        <v>2160</v>
      </c>
      <c r="PRU2060" s="7" t="s">
        <v>2160</v>
      </c>
      <c r="PRV2060" s="7" t="s">
        <v>2160</v>
      </c>
      <c r="PRW2060" s="7" t="s">
        <v>2160</v>
      </c>
      <c r="PRX2060" s="7" t="s">
        <v>2160</v>
      </c>
      <c r="PRY2060" s="7" t="s">
        <v>2160</v>
      </c>
      <c r="PRZ2060" s="7" t="s">
        <v>2160</v>
      </c>
      <c r="PSA2060" s="7" t="s">
        <v>2160</v>
      </c>
      <c r="PSB2060" s="7" t="s">
        <v>2160</v>
      </c>
      <c r="PSC2060" s="7" t="s">
        <v>2160</v>
      </c>
      <c r="PSD2060" s="7" t="s">
        <v>2160</v>
      </c>
      <c r="PSE2060" s="7" t="s">
        <v>2160</v>
      </c>
      <c r="PSF2060" s="7" t="s">
        <v>2160</v>
      </c>
      <c r="PSG2060" s="7" t="s">
        <v>2160</v>
      </c>
      <c r="PSH2060" s="7" t="s">
        <v>2160</v>
      </c>
      <c r="PSI2060" s="7" t="s">
        <v>2160</v>
      </c>
      <c r="PSJ2060" s="7" t="s">
        <v>2160</v>
      </c>
      <c r="PSK2060" s="7" t="s">
        <v>2160</v>
      </c>
      <c r="PSL2060" s="7" t="s">
        <v>2160</v>
      </c>
      <c r="PSM2060" s="7" t="s">
        <v>2160</v>
      </c>
      <c r="PSN2060" s="7" t="s">
        <v>2160</v>
      </c>
      <c r="PSO2060" s="7" t="s">
        <v>2160</v>
      </c>
      <c r="PSP2060" s="7" t="s">
        <v>2160</v>
      </c>
      <c r="PSQ2060" s="7" t="s">
        <v>2160</v>
      </c>
      <c r="PSR2060" s="7" t="s">
        <v>2160</v>
      </c>
      <c r="PSS2060" s="7" t="s">
        <v>2160</v>
      </c>
      <c r="PST2060" s="7" t="s">
        <v>2160</v>
      </c>
      <c r="PSU2060" s="7" t="s">
        <v>2160</v>
      </c>
      <c r="PSV2060" s="7" t="s">
        <v>2160</v>
      </c>
      <c r="PSW2060" s="7" t="s">
        <v>2160</v>
      </c>
      <c r="PSX2060" s="7" t="s">
        <v>2160</v>
      </c>
      <c r="PSY2060" s="7" t="s">
        <v>2160</v>
      </c>
      <c r="PSZ2060" s="7" t="s">
        <v>2160</v>
      </c>
      <c r="PTA2060" s="7" t="s">
        <v>2160</v>
      </c>
      <c r="PTB2060" s="7" t="s">
        <v>2160</v>
      </c>
      <c r="PTC2060" s="7" t="s">
        <v>2160</v>
      </c>
      <c r="PTD2060" s="7" t="s">
        <v>2160</v>
      </c>
      <c r="PTE2060" s="7" t="s">
        <v>2160</v>
      </c>
      <c r="PTF2060" s="7" t="s">
        <v>2160</v>
      </c>
      <c r="PTG2060" s="7" t="s">
        <v>2160</v>
      </c>
      <c r="PTH2060" s="7" t="s">
        <v>2160</v>
      </c>
      <c r="PTI2060" s="7" t="s">
        <v>2160</v>
      </c>
      <c r="PTJ2060" s="7" t="s">
        <v>2160</v>
      </c>
      <c r="PTK2060" s="7" t="s">
        <v>2160</v>
      </c>
      <c r="PTL2060" s="7" t="s">
        <v>2160</v>
      </c>
      <c r="PTM2060" s="7" t="s">
        <v>2160</v>
      </c>
      <c r="PTN2060" s="7" t="s">
        <v>2160</v>
      </c>
      <c r="PTO2060" s="7" t="s">
        <v>2160</v>
      </c>
      <c r="PTP2060" s="7" t="s">
        <v>2160</v>
      </c>
      <c r="PTQ2060" s="7" t="s">
        <v>2160</v>
      </c>
      <c r="PTR2060" s="7" t="s">
        <v>2160</v>
      </c>
      <c r="PTS2060" s="7" t="s">
        <v>2160</v>
      </c>
      <c r="PTT2060" s="7" t="s">
        <v>2160</v>
      </c>
      <c r="PTU2060" s="7" t="s">
        <v>2160</v>
      </c>
      <c r="PTV2060" s="7" t="s">
        <v>2160</v>
      </c>
      <c r="PTW2060" s="7" t="s">
        <v>2160</v>
      </c>
      <c r="PTX2060" s="7" t="s">
        <v>2160</v>
      </c>
      <c r="PTY2060" s="7" t="s">
        <v>2160</v>
      </c>
      <c r="PTZ2060" s="7" t="s">
        <v>2160</v>
      </c>
      <c r="PUA2060" s="7" t="s">
        <v>2160</v>
      </c>
      <c r="PUB2060" s="7" t="s">
        <v>2160</v>
      </c>
      <c r="PUC2060" s="7" t="s">
        <v>2160</v>
      </c>
      <c r="PUD2060" s="7" t="s">
        <v>2160</v>
      </c>
      <c r="PUE2060" s="7" t="s">
        <v>2160</v>
      </c>
      <c r="PUF2060" s="7" t="s">
        <v>2160</v>
      </c>
      <c r="PUG2060" s="7" t="s">
        <v>2160</v>
      </c>
      <c r="PUH2060" s="7" t="s">
        <v>2160</v>
      </c>
      <c r="PUI2060" s="7" t="s">
        <v>2160</v>
      </c>
      <c r="PUJ2060" s="7" t="s">
        <v>2160</v>
      </c>
      <c r="PUK2060" s="7" t="s">
        <v>2160</v>
      </c>
      <c r="PUL2060" s="7" t="s">
        <v>2160</v>
      </c>
      <c r="PUM2060" s="7" t="s">
        <v>2160</v>
      </c>
      <c r="PUN2060" s="7" t="s">
        <v>2160</v>
      </c>
      <c r="PUO2060" s="7" t="s">
        <v>2160</v>
      </c>
      <c r="PUP2060" s="7" t="s">
        <v>2160</v>
      </c>
      <c r="PUQ2060" s="7" t="s">
        <v>2160</v>
      </c>
      <c r="PUR2060" s="7" t="s">
        <v>2160</v>
      </c>
      <c r="PUS2060" s="7" t="s">
        <v>2160</v>
      </c>
      <c r="PUT2060" s="7" t="s">
        <v>2160</v>
      </c>
      <c r="PUU2060" s="7" t="s">
        <v>2160</v>
      </c>
      <c r="PUV2060" s="7" t="s">
        <v>2160</v>
      </c>
      <c r="PUW2060" s="7" t="s">
        <v>2160</v>
      </c>
      <c r="PUX2060" s="7" t="s">
        <v>2160</v>
      </c>
      <c r="PUY2060" s="7" t="s">
        <v>2160</v>
      </c>
      <c r="PUZ2060" s="7" t="s">
        <v>2160</v>
      </c>
      <c r="PVA2060" s="7" t="s">
        <v>2160</v>
      </c>
      <c r="PVB2060" s="7" t="s">
        <v>2160</v>
      </c>
      <c r="PVC2060" s="7" t="s">
        <v>2160</v>
      </c>
      <c r="PVD2060" s="7" t="s">
        <v>2160</v>
      </c>
      <c r="PVE2060" s="7" t="s">
        <v>2160</v>
      </c>
      <c r="PVF2060" s="7" t="s">
        <v>2160</v>
      </c>
      <c r="PVG2060" s="7" t="s">
        <v>2160</v>
      </c>
      <c r="PVH2060" s="7" t="s">
        <v>2160</v>
      </c>
      <c r="PVI2060" s="7" t="s">
        <v>2160</v>
      </c>
      <c r="PVJ2060" s="7" t="s">
        <v>2160</v>
      </c>
      <c r="PVK2060" s="7" t="s">
        <v>2160</v>
      </c>
      <c r="PVL2060" s="7" t="s">
        <v>2160</v>
      </c>
      <c r="PVM2060" s="7" t="s">
        <v>2160</v>
      </c>
      <c r="PVN2060" s="7" t="s">
        <v>2160</v>
      </c>
      <c r="PVO2060" s="7" t="s">
        <v>2160</v>
      </c>
      <c r="PVP2060" s="7" t="s">
        <v>2160</v>
      </c>
      <c r="PVQ2060" s="7" t="s">
        <v>2160</v>
      </c>
      <c r="PVR2060" s="7" t="s">
        <v>2160</v>
      </c>
      <c r="PVS2060" s="7" t="s">
        <v>2160</v>
      </c>
      <c r="PVT2060" s="7" t="s">
        <v>2160</v>
      </c>
      <c r="PVU2060" s="7" t="s">
        <v>2160</v>
      </c>
      <c r="PVV2060" s="7" t="s">
        <v>2160</v>
      </c>
      <c r="PVW2060" s="7" t="s">
        <v>2160</v>
      </c>
      <c r="PVX2060" s="7" t="s">
        <v>2160</v>
      </c>
      <c r="PVY2060" s="7" t="s">
        <v>2160</v>
      </c>
      <c r="PVZ2060" s="7" t="s">
        <v>2160</v>
      </c>
      <c r="PWA2060" s="7" t="s">
        <v>2160</v>
      </c>
      <c r="PWB2060" s="7" t="s">
        <v>2160</v>
      </c>
      <c r="PWC2060" s="7" t="s">
        <v>2160</v>
      </c>
      <c r="PWD2060" s="7" t="s">
        <v>2160</v>
      </c>
      <c r="PWE2060" s="7" t="s">
        <v>2160</v>
      </c>
      <c r="PWF2060" s="7" t="s">
        <v>2160</v>
      </c>
      <c r="PWG2060" s="7" t="s">
        <v>2160</v>
      </c>
      <c r="PWH2060" s="7" t="s">
        <v>2160</v>
      </c>
      <c r="PWI2060" s="7" t="s">
        <v>2160</v>
      </c>
      <c r="PWJ2060" s="7" t="s">
        <v>2160</v>
      </c>
      <c r="PWK2060" s="7" t="s">
        <v>2160</v>
      </c>
      <c r="PWL2060" s="7" t="s">
        <v>2160</v>
      </c>
      <c r="PWM2060" s="7" t="s">
        <v>2160</v>
      </c>
      <c r="PWN2060" s="7" t="s">
        <v>2160</v>
      </c>
      <c r="PWO2060" s="7" t="s">
        <v>2160</v>
      </c>
      <c r="PWP2060" s="7" t="s">
        <v>2160</v>
      </c>
      <c r="PWQ2060" s="7" t="s">
        <v>2160</v>
      </c>
      <c r="PWR2060" s="7" t="s">
        <v>2160</v>
      </c>
      <c r="PWS2060" s="7" t="s">
        <v>2160</v>
      </c>
      <c r="PWT2060" s="7" t="s">
        <v>2160</v>
      </c>
      <c r="PWU2060" s="7" t="s">
        <v>2160</v>
      </c>
      <c r="PWV2060" s="7" t="s">
        <v>2160</v>
      </c>
      <c r="PWW2060" s="7" t="s">
        <v>2160</v>
      </c>
      <c r="PWX2060" s="7" t="s">
        <v>2160</v>
      </c>
      <c r="PWY2060" s="7" t="s">
        <v>2160</v>
      </c>
      <c r="PWZ2060" s="7" t="s">
        <v>2160</v>
      </c>
      <c r="PXA2060" s="7" t="s">
        <v>2160</v>
      </c>
      <c r="PXB2060" s="7" t="s">
        <v>2160</v>
      </c>
      <c r="PXC2060" s="7" t="s">
        <v>2160</v>
      </c>
      <c r="PXD2060" s="7" t="s">
        <v>2160</v>
      </c>
      <c r="PXE2060" s="7" t="s">
        <v>2160</v>
      </c>
      <c r="PXF2060" s="7" t="s">
        <v>2160</v>
      </c>
      <c r="PXG2060" s="7" t="s">
        <v>2160</v>
      </c>
      <c r="PXH2060" s="7" t="s">
        <v>2160</v>
      </c>
      <c r="PXI2060" s="7" t="s">
        <v>2160</v>
      </c>
      <c r="PXJ2060" s="7" t="s">
        <v>2160</v>
      </c>
      <c r="PXK2060" s="7" t="s">
        <v>2160</v>
      </c>
      <c r="PXL2060" s="7" t="s">
        <v>2160</v>
      </c>
      <c r="PXM2060" s="7" t="s">
        <v>2160</v>
      </c>
      <c r="PXN2060" s="7" t="s">
        <v>2160</v>
      </c>
      <c r="PXO2060" s="7" t="s">
        <v>2160</v>
      </c>
      <c r="PXP2060" s="7" t="s">
        <v>2160</v>
      </c>
      <c r="PXQ2060" s="7" t="s">
        <v>2160</v>
      </c>
      <c r="PXR2060" s="7" t="s">
        <v>2160</v>
      </c>
      <c r="PXS2060" s="7" t="s">
        <v>2160</v>
      </c>
      <c r="PXT2060" s="7" t="s">
        <v>2160</v>
      </c>
      <c r="PXU2060" s="7" t="s">
        <v>2160</v>
      </c>
      <c r="PXV2060" s="7" t="s">
        <v>2160</v>
      </c>
      <c r="PXW2060" s="7" t="s">
        <v>2160</v>
      </c>
      <c r="PXX2060" s="7" t="s">
        <v>2160</v>
      </c>
      <c r="PXY2060" s="7" t="s">
        <v>2160</v>
      </c>
      <c r="PXZ2060" s="7" t="s">
        <v>2160</v>
      </c>
      <c r="PYA2060" s="7" t="s">
        <v>2160</v>
      </c>
      <c r="PYB2060" s="7" t="s">
        <v>2160</v>
      </c>
      <c r="PYC2060" s="7" t="s">
        <v>2160</v>
      </c>
      <c r="PYD2060" s="7" t="s">
        <v>2160</v>
      </c>
      <c r="PYE2060" s="7" t="s">
        <v>2160</v>
      </c>
      <c r="PYF2060" s="7" t="s">
        <v>2160</v>
      </c>
      <c r="PYG2060" s="7" t="s">
        <v>2160</v>
      </c>
      <c r="PYH2060" s="7" t="s">
        <v>2160</v>
      </c>
      <c r="PYI2060" s="7" t="s">
        <v>2160</v>
      </c>
      <c r="PYJ2060" s="7" t="s">
        <v>2160</v>
      </c>
      <c r="PYK2060" s="7" t="s">
        <v>2160</v>
      </c>
      <c r="PYL2060" s="7" t="s">
        <v>2160</v>
      </c>
      <c r="PYM2060" s="7" t="s">
        <v>2160</v>
      </c>
      <c r="PYN2060" s="7" t="s">
        <v>2160</v>
      </c>
      <c r="PYO2060" s="7" t="s">
        <v>2160</v>
      </c>
      <c r="PYP2060" s="7" t="s">
        <v>2160</v>
      </c>
      <c r="PYQ2060" s="7" t="s">
        <v>2160</v>
      </c>
      <c r="PYR2060" s="7" t="s">
        <v>2160</v>
      </c>
      <c r="PYS2060" s="7" t="s">
        <v>2160</v>
      </c>
      <c r="PYT2060" s="7" t="s">
        <v>2160</v>
      </c>
      <c r="PYU2060" s="7" t="s">
        <v>2160</v>
      </c>
      <c r="PYV2060" s="7" t="s">
        <v>2160</v>
      </c>
      <c r="PYW2060" s="7" t="s">
        <v>2160</v>
      </c>
      <c r="PYX2060" s="7" t="s">
        <v>2160</v>
      </c>
      <c r="PYY2060" s="7" t="s">
        <v>2160</v>
      </c>
      <c r="PYZ2060" s="7" t="s">
        <v>2160</v>
      </c>
      <c r="PZA2060" s="7" t="s">
        <v>2160</v>
      </c>
      <c r="PZB2060" s="7" t="s">
        <v>2160</v>
      </c>
      <c r="PZC2060" s="7" t="s">
        <v>2160</v>
      </c>
      <c r="PZD2060" s="7" t="s">
        <v>2160</v>
      </c>
      <c r="PZE2060" s="7" t="s">
        <v>2160</v>
      </c>
      <c r="PZF2060" s="7" t="s">
        <v>2160</v>
      </c>
      <c r="PZG2060" s="7" t="s">
        <v>2160</v>
      </c>
      <c r="PZH2060" s="7" t="s">
        <v>2160</v>
      </c>
      <c r="PZI2060" s="7" t="s">
        <v>2160</v>
      </c>
      <c r="PZJ2060" s="7" t="s">
        <v>2160</v>
      </c>
      <c r="PZK2060" s="7" t="s">
        <v>2160</v>
      </c>
      <c r="PZL2060" s="7" t="s">
        <v>2160</v>
      </c>
      <c r="PZM2060" s="7" t="s">
        <v>2160</v>
      </c>
      <c r="PZN2060" s="7" t="s">
        <v>2160</v>
      </c>
      <c r="PZO2060" s="7" t="s">
        <v>2160</v>
      </c>
      <c r="PZP2060" s="7" t="s">
        <v>2160</v>
      </c>
      <c r="PZQ2060" s="7" t="s">
        <v>2160</v>
      </c>
      <c r="PZR2060" s="7" t="s">
        <v>2160</v>
      </c>
      <c r="PZS2060" s="7" t="s">
        <v>2160</v>
      </c>
      <c r="PZT2060" s="7" t="s">
        <v>2160</v>
      </c>
      <c r="PZU2060" s="7" t="s">
        <v>2160</v>
      </c>
      <c r="PZV2060" s="7" t="s">
        <v>2160</v>
      </c>
      <c r="PZW2060" s="7" t="s">
        <v>2160</v>
      </c>
      <c r="PZX2060" s="7" t="s">
        <v>2160</v>
      </c>
      <c r="PZY2060" s="7" t="s">
        <v>2160</v>
      </c>
      <c r="PZZ2060" s="7" t="s">
        <v>2160</v>
      </c>
      <c r="QAA2060" s="7" t="s">
        <v>2160</v>
      </c>
      <c r="QAB2060" s="7" t="s">
        <v>2160</v>
      </c>
      <c r="QAC2060" s="7" t="s">
        <v>2160</v>
      </c>
      <c r="QAD2060" s="7" t="s">
        <v>2160</v>
      </c>
      <c r="QAE2060" s="7" t="s">
        <v>2160</v>
      </c>
      <c r="QAF2060" s="7" t="s">
        <v>2160</v>
      </c>
      <c r="QAG2060" s="7" t="s">
        <v>2160</v>
      </c>
      <c r="QAH2060" s="7" t="s">
        <v>2160</v>
      </c>
      <c r="QAI2060" s="7" t="s">
        <v>2160</v>
      </c>
      <c r="QAJ2060" s="7" t="s">
        <v>2160</v>
      </c>
      <c r="QAK2060" s="7" t="s">
        <v>2160</v>
      </c>
      <c r="QAL2060" s="7" t="s">
        <v>2160</v>
      </c>
      <c r="QAM2060" s="7" t="s">
        <v>2160</v>
      </c>
      <c r="QAN2060" s="7" t="s">
        <v>2160</v>
      </c>
      <c r="QAO2060" s="7" t="s">
        <v>2160</v>
      </c>
      <c r="QAP2060" s="7" t="s">
        <v>2160</v>
      </c>
      <c r="QAQ2060" s="7" t="s">
        <v>2160</v>
      </c>
      <c r="QAR2060" s="7" t="s">
        <v>2160</v>
      </c>
      <c r="QAS2060" s="7" t="s">
        <v>2160</v>
      </c>
      <c r="QAT2060" s="7" t="s">
        <v>2160</v>
      </c>
      <c r="QAU2060" s="7" t="s">
        <v>2160</v>
      </c>
      <c r="QAV2060" s="7" t="s">
        <v>2160</v>
      </c>
      <c r="QAW2060" s="7" t="s">
        <v>2160</v>
      </c>
      <c r="QAX2060" s="7" t="s">
        <v>2160</v>
      </c>
      <c r="QAY2060" s="7" t="s">
        <v>2160</v>
      </c>
      <c r="QAZ2060" s="7" t="s">
        <v>2160</v>
      </c>
      <c r="QBA2060" s="7" t="s">
        <v>2160</v>
      </c>
      <c r="QBB2060" s="7" t="s">
        <v>2160</v>
      </c>
      <c r="QBC2060" s="7" t="s">
        <v>2160</v>
      </c>
      <c r="QBD2060" s="7" t="s">
        <v>2160</v>
      </c>
      <c r="QBE2060" s="7" t="s">
        <v>2160</v>
      </c>
      <c r="QBF2060" s="7" t="s">
        <v>2160</v>
      </c>
      <c r="QBG2060" s="7" t="s">
        <v>2160</v>
      </c>
      <c r="QBH2060" s="7" t="s">
        <v>2160</v>
      </c>
      <c r="QBI2060" s="7" t="s">
        <v>2160</v>
      </c>
      <c r="QBJ2060" s="7" t="s">
        <v>2160</v>
      </c>
      <c r="QBK2060" s="7" t="s">
        <v>2160</v>
      </c>
      <c r="QBL2060" s="7" t="s">
        <v>2160</v>
      </c>
      <c r="QBM2060" s="7" t="s">
        <v>2160</v>
      </c>
      <c r="QBN2060" s="7" t="s">
        <v>2160</v>
      </c>
      <c r="QBO2060" s="7" t="s">
        <v>2160</v>
      </c>
      <c r="QBP2060" s="7" t="s">
        <v>2160</v>
      </c>
      <c r="QBQ2060" s="7" t="s">
        <v>2160</v>
      </c>
      <c r="QBR2060" s="7" t="s">
        <v>2160</v>
      </c>
      <c r="QBS2060" s="7" t="s">
        <v>2160</v>
      </c>
      <c r="QBT2060" s="7" t="s">
        <v>2160</v>
      </c>
      <c r="QBU2060" s="7" t="s">
        <v>2160</v>
      </c>
      <c r="QBV2060" s="7" t="s">
        <v>2160</v>
      </c>
      <c r="QBW2060" s="7" t="s">
        <v>2160</v>
      </c>
      <c r="QBX2060" s="7" t="s">
        <v>2160</v>
      </c>
      <c r="QBY2060" s="7" t="s">
        <v>2160</v>
      </c>
      <c r="QBZ2060" s="7" t="s">
        <v>2160</v>
      </c>
      <c r="QCA2060" s="7" t="s">
        <v>2160</v>
      </c>
      <c r="QCB2060" s="7" t="s">
        <v>2160</v>
      </c>
      <c r="QCC2060" s="7" t="s">
        <v>2160</v>
      </c>
      <c r="QCD2060" s="7" t="s">
        <v>2160</v>
      </c>
      <c r="QCE2060" s="7" t="s">
        <v>2160</v>
      </c>
      <c r="QCF2060" s="7" t="s">
        <v>2160</v>
      </c>
      <c r="QCG2060" s="7" t="s">
        <v>2160</v>
      </c>
      <c r="QCH2060" s="7" t="s">
        <v>2160</v>
      </c>
      <c r="QCI2060" s="7" t="s">
        <v>2160</v>
      </c>
      <c r="QCJ2060" s="7" t="s">
        <v>2160</v>
      </c>
      <c r="QCK2060" s="7" t="s">
        <v>2160</v>
      </c>
      <c r="QCL2060" s="7" t="s">
        <v>2160</v>
      </c>
      <c r="QCM2060" s="7" t="s">
        <v>2160</v>
      </c>
      <c r="QCN2060" s="7" t="s">
        <v>2160</v>
      </c>
      <c r="QCO2060" s="7" t="s">
        <v>2160</v>
      </c>
      <c r="QCP2060" s="7" t="s">
        <v>2160</v>
      </c>
      <c r="QCQ2060" s="7" t="s">
        <v>2160</v>
      </c>
      <c r="QCR2060" s="7" t="s">
        <v>2160</v>
      </c>
      <c r="QCS2060" s="7" t="s">
        <v>2160</v>
      </c>
      <c r="QCT2060" s="7" t="s">
        <v>2160</v>
      </c>
      <c r="QCU2060" s="7" t="s">
        <v>2160</v>
      </c>
      <c r="QCV2060" s="7" t="s">
        <v>2160</v>
      </c>
      <c r="QCW2060" s="7" t="s">
        <v>2160</v>
      </c>
      <c r="QCX2060" s="7" t="s">
        <v>2160</v>
      </c>
      <c r="QCY2060" s="7" t="s">
        <v>2160</v>
      </c>
      <c r="QCZ2060" s="7" t="s">
        <v>2160</v>
      </c>
      <c r="QDA2060" s="7" t="s">
        <v>2160</v>
      </c>
      <c r="QDB2060" s="7" t="s">
        <v>2160</v>
      </c>
      <c r="QDC2060" s="7" t="s">
        <v>2160</v>
      </c>
      <c r="QDD2060" s="7" t="s">
        <v>2160</v>
      </c>
      <c r="QDE2060" s="7" t="s">
        <v>2160</v>
      </c>
      <c r="QDF2060" s="7" t="s">
        <v>2160</v>
      </c>
      <c r="QDG2060" s="7" t="s">
        <v>2160</v>
      </c>
      <c r="QDH2060" s="7" t="s">
        <v>2160</v>
      </c>
      <c r="QDI2060" s="7" t="s">
        <v>2160</v>
      </c>
      <c r="QDJ2060" s="7" t="s">
        <v>2160</v>
      </c>
      <c r="QDK2060" s="7" t="s">
        <v>2160</v>
      </c>
      <c r="QDL2060" s="7" t="s">
        <v>2160</v>
      </c>
      <c r="QDM2060" s="7" t="s">
        <v>2160</v>
      </c>
      <c r="QDN2060" s="7" t="s">
        <v>2160</v>
      </c>
      <c r="QDO2060" s="7" t="s">
        <v>2160</v>
      </c>
      <c r="QDP2060" s="7" t="s">
        <v>2160</v>
      </c>
      <c r="QDQ2060" s="7" t="s">
        <v>2160</v>
      </c>
      <c r="QDR2060" s="7" t="s">
        <v>2160</v>
      </c>
      <c r="QDS2060" s="7" t="s">
        <v>2160</v>
      </c>
      <c r="QDT2060" s="7" t="s">
        <v>2160</v>
      </c>
      <c r="QDU2060" s="7" t="s">
        <v>2160</v>
      </c>
      <c r="QDV2060" s="7" t="s">
        <v>2160</v>
      </c>
      <c r="QDW2060" s="7" t="s">
        <v>2160</v>
      </c>
      <c r="QDX2060" s="7" t="s">
        <v>2160</v>
      </c>
      <c r="QDY2060" s="7" t="s">
        <v>2160</v>
      </c>
      <c r="QDZ2060" s="7" t="s">
        <v>2160</v>
      </c>
      <c r="QEA2060" s="7" t="s">
        <v>2160</v>
      </c>
      <c r="QEB2060" s="7" t="s">
        <v>2160</v>
      </c>
      <c r="QEC2060" s="7" t="s">
        <v>2160</v>
      </c>
      <c r="QED2060" s="7" t="s">
        <v>2160</v>
      </c>
      <c r="QEE2060" s="7" t="s">
        <v>2160</v>
      </c>
      <c r="QEF2060" s="7" t="s">
        <v>2160</v>
      </c>
      <c r="QEG2060" s="7" t="s">
        <v>2160</v>
      </c>
      <c r="QEH2060" s="7" t="s">
        <v>2160</v>
      </c>
      <c r="QEI2060" s="7" t="s">
        <v>2160</v>
      </c>
      <c r="QEJ2060" s="7" t="s">
        <v>2160</v>
      </c>
      <c r="QEK2060" s="7" t="s">
        <v>2160</v>
      </c>
      <c r="QEL2060" s="7" t="s">
        <v>2160</v>
      </c>
      <c r="QEM2060" s="7" t="s">
        <v>2160</v>
      </c>
      <c r="QEN2060" s="7" t="s">
        <v>2160</v>
      </c>
      <c r="QEO2060" s="7" t="s">
        <v>2160</v>
      </c>
      <c r="QEP2060" s="7" t="s">
        <v>2160</v>
      </c>
      <c r="QEQ2060" s="7" t="s">
        <v>2160</v>
      </c>
      <c r="QER2060" s="7" t="s">
        <v>2160</v>
      </c>
      <c r="QES2060" s="7" t="s">
        <v>2160</v>
      </c>
      <c r="QET2060" s="7" t="s">
        <v>2160</v>
      </c>
      <c r="QEU2060" s="7" t="s">
        <v>2160</v>
      </c>
      <c r="QEV2060" s="7" t="s">
        <v>2160</v>
      </c>
      <c r="QEW2060" s="7" t="s">
        <v>2160</v>
      </c>
      <c r="QEX2060" s="7" t="s">
        <v>2160</v>
      </c>
      <c r="QEY2060" s="7" t="s">
        <v>2160</v>
      </c>
      <c r="QEZ2060" s="7" t="s">
        <v>2160</v>
      </c>
      <c r="QFA2060" s="7" t="s">
        <v>2160</v>
      </c>
      <c r="QFB2060" s="7" t="s">
        <v>2160</v>
      </c>
      <c r="QFC2060" s="7" t="s">
        <v>2160</v>
      </c>
      <c r="QFD2060" s="7" t="s">
        <v>2160</v>
      </c>
      <c r="QFE2060" s="7" t="s">
        <v>2160</v>
      </c>
      <c r="QFF2060" s="7" t="s">
        <v>2160</v>
      </c>
      <c r="QFG2060" s="7" t="s">
        <v>2160</v>
      </c>
      <c r="QFH2060" s="7" t="s">
        <v>2160</v>
      </c>
      <c r="QFI2060" s="7" t="s">
        <v>2160</v>
      </c>
      <c r="QFJ2060" s="7" t="s">
        <v>2160</v>
      </c>
      <c r="QFK2060" s="7" t="s">
        <v>2160</v>
      </c>
      <c r="QFL2060" s="7" t="s">
        <v>2160</v>
      </c>
      <c r="QFM2060" s="7" t="s">
        <v>2160</v>
      </c>
      <c r="QFN2060" s="7" t="s">
        <v>2160</v>
      </c>
      <c r="QFO2060" s="7" t="s">
        <v>2160</v>
      </c>
      <c r="QFP2060" s="7" t="s">
        <v>2160</v>
      </c>
      <c r="QFQ2060" s="7" t="s">
        <v>2160</v>
      </c>
      <c r="QFR2060" s="7" t="s">
        <v>2160</v>
      </c>
      <c r="QFS2060" s="7" t="s">
        <v>2160</v>
      </c>
      <c r="QFT2060" s="7" t="s">
        <v>2160</v>
      </c>
      <c r="QFU2060" s="7" t="s">
        <v>2160</v>
      </c>
      <c r="QFV2060" s="7" t="s">
        <v>2160</v>
      </c>
      <c r="QFW2060" s="7" t="s">
        <v>2160</v>
      </c>
      <c r="QFX2060" s="7" t="s">
        <v>2160</v>
      </c>
      <c r="QFY2060" s="7" t="s">
        <v>2160</v>
      </c>
      <c r="QFZ2060" s="7" t="s">
        <v>2160</v>
      </c>
      <c r="QGA2060" s="7" t="s">
        <v>2160</v>
      </c>
      <c r="QGB2060" s="7" t="s">
        <v>2160</v>
      </c>
      <c r="QGC2060" s="7" t="s">
        <v>2160</v>
      </c>
      <c r="QGD2060" s="7" t="s">
        <v>2160</v>
      </c>
      <c r="QGE2060" s="7" t="s">
        <v>2160</v>
      </c>
      <c r="QGF2060" s="7" t="s">
        <v>2160</v>
      </c>
      <c r="QGG2060" s="7" t="s">
        <v>2160</v>
      </c>
      <c r="QGH2060" s="7" t="s">
        <v>2160</v>
      </c>
      <c r="QGI2060" s="7" t="s">
        <v>2160</v>
      </c>
      <c r="QGJ2060" s="7" t="s">
        <v>2160</v>
      </c>
      <c r="QGK2060" s="7" t="s">
        <v>2160</v>
      </c>
      <c r="QGL2060" s="7" t="s">
        <v>2160</v>
      </c>
      <c r="QGM2060" s="7" t="s">
        <v>2160</v>
      </c>
      <c r="QGN2060" s="7" t="s">
        <v>2160</v>
      </c>
      <c r="QGO2060" s="7" t="s">
        <v>2160</v>
      </c>
      <c r="QGP2060" s="7" t="s">
        <v>2160</v>
      </c>
      <c r="QGQ2060" s="7" t="s">
        <v>2160</v>
      </c>
      <c r="QGR2060" s="7" t="s">
        <v>2160</v>
      </c>
      <c r="QGS2060" s="7" t="s">
        <v>2160</v>
      </c>
      <c r="QGT2060" s="7" t="s">
        <v>2160</v>
      </c>
      <c r="QGU2060" s="7" t="s">
        <v>2160</v>
      </c>
      <c r="QGV2060" s="7" t="s">
        <v>2160</v>
      </c>
      <c r="QGW2060" s="7" t="s">
        <v>2160</v>
      </c>
      <c r="QGX2060" s="7" t="s">
        <v>2160</v>
      </c>
      <c r="QGY2060" s="7" t="s">
        <v>2160</v>
      </c>
      <c r="QGZ2060" s="7" t="s">
        <v>2160</v>
      </c>
      <c r="QHA2060" s="7" t="s">
        <v>2160</v>
      </c>
      <c r="QHB2060" s="7" t="s">
        <v>2160</v>
      </c>
      <c r="QHC2060" s="7" t="s">
        <v>2160</v>
      </c>
      <c r="QHD2060" s="7" t="s">
        <v>2160</v>
      </c>
      <c r="QHE2060" s="7" t="s">
        <v>2160</v>
      </c>
      <c r="QHF2060" s="7" t="s">
        <v>2160</v>
      </c>
      <c r="QHG2060" s="7" t="s">
        <v>2160</v>
      </c>
      <c r="QHH2060" s="7" t="s">
        <v>2160</v>
      </c>
      <c r="QHI2060" s="7" t="s">
        <v>2160</v>
      </c>
      <c r="QHJ2060" s="7" t="s">
        <v>2160</v>
      </c>
      <c r="QHK2060" s="7" t="s">
        <v>2160</v>
      </c>
      <c r="QHL2060" s="7" t="s">
        <v>2160</v>
      </c>
      <c r="QHM2060" s="7" t="s">
        <v>2160</v>
      </c>
      <c r="QHN2060" s="7" t="s">
        <v>2160</v>
      </c>
      <c r="QHO2060" s="7" t="s">
        <v>2160</v>
      </c>
      <c r="QHP2060" s="7" t="s">
        <v>2160</v>
      </c>
      <c r="QHQ2060" s="7" t="s">
        <v>2160</v>
      </c>
      <c r="QHR2060" s="7" t="s">
        <v>2160</v>
      </c>
      <c r="QHS2060" s="7" t="s">
        <v>2160</v>
      </c>
      <c r="QHT2060" s="7" t="s">
        <v>2160</v>
      </c>
      <c r="QHU2060" s="7" t="s">
        <v>2160</v>
      </c>
      <c r="QHV2060" s="7" t="s">
        <v>2160</v>
      </c>
      <c r="QHW2060" s="7" t="s">
        <v>2160</v>
      </c>
      <c r="QHX2060" s="7" t="s">
        <v>2160</v>
      </c>
      <c r="QHY2060" s="7" t="s">
        <v>2160</v>
      </c>
      <c r="QHZ2060" s="7" t="s">
        <v>2160</v>
      </c>
      <c r="QIA2060" s="7" t="s">
        <v>2160</v>
      </c>
      <c r="QIB2060" s="7" t="s">
        <v>2160</v>
      </c>
      <c r="QIC2060" s="7" t="s">
        <v>2160</v>
      </c>
      <c r="QID2060" s="7" t="s">
        <v>2160</v>
      </c>
      <c r="QIE2060" s="7" t="s">
        <v>2160</v>
      </c>
      <c r="QIF2060" s="7" t="s">
        <v>2160</v>
      </c>
      <c r="QIG2060" s="7" t="s">
        <v>2160</v>
      </c>
      <c r="QIH2060" s="7" t="s">
        <v>2160</v>
      </c>
      <c r="QII2060" s="7" t="s">
        <v>2160</v>
      </c>
      <c r="QIJ2060" s="7" t="s">
        <v>2160</v>
      </c>
      <c r="QIK2060" s="7" t="s">
        <v>2160</v>
      </c>
      <c r="QIL2060" s="7" t="s">
        <v>2160</v>
      </c>
      <c r="QIM2060" s="7" t="s">
        <v>2160</v>
      </c>
      <c r="QIN2060" s="7" t="s">
        <v>2160</v>
      </c>
      <c r="QIO2060" s="7" t="s">
        <v>2160</v>
      </c>
      <c r="QIP2060" s="7" t="s">
        <v>2160</v>
      </c>
      <c r="QIQ2060" s="7" t="s">
        <v>2160</v>
      </c>
      <c r="QIR2060" s="7" t="s">
        <v>2160</v>
      </c>
      <c r="QIS2060" s="7" t="s">
        <v>2160</v>
      </c>
      <c r="QIT2060" s="7" t="s">
        <v>2160</v>
      </c>
      <c r="QIU2060" s="7" t="s">
        <v>2160</v>
      </c>
      <c r="QIV2060" s="7" t="s">
        <v>2160</v>
      </c>
      <c r="QIW2060" s="7" t="s">
        <v>2160</v>
      </c>
      <c r="QIX2060" s="7" t="s">
        <v>2160</v>
      </c>
      <c r="QIY2060" s="7" t="s">
        <v>2160</v>
      </c>
      <c r="QIZ2060" s="7" t="s">
        <v>2160</v>
      </c>
      <c r="QJA2060" s="7" t="s">
        <v>2160</v>
      </c>
      <c r="QJB2060" s="7" t="s">
        <v>2160</v>
      </c>
      <c r="QJC2060" s="7" t="s">
        <v>2160</v>
      </c>
      <c r="QJD2060" s="7" t="s">
        <v>2160</v>
      </c>
      <c r="QJE2060" s="7" t="s">
        <v>2160</v>
      </c>
      <c r="QJF2060" s="7" t="s">
        <v>2160</v>
      </c>
      <c r="QJG2060" s="7" t="s">
        <v>2160</v>
      </c>
      <c r="QJH2060" s="7" t="s">
        <v>2160</v>
      </c>
      <c r="QJI2060" s="7" t="s">
        <v>2160</v>
      </c>
      <c r="QJJ2060" s="7" t="s">
        <v>2160</v>
      </c>
      <c r="QJK2060" s="7" t="s">
        <v>2160</v>
      </c>
      <c r="QJL2060" s="7" t="s">
        <v>2160</v>
      </c>
      <c r="QJM2060" s="7" t="s">
        <v>2160</v>
      </c>
      <c r="QJN2060" s="7" t="s">
        <v>2160</v>
      </c>
      <c r="QJO2060" s="7" t="s">
        <v>2160</v>
      </c>
      <c r="QJP2060" s="7" t="s">
        <v>2160</v>
      </c>
      <c r="QJQ2060" s="7" t="s">
        <v>2160</v>
      </c>
      <c r="QJR2060" s="7" t="s">
        <v>2160</v>
      </c>
      <c r="QJS2060" s="7" t="s">
        <v>2160</v>
      </c>
      <c r="QJT2060" s="7" t="s">
        <v>2160</v>
      </c>
      <c r="QJU2060" s="7" t="s">
        <v>2160</v>
      </c>
      <c r="QJV2060" s="7" t="s">
        <v>2160</v>
      </c>
      <c r="QJW2060" s="7" t="s">
        <v>2160</v>
      </c>
      <c r="QJX2060" s="7" t="s">
        <v>2160</v>
      </c>
      <c r="QJY2060" s="7" t="s">
        <v>2160</v>
      </c>
      <c r="QJZ2060" s="7" t="s">
        <v>2160</v>
      </c>
      <c r="QKA2060" s="7" t="s">
        <v>2160</v>
      </c>
      <c r="QKB2060" s="7" t="s">
        <v>2160</v>
      </c>
      <c r="QKC2060" s="7" t="s">
        <v>2160</v>
      </c>
      <c r="QKD2060" s="7" t="s">
        <v>2160</v>
      </c>
      <c r="QKE2060" s="7" t="s">
        <v>2160</v>
      </c>
      <c r="QKF2060" s="7" t="s">
        <v>2160</v>
      </c>
      <c r="QKG2060" s="7" t="s">
        <v>2160</v>
      </c>
      <c r="QKH2060" s="7" t="s">
        <v>2160</v>
      </c>
      <c r="QKI2060" s="7" t="s">
        <v>2160</v>
      </c>
      <c r="QKJ2060" s="7" t="s">
        <v>2160</v>
      </c>
      <c r="QKK2060" s="7" t="s">
        <v>2160</v>
      </c>
      <c r="QKL2060" s="7" t="s">
        <v>2160</v>
      </c>
      <c r="QKM2060" s="7" t="s">
        <v>2160</v>
      </c>
      <c r="QKN2060" s="7" t="s">
        <v>2160</v>
      </c>
      <c r="QKO2060" s="7" t="s">
        <v>2160</v>
      </c>
      <c r="QKP2060" s="7" t="s">
        <v>2160</v>
      </c>
      <c r="QKQ2060" s="7" t="s">
        <v>2160</v>
      </c>
      <c r="QKR2060" s="7" t="s">
        <v>2160</v>
      </c>
      <c r="QKS2060" s="7" t="s">
        <v>2160</v>
      </c>
      <c r="QKT2060" s="7" t="s">
        <v>2160</v>
      </c>
      <c r="QKU2060" s="7" t="s">
        <v>2160</v>
      </c>
      <c r="QKV2060" s="7" t="s">
        <v>2160</v>
      </c>
      <c r="QKW2060" s="7" t="s">
        <v>2160</v>
      </c>
      <c r="QKX2060" s="7" t="s">
        <v>2160</v>
      </c>
      <c r="QKY2060" s="7" t="s">
        <v>2160</v>
      </c>
      <c r="QKZ2060" s="7" t="s">
        <v>2160</v>
      </c>
      <c r="QLA2060" s="7" t="s">
        <v>2160</v>
      </c>
      <c r="QLB2060" s="7" t="s">
        <v>2160</v>
      </c>
      <c r="QLC2060" s="7" t="s">
        <v>2160</v>
      </c>
      <c r="QLD2060" s="7" t="s">
        <v>2160</v>
      </c>
      <c r="QLE2060" s="7" t="s">
        <v>2160</v>
      </c>
      <c r="QLF2060" s="7" t="s">
        <v>2160</v>
      </c>
      <c r="QLG2060" s="7" t="s">
        <v>2160</v>
      </c>
      <c r="QLH2060" s="7" t="s">
        <v>2160</v>
      </c>
      <c r="QLI2060" s="7" t="s">
        <v>2160</v>
      </c>
      <c r="QLJ2060" s="7" t="s">
        <v>2160</v>
      </c>
      <c r="QLK2060" s="7" t="s">
        <v>2160</v>
      </c>
      <c r="QLL2060" s="7" t="s">
        <v>2160</v>
      </c>
      <c r="QLM2060" s="7" t="s">
        <v>2160</v>
      </c>
      <c r="QLN2060" s="7" t="s">
        <v>2160</v>
      </c>
      <c r="QLO2060" s="7" t="s">
        <v>2160</v>
      </c>
      <c r="QLP2060" s="7" t="s">
        <v>2160</v>
      </c>
      <c r="QLQ2060" s="7" t="s">
        <v>2160</v>
      </c>
      <c r="QLR2060" s="7" t="s">
        <v>2160</v>
      </c>
      <c r="QLS2060" s="7" t="s">
        <v>2160</v>
      </c>
      <c r="QLT2060" s="7" t="s">
        <v>2160</v>
      </c>
      <c r="QLU2060" s="7" t="s">
        <v>2160</v>
      </c>
      <c r="QLV2060" s="7" t="s">
        <v>2160</v>
      </c>
      <c r="QLW2060" s="7" t="s">
        <v>2160</v>
      </c>
      <c r="QLX2060" s="7" t="s">
        <v>2160</v>
      </c>
      <c r="QLY2060" s="7" t="s">
        <v>2160</v>
      </c>
      <c r="QLZ2060" s="7" t="s">
        <v>2160</v>
      </c>
      <c r="QMA2060" s="7" t="s">
        <v>2160</v>
      </c>
      <c r="QMB2060" s="7" t="s">
        <v>2160</v>
      </c>
      <c r="QMC2060" s="7" t="s">
        <v>2160</v>
      </c>
      <c r="QMD2060" s="7" t="s">
        <v>2160</v>
      </c>
      <c r="QME2060" s="7" t="s">
        <v>2160</v>
      </c>
      <c r="QMF2060" s="7" t="s">
        <v>2160</v>
      </c>
      <c r="QMG2060" s="7" t="s">
        <v>2160</v>
      </c>
      <c r="QMH2060" s="7" t="s">
        <v>2160</v>
      </c>
      <c r="QMI2060" s="7" t="s">
        <v>2160</v>
      </c>
      <c r="QMJ2060" s="7" t="s">
        <v>2160</v>
      </c>
      <c r="QMK2060" s="7" t="s">
        <v>2160</v>
      </c>
      <c r="QML2060" s="7" t="s">
        <v>2160</v>
      </c>
      <c r="QMM2060" s="7" t="s">
        <v>2160</v>
      </c>
      <c r="QMN2060" s="7" t="s">
        <v>2160</v>
      </c>
      <c r="QMO2060" s="7" t="s">
        <v>2160</v>
      </c>
      <c r="QMP2060" s="7" t="s">
        <v>2160</v>
      </c>
      <c r="QMQ2060" s="7" t="s">
        <v>2160</v>
      </c>
      <c r="QMR2060" s="7" t="s">
        <v>2160</v>
      </c>
      <c r="QMS2060" s="7" t="s">
        <v>2160</v>
      </c>
      <c r="QMT2060" s="7" t="s">
        <v>2160</v>
      </c>
      <c r="QMU2060" s="7" t="s">
        <v>2160</v>
      </c>
      <c r="QMV2060" s="7" t="s">
        <v>2160</v>
      </c>
      <c r="QMW2060" s="7" t="s">
        <v>2160</v>
      </c>
      <c r="QMX2060" s="7" t="s">
        <v>2160</v>
      </c>
      <c r="QMY2060" s="7" t="s">
        <v>2160</v>
      </c>
      <c r="QMZ2060" s="7" t="s">
        <v>2160</v>
      </c>
      <c r="QNA2060" s="7" t="s">
        <v>2160</v>
      </c>
      <c r="QNB2060" s="7" t="s">
        <v>2160</v>
      </c>
      <c r="QNC2060" s="7" t="s">
        <v>2160</v>
      </c>
      <c r="QND2060" s="7" t="s">
        <v>2160</v>
      </c>
      <c r="QNE2060" s="7" t="s">
        <v>2160</v>
      </c>
      <c r="QNF2060" s="7" t="s">
        <v>2160</v>
      </c>
      <c r="QNG2060" s="7" t="s">
        <v>2160</v>
      </c>
      <c r="QNH2060" s="7" t="s">
        <v>2160</v>
      </c>
      <c r="QNI2060" s="7" t="s">
        <v>2160</v>
      </c>
      <c r="QNJ2060" s="7" t="s">
        <v>2160</v>
      </c>
      <c r="QNK2060" s="7" t="s">
        <v>2160</v>
      </c>
      <c r="QNL2060" s="7" t="s">
        <v>2160</v>
      </c>
      <c r="QNM2060" s="7" t="s">
        <v>2160</v>
      </c>
      <c r="QNN2060" s="7" t="s">
        <v>2160</v>
      </c>
      <c r="QNO2060" s="7" t="s">
        <v>2160</v>
      </c>
      <c r="QNP2060" s="7" t="s">
        <v>2160</v>
      </c>
      <c r="QNQ2060" s="7" t="s">
        <v>2160</v>
      </c>
      <c r="QNR2060" s="7" t="s">
        <v>2160</v>
      </c>
      <c r="QNS2060" s="7" t="s">
        <v>2160</v>
      </c>
      <c r="QNT2060" s="7" t="s">
        <v>2160</v>
      </c>
      <c r="QNU2060" s="7" t="s">
        <v>2160</v>
      </c>
      <c r="QNV2060" s="7" t="s">
        <v>2160</v>
      </c>
      <c r="QNW2060" s="7" t="s">
        <v>2160</v>
      </c>
      <c r="QNX2060" s="7" t="s">
        <v>2160</v>
      </c>
      <c r="QNY2060" s="7" t="s">
        <v>2160</v>
      </c>
      <c r="QNZ2060" s="7" t="s">
        <v>2160</v>
      </c>
      <c r="QOA2060" s="7" t="s">
        <v>2160</v>
      </c>
      <c r="QOB2060" s="7" t="s">
        <v>2160</v>
      </c>
      <c r="QOC2060" s="7" t="s">
        <v>2160</v>
      </c>
      <c r="QOD2060" s="7" t="s">
        <v>2160</v>
      </c>
      <c r="QOE2060" s="7" t="s">
        <v>2160</v>
      </c>
      <c r="QOF2060" s="7" t="s">
        <v>2160</v>
      </c>
      <c r="QOG2060" s="7" t="s">
        <v>2160</v>
      </c>
      <c r="QOH2060" s="7" t="s">
        <v>2160</v>
      </c>
      <c r="QOI2060" s="7" t="s">
        <v>2160</v>
      </c>
      <c r="QOJ2060" s="7" t="s">
        <v>2160</v>
      </c>
      <c r="QOK2060" s="7" t="s">
        <v>2160</v>
      </c>
      <c r="QOL2060" s="7" t="s">
        <v>2160</v>
      </c>
      <c r="QOM2060" s="7" t="s">
        <v>2160</v>
      </c>
      <c r="QON2060" s="7" t="s">
        <v>2160</v>
      </c>
      <c r="QOO2060" s="7" t="s">
        <v>2160</v>
      </c>
      <c r="QOP2060" s="7" t="s">
        <v>2160</v>
      </c>
      <c r="QOQ2060" s="7" t="s">
        <v>2160</v>
      </c>
      <c r="QOR2060" s="7" t="s">
        <v>2160</v>
      </c>
      <c r="QOS2060" s="7" t="s">
        <v>2160</v>
      </c>
      <c r="QOT2060" s="7" t="s">
        <v>2160</v>
      </c>
      <c r="QOU2060" s="7" t="s">
        <v>2160</v>
      </c>
      <c r="QOV2060" s="7" t="s">
        <v>2160</v>
      </c>
      <c r="QOW2060" s="7" t="s">
        <v>2160</v>
      </c>
      <c r="QOX2060" s="7" t="s">
        <v>2160</v>
      </c>
      <c r="QOY2060" s="7" t="s">
        <v>2160</v>
      </c>
      <c r="QOZ2060" s="7" t="s">
        <v>2160</v>
      </c>
      <c r="QPA2060" s="7" t="s">
        <v>2160</v>
      </c>
      <c r="QPB2060" s="7" t="s">
        <v>2160</v>
      </c>
      <c r="QPC2060" s="7" t="s">
        <v>2160</v>
      </c>
      <c r="QPD2060" s="7" t="s">
        <v>2160</v>
      </c>
      <c r="QPE2060" s="7" t="s">
        <v>2160</v>
      </c>
      <c r="QPF2060" s="7" t="s">
        <v>2160</v>
      </c>
      <c r="QPG2060" s="7" t="s">
        <v>2160</v>
      </c>
      <c r="QPH2060" s="7" t="s">
        <v>2160</v>
      </c>
      <c r="QPI2060" s="7" t="s">
        <v>2160</v>
      </c>
      <c r="QPJ2060" s="7" t="s">
        <v>2160</v>
      </c>
      <c r="QPK2060" s="7" t="s">
        <v>2160</v>
      </c>
      <c r="QPL2060" s="7" t="s">
        <v>2160</v>
      </c>
      <c r="QPM2060" s="7" t="s">
        <v>2160</v>
      </c>
      <c r="QPN2060" s="7" t="s">
        <v>2160</v>
      </c>
      <c r="QPO2060" s="7" t="s">
        <v>2160</v>
      </c>
      <c r="QPP2060" s="7" t="s">
        <v>2160</v>
      </c>
      <c r="QPQ2060" s="7" t="s">
        <v>2160</v>
      </c>
      <c r="QPR2060" s="7" t="s">
        <v>2160</v>
      </c>
      <c r="QPS2060" s="7" t="s">
        <v>2160</v>
      </c>
      <c r="QPT2060" s="7" t="s">
        <v>2160</v>
      </c>
      <c r="QPU2060" s="7" t="s">
        <v>2160</v>
      </c>
      <c r="QPV2060" s="7" t="s">
        <v>2160</v>
      </c>
      <c r="QPW2060" s="7" t="s">
        <v>2160</v>
      </c>
      <c r="QPX2060" s="7" t="s">
        <v>2160</v>
      </c>
      <c r="QPY2060" s="7" t="s">
        <v>2160</v>
      </c>
      <c r="QPZ2060" s="7" t="s">
        <v>2160</v>
      </c>
      <c r="QQA2060" s="7" t="s">
        <v>2160</v>
      </c>
      <c r="QQB2060" s="7" t="s">
        <v>2160</v>
      </c>
      <c r="QQC2060" s="7" t="s">
        <v>2160</v>
      </c>
      <c r="QQD2060" s="7" t="s">
        <v>2160</v>
      </c>
      <c r="QQE2060" s="7" t="s">
        <v>2160</v>
      </c>
      <c r="QQF2060" s="7" t="s">
        <v>2160</v>
      </c>
      <c r="QQG2060" s="7" t="s">
        <v>2160</v>
      </c>
      <c r="QQH2060" s="7" t="s">
        <v>2160</v>
      </c>
      <c r="QQI2060" s="7" t="s">
        <v>2160</v>
      </c>
      <c r="QQJ2060" s="7" t="s">
        <v>2160</v>
      </c>
      <c r="QQK2060" s="7" t="s">
        <v>2160</v>
      </c>
      <c r="QQL2060" s="7" t="s">
        <v>2160</v>
      </c>
      <c r="QQM2060" s="7" t="s">
        <v>2160</v>
      </c>
      <c r="QQN2060" s="7" t="s">
        <v>2160</v>
      </c>
      <c r="QQO2060" s="7" t="s">
        <v>2160</v>
      </c>
      <c r="QQP2060" s="7" t="s">
        <v>2160</v>
      </c>
      <c r="QQQ2060" s="7" t="s">
        <v>2160</v>
      </c>
      <c r="QQR2060" s="7" t="s">
        <v>2160</v>
      </c>
      <c r="QQS2060" s="7" t="s">
        <v>2160</v>
      </c>
      <c r="QQT2060" s="7" t="s">
        <v>2160</v>
      </c>
      <c r="QQU2060" s="7" t="s">
        <v>2160</v>
      </c>
      <c r="QQV2060" s="7" t="s">
        <v>2160</v>
      </c>
      <c r="QQW2060" s="7" t="s">
        <v>2160</v>
      </c>
      <c r="QQX2060" s="7" t="s">
        <v>2160</v>
      </c>
      <c r="QQY2060" s="7" t="s">
        <v>2160</v>
      </c>
      <c r="QQZ2060" s="7" t="s">
        <v>2160</v>
      </c>
      <c r="QRA2060" s="7" t="s">
        <v>2160</v>
      </c>
      <c r="QRB2060" s="7" t="s">
        <v>2160</v>
      </c>
      <c r="QRC2060" s="7" t="s">
        <v>2160</v>
      </c>
      <c r="QRD2060" s="7" t="s">
        <v>2160</v>
      </c>
      <c r="QRE2060" s="7" t="s">
        <v>2160</v>
      </c>
      <c r="QRF2060" s="7" t="s">
        <v>2160</v>
      </c>
      <c r="QRG2060" s="7" t="s">
        <v>2160</v>
      </c>
      <c r="QRH2060" s="7" t="s">
        <v>2160</v>
      </c>
      <c r="QRI2060" s="7" t="s">
        <v>2160</v>
      </c>
      <c r="QRJ2060" s="7" t="s">
        <v>2160</v>
      </c>
      <c r="QRK2060" s="7" t="s">
        <v>2160</v>
      </c>
      <c r="QRL2060" s="7" t="s">
        <v>2160</v>
      </c>
      <c r="QRM2060" s="7" t="s">
        <v>2160</v>
      </c>
      <c r="QRN2060" s="7" t="s">
        <v>2160</v>
      </c>
      <c r="QRO2060" s="7" t="s">
        <v>2160</v>
      </c>
      <c r="QRP2060" s="7" t="s">
        <v>2160</v>
      </c>
      <c r="QRQ2060" s="7" t="s">
        <v>2160</v>
      </c>
      <c r="QRR2060" s="7" t="s">
        <v>2160</v>
      </c>
      <c r="QRS2060" s="7" t="s">
        <v>2160</v>
      </c>
      <c r="QRT2060" s="7" t="s">
        <v>2160</v>
      </c>
      <c r="QRU2060" s="7" t="s">
        <v>2160</v>
      </c>
      <c r="QRV2060" s="7" t="s">
        <v>2160</v>
      </c>
      <c r="QRW2060" s="7" t="s">
        <v>2160</v>
      </c>
      <c r="QRX2060" s="7" t="s">
        <v>2160</v>
      </c>
      <c r="QRY2060" s="7" t="s">
        <v>2160</v>
      </c>
      <c r="QRZ2060" s="7" t="s">
        <v>2160</v>
      </c>
      <c r="QSA2060" s="7" t="s">
        <v>2160</v>
      </c>
      <c r="QSB2060" s="7" t="s">
        <v>2160</v>
      </c>
      <c r="QSC2060" s="7" t="s">
        <v>2160</v>
      </c>
      <c r="QSD2060" s="7" t="s">
        <v>2160</v>
      </c>
      <c r="QSE2060" s="7" t="s">
        <v>2160</v>
      </c>
      <c r="QSF2060" s="7" t="s">
        <v>2160</v>
      </c>
      <c r="QSG2060" s="7" t="s">
        <v>2160</v>
      </c>
      <c r="QSH2060" s="7" t="s">
        <v>2160</v>
      </c>
      <c r="QSI2060" s="7" t="s">
        <v>2160</v>
      </c>
      <c r="QSJ2060" s="7" t="s">
        <v>2160</v>
      </c>
      <c r="QSK2060" s="7" t="s">
        <v>2160</v>
      </c>
      <c r="QSL2060" s="7" t="s">
        <v>2160</v>
      </c>
      <c r="QSM2060" s="7" t="s">
        <v>2160</v>
      </c>
      <c r="QSN2060" s="7" t="s">
        <v>2160</v>
      </c>
      <c r="QSO2060" s="7" t="s">
        <v>2160</v>
      </c>
      <c r="QSP2060" s="7" t="s">
        <v>2160</v>
      </c>
      <c r="QSQ2060" s="7" t="s">
        <v>2160</v>
      </c>
      <c r="QSR2060" s="7" t="s">
        <v>2160</v>
      </c>
      <c r="QSS2060" s="7" t="s">
        <v>2160</v>
      </c>
      <c r="QST2060" s="7" t="s">
        <v>2160</v>
      </c>
      <c r="QSU2060" s="7" t="s">
        <v>2160</v>
      </c>
      <c r="QSV2060" s="7" t="s">
        <v>2160</v>
      </c>
      <c r="QSW2060" s="7" t="s">
        <v>2160</v>
      </c>
      <c r="QSX2060" s="7" t="s">
        <v>2160</v>
      </c>
      <c r="QSY2060" s="7" t="s">
        <v>2160</v>
      </c>
      <c r="QSZ2060" s="7" t="s">
        <v>2160</v>
      </c>
      <c r="QTA2060" s="7" t="s">
        <v>2160</v>
      </c>
      <c r="QTB2060" s="7" t="s">
        <v>2160</v>
      </c>
      <c r="QTC2060" s="7" t="s">
        <v>2160</v>
      </c>
      <c r="QTD2060" s="7" t="s">
        <v>2160</v>
      </c>
      <c r="QTE2060" s="7" t="s">
        <v>2160</v>
      </c>
      <c r="QTF2060" s="7" t="s">
        <v>2160</v>
      </c>
      <c r="QTG2060" s="7" t="s">
        <v>2160</v>
      </c>
      <c r="QTH2060" s="7" t="s">
        <v>2160</v>
      </c>
      <c r="QTI2060" s="7" t="s">
        <v>2160</v>
      </c>
      <c r="QTJ2060" s="7" t="s">
        <v>2160</v>
      </c>
      <c r="QTK2060" s="7" t="s">
        <v>2160</v>
      </c>
      <c r="QTL2060" s="7" t="s">
        <v>2160</v>
      </c>
      <c r="QTM2060" s="7" t="s">
        <v>2160</v>
      </c>
      <c r="QTN2060" s="7" t="s">
        <v>2160</v>
      </c>
      <c r="QTO2060" s="7" t="s">
        <v>2160</v>
      </c>
      <c r="QTP2060" s="7" t="s">
        <v>2160</v>
      </c>
      <c r="QTQ2060" s="7" t="s">
        <v>2160</v>
      </c>
      <c r="QTR2060" s="7" t="s">
        <v>2160</v>
      </c>
      <c r="QTS2060" s="7" t="s">
        <v>2160</v>
      </c>
      <c r="QTT2060" s="7" t="s">
        <v>2160</v>
      </c>
      <c r="QTU2060" s="7" t="s">
        <v>2160</v>
      </c>
      <c r="QTV2060" s="7" t="s">
        <v>2160</v>
      </c>
      <c r="QTW2060" s="7" t="s">
        <v>2160</v>
      </c>
      <c r="QTX2060" s="7" t="s">
        <v>2160</v>
      </c>
      <c r="QTY2060" s="7" t="s">
        <v>2160</v>
      </c>
      <c r="QTZ2060" s="7" t="s">
        <v>2160</v>
      </c>
      <c r="QUA2060" s="7" t="s">
        <v>2160</v>
      </c>
      <c r="QUB2060" s="7" t="s">
        <v>2160</v>
      </c>
      <c r="QUC2060" s="7" t="s">
        <v>2160</v>
      </c>
      <c r="QUD2060" s="7" t="s">
        <v>2160</v>
      </c>
      <c r="QUE2060" s="7" t="s">
        <v>2160</v>
      </c>
      <c r="QUF2060" s="7" t="s">
        <v>2160</v>
      </c>
      <c r="QUG2060" s="7" t="s">
        <v>2160</v>
      </c>
      <c r="QUH2060" s="7" t="s">
        <v>2160</v>
      </c>
      <c r="QUI2060" s="7" t="s">
        <v>2160</v>
      </c>
      <c r="QUJ2060" s="7" t="s">
        <v>2160</v>
      </c>
      <c r="QUK2060" s="7" t="s">
        <v>2160</v>
      </c>
      <c r="QUL2060" s="7" t="s">
        <v>2160</v>
      </c>
      <c r="QUM2060" s="7" t="s">
        <v>2160</v>
      </c>
      <c r="QUN2060" s="7" t="s">
        <v>2160</v>
      </c>
      <c r="QUO2060" s="7" t="s">
        <v>2160</v>
      </c>
      <c r="QUP2060" s="7" t="s">
        <v>2160</v>
      </c>
      <c r="QUQ2060" s="7" t="s">
        <v>2160</v>
      </c>
      <c r="QUR2060" s="7" t="s">
        <v>2160</v>
      </c>
      <c r="QUS2060" s="7" t="s">
        <v>2160</v>
      </c>
      <c r="QUT2060" s="7" t="s">
        <v>2160</v>
      </c>
      <c r="QUU2060" s="7" t="s">
        <v>2160</v>
      </c>
      <c r="QUV2060" s="7" t="s">
        <v>2160</v>
      </c>
      <c r="QUW2060" s="7" t="s">
        <v>2160</v>
      </c>
      <c r="QUX2060" s="7" t="s">
        <v>2160</v>
      </c>
      <c r="QUY2060" s="7" t="s">
        <v>2160</v>
      </c>
      <c r="QUZ2060" s="7" t="s">
        <v>2160</v>
      </c>
      <c r="QVA2060" s="7" t="s">
        <v>2160</v>
      </c>
      <c r="QVB2060" s="7" t="s">
        <v>2160</v>
      </c>
      <c r="QVC2060" s="7" t="s">
        <v>2160</v>
      </c>
      <c r="QVD2060" s="7" t="s">
        <v>2160</v>
      </c>
      <c r="QVE2060" s="7" t="s">
        <v>2160</v>
      </c>
      <c r="QVF2060" s="7" t="s">
        <v>2160</v>
      </c>
      <c r="QVG2060" s="7" t="s">
        <v>2160</v>
      </c>
      <c r="QVH2060" s="7" t="s">
        <v>2160</v>
      </c>
      <c r="QVI2060" s="7" t="s">
        <v>2160</v>
      </c>
      <c r="QVJ2060" s="7" t="s">
        <v>2160</v>
      </c>
      <c r="QVK2060" s="7" t="s">
        <v>2160</v>
      </c>
      <c r="QVL2060" s="7" t="s">
        <v>2160</v>
      </c>
      <c r="QVM2060" s="7" t="s">
        <v>2160</v>
      </c>
      <c r="QVN2060" s="7" t="s">
        <v>2160</v>
      </c>
      <c r="QVO2060" s="7" t="s">
        <v>2160</v>
      </c>
      <c r="QVP2060" s="7" t="s">
        <v>2160</v>
      </c>
      <c r="QVQ2060" s="7" t="s">
        <v>2160</v>
      </c>
      <c r="QVR2060" s="7" t="s">
        <v>2160</v>
      </c>
      <c r="QVS2060" s="7" t="s">
        <v>2160</v>
      </c>
      <c r="QVT2060" s="7" t="s">
        <v>2160</v>
      </c>
      <c r="QVU2060" s="7" t="s">
        <v>2160</v>
      </c>
      <c r="QVV2060" s="7" t="s">
        <v>2160</v>
      </c>
      <c r="QVW2060" s="7" t="s">
        <v>2160</v>
      </c>
      <c r="QVX2060" s="7" t="s">
        <v>2160</v>
      </c>
      <c r="QVY2060" s="7" t="s">
        <v>2160</v>
      </c>
      <c r="QVZ2060" s="7" t="s">
        <v>2160</v>
      </c>
      <c r="QWA2060" s="7" t="s">
        <v>2160</v>
      </c>
      <c r="QWB2060" s="7" t="s">
        <v>2160</v>
      </c>
      <c r="QWC2060" s="7" t="s">
        <v>2160</v>
      </c>
      <c r="QWD2060" s="7" t="s">
        <v>2160</v>
      </c>
      <c r="QWE2060" s="7" t="s">
        <v>2160</v>
      </c>
      <c r="QWF2060" s="7" t="s">
        <v>2160</v>
      </c>
      <c r="QWG2060" s="7" t="s">
        <v>2160</v>
      </c>
      <c r="QWH2060" s="7" t="s">
        <v>2160</v>
      </c>
      <c r="QWI2060" s="7" t="s">
        <v>2160</v>
      </c>
      <c r="QWJ2060" s="7" t="s">
        <v>2160</v>
      </c>
      <c r="QWK2060" s="7" t="s">
        <v>2160</v>
      </c>
      <c r="QWL2060" s="7" t="s">
        <v>2160</v>
      </c>
      <c r="QWM2060" s="7" t="s">
        <v>2160</v>
      </c>
      <c r="QWN2060" s="7" t="s">
        <v>2160</v>
      </c>
      <c r="QWO2060" s="7" t="s">
        <v>2160</v>
      </c>
      <c r="QWP2060" s="7" t="s">
        <v>2160</v>
      </c>
      <c r="QWQ2060" s="7" t="s">
        <v>2160</v>
      </c>
      <c r="QWR2060" s="7" t="s">
        <v>2160</v>
      </c>
      <c r="QWS2060" s="7" t="s">
        <v>2160</v>
      </c>
      <c r="QWT2060" s="7" t="s">
        <v>2160</v>
      </c>
      <c r="QWU2060" s="7" t="s">
        <v>2160</v>
      </c>
      <c r="QWV2060" s="7" t="s">
        <v>2160</v>
      </c>
      <c r="QWW2060" s="7" t="s">
        <v>2160</v>
      </c>
      <c r="QWX2060" s="7" t="s">
        <v>2160</v>
      </c>
      <c r="QWY2060" s="7" t="s">
        <v>2160</v>
      </c>
      <c r="QWZ2060" s="7" t="s">
        <v>2160</v>
      </c>
      <c r="QXA2060" s="7" t="s">
        <v>2160</v>
      </c>
      <c r="QXB2060" s="7" t="s">
        <v>2160</v>
      </c>
      <c r="QXC2060" s="7" t="s">
        <v>2160</v>
      </c>
      <c r="QXD2060" s="7" t="s">
        <v>2160</v>
      </c>
      <c r="QXE2060" s="7" t="s">
        <v>2160</v>
      </c>
      <c r="QXF2060" s="7" t="s">
        <v>2160</v>
      </c>
      <c r="QXG2060" s="7" t="s">
        <v>2160</v>
      </c>
      <c r="QXH2060" s="7" t="s">
        <v>2160</v>
      </c>
      <c r="QXI2060" s="7" t="s">
        <v>2160</v>
      </c>
      <c r="QXJ2060" s="7" t="s">
        <v>2160</v>
      </c>
      <c r="QXK2060" s="7" t="s">
        <v>2160</v>
      </c>
      <c r="QXL2060" s="7" t="s">
        <v>2160</v>
      </c>
      <c r="QXM2060" s="7" t="s">
        <v>2160</v>
      </c>
      <c r="QXN2060" s="7" t="s">
        <v>2160</v>
      </c>
      <c r="QXO2060" s="7" t="s">
        <v>2160</v>
      </c>
      <c r="QXP2060" s="7" t="s">
        <v>2160</v>
      </c>
      <c r="QXQ2060" s="7" t="s">
        <v>2160</v>
      </c>
      <c r="QXR2060" s="7" t="s">
        <v>2160</v>
      </c>
      <c r="QXS2060" s="7" t="s">
        <v>2160</v>
      </c>
      <c r="QXT2060" s="7" t="s">
        <v>2160</v>
      </c>
      <c r="QXU2060" s="7" t="s">
        <v>2160</v>
      </c>
      <c r="QXV2060" s="7" t="s">
        <v>2160</v>
      </c>
      <c r="QXW2060" s="7" t="s">
        <v>2160</v>
      </c>
      <c r="QXX2060" s="7" t="s">
        <v>2160</v>
      </c>
      <c r="QXY2060" s="7" t="s">
        <v>2160</v>
      </c>
      <c r="QXZ2060" s="7" t="s">
        <v>2160</v>
      </c>
      <c r="QYA2060" s="7" t="s">
        <v>2160</v>
      </c>
      <c r="QYB2060" s="7" t="s">
        <v>2160</v>
      </c>
      <c r="QYC2060" s="7" t="s">
        <v>2160</v>
      </c>
      <c r="QYD2060" s="7" t="s">
        <v>2160</v>
      </c>
      <c r="QYE2060" s="7" t="s">
        <v>2160</v>
      </c>
      <c r="QYF2060" s="7" t="s">
        <v>2160</v>
      </c>
      <c r="QYG2060" s="7" t="s">
        <v>2160</v>
      </c>
      <c r="QYH2060" s="7" t="s">
        <v>2160</v>
      </c>
      <c r="QYI2060" s="7" t="s">
        <v>2160</v>
      </c>
      <c r="QYJ2060" s="7" t="s">
        <v>2160</v>
      </c>
      <c r="QYK2060" s="7" t="s">
        <v>2160</v>
      </c>
      <c r="QYL2060" s="7" t="s">
        <v>2160</v>
      </c>
      <c r="QYM2060" s="7" t="s">
        <v>2160</v>
      </c>
      <c r="QYN2060" s="7" t="s">
        <v>2160</v>
      </c>
      <c r="QYO2060" s="7" t="s">
        <v>2160</v>
      </c>
      <c r="QYP2060" s="7" t="s">
        <v>2160</v>
      </c>
      <c r="QYQ2060" s="7" t="s">
        <v>2160</v>
      </c>
      <c r="QYR2060" s="7" t="s">
        <v>2160</v>
      </c>
      <c r="QYS2060" s="7" t="s">
        <v>2160</v>
      </c>
      <c r="QYT2060" s="7" t="s">
        <v>2160</v>
      </c>
      <c r="QYU2060" s="7" t="s">
        <v>2160</v>
      </c>
      <c r="QYV2060" s="7" t="s">
        <v>2160</v>
      </c>
      <c r="QYW2060" s="7" t="s">
        <v>2160</v>
      </c>
      <c r="QYX2060" s="7" t="s">
        <v>2160</v>
      </c>
      <c r="QYY2060" s="7" t="s">
        <v>2160</v>
      </c>
      <c r="QYZ2060" s="7" t="s">
        <v>2160</v>
      </c>
      <c r="QZA2060" s="7" t="s">
        <v>2160</v>
      </c>
      <c r="QZB2060" s="7" t="s">
        <v>2160</v>
      </c>
      <c r="QZC2060" s="7" t="s">
        <v>2160</v>
      </c>
      <c r="QZD2060" s="7" t="s">
        <v>2160</v>
      </c>
      <c r="QZE2060" s="7" t="s">
        <v>2160</v>
      </c>
      <c r="QZF2060" s="7" t="s">
        <v>2160</v>
      </c>
      <c r="QZG2060" s="7" t="s">
        <v>2160</v>
      </c>
      <c r="QZH2060" s="7" t="s">
        <v>2160</v>
      </c>
      <c r="QZI2060" s="7" t="s">
        <v>2160</v>
      </c>
      <c r="QZJ2060" s="7" t="s">
        <v>2160</v>
      </c>
      <c r="QZK2060" s="7" t="s">
        <v>2160</v>
      </c>
      <c r="QZL2060" s="7" t="s">
        <v>2160</v>
      </c>
      <c r="QZM2060" s="7" t="s">
        <v>2160</v>
      </c>
      <c r="QZN2060" s="7" t="s">
        <v>2160</v>
      </c>
      <c r="QZO2060" s="7" t="s">
        <v>2160</v>
      </c>
      <c r="QZP2060" s="7" t="s">
        <v>2160</v>
      </c>
      <c r="QZQ2060" s="7" t="s">
        <v>2160</v>
      </c>
      <c r="QZR2060" s="7" t="s">
        <v>2160</v>
      </c>
      <c r="QZS2060" s="7" t="s">
        <v>2160</v>
      </c>
      <c r="QZT2060" s="7" t="s">
        <v>2160</v>
      </c>
      <c r="QZU2060" s="7" t="s">
        <v>2160</v>
      </c>
      <c r="QZV2060" s="7" t="s">
        <v>2160</v>
      </c>
      <c r="QZW2060" s="7" t="s">
        <v>2160</v>
      </c>
      <c r="QZX2060" s="7" t="s">
        <v>2160</v>
      </c>
      <c r="QZY2060" s="7" t="s">
        <v>2160</v>
      </c>
      <c r="QZZ2060" s="7" t="s">
        <v>2160</v>
      </c>
      <c r="RAA2060" s="7" t="s">
        <v>2160</v>
      </c>
      <c r="RAB2060" s="7" t="s">
        <v>2160</v>
      </c>
      <c r="RAC2060" s="7" t="s">
        <v>2160</v>
      </c>
      <c r="RAD2060" s="7" t="s">
        <v>2160</v>
      </c>
      <c r="RAE2060" s="7" t="s">
        <v>2160</v>
      </c>
      <c r="RAF2060" s="7" t="s">
        <v>2160</v>
      </c>
      <c r="RAG2060" s="7" t="s">
        <v>2160</v>
      </c>
      <c r="RAH2060" s="7" t="s">
        <v>2160</v>
      </c>
      <c r="RAI2060" s="7" t="s">
        <v>2160</v>
      </c>
      <c r="RAJ2060" s="7" t="s">
        <v>2160</v>
      </c>
      <c r="RAK2060" s="7" t="s">
        <v>2160</v>
      </c>
      <c r="RAL2060" s="7" t="s">
        <v>2160</v>
      </c>
      <c r="RAM2060" s="7" t="s">
        <v>2160</v>
      </c>
      <c r="RAN2060" s="7" t="s">
        <v>2160</v>
      </c>
      <c r="RAO2060" s="7" t="s">
        <v>2160</v>
      </c>
      <c r="RAP2060" s="7" t="s">
        <v>2160</v>
      </c>
      <c r="RAQ2060" s="7" t="s">
        <v>2160</v>
      </c>
      <c r="RAR2060" s="7" t="s">
        <v>2160</v>
      </c>
      <c r="RAS2060" s="7" t="s">
        <v>2160</v>
      </c>
      <c r="RAT2060" s="7" t="s">
        <v>2160</v>
      </c>
      <c r="RAU2060" s="7" t="s">
        <v>2160</v>
      </c>
      <c r="RAV2060" s="7" t="s">
        <v>2160</v>
      </c>
      <c r="RAW2060" s="7" t="s">
        <v>2160</v>
      </c>
      <c r="RAX2060" s="7" t="s">
        <v>2160</v>
      </c>
      <c r="RAY2060" s="7" t="s">
        <v>2160</v>
      </c>
      <c r="RAZ2060" s="7" t="s">
        <v>2160</v>
      </c>
      <c r="RBA2060" s="7" t="s">
        <v>2160</v>
      </c>
      <c r="RBB2060" s="7" t="s">
        <v>2160</v>
      </c>
      <c r="RBC2060" s="7" t="s">
        <v>2160</v>
      </c>
      <c r="RBD2060" s="7" t="s">
        <v>2160</v>
      </c>
      <c r="RBE2060" s="7" t="s">
        <v>2160</v>
      </c>
      <c r="RBF2060" s="7" t="s">
        <v>2160</v>
      </c>
      <c r="RBG2060" s="7" t="s">
        <v>2160</v>
      </c>
      <c r="RBH2060" s="7" t="s">
        <v>2160</v>
      </c>
      <c r="RBI2060" s="7" t="s">
        <v>2160</v>
      </c>
      <c r="RBJ2060" s="7" t="s">
        <v>2160</v>
      </c>
      <c r="RBK2060" s="7" t="s">
        <v>2160</v>
      </c>
      <c r="RBL2060" s="7" t="s">
        <v>2160</v>
      </c>
      <c r="RBM2060" s="7" t="s">
        <v>2160</v>
      </c>
      <c r="RBN2060" s="7" t="s">
        <v>2160</v>
      </c>
      <c r="RBO2060" s="7" t="s">
        <v>2160</v>
      </c>
      <c r="RBP2060" s="7" t="s">
        <v>2160</v>
      </c>
      <c r="RBQ2060" s="7" t="s">
        <v>2160</v>
      </c>
      <c r="RBR2060" s="7" t="s">
        <v>2160</v>
      </c>
      <c r="RBS2060" s="7" t="s">
        <v>2160</v>
      </c>
      <c r="RBT2060" s="7" t="s">
        <v>2160</v>
      </c>
      <c r="RBU2060" s="7" t="s">
        <v>2160</v>
      </c>
      <c r="RBV2060" s="7" t="s">
        <v>2160</v>
      </c>
      <c r="RBW2060" s="7" t="s">
        <v>2160</v>
      </c>
      <c r="RBX2060" s="7" t="s">
        <v>2160</v>
      </c>
      <c r="RBY2060" s="7" t="s">
        <v>2160</v>
      </c>
      <c r="RBZ2060" s="7" t="s">
        <v>2160</v>
      </c>
      <c r="RCA2060" s="7" t="s">
        <v>2160</v>
      </c>
      <c r="RCB2060" s="7" t="s">
        <v>2160</v>
      </c>
      <c r="RCC2060" s="7" t="s">
        <v>2160</v>
      </c>
      <c r="RCD2060" s="7" t="s">
        <v>2160</v>
      </c>
      <c r="RCE2060" s="7" t="s">
        <v>2160</v>
      </c>
      <c r="RCF2060" s="7" t="s">
        <v>2160</v>
      </c>
      <c r="RCG2060" s="7" t="s">
        <v>2160</v>
      </c>
      <c r="RCH2060" s="7" t="s">
        <v>2160</v>
      </c>
      <c r="RCI2060" s="7" t="s">
        <v>2160</v>
      </c>
      <c r="RCJ2060" s="7" t="s">
        <v>2160</v>
      </c>
      <c r="RCK2060" s="7" t="s">
        <v>2160</v>
      </c>
      <c r="RCL2060" s="7" t="s">
        <v>2160</v>
      </c>
      <c r="RCM2060" s="7" t="s">
        <v>2160</v>
      </c>
      <c r="RCN2060" s="7" t="s">
        <v>2160</v>
      </c>
      <c r="RCO2060" s="7" t="s">
        <v>2160</v>
      </c>
      <c r="RCP2060" s="7" t="s">
        <v>2160</v>
      </c>
      <c r="RCQ2060" s="7" t="s">
        <v>2160</v>
      </c>
      <c r="RCR2060" s="7" t="s">
        <v>2160</v>
      </c>
      <c r="RCS2060" s="7" t="s">
        <v>2160</v>
      </c>
      <c r="RCT2060" s="7" t="s">
        <v>2160</v>
      </c>
      <c r="RCU2060" s="7" t="s">
        <v>2160</v>
      </c>
      <c r="RCV2060" s="7" t="s">
        <v>2160</v>
      </c>
      <c r="RCW2060" s="7" t="s">
        <v>2160</v>
      </c>
      <c r="RCX2060" s="7" t="s">
        <v>2160</v>
      </c>
      <c r="RCY2060" s="7" t="s">
        <v>2160</v>
      </c>
      <c r="RCZ2060" s="7" t="s">
        <v>2160</v>
      </c>
      <c r="RDA2060" s="7" t="s">
        <v>2160</v>
      </c>
      <c r="RDB2060" s="7" t="s">
        <v>2160</v>
      </c>
      <c r="RDC2060" s="7" t="s">
        <v>2160</v>
      </c>
      <c r="RDD2060" s="7" t="s">
        <v>2160</v>
      </c>
      <c r="RDE2060" s="7" t="s">
        <v>2160</v>
      </c>
      <c r="RDF2060" s="7" t="s">
        <v>2160</v>
      </c>
      <c r="RDG2060" s="7" t="s">
        <v>2160</v>
      </c>
      <c r="RDH2060" s="7" t="s">
        <v>2160</v>
      </c>
      <c r="RDI2060" s="7" t="s">
        <v>2160</v>
      </c>
      <c r="RDJ2060" s="7" t="s">
        <v>2160</v>
      </c>
      <c r="RDK2060" s="7" t="s">
        <v>2160</v>
      </c>
      <c r="RDL2060" s="7" t="s">
        <v>2160</v>
      </c>
      <c r="RDM2060" s="7" t="s">
        <v>2160</v>
      </c>
      <c r="RDN2060" s="7" t="s">
        <v>2160</v>
      </c>
      <c r="RDO2060" s="7" t="s">
        <v>2160</v>
      </c>
      <c r="RDP2060" s="7" t="s">
        <v>2160</v>
      </c>
      <c r="RDQ2060" s="7" t="s">
        <v>2160</v>
      </c>
      <c r="RDR2060" s="7" t="s">
        <v>2160</v>
      </c>
      <c r="RDS2060" s="7" t="s">
        <v>2160</v>
      </c>
      <c r="RDT2060" s="7" t="s">
        <v>2160</v>
      </c>
      <c r="RDU2060" s="7" t="s">
        <v>2160</v>
      </c>
      <c r="RDV2060" s="7" t="s">
        <v>2160</v>
      </c>
      <c r="RDW2060" s="7" t="s">
        <v>2160</v>
      </c>
      <c r="RDX2060" s="7" t="s">
        <v>2160</v>
      </c>
      <c r="RDY2060" s="7" t="s">
        <v>2160</v>
      </c>
      <c r="RDZ2060" s="7" t="s">
        <v>2160</v>
      </c>
      <c r="REA2060" s="7" t="s">
        <v>2160</v>
      </c>
      <c r="REB2060" s="7" t="s">
        <v>2160</v>
      </c>
      <c r="REC2060" s="7" t="s">
        <v>2160</v>
      </c>
      <c r="RED2060" s="7" t="s">
        <v>2160</v>
      </c>
      <c r="REE2060" s="7" t="s">
        <v>2160</v>
      </c>
      <c r="REF2060" s="7" t="s">
        <v>2160</v>
      </c>
      <c r="REG2060" s="7" t="s">
        <v>2160</v>
      </c>
      <c r="REH2060" s="7" t="s">
        <v>2160</v>
      </c>
      <c r="REI2060" s="7" t="s">
        <v>2160</v>
      </c>
      <c r="REJ2060" s="7" t="s">
        <v>2160</v>
      </c>
      <c r="REK2060" s="7" t="s">
        <v>2160</v>
      </c>
      <c r="REL2060" s="7" t="s">
        <v>2160</v>
      </c>
      <c r="REM2060" s="7" t="s">
        <v>2160</v>
      </c>
      <c r="REN2060" s="7" t="s">
        <v>2160</v>
      </c>
      <c r="REO2060" s="7" t="s">
        <v>2160</v>
      </c>
      <c r="REP2060" s="7" t="s">
        <v>2160</v>
      </c>
      <c r="REQ2060" s="7" t="s">
        <v>2160</v>
      </c>
      <c r="RER2060" s="7" t="s">
        <v>2160</v>
      </c>
      <c r="RES2060" s="7" t="s">
        <v>2160</v>
      </c>
      <c r="RET2060" s="7" t="s">
        <v>2160</v>
      </c>
      <c r="REU2060" s="7" t="s">
        <v>2160</v>
      </c>
      <c r="REV2060" s="7" t="s">
        <v>2160</v>
      </c>
      <c r="REW2060" s="7" t="s">
        <v>2160</v>
      </c>
      <c r="REX2060" s="7" t="s">
        <v>2160</v>
      </c>
      <c r="REY2060" s="7" t="s">
        <v>2160</v>
      </c>
      <c r="REZ2060" s="7" t="s">
        <v>2160</v>
      </c>
      <c r="RFA2060" s="7" t="s">
        <v>2160</v>
      </c>
      <c r="RFB2060" s="7" t="s">
        <v>2160</v>
      </c>
      <c r="RFC2060" s="7" t="s">
        <v>2160</v>
      </c>
      <c r="RFD2060" s="7" t="s">
        <v>2160</v>
      </c>
      <c r="RFE2060" s="7" t="s">
        <v>2160</v>
      </c>
      <c r="RFF2060" s="7" t="s">
        <v>2160</v>
      </c>
      <c r="RFG2060" s="7" t="s">
        <v>2160</v>
      </c>
      <c r="RFH2060" s="7" t="s">
        <v>2160</v>
      </c>
      <c r="RFI2060" s="7" t="s">
        <v>2160</v>
      </c>
      <c r="RFJ2060" s="7" t="s">
        <v>2160</v>
      </c>
      <c r="RFK2060" s="7" t="s">
        <v>2160</v>
      </c>
      <c r="RFL2060" s="7" t="s">
        <v>2160</v>
      </c>
      <c r="RFM2060" s="7" t="s">
        <v>2160</v>
      </c>
      <c r="RFN2060" s="7" t="s">
        <v>2160</v>
      </c>
      <c r="RFO2060" s="7" t="s">
        <v>2160</v>
      </c>
      <c r="RFP2060" s="7" t="s">
        <v>2160</v>
      </c>
      <c r="RFQ2060" s="7" t="s">
        <v>2160</v>
      </c>
      <c r="RFR2060" s="7" t="s">
        <v>2160</v>
      </c>
      <c r="RFS2060" s="7" t="s">
        <v>2160</v>
      </c>
      <c r="RFT2060" s="7" t="s">
        <v>2160</v>
      </c>
      <c r="RFU2060" s="7" t="s">
        <v>2160</v>
      </c>
      <c r="RFV2060" s="7" t="s">
        <v>2160</v>
      </c>
      <c r="RFW2060" s="7" t="s">
        <v>2160</v>
      </c>
      <c r="RFX2060" s="7" t="s">
        <v>2160</v>
      </c>
      <c r="RFY2060" s="7" t="s">
        <v>2160</v>
      </c>
      <c r="RFZ2060" s="7" t="s">
        <v>2160</v>
      </c>
      <c r="RGA2060" s="7" t="s">
        <v>2160</v>
      </c>
      <c r="RGB2060" s="7" t="s">
        <v>2160</v>
      </c>
      <c r="RGC2060" s="7" t="s">
        <v>2160</v>
      </c>
      <c r="RGD2060" s="7" t="s">
        <v>2160</v>
      </c>
      <c r="RGE2060" s="7" t="s">
        <v>2160</v>
      </c>
      <c r="RGF2060" s="7" t="s">
        <v>2160</v>
      </c>
      <c r="RGG2060" s="7" t="s">
        <v>2160</v>
      </c>
      <c r="RGH2060" s="7" t="s">
        <v>2160</v>
      </c>
      <c r="RGI2060" s="7" t="s">
        <v>2160</v>
      </c>
      <c r="RGJ2060" s="7" t="s">
        <v>2160</v>
      </c>
      <c r="RGK2060" s="7" t="s">
        <v>2160</v>
      </c>
      <c r="RGL2060" s="7" t="s">
        <v>2160</v>
      </c>
      <c r="RGM2060" s="7" t="s">
        <v>2160</v>
      </c>
      <c r="RGN2060" s="7" t="s">
        <v>2160</v>
      </c>
      <c r="RGO2060" s="7" t="s">
        <v>2160</v>
      </c>
      <c r="RGP2060" s="7" t="s">
        <v>2160</v>
      </c>
      <c r="RGQ2060" s="7" t="s">
        <v>2160</v>
      </c>
      <c r="RGR2060" s="7" t="s">
        <v>2160</v>
      </c>
      <c r="RGS2060" s="7" t="s">
        <v>2160</v>
      </c>
      <c r="RGT2060" s="7" t="s">
        <v>2160</v>
      </c>
      <c r="RGU2060" s="7" t="s">
        <v>2160</v>
      </c>
      <c r="RGV2060" s="7" t="s">
        <v>2160</v>
      </c>
      <c r="RGW2060" s="7" t="s">
        <v>2160</v>
      </c>
      <c r="RGX2060" s="7" t="s">
        <v>2160</v>
      </c>
      <c r="RGY2060" s="7" t="s">
        <v>2160</v>
      </c>
      <c r="RGZ2060" s="7" t="s">
        <v>2160</v>
      </c>
      <c r="RHA2060" s="7" t="s">
        <v>2160</v>
      </c>
      <c r="RHB2060" s="7" t="s">
        <v>2160</v>
      </c>
      <c r="RHC2060" s="7" t="s">
        <v>2160</v>
      </c>
      <c r="RHD2060" s="7" t="s">
        <v>2160</v>
      </c>
      <c r="RHE2060" s="7" t="s">
        <v>2160</v>
      </c>
      <c r="RHF2060" s="7" t="s">
        <v>2160</v>
      </c>
      <c r="RHG2060" s="7" t="s">
        <v>2160</v>
      </c>
      <c r="RHH2060" s="7" t="s">
        <v>2160</v>
      </c>
      <c r="RHI2060" s="7" t="s">
        <v>2160</v>
      </c>
      <c r="RHJ2060" s="7" t="s">
        <v>2160</v>
      </c>
      <c r="RHK2060" s="7" t="s">
        <v>2160</v>
      </c>
      <c r="RHL2060" s="7" t="s">
        <v>2160</v>
      </c>
      <c r="RHM2060" s="7" t="s">
        <v>2160</v>
      </c>
      <c r="RHN2060" s="7" t="s">
        <v>2160</v>
      </c>
      <c r="RHO2060" s="7" t="s">
        <v>2160</v>
      </c>
      <c r="RHP2060" s="7" t="s">
        <v>2160</v>
      </c>
      <c r="RHQ2060" s="7" t="s">
        <v>2160</v>
      </c>
      <c r="RHR2060" s="7" t="s">
        <v>2160</v>
      </c>
      <c r="RHS2060" s="7" t="s">
        <v>2160</v>
      </c>
      <c r="RHT2060" s="7" t="s">
        <v>2160</v>
      </c>
      <c r="RHU2060" s="7" t="s">
        <v>2160</v>
      </c>
      <c r="RHV2060" s="7" t="s">
        <v>2160</v>
      </c>
      <c r="RHW2060" s="7" t="s">
        <v>2160</v>
      </c>
      <c r="RHX2060" s="7" t="s">
        <v>2160</v>
      </c>
      <c r="RHY2060" s="7" t="s">
        <v>2160</v>
      </c>
      <c r="RHZ2060" s="7" t="s">
        <v>2160</v>
      </c>
      <c r="RIA2060" s="7" t="s">
        <v>2160</v>
      </c>
      <c r="RIB2060" s="7" t="s">
        <v>2160</v>
      </c>
      <c r="RIC2060" s="7" t="s">
        <v>2160</v>
      </c>
      <c r="RID2060" s="7" t="s">
        <v>2160</v>
      </c>
      <c r="RIE2060" s="7" t="s">
        <v>2160</v>
      </c>
      <c r="RIF2060" s="7" t="s">
        <v>2160</v>
      </c>
      <c r="RIG2060" s="7" t="s">
        <v>2160</v>
      </c>
      <c r="RIH2060" s="7" t="s">
        <v>2160</v>
      </c>
      <c r="RII2060" s="7" t="s">
        <v>2160</v>
      </c>
      <c r="RIJ2060" s="7" t="s">
        <v>2160</v>
      </c>
      <c r="RIK2060" s="7" t="s">
        <v>2160</v>
      </c>
      <c r="RIL2060" s="7" t="s">
        <v>2160</v>
      </c>
      <c r="RIM2060" s="7" t="s">
        <v>2160</v>
      </c>
      <c r="RIN2060" s="7" t="s">
        <v>2160</v>
      </c>
      <c r="RIO2060" s="7" t="s">
        <v>2160</v>
      </c>
      <c r="RIP2060" s="7" t="s">
        <v>2160</v>
      </c>
      <c r="RIQ2060" s="7" t="s">
        <v>2160</v>
      </c>
      <c r="RIR2060" s="7" t="s">
        <v>2160</v>
      </c>
      <c r="RIS2060" s="7" t="s">
        <v>2160</v>
      </c>
      <c r="RIT2060" s="7" t="s">
        <v>2160</v>
      </c>
      <c r="RIU2060" s="7" t="s">
        <v>2160</v>
      </c>
      <c r="RIV2060" s="7" t="s">
        <v>2160</v>
      </c>
      <c r="RIW2060" s="7" t="s">
        <v>2160</v>
      </c>
      <c r="RIX2060" s="7" t="s">
        <v>2160</v>
      </c>
      <c r="RIY2060" s="7" t="s">
        <v>2160</v>
      </c>
      <c r="RIZ2060" s="7" t="s">
        <v>2160</v>
      </c>
      <c r="RJA2060" s="7" t="s">
        <v>2160</v>
      </c>
      <c r="RJB2060" s="7" t="s">
        <v>2160</v>
      </c>
      <c r="RJC2060" s="7" t="s">
        <v>2160</v>
      </c>
      <c r="RJD2060" s="7" t="s">
        <v>2160</v>
      </c>
      <c r="RJE2060" s="7" t="s">
        <v>2160</v>
      </c>
      <c r="RJF2060" s="7" t="s">
        <v>2160</v>
      </c>
      <c r="RJG2060" s="7" t="s">
        <v>2160</v>
      </c>
      <c r="RJH2060" s="7" t="s">
        <v>2160</v>
      </c>
      <c r="RJI2060" s="7" t="s">
        <v>2160</v>
      </c>
      <c r="RJJ2060" s="7" t="s">
        <v>2160</v>
      </c>
      <c r="RJK2060" s="7" t="s">
        <v>2160</v>
      </c>
      <c r="RJL2060" s="7" t="s">
        <v>2160</v>
      </c>
      <c r="RJM2060" s="7" t="s">
        <v>2160</v>
      </c>
      <c r="RJN2060" s="7" t="s">
        <v>2160</v>
      </c>
      <c r="RJO2060" s="7" t="s">
        <v>2160</v>
      </c>
      <c r="RJP2060" s="7" t="s">
        <v>2160</v>
      </c>
      <c r="RJQ2060" s="7" t="s">
        <v>2160</v>
      </c>
      <c r="RJR2060" s="7" t="s">
        <v>2160</v>
      </c>
      <c r="RJS2060" s="7" t="s">
        <v>2160</v>
      </c>
      <c r="RJT2060" s="7" t="s">
        <v>2160</v>
      </c>
      <c r="RJU2060" s="7" t="s">
        <v>2160</v>
      </c>
      <c r="RJV2060" s="7" t="s">
        <v>2160</v>
      </c>
      <c r="RJW2060" s="7" t="s">
        <v>2160</v>
      </c>
      <c r="RJX2060" s="7" t="s">
        <v>2160</v>
      </c>
      <c r="RJY2060" s="7" t="s">
        <v>2160</v>
      </c>
      <c r="RJZ2060" s="7" t="s">
        <v>2160</v>
      </c>
      <c r="RKA2060" s="7" t="s">
        <v>2160</v>
      </c>
      <c r="RKB2060" s="7" t="s">
        <v>2160</v>
      </c>
      <c r="RKC2060" s="7" t="s">
        <v>2160</v>
      </c>
      <c r="RKD2060" s="7" t="s">
        <v>2160</v>
      </c>
      <c r="RKE2060" s="7" t="s">
        <v>2160</v>
      </c>
      <c r="RKF2060" s="7" t="s">
        <v>2160</v>
      </c>
      <c r="RKG2060" s="7" t="s">
        <v>2160</v>
      </c>
      <c r="RKH2060" s="7" t="s">
        <v>2160</v>
      </c>
      <c r="RKI2060" s="7" t="s">
        <v>2160</v>
      </c>
      <c r="RKJ2060" s="7" t="s">
        <v>2160</v>
      </c>
      <c r="RKK2060" s="7" t="s">
        <v>2160</v>
      </c>
      <c r="RKL2060" s="7" t="s">
        <v>2160</v>
      </c>
      <c r="RKM2060" s="7" t="s">
        <v>2160</v>
      </c>
      <c r="RKN2060" s="7" t="s">
        <v>2160</v>
      </c>
      <c r="RKO2060" s="7" t="s">
        <v>2160</v>
      </c>
      <c r="RKP2060" s="7" t="s">
        <v>2160</v>
      </c>
      <c r="RKQ2060" s="7" t="s">
        <v>2160</v>
      </c>
      <c r="RKR2060" s="7" t="s">
        <v>2160</v>
      </c>
      <c r="RKS2060" s="7" t="s">
        <v>2160</v>
      </c>
      <c r="RKT2060" s="7" t="s">
        <v>2160</v>
      </c>
      <c r="RKU2060" s="7" t="s">
        <v>2160</v>
      </c>
      <c r="RKV2060" s="7" t="s">
        <v>2160</v>
      </c>
      <c r="RKW2060" s="7" t="s">
        <v>2160</v>
      </c>
      <c r="RKX2060" s="7" t="s">
        <v>2160</v>
      </c>
      <c r="RKY2060" s="7" t="s">
        <v>2160</v>
      </c>
      <c r="RKZ2060" s="7" t="s">
        <v>2160</v>
      </c>
      <c r="RLA2060" s="7" t="s">
        <v>2160</v>
      </c>
      <c r="RLB2060" s="7" t="s">
        <v>2160</v>
      </c>
      <c r="RLC2060" s="7" t="s">
        <v>2160</v>
      </c>
      <c r="RLD2060" s="7" t="s">
        <v>2160</v>
      </c>
      <c r="RLE2060" s="7" t="s">
        <v>2160</v>
      </c>
      <c r="RLF2060" s="7" t="s">
        <v>2160</v>
      </c>
      <c r="RLG2060" s="7" t="s">
        <v>2160</v>
      </c>
      <c r="RLH2060" s="7" t="s">
        <v>2160</v>
      </c>
      <c r="RLI2060" s="7" t="s">
        <v>2160</v>
      </c>
      <c r="RLJ2060" s="7" t="s">
        <v>2160</v>
      </c>
      <c r="RLK2060" s="7" t="s">
        <v>2160</v>
      </c>
      <c r="RLL2060" s="7" t="s">
        <v>2160</v>
      </c>
      <c r="RLM2060" s="7" t="s">
        <v>2160</v>
      </c>
      <c r="RLN2060" s="7" t="s">
        <v>2160</v>
      </c>
      <c r="RLO2060" s="7" t="s">
        <v>2160</v>
      </c>
      <c r="RLP2060" s="7" t="s">
        <v>2160</v>
      </c>
      <c r="RLQ2060" s="7" t="s">
        <v>2160</v>
      </c>
      <c r="RLR2060" s="7" t="s">
        <v>2160</v>
      </c>
      <c r="RLS2060" s="7" t="s">
        <v>2160</v>
      </c>
      <c r="RLT2060" s="7" t="s">
        <v>2160</v>
      </c>
      <c r="RLU2060" s="7" t="s">
        <v>2160</v>
      </c>
      <c r="RLV2060" s="7" t="s">
        <v>2160</v>
      </c>
      <c r="RLW2060" s="7" t="s">
        <v>2160</v>
      </c>
      <c r="RLX2060" s="7" t="s">
        <v>2160</v>
      </c>
      <c r="RLY2060" s="7" t="s">
        <v>2160</v>
      </c>
      <c r="RLZ2060" s="7" t="s">
        <v>2160</v>
      </c>
      <c r="RMA2060" s="7" t="s">
        <v>2160</v>
      </c>
      <c r="RMB2060" s="7" t="s">
        <v>2160</v>
      </c>
      <c r="RMC2060" s="7" t="s">
        <v>2160</v>
      </c>
      <c r="RMD2060" s="7" t="s">
        <v>2160</v>
      </c>
      <c r="RME2060" s="7" t="s">
        <v>2160</v>
      </c>
      <c r="RMF2060" s="7" t="s">
        <v>2160</v>
      </c>
      <c r="RMG2060" s="7" t="s">
        <v>2160</v>
      </c>
      <c r="RMH2060" s="7" t="s">
        <v>2160</v>
      </c>
      <c r="RMI2060" s="7" t="s">
        <v>2160</v>
      </c>
      <c r="RMJ2060" s="7" t="s">
        <v>2160</v>
      </c>
      <c r="RMK2060" s="7" t="s">
        <v>2160</v>
      </c>
      <c r="RML2060" s="7" t="s">
        <v>2160</v>
      </c>
      <c r="RMM2060" s="7" t="s">
        <v>2160</v>
      </c>
      <c r="RMN2060" s="7" t="s">
        <v>2160</v>
      </c>
      <c r="RMO2060" s="7" t="s">
        <v>2160</v>
      </c>
      <c r="RMP2060" s="7" t="s">
        <v>2160</v>
      </c>
      <c r="RMQ2060" s="7" t="s">
        <v>2160</v>
      </c>
      <c r="RMR2060" s="7" t="s">
        <v>2160</v>
      </c>
      <c r="RMS2060" s="7" t="s">
        <v>2160</v>
      </c>
      <c r="RMT2060" s="7" t="s">
        <v>2160</v>
      </c>
      <c r="RMU2060" s="7" t="s">
        <v>2160</v>
      </c>
      <c r="RMV2060" s="7" t="s">
        <v>2160</v>
      </c>
      <c r="RMW2060" s="7" t="s">
        <v>2160</v>
      </c>
      <c r="RMX2060" s="7" t="s">
        <v>2160</v>
      </c>
      <c r="RMY2060" s="7" t="s">
        <v>2160</v>
      </c>
      <c r="RMZ2060" s="7" t="s">
        <v>2160</v>
      </c>
      <c r="RNA2060" s="7" t="s">
        <v>2160</v>
      </c>
      <c r="RNB2060" s="7" t="s">
        <v>2160</v>
      </c>
      <c r="RNC2060" s="7" t="s">
        <v>2160</v>
      </c>
      <c r="RND2060" s="7" t="s">
        <v>2160</v>
      </c>
      <c r="RNE2060" s="7" t="s">
        <v>2160</v>
      </c>
      <c r="RNF2060" s="7" t="s">
        <v>2160</v>
      </c>
      <c r="RNG2060" s="7" t="s">
        <v>2160</v>
      </c>
      <c r="RNH2060" s="7" t="s">
        <v>2160</v>
      </c>
      <c r="RNI2060" s="7" t="s">
        <v>2160</v>
      </c>
      <c r="RNJ2060" s="7" t="s">
        <v>2160</v>
      </c>
      <c r="RNK2060" s="7" t="s">
        <v>2160</v>
      </c>
      <c r="RNL2060" s="7" t="s">
        <v>2160</v>
      </c>
      <c r="RNM2060" s="7" t="s">
        <v>2160</v>
      </c>
      <c r="RNN2060" s="7" t="s">
        <v>2160</v>
      </c>
      <c r="RNO2060" s="7" t="s">
        <v>2160</v>
      </c>
      <c r="RNP2060" s="7" t="s">
        <v>2160</v>
      </c>
      <c r="RNQ2060" s="7" t="s">
        <v>2160</v>
      </c>
      <c r="RNR2060" s="7" t="s">
        <v>2160</v>
      </c>
      <c r="RNS2060" s="7" t="s">
        <v>2160</v>
      </c>
      <c r="RNT2060" s="7" t="s">
        <v>2160</v>
      </c>
      <c r="RNU2060" s="7" t="s">
        <v>2160</v>
      </c>
      <c r="RNV2060" s="7" t="s">
        <v>2160</v>
      </c>
      <c r="RNW2060" s="7" t="s">
        <v>2160</v>
      </c>
      <c r="RNX2060" s="7" t="s">
        <v>2160</v>
      </c>
      <c r="RNY2060" s="7" t="s">
        <v>2160</v>
      </c>
      <c r="RNZ2060" s="7" t="s">
        <v>2160</v>
      </c>
      <c r="ROA2060" s="7" t="s">
        <v>2160</v>
      </c>
      <c r="ROB2060" s="7" t="s">
        <v>2160</v>
      </c>
      <c r="ROC2060" s="7" t="s">
        <v>2160</v>
      </c>
      <c r="ROD2060" s="7" t="s">
        <v>2160</v>
      </c>
      <c r="ROE2060" s="7" t="s">
        <v>2160</v>
      </c>
      <c r="ROF2060" s="7" t="s">
        <v>2160</v>
      </c>
      <c r="ROG2060" s="7" t="s">
        <v>2160</v>
      </c>
      <c r="ROH2060" s="7" t="s">
        <v>2160</v>
      </c>
      <c r="ROI2060" s="7" t="s">
        <v>2160</v>
      </c>
      <c r="ROJ2060" s="7" t="s">
        <v>2160</v>
      </c>
      <c r="ROK2060" s="7" t="s">
        <v>2160</v>
      </c>
      <c r="ROL2060" s="7" t="s">
        <v>2160</v>
      </c>
      <c r="ROM2060" s="7" t="s">
        <v>2160</v>
      </c>
      <c r="RON2060" s="7" t="s">
        <v>2160</v>
      </c>
      <c r="ROO2060" s="7" t="s">
        <v>2160</v>
      </c>
      <c r="ROP2060" s="7" t="s">
        <v>2160</v>
      </c>
      <c r="ROQ2060" s="7" t="s">
        <v>2160</v>
      </c>
      <c r="ROR2060" s="7" t="s">
        <v>2160</v>
      </c>
      <c r="ROS2060" s="7" t="s">
        <v>2160</v>
      </c>
      <c r="ROT2060" s="7" t="s">
        <v>2160</v>
      </c>
      <c r="ROU2060" s="7" t="s">
        <v>2160</v>
      </c>
      <c r="ROV2060" s="7" t="s">
        <v>2160</v>
      </c>
      <c r="ROW2060" s="7" t="s">
        <v>2160</v>
      </c>
      <c r="ROX2060" s="7" t="s">
        <v>2160</v>
      </c>
      <c r="ROY2060" s="7" t="s">
        <v>2160</v>
      </c>
      <c r="ROZ2060" s="7" t="s">
        <v>2160</v>
      </c>
      <c r="RPA2060" s="7" t="s">
        <v>2160</v>
      </c>
      <c r="RPB2060" s="7" t="s">
        <v>2160</v>
      </c>
      <c r="RPC2060" s="7" t="s">
        <v>2160</v>
      </c>
      <c r="RPD2060" s="7" t="s">
        <v>2160</v>
      </c>
      <c r="RPE2060" s="7" t="s">
        <v>2160</v>
      </c>
      <c r="RPF2060" s="7" t="s">
        <v>2160</v>
      </c>
      <c r="RPG2060" s="7" t="s">
        <v>2160</v>
      </c>
      <c r="RPH2060" s="7" t="s">
        <v>2160</v>
      </c>
      <c r="RPI2060" s="7" t="s">
        <v>2160</v>
      </c>
      <c r="RPJ2060" s="7" t="s">
        <v>2160</v>
      </c>
      <c r="RPK2060" s="7" t="s">
        <v>2160</v>
      </c>
      <c r="RPL2060" s="7" t="s">
        <v>2160</v>
      </c>
      <c r="RPM2060" s="7" t="s">
        <v>2160</v>
      </c>
      <c r="RPN2060" s="7" t="s">
        <v>2160</v>
      </c>
      <c r="RPO2060" s="7" t="s">
        <v>2160</v>
      </c>
      <c r="RPP2060" s="7" t="s">
        <v>2160</v>
      </c>
      <c r="RPQ2060" s="7" t="s">
        <v>2160</v>
      </c>
      <c r="RPR2060" s="7" t="s">
        <v>2160</v>
      </c>
      <c r="RPS2060" s="7" t="s">
        <v>2160</v>
      </c>
      <c r="RPT2060" s="7" t="s">
        <v>2160</v>
      </c>
      <c r="RPU2060" s="7" t="s">
        <v>2160</v>
      </c>
      <c r="RPV2060" s="7" t="s">
        <v>2160</v>
      </c>
      <c r="RPW2060" s="7" t="s">
        <v>2160</v>
      </c>
      <c r="RPX2060" s="7" t="s">
        <v>2160</v>
      </c>
      <c r="RPY2060" s="7" t="s">
        <v>2160</v>
      </c>
      <c r="RPZ2060" s="7" t="s">
        <v>2160</v>
      </c>
      <c r="RQA2060" s="7" t="s">
        <v>2160</v>
      </c>
      <c r="RQB2060" s="7" t="s">
        <v>2160</v>
      </c>
      <c r="RQC2060" s="7" t="s">
        <v>2160</v>
      </c>
      <c r="RQD2060" s="7" t="s">
        <v>2160</v>
      </c>
      <c r="RQE2060" s="7" t="s">
        <v>2160</v>
      </c>
      <c r="RQF2060" s="7" t="s">
        <v>2160</v>
      </c>
      <c r="RQG2060" s="7" t="s">
        <v>2160</v>
      </c>
      <c r="RQH2060" s="7" t="s">
        <v>2160</v>
      </c>
      <c r="RQI2060" s="7" t="s">
        <v>2160</v>
      </c>
      <c r="RQJ2060" s="7" t="s">
        <v>2160</v>
      </c>
      <c r="RQK2060" s="7" t="s">
        <v>2160</v>
      </c>
      <c r="RQL2060" s="7" t="s">
        <v>2160</v>
      </c>
      <c r="RQM2060" s="7" t="s">
        <v>2160</v>
      </c>
      <c r="RQN2060" s="7" t="s">
        <v>2160</v>
      </c>
      <c r="RQO2060" s="7" t="s">
        <v>2160</v>
      </c>
      <c r="RQP2060" s="7" t="s">
        <v>2160</v>
      </c>
      <c r="RQQ2060" s="7" t="s">
        <v>2160</v>
      </c>
      <c r="RQR2060" s="7" t="s">
        <v>2160</v>
      </c>
      <c r="RQS2060" s="7" t="s">
        <v>2160</v>
      </c>
      <c r="RQT2060" s="7" t="s">
        <v>2160</v>
      </c>
      <c r="RQU2060" s="7" t="s">
        <v>2160</v>
      </c>
      <c r="RQV2060" s="7" t="s">
        <v>2160</v>
      </c>
      <c r="RQW2060" s="7" t="s">
        <v>2160</v>
      </c>
      <c r="RQX2060" s="7" t="s">
        <v>2160</v>
      </c>
      <c r="RQY2060" s="7" t="s">
        <v>2160</v>
      </c>
      <c r="RQZ2060" s="7" t="s">
        <v>2160</v>
      </c>
      <c r="RRA2060" s="7" t="s">
        <v>2160</v>
      </c>
      <c r="RRB2060" s="7" t="s">
        <v>2160</v>
      </c>
      <c r="RRC2060" s="7" t="s">
        <v>2160</v>
      </c>
      <c r="RRD2060" s="7" t="s">
        <v>2160</v>
      </c>
      <c r="RRE2060" s="7" t="s">
        <v>2160</v>
      </c>
      <c r="RRF2060" s="7" t="s">
        <v>2160</v>
      </c>
      <c r="RRG2060" s="7" t="s">
        <v>2160</v>
      </c>
      <c r="RRH2060" s="7" t="s">
        <v>2160</v>
      </c>
      <c r="RRI2060" s="7" t="s">
        <v>2160</v>
      </c>
      <c r="RRJ2060" s="7" t="s">
        <v>2160</v>
      </c>
      <c r="RRK2060" s="7" t="s">
        <v>2160</v>
      </c>
      <c r="RRL2060" s="7" t="s">
        <v>2160</v>
      </c>
      <c r="RRM2060" s="7" t="s">
        <v>2160</v>
      </c>
      <c r="RRN2060" s="7" t="s">
        <v>2160</v>
      </c>
      <c r="RRO2060" s="7" t="s">
        <v>2160</v>
      </c>
      <c r="RRP2060" s="7" t="s">
        <v>2160</v>
      </c>
      <c r="RRQ2060" s="7" t="s">
        <v>2160</v>
      </c>
      <c r="RRR2060" s="7" t="s">
        <v>2160</v>
      </c>
      <c r="RRS2060" s="7" t="s">
        <v>2160</v>
      </c>
      <c r="RRT2060" s="7" t="s">
        <v>2160</v>
      </c>
      <c r="RRU2060" s="7" t="s">
        <v>2160</v>
      </c>
      <c r="RRV2060" s="7" t="s">
        <v>2160</v>
      </c>
      <c r="RRW2060" s="7" t="s">
        <v>2160</v>
      </c>
      <c r="RRX2060" s="7" t="s">
        <v>2160</v>
      </c>
      <c r="RRY2060" s="7" t="s">
        <v>2160</v>
      </c>
      <c r="RRZ2060" s="7" t="s">
        <v>2160</v>
      </c>
      <c r="RSA2060" s="7" t="s">
        <v>2160</v>
      </c>
      <c r="RSB2060" s="7" t="s">
        <v>2160</v>
      </c>
      <c r="RSC2060" s="7" t="s">
        <v>2160</v>
      </c>
      <c r="RSD2060" s="7" t="s">
        <v>2160</v>
      </c>
      <c r="RSE2060" s="7" t="s">
        <v>2160</v>
      </c>
      <c r="RSF2060" s="7" t="s">
        <v>2160</v>
      </c>
      <c r="RSG2060" s="7" t="s">
        <v>2160</v>
      </c>
      <c r="RSH2060" s="7" t="s">
        <v>2160</v>
      </c>
      <c r="RSI2060" s="7" t="s">
        <v>2160</v>
      </c>
      <c r="RSJ2060" s="7" t="s">
        <v>2160</v>
      </c>
      <c r="RSK2060" s="7" t="s">
        <v>2160</v>
      </c>
      <c r="RSL2060" s="7" t="s">
        <v>2160</v>
      </c>
      <c r="RSM2060" s="7" t="s">
        <v>2160</v>
      </c>
      <c r="RSN2060" s="7" t="s">
        <v>2160</v>
      </c>
      <c r="RSO2060" s="7" t="s">
        <v>2160</v>
      </c>
      <c r="RSP2060" s="7" t="s">
        <v>2160</v>
      </c>
      <c r="RSQ2060" s="7" t="s">
        <v>2160</v>
      </c>
      <c r="RSR2060" s="7" t="s">
        <v>2160</v>
      </c>
      <c r="RSS2060" s="7" t="s">
        <v>2160</v>
      </c>
      <c r="RST2060" s="7" t="s">
        <v>2160</v>
      </c>
      <c r="RSU2060" s="7" t="s">
        <v>2160</v>
      </c>
      <c r="RSV2060" s="7" t="s">
        <v>2160</v>
      </c>
      <c r="RSW2060" s="7" t="s">
        <v>2160</v>
      </c>
      <c r="RSX2060" s="7" t="s">
        <v>2160</v>
      </c>
      <c r="RSY2060" s="7" t="s">
        <v>2160</v>
      </c>
      <c r="RSZ2060" s="7" t="s">
        <v>2160</v>
      </c>
      <c r="RTA2060" s="7" t="s">
        <v>2160</v>
      </c>
      <c r="RTB2060" s="7" t="s">
        <v>2160</v>
      </c>
      <c r="RTC2060" s="7" t="s">
        <v>2160</v>
      </c>
      <c r="RTD2060" s="7" t="s">
        <v>2160</v>
      </c>
      <c r="RTE2060" s="7" t="s">
        <v>2160</v>
      </c>
      <c r="RTF2060" s="7" t="s">
        <v>2160</v>
      </c>
      <c r="RTG2060" s="7" t="s">
        <v>2160</v>
      </c>
      <c r="RTH2060" s="7" t="s">
        <v>2160</v>
      </c>
      <c r="RTI2060" s="7" t="s">
        <v>2160</v>
      </c>
      <c r="RTJ2060" s="7" t="s">
        <v>2160</v>
      </c>
      <c r="RTK2060" s="7" t="s">
        <v>2160</v>
      </c>
      <c r="RTL2060" s="7" t="s">
        <v>2160</v>
      </c>
      <c r="RTM2060" s="7" t="s">
        <v>2160</v>
      </c>
      <c r="RTN2060" s="7" t="s">
        <v>2160</v>
      </c>
      <c r="RTO2060" s="7" t="s">
        <v>2160</v>
      </c>
      <c r="RTP2060" s="7" t="s">
        <v>2160</v>
      </c>
      <c r="RTQ2060" s="7" t="s">
        <v>2160</v>
      </c>
      <c r="RTR2060" s="7" t="s">
        <v>2160</v>
      </c>
      <c r="RTS2060" s="7" t="s">
        <v>2160</v>
      </c>
      <c r="RTT2060" s="7" t="s">
        <v>2160</v>
      </c>
      <c r="RTU2060" s="7" t="s">
        <v>2160</v>
      </c>
      <c r="RTV2060" s="7" t="s">
        <v>2160</v>
      </c>
      <c r="RTW2060" s="7" t="s">
        <v>2160</v>
      </c>
      <c r="RTX2060" s="7" t="s">
        <v>2160</v>
      </c>
      <c r="RTY2060" s="7" t="s">
        <v>2160</v>
      </c>
      <c r="RTZ2060" s="7" t="s">
        <v>2160</v>
      </c>
      <c r="RUA2060" s="7" t="s">
        <v>2160</v>
      </c>
      <c r="RUB2060" s="7" t="s">
        <v>2160</v>
      </c>
      <c r="RUC2060" s="7" t="s">
        <v>2160</v>
      </c>
      <c r="RUD2060" s="7" t="s">
        <v>2160</v>
      </c>
      <c r="RUE2060" s="7" t="s">
        <v>2160</v>
      </c>
      <c r="RUF2060" s="7" t="s">
        <v>2160</v>
      </c>
      <c r="RUG2060" s="7" t="s">
        <v>2160</v>
      </c>
      <c r="RUH2060" s="7" t="s">
        <v>2160</v>
      </c>
      <c r="RUI2060" s="7" t="s">
        <v>2160</v>
      </c>
      <c r="RUJ2060" s="7" t="s">
        <v>2160</v>
      </c>
      <c r="RUK2060" s="7" t="s">
        <v>2160</v>
      </c>
      <c r="RUL2060" s="7" t="s">
        <v>2160</v>
      </c>
      <c r="RUM2060" s="7" t="s">
        <v>2160</v>
      </c>
      <c r="RUN2060" s="7" t="s">
        <v>2160</v>
      </c>
      <c r="RUO2060" s="7" t="s">
        <v>2160</v>
      </c>
      <c r="RUP2060" s="7" t="s">
        <v>2160</v>
      </c>
      <c r="RUQ2060" s="7" t="s">
        <v>2160</v>
      </c>
      <c r="RUR2060" s="7" t="s">
        <v>2160</v>
      </c>
      <c r="RUS2060" s="7" t="s">
        <v>2160</v>
      </c>
      <c r="RUT2060" s="7" t="s">
        <v>2160</v>
      </c>
      <c r="RUU2060" s="7" t="s">
        <v>2160</v>
      </c>
      <c r="RUV2060" s="7" t="s">
        <v>2160</v>
      </c>
      <c r="RUW2060" s="7" t="s">
        <v>2160</v>
      </c>
      <c r="RUX2060" s="7" t="s">
        <v>2160</v>
      </c>
      <c r="RUY2060" s="7" t="s">
        <v>2160</v>
      </c>
      <c r="RUZ2060" s="7" t="s">
        <v>2160</v>
      </c>
      <c r="RVA2060" s="7" t="s">
        <v>2160</v>
      </c>
      <c r="RVB2060" s="7" t="s">
        <v>2160</v>
      </c>
      <c r="RVC2060" s="7" t="s">
        <v>2160</v>
      </c>
      <c r="RVD2060" s="7" t="s">
        <v>2160</v>
      </c>
      <c r="RVE2060" s="7" t="s">
        <v>2160</v>
      </c>
      <c r="RVF2060" s="7" t="s">
        <v>2160</v>
      </c>
      <c r="RVG2060" s="7" t="s">
        <v>2160</v>
      </c>
      <c r="RVH2060" s="7" t="s">
        <v>2160</v>
      </c>
      <c r="RVI2060" s="7" t="s">
        <v>2160</v>
      </c>
      <c r="RVJ2060" s="7" t="s">
        <v>2160</v>
      </c>
      <c r="RVK2060" s="7" t="s">
        <v>2160</v>
      </c>
      <c r="RVL2060" s="7" t="s">
        <v>2160</v>
      </c>
      <c r="RVM2060" s="7" t="s">
        <v>2160</v>
      </c>
      <c r="RVN2060" s="7" t="s">
        <v>2160</v>
      </c>
      <c r="RVO2060" s="7" t="s">
        <v>2160</v>
      </c>
      <c r="RVP2060" s="7" t="s">
        <v>2160</v>
      </c>
      <c r="RVQ2060" s="7" t="s">
        <v>2160</v>
      </c>
      <c r="RVR2060" s="7" t="s">
        <v>2160</v>
      </c>
      <c r="RVS2060" s="7" t="s">
        <v>2160</v>
      </c>
      <c r="RVT2060" s="7" t="s">
        <v>2160</v>
      </c>
      <c r="RVU2060" s="7" t="s">
        <v>2160</v>
      </c>
      <c r="RVV2060" s="7" t="s">
        <v>2160</v>
      </c>
      <c r="RVW2060" s="7" t="s">
        <v>2160</v>
      </c>
      <c r="RVX2060" s="7" t="s">
        <v>2160</v>
      </c>
      <c r="RVY2060" s="7" t="s">
        <v>2160</v>
      </c>
      <c r="RVZ2060" s="7" t="s">
        <v>2160</v>
      </c>
      <c r="RWA2060" s="7" t="s">
        <v>2160</v>
      </c>
      <c r="RWB2060" s="7" t="s">
        <v>2160</v>
      </c>
      <c r="RWC2060" s="7" t="s">
        <v>2160</v>
      </c>
      <c r="RWD2060" s="7" t="s">
        <v>2160</v>
      </c>
      <c r="RWE2060" s="7" t="s">
        <v>2160</v>
      </c>
      <c r="RWF2060" s="7" t="s">
        <v>2160</v>
      </c>
      <c r="RWG2060" s="7" t="s">
        <v>2160</v>
      </c>
      <c r="RWH2060" s="7" t="s">
        <v>2160</v>
      </c>
      <c r="RWI2060" s="7" t="s">
        <v>2160</v>
      </c>
      <c r="RWJ2060" s="7" t="s">
        <v>2160</v>
      </c>
      <c r="RWK2060" s="7" t="s">
        <v>2160</v>
      </c>
      <c r="RWL2060" s="7" t="s">
        <v>2160</v>
      </c>
      <c r="RWM2060" s="7" t="s">
        <v>2160</v>
      </c>
      <c r="RWN2060" s="7" t="s">
        <v>2160</v>
      </c>
      <c r="RWO2060" s="7" t="s">
        <v>2160</v>
      </c>
      <c r="RWP2060" s="7" t="s">
        <v>2160</v>
      </c>
      <c r="RWQ2060" s="7" t="s">
        <v>2160</v>
      </c>
      <c r="RWR2060" s="7" t="s">
        <v>2160</v>
      </c>
      <c r="RWS2060" s="7" t="s">
        <v>2160</v>
      </c>
      <c r="RWT2060" s="7" t="s">
        <v>2160</v>
      </c>
      <c r="RWU2060" s="7" t="s">
        <v>2160</v>
      </c>
      <c r="RWV2060" s="7" t="s">
        <v>2160</v>
      </c>
      <c r="RWW2060" s="7" t="s">
        <v>2160</v>
      </c>
      <c r="RWX2060" s="7" t="s">
        <v>2160</v>
      </c>
      <c r="RWY2060" s="7" t="s">
        <v>2160</v>
      </c>
      <c r="RWZ2060" s="7" t="s">
        <v>2160</v>
      </c>
      <c r="RXA2060" s="7" t="s">
        <v>2160</v>
      </c>
      <c r="RXB2060" s="7" t="s">
        <v>2160</v>
      </c>
      <c r="RXC2060" s="7" t="s">
        <v>2160</v>
      </c>
      <c r="RXD2060" s="7" t="s">
        <v>2160</v>
      </c>
      <c r="RXE2060" s="7" t="s">
        <v>2160</v>
      </c>
      <c r="RXF2060" s="7" t="s">
        <v>2160</v>
      </c>
      <c r="RXG2060" s="7" t="s">
        <v>2160</v>
      </c>
      <c r="RXH2060" s="7" t="s">
        <v>2160</v>
      </c>
      <c r="RXI2060" s="7" t="s">
        <v>2160</v>
      </c>
      <c r="RXJ2060" s="7" t="s">
        <v>2160</v>
      </c>
      <c r="RXK2060" s="7" t="s">
        <v>2160</v>
      </c>
      <c r="RXL2060" s="7" t="s">
        <v>2160</v>
      </c>
      <c r="RXM2060" s="7" t="s">
        <v>2160</v>
      </c>
      <c r="RXN2060" s="7" t="s">
        <v>2160</v>
      </c>
      <c r="RXO2060" s="7" t="s">
        <v>2160</v>
      </c>
      <c r="RXP2060" s="7" t="s">
        <v>2160</v>
      </c>
      <c r="RXQ2060" s="7" t="s">
        <v>2160</v>
      </c>
      <c r="RXR2060" s="7" t="s">
        <v>2160</v>
      </c>
      <c r="RXS2060" s="7" t="s">
        <v>2160</v>
      </c>
      <c r="RXT2060" s="7" t="s">
        <v>2160</v>
      </c>
      <c r="RXU2060" s="7" t="s">
        <v>2160</v>
      </c>
      <c r="RXV2060" s="7" t="s">
        <v>2160</v>
      </c>
      <c r="RXW2060" s="7" t="s">
        <v>2160</v>
      </c>
      <c r="RXX2060" s="7" t="s">
        <v>2160</v>
      </c>
      <c r="RXY2060" s="7" t="s">
        <v>2160</v>
      </c>
      <c r="RXZ2060" s="7" t="s">
        <v>2160</v>
      </c>
      <c r="RYA2060" s="7" t="s">
        <v>2160</v>
      </c>
      <c r="RYB2060" s="7" t="s">
        <v>2160</v>
      </c>
      <c r="RYC2060" s="7" t="s">
        <v>2160</v>
      </c>
      <c r="RYD2060" s="7" t="s">
        <v>2160</v>
      </c>
      <c r="RYE2060" s="7" t="s">
        <v>2160</v>
      </c>
      <c r="RYF2060" s="7" t="s">
        <v>2160</v>
      </c>
      <c r="RYG2060" s="7" t="s">
        <v>2160</v>
      </c>
      <c r="RYH2060" s="7" t="s">
        <v>2160</v>
      </c>
      <c r="RYI2060" s="7" t="s">
        <v>2160</v>
      </c>
      <c r="RYJ2060" s="7" t="s">
        <v>2160</v>
      </c>
      <c r="RYK2060" s="7" t="s">
        <v>2160</v>
      </c>
      <c r="RYL2060" s="7" t="s">
        <v>2160</v>
      </c>
      <c r="RYM2060" s="7" t="s">
        <v>2160</v>
      </c>
      <c r="RYN2060" s="7" t="s">
        <v>2160</v>
      </c>
      <c r="RYO2060" s="7" t="s">
        <v>2160</v>
      </c>
      <c r="RYP2060" s="7" t="s">
        <v>2160</v>
      </c>
      <c r="RYQ2060" s="7" t="s">
        <v>2160</v>
      </c>
      <c r="RYR2060" s="7" t="s">
        <v>2160</v>
      </c>
      <c r="RYS2060" s="7" t="s">
        <v>2160</v>
      </c>
      <c r="RYT2060" s="7" t="s">
        <v>2160</v>
      </c>
      <c r="RYU2060" s="7" t="s">
        <v>2160</v>
      </c>
      <c r="RYV2060" s="7" t="s">
        <v>2160</v>
      </c>
      <c r="RYW2060" s="7" t="s">
        <v>2160</v>
      </c>
      <c r="RYX2060" s="7" t="s">
        <v>2160</v>
      </c>
      <c r="RYY2060" s="7" t="s">
        <v>2160</v>
      </c>
      <c r="RYZ2060" s="7" t="s">
        <v>2160</v>
      </c>
      <c r="RZA2060" s="7" t="s">
        <v>2160</v>
      </c>
      <c r="RZB2060" s="7" t="s">
        <v>2160</v>
      </c>
      <c r="RZC2060" s="7" t="s">
        <v>2160</v>
      </c>
      <c r="RZD2060" s="7" t="s">
        <v>2160</v>
      </c>
      <c r="RZE2060" s="7" t="s">
        <v>2160</v>
      </c>
      <c r="RZF2060" s="7" t="s">
        <v>2160</v>
      </c>
      <c r="RZG2060" s="7" t="s">
        <v>2160</v>
      </c>
      <c r="RZH2060" s="7" t="s">
        <v>2160</v>
      </c>
      <c r="RZI2060" s="7" t="s">
        <v>2160</v>
      </c>
      <c r="RZJ2060" s="7" t="s">
        <v>2160</v>
      </c>
      <c r="RZK2060" s="7" t="s">
        <v>2160</v>
      </c>
      <c r="RZL2060" s="7" t="s">
        <v>2160</v>
      </c>
      <c r="RZM2060" s="7" t="s">
        <v>2160</v>
      </c>
      <c r="RZN2060" s="7" t="s">
        <v>2160</v>
      </c>
      <c r="RZO2060" s="7" t="s">
        <v>2160</v>
      </c>
      <c r="RZP2060" s="7" t="s">
        <v>2160</v>
      </c>
      <c r="RZQ2060" s="7" t="s">
        <v>2160</v>
      </c>
      <c r="RZR2060" s="7" t="s">
        <v>2160</v>
      </c>
      <c r="RZS2060" s="7" t="s">
        <v>2160</v>
      </c>
      <c r="RZT2060" s="7" t="s">
        <v>2160</v>
      </c>
      <c r="RZU2060" s="7" t="s">
        <v>2160</v>
      </c>
      <c r="RZV2060" s="7" t="s">
        <v>2160</v>
      </c>
      <c r="RZW2060" s="7" t="s">
        <v>2160</v>
      </c>
      <c r="RZX2060" s="7" t="s">
        <v>2160</v>
      </c>
      <c r="RZY2060" s="7" t="s">
        <v>2160</v>
      </c>
      <c r="RZZ2060" s="7" t="s">
        <v>2160</v>
      </c>
      <c r="SAA2060" s="7" t="s">
        <v>2160</v>
      </c>
      <c r="SAB2060" s="7" t="s">
        <v>2160</v>
      </c>
      <c r="SAC2060" s="7" t="s">
        <v>2160</v>
      </c>
      <c r="SAD2060" s="7" t="s">
        <v>2160</v>
      </c>
      <c r="SAE2060" s="7" t="s">
        <v>2160</v>
      </c>
      <c r="SAF2060" s="7" t="s">
        <v>2160</v>
      </c>
      <c r="SAG2060" s="7" t="s">
        <v>2160</v>
      </c>
      <c r="SAH2060" s="7" t="s">
        <v>2160</v>
      </c>
      <c r="SAI2060" s="7" t="s">
        <v>2160</v>
      </c>
      <c r="SAJ2060" s="7" t="s">
        <v>2160</v>
      </c>
      <c r="SAK2060" s="7" t="s">
        <v>2160</v>
      </c>
      <c r="SAL2060" s="7" t="s">
        <v>2160</v>
      </c>
      <c r="SAM2060" s="7" t="s">
        <v>2160</v>
      </c>
      <c r="SAN2060" s="7" t="s">
        <v>2160</v>
      </c>
      <c r="SAO2060" s="7" t="s">
        <v>2160</v>
      </c>
      <c r="SAP2060" s="7" t="s">
        <v>2160</v>
      </c>
      <c r="SAQ2060" s="7" t="s">
        <v>2160</v>
      </c>
      <c r="SAR2060" s="7" t="s">
        <v>2160</v>
      </c>
      <c r="SAS2060" s="7" t="s">
        <v>2160</v>
      </c>
      <c r="SAT2060" s="7" t="s">
        <v>2160</v>
      </c>
      <c r="SAU2060" s="7" t="s">
        <v>2160</v>
      </c>
      <c r="SAV2060" s="7" t="s">
        <v>2160</v>
      </c>
      <c r="SAW2060" s="7" t="s">
        <v>2160</v>
      </c>
      <c r="SAX2060" s="7" t="s">
        <v>2160</v>
      </c>
      <c r="SAY2060" s="7" t="s">
        <v>2160</v>
      </c>
      <c r="SAZ2060" s="7" t="s">
        <v>2160</v>
      </c>
      <c r="SBA2060" s="7" t="s">
        <v>2160</v>
      </c>
      <c r="SBB2060" s="7" t="s">
        <v>2160</v>
      </c>
      <c r="SBC2060" s="7" t="s">
        <v>2160</v>
      </c>
      <c r="SBD2060" s="7" t="s">
        <v>2160</v>
      </c>
      <c r="SBE2060" s="7" t="s">
        <v>2160</v>
      </c>
      <c r="SBF2060" s="7" t="s">
        <v>2160</v>
      </c>
      <c r="SBG2060" s="7" t="s">
        <v>2160</v>
      </c>
      <c r="SBH2060" s="7" t="s">
        <v>2160</v>
      </c>
      <c r="SBI2060" s="7" t="s">
        <v>2160</v>
      </c>
      <c r="SBJ2060" s="7" t="s">
        <v>2160</v>
      </c>
      <c r="SBK2060" s="7" t="s">
        <v>2160</v>
      </c>
      <c r="SBL2060" s="7" t="s">
        <v>2160</v>
      </c>
      <c r="SBM2060" s="7" t="s">
        <v>2160</v>
      </c>
      <c r="SBN2060" s="7" t="s">
        <v>2160</v>
      </c>
      <c r="SBO2060" s="7" t="s">
        <v>2160</v>
      </c>
      <c r="SBP2060" s="7" t="s">
        <v>2160</v>
      </c>
      <c r="SBQ2060" s="7" t="s">
        <v>2160</v>
      </c>
      <c r="SBR2060" s="7" t="s">
        <v>2160</v>
      </c>
      <c r="SBS2060" s="7" t="s">
        <v>2160</v>
      </c>
      <c r="SBT2060" s="7" t="s">
        <v>2160</v>
      </c>
      <c r="SBU2060" s="7" t="s">
        <v>2160</v>
      </c>
      <c r="SBV2060" s="7" t="s">
        <v>2160</v>
      </c>
      <c r="SBW2060" s="7" t="s">
        <v>2160</v>
      </c>
      <c r="SBX2060" s="7" t="s">
        <v>2160</v>
      </c>
      <c r="SBY2060" s="7" t="s">
        <v>2160</v>
      </c>
      <c r="SBZ2060" s="7" t="s">
        <v>2160</v>
      </c>
      <c r="SCA2060" s="7" t="s">
        <v>2160</v>
      </c>
      <c r="SCB2060" s="7" t="s">
        <v>2160</v>
      </c>
      <c r="SCC2060" s="7" t="s">
        <v>2160</v>
      </c>
      <c r="SCD2060" s="7" t="s">
        <v>2160</v>
      </c>
      <c r="SCE2060" s="7" t="s">
        <v>2160</v>
      </c>
      <c r="SCF2060" s="7" t="s">
        <v>2160</v>
      </c>
      <c r="SCG2060" s="7" t="s">
        <v>2160</v>
      </c>
      <c r="SCH2060" s="7" t="s">
        <v>2160</v>
      </c>
      <c r="SCI2060" s="7" t="s">
        <v>2160</v>
      </c>
      <c r="SCJ2060" s="7" t="s">
        <v>2160</v>
      </c>
      <c r="SCK2060" s="7" t="s">
        <v>2160</v>
      </c>
      <c r="SCL2060" s="7" t="s">
        <v>2160</v>
      </c>
      <c r="SCM2060" s="7" t="s">
        <v>2160</v>
      </c>
      <c r="SCN2060" s="7" t="s">
        <v>2160</v>
      </c>
      <c r="SCO2060" s="7" t="s">
        <v>2160</v>
      </c>
      <c r="SCP2060" s="7" t="s">
        <v>2160</v>
      </c>
      <c r="SCQ2060" s="7" t="s">
        <v>2160</v>
      </c>
      <c r="SCR2060" s="7" t="s">
        <v>2160</v>
      </c>
      <c r="SCS2060" s="7" t="s">
        <v>2160</v>
      </c>
      <c r="SCT2060" s="7" t="s">
        <v>2160</v>
      </c>
      <c r="SCU2060" s="7" t="s">
        <v>2160</v>
      </c>
      <c r="SCV2060" s="7" t="s">
        <v>2160</v>
      </c>
      <c r="SCW2060" s="7" t="s">
        <v>2160</v>
      </c>
      <c r="SCX2060" s="7" t="s">
        <v>2160</v>
      </c>
      <c r="SCY2060" s="7" t="s">
        <v>2160</v>
      </c>
      <c r="SCZ2060" s="7" t="s">
        <v>2160</v>
      </c>
      <c r="SDA2060" s="7" t="s">
        <v>2160</v>
      </c>
      <c r="SDB2060" s="7" t="s">
        <v>2160</v>
      </c>
      <c r="SDC2060" s="7" t="s">
        <v>2160</v>
      </c>
      <c r="SDD2060" s="7" t="s">
        <v>2160</v>
      </c>
      <c r="SDE2060" s="7" t="s">
        <v>2160</v>
      </c>
      <c r="SDF2060" s="7" t="s">
        <v>2160</v>
      </c>
      <c r="SDG2060" s="7" t="s">
        <v>2160</v>
      </c>
      <c r="SDH2060" s="7" t="s">
        <v>2160</v>
      </c>
      <c r="SDI2060" s="7" t="s">
        <v>2160</v>
      </c>
      <c r="SDJ2060" s="7" t="s">
        <v>2160</v>
      </c>
      <c r="SDK2060" s="7" t="s">
        <v>2160</v>
      </c>
      <c r="SDL2060" s="7" t="s">
        <v>2160</v>
      </c>
      <c r="SDM2060" s="7" t="s">
        <v>2160</v>
      </c>
      <c r="SDN2060" s="7" t="s">
        <v>2160</v>
      </c>
      <c r="SDO2060" s="7" t="s">
        <v>2160</v>
      </c>
      <c r="SDP2060" s="7" t="s">
        <v>2160</v>
      </c>
      <c r="SDQ2060" s="7" t="s">
        <v>2160</v>
      </c>
      <c r="SDR2060" s="7" t="s">
        <v>2160</v>
      </c>
      <c r="SDS2060" s="7" t="s">
        <v>2160</v>
      </c>
      <c r="SDT2060" s="7" t="s">
        <v>2160</v>
      </c>
      <c r="SDU2060" s="7" t="s">
        <v>2160</v>
      </c>
      <c r="SDV2060" s="7" t="s">
        <v>2160</v>
      </c>
      <c r="SDW2060" s="7" t="s">
        <v>2160</v>
      </c>
      <c r="SDX2060" s="7" t="s">
        <v>2160</v>
      </c>
      <c r="SDY2060" s="7" t="s">
        <v>2160</v>
      </c>
      <c r="SDZ2060" s="7" t="s">
        <v>2160</v>
      </c>
      <c r="SEA2060" s="7" t="s">
        <v>2160</v>
      </c>
      <c r="SEB2060" s="7" t="s">
        <v>2160</v>
      </c>
      <c r="SEC2060" s="7" t="s">
        <v>2160</v>
      </c>
      <c r="SED2060" s="7" t="s">
        <v>2160</v>
      </c>
      <c r="SEE2060" s="7" t="s">
        <v>2160</v>
      </c>
      <c r="SEF2060" s="7" t="s">
        <v>2160</v>
      </c>
      <c r="SEG2060" s="7" t="s">
        <v>2160</v>
      </c>
      <c r="SEH2060" s="7" t="s">
        <v>2160</v>
      </c>
      <c r="SEI2060" s="7" t="s">
        <v>2160</v>
      </c>
      <c r="SEJ2060" s="7" t="s">
        <v>2160</v>
      </c>
      <c r="SEK2060" s="7" t="s">
        <v>2160</v>
      </c>
      <c r="SEL2060" s="7" t="s">
        <v>2160</v>
      </c>
      <c r="SEM2060" s="7" t="s">
        <v>2160</v>
      </c>
      <c r="SEN2060" s="7" t="s">
        <v>2160</v>
      </c>
      <c r="SEO2060" s="7" t="s">
        <v>2160</v>
      </c>
      <c r="SEP2060" s="7" t="s">
        <v>2160</v>
      </c>
      <c r="SEQ2060" s="7" t="s">
        <v>2160</v>
      </c>
      <c r="SER2060" s="7" t="s">
        <v>2160</v>
      </c>
      <c r="SES2060" s="7" t="s">
        <v>2160</v>
      </c>
      <c r="SET2060" s="7" t="s">
        <v>2160</v>
      </c>
      <c r="SEU2060" s="7" t="s">
        <v>2160</v>
      </c>
      <c r="SEV2060" s="7" t="s">
        <v>2160</v>
      </c>
      <c r="SEW2060" s="7" t="s">
        <v>2160</v>
      </c>
      <c r="SEX2060" s="7" t="s">
        <v>2160</v>
      </c>
      <c r="SEY2060" s="7" t="s">
        <v>2160</v>
      </c>
      <c r="SEZ2060" s="7" t="s">
        <v>2160</v>
      </c>
      <c r="SFA2060" s="7" t="s">
        <v>2160</v>
      </c>
      <c r="SFB2060" s="7" t="s">
        <v>2160</v>
      </c>
      <c r="SFC2060" s="7" t="s">
        <v>2160</v>
      </c>
      <c r="SFD2060" s="7" t="s">
        <v>2160</v>
      </c>
      <c r="SFE2060" s="7" t="s">
        <v>2160</v>
      </c>
      <c r="SFF2060" s="7" t="s">
        <v>2160</v>
      </c>
      <c r="SFG2060" s="7" t="s">
        <v>2160</v>
      </c>
      <c r="SFH2060" s="7" t="s">
        <v>2160</v>
      </c>
      <c r="SFI2060" s="7" t="s">
        <v>2160</v>
      </c>
      <c r="SFJ2060" s="7" t="s">
        <v>2160</v>
      </c>
      <c r="SFK2060" s="7" t="s">
        <v>2160</v>
      </c>
      <c r="SFL2060" s="7" t="s">
        <v>2160</v>
      </c>
      <c r="SFM2060" s="7" t="s">
        <v>2160</v>
      </c>
      <c r="SFN2060" s="7" t="s">
        <v>2160</v>
      </c>
      <c r="SFO2060" s="7" t="s">
        <v>2160</v>
      </c>
      <c r="SFP2060" s="7" t="s">
        <v>2160</v>
      </c>
      <c r="SFQ2060" s="7" t="s">
        <v>2160</v>
      </c>
      <c r="SFR2060" s="7" t="s">
        <v>2160</v>
      </c>
      <c r="SFS2060" s="7" t="s">
        <v>2160</v>
      </c>
      <c r="SFT2060" s="7" t="s">
        <v>2160</v>
      </c>
      <c r="SFU2060" s="7" t="s">
        <v>2160</v>
      </c>
      <c r="SFV2060" s="7" t="s">
        <v>2160</v>
      </c>
      <c r="SFW2060" s="7" t="s">
        <v>2160</v>
      </c>
      <c r="SFX2060" s="7" t="s">
        <v>2160</v>
      </c>
      <c r="SFY2060" s="7" t="s">
        <v>2160</v>
      </c>
      <c r="SFZ2060" s="7" t="s">
        <v>2160</v>
      </c>
      <c r="SGA2060" s="7" t="s">
        <v>2160</v>
      </c>
      <c r="SGB2060" s="7" t="s">
        <v>2160</v>
      </c>
      <c r="SGC2060" s="7" t="s">
        <v>2160</v>
      </c>
      <c r="SGD2060" s="7" t="s">
        <v>2160</v>
      </c>
      <c r="SGE2060" s="7" t="s">
        <v>2160</v>
      </c>
      <c r="SGF2060" s="7" t="s">
        <v>2160</v>
      </c>
      <c r="SGG2060" s="7" t="s">
        <v>2160</v>
      </c>
      <c r="SGH2060" s="7" t="s">
        <v>2160</v>
      </c>
      <c r="SGI2060" s="7" t="s">
        <v>2160</v>
      </c>
      <c r="SGJ2060" s="7" t="s">
        <v>2160</v>
      </c>
      <c r="SGK2060" s="7" t="s">
        <v>2160</v>
      </c>
      <c r="SGL2060" s="7" t="s">
        <v>2160</v>
      </c>
      <c r="SGM2060" s="7" t="s">
        <v>2160</v>
      </c>
      <c r="SGN2060" s="7" t="s">
        <v>2160</v>
      </c>
      <c r="SGO2060" s="7" t="s">
        <v>2160</v>
      </c>
      <c r="SGP2060" s="7" t="s">
        <v>2160</v>
      </c>
      <c r="SGQ2060" s="7" t="s">
        <v>2160</v>
      </c>
      <c r="SGR2060" s="7" t="s">
        <v>2160</v>
      </c>
      <c r="SGS2060" s="7" t="s">
        <v>2160</v>
      </c>
      <c r="SGT2060" s="7" t="s">
        <v>2160</v>
      </c>
      <c r="SGU2060" s="7" t="s">
        <v>2160</v>
      </c>
      <c r="SGV2060" s="7" t="s">
        <v>2160</v>
      </c>
      <c r="SGW2060" s="7" t="s">
        <v>2160</v>
      </c>
      <c r="SGX2060" s="7" t="s">
        <v>2160</v>
      </c>
      <c r="SGY2060" s="7" t="s">
        <v>2160</v>
      </c>
      <c r="SGZ2060" s="7" t="s">
        <v>2160</v>
      </c>
      <c r="SHA2060" s="7" t="s">
        <v>2160</v>
      </c>
      <c r="SHB2060" s="7" t="s">
        <v>2160</v>
      </c>
      <c r="SHC2060" s="7" t="s">
        <v>2160</v>
      </c>
      <c r="SHD2060" s="7" t="s">
        <v>2160</v>
      </c>
      <c r="SHE2060" s="7" t="s">
        <v>2160</v>
      </c>
      <c r="SHF2060" s="7" t="s">
        <v>2160</v>
      </c>
      <c r="SHG2060" s="7" t="s">
        <v>2160</v>
      </c>
      <c r="SHH2060" s="7" t="s">
        <v>2160</v>
      </c>
      <c r="SHI2060" s="7" t="s">
        <v>2160</v>
      </c>
      <c r="SHJ2060" s="7" t="s">
        <v>2160</v>
      </c>
      <c r="SHK2060" s="7" t="s">
        <v>2160</v>
      </c>
      <c r="SHL2060" s="7" t="s">
        <v>2160</v>
      </c>
      <c r="SHM2060" s="7" t="s">
        <v>2160</v>
      </c>
      <c r="SHN2060" s="7" t="s">
        <v>2160</v>
      </c>
      <c r="SHO2060" s="7" t="s">
        <v>2160</v>
      </c>
      <c r="SHP2060" s="7" t="s">
        <v>2160</v>
      </c>
      <c r="SHQ2060" s="7" t="s">
        <v>2160</v>
      </c>
      <c r="SHR2060" s="7" t="s">
        <v>2160</v>
      </c>
      <c r="SHS2060" s="7" t="s">
        <v>2160</v>
      </c>
      <c r="SHT2060" s="7" t="s">
        <v>2160</v>
      </c>
      <c r="SHU2060" s="7" t="s">
        <v>2160</v>
      </c>
      <c r="SHV2060" s="7" t="s">
        <v>2160</v>
      </c>
      <c r="SHW2060" s="7" t="s">
        <v>2160</v>
      </c>
      <c r="SHX2060" s="7" t="s">
        <v>2160</v>
      </c>
      <c r="SHY2060" s="7" t="s">
        <v>2160</v>
      </c>
      <c r="SHZ2060" s="7" t="s">
        <v>2160</v>
      </c>
      <c r="SIA2060" s="7" t="s">
        <v>2160</v>
      </c>
      <c r="SIB2060" s="7" t="s">
        <v>2160</v>
      </c>
      <c r="SIC2060" s="7" t="s">
        <v>2160</v>
      </c>
      <c r="SID2060" s="7" t="s">
        <v>2160</v>
      </c>
      <c r="SIE2060" s="7" t="s">
        <v>2160</v>
      </c>
      <c r="SIF2060" s="7" t="s">
        <v>2160</v>
      </c>
      <c r="SIG2060" s="7" t="s">
        <v>2160</v>
      </c>
      <c r="SIH2060" s="7" t="s">
        <v>2160</v>
      </c>
      <c r="SII2060" s="7" t="s">
        <v>2160</v>
      </c>
      <c r="SIJ2060" s="7" t="s">
        <v>2160</v>
      </c>
      <c r="SIK2060" s="7" t="s">
        <v>2160</v>
      </c>
      <c r="SIL2060" s="7" t="s">
        <v>2160</v>
      </c>
      <c r="SIM2060" s="7" t="s">
        <v>2160</v>
      </c>
      <c r="SIN2060" s="7" t="s">
        <v>2160</v>
      </c>
      <c r="SIO2060" s="7" t="s">
        <v>2160</v>
      </c>
      <c r="SIP2060" s="7" t="s">
        <v>2160</v>
      </c>
      <c r="SIQ2060" s="7" t="s">
        <v>2160</v>
      </c>
      <c r="SIR2060" s="7" t="s">
        <v>2160</v>
      </c>
      <c r="SIS2060" s="7" t="s">
        <v>2160</v>
      </c>
      <c r="SIT2060" s="7" t="s">
        <v>2160</v>
      </c>
      <c r="SIU2060" s="7" t="s">
        <v>2160</v>
      </c>
      <c r="SIV2060" s="7" t="s">
        <v>2160</v>
      </c>
      <c r="SIW2060" s="7" t="s">
        <v>2160</v>
      </c>
      <c r="SIX2060" s="7" t="s">
        <v>2160</v>
      </c>
      <c r="SIY2060" s="7" t="s">
        <v>2160</v>
      </c>
      <c r="SIZ2060" s="7" t="s">
        <v>2160</v>
      </c>
      <c r="SJA2060" s="7" t="s">
        <v>2160</v>
      </c>
      <c r="SJB2060" s="7" t="s">
        <v>2160</v>
      </c>
      <c r="SJC2060" s="7" t="s">
        <v>2160</v>
      </c>
      <c r="SJD2060" s="7" t="s">
        <v>2160</v>
      </c>
      <c r="SJE2060" s="7" t="s">
        <v>2160</v>
      </c>
      <c r="SJF2060" s="7" t="s">
        <v>2160</v>
      </c>
      <c r="SJG2060" s="7" t="s">
        <v>2160</v>
      </c>
      <c r="SJH2060" s="7" t="s">
        <v>2160</v>
      </c>
      <c r="SJI2060" s="7" t="s">
        <v>2160</v>
      </c>
      <c r="SJJ2060" s="7" t="s">
        <v>2160</v>
      </c>
      <c r="SJK2060" s="7" t="s">
        <v>2160</v>
      </c>
      <c r="SJL2060" s="7" t="s">
        <v>2160</v>
      </c>
      <c r="SJM2060" s="7" t="s">
        <v>2160</v>
      </c>
      <c r="SJN2060" s="7" t="s">
        <v>2160</v>
      </c>
      <c r="SJO2060" s="7" t="s">
        <v>2160</v>
      </c>
      <c r="SJP2060" s="7" t="s">
        <v>2160</v>
      </c>
      <c r="SJQ2060" s="7" t="s">
        <v>2160</v>
      </c>
      <c r="SJR2060" s="7" t="s">
        <v>2160</v>
      </c>
      <c r="SJS2060" s="7" t="s">
        <v>2160</v>
      </c>
      <c r="SJT2060" s="7" t="s">
        <v>2160</v>
      </c>
      <c r="SJU2060" s="7" t="s">
        <v>2160</v>
      </c>
      <c r="SJV2060" s="7" t="s">
        <v>2160</v>
      </c>
      <c r="SJW2060" s="7" t="s">
        <v>2160</v>
      </c>
      <c r="SJX2060" s="7" t="s">
        <v>2160</v>
      </c>
      <c r="SJY2060" s="7" t="s">
        <v>2160</v>
      </c>
      <c r="SJZ2060" s="7" t="s">
        <v>2160</v>
      </c>
      <c r="SKA2060" s="7" t="s">
        <v>2160</v>
      </c>
      <c r="SKB2060" s="7" t="s">
        <v>2160</v>
      </c>
      <c r="SKC2060" s="7" t="s">
        <v>2160</v>
      </c>
      <c r="SKD2060" s="7" t="s">
        <v>2160</v>
      </c>
      <c r="SKE2060" s="7" t="s">
        <v>2160</v>
      </c>
      <c r="SKF2060" s="7" t="s">
        <v>2160</v>
      </c>
      <c r="SKG2060" s="7" t="s">
        <v>2160</v>
      </c>
      <c r="SKH2060" s="7" t="s">
        <v>2160</v>
      </c>
      <c r="SKI2060" s="7" t="s">
        <v>2160</v>
      </c>
      <c r="SKJ2060" s="7" t="s">
        <v>2160</v>
      </c>
      <c r="SKK2060" s="7" t="s">
        <v>2160</v>
      </c>
      <c r="SKL2060" s="7" t="s">
        <v>2160</v>
      </c>
      <c r="SKM2060" s="7" t="s">
        <v>2160</v>
      </c>
      <c r="SKN2060" s="7" t="s">
        <v>2160</v>
      </c>
      <c r="SKO2060" s="7" t="s">
        <v>2160</v>
      </c>
      <c r="SKP2060" s="7" t="s">
        <v>2160</v>
      </c>
      <c r="SKQ2060" s="7" t="s">
        <v>2160</v>
      </c>
      <c r="SKR2060" s="7" t="s">
        <v>2160</v>
      </c>
      <c r="SKS2060" s="7" t="s">
        <v>2160</v>
      </c>
      <c r="SKT2060" s="7" t="s">
        <v>2160</v>
      </c>
      <c r="SKU2060" s="7" t="s">
        <v>2160</v>
      </c>
      <c r="SKV2060" s="7" t="s">
        <v>2160</v>
      </c>
      <c r="SKW2060" s="7" t="s">
        <v>2160</v>
      </c>
      <c r="SKX2060" s="7" t="s">
        <v>2160</v>
      </c>
      <c r="SKY2060" s="7" t="s">
        <v>2160</v>
      </c>
      <c r="SKZ2060" s="7" t="s">
        <v>2160</v>
      </c>
      <c r="SLA2060" s="7" t="s">
        <v>2160</v>
      </c>
      <c r="SLB2060" s="7" t="s">
        <v>2160</v>
      </c>
      <c r="SLC2060" s="7" t="s">
        <v>2160</v>
      </c>
      <c r="SLD2060" s="7" t="s">
        <v>2160</v>
      </c>
      <c r="SLE2060" s="7" t="s">
        <v>2160</v>
      </c>
      <c r="SLF2060" s="7" t="s">
        <v>2160</v>
      </c>
      <c r="SLG2060" s="7" t="s">
        <v>2160</v>
      </c>
      <c r="SLH2060" s="7" t="s">
        <v>2160</v>
      </c>
      <c r="SLI2060" s="7" t="s">
        <v>2160</v>
      </c>
      <c r="SLJ2060" s="7" t="s">
        <v>2160</v>
      </c>
      <c r="SLK2060" s="7" t="s">
        <v>2160</v>
      </c>
      <c r="SLL2060" s="7" t="s">
        <v>2160</v>
      </c>
      <c r="SLM2060" s="7" t="s">
        <v>2160</v>
      </c>
      <c r="SLN2060" s="7" t="s">
        <v>2160</v>
      </c>
      <c r="SLO2060" s="7" t="s">
        <v>2160</v>
      </c>
      <c r="SLP2060" s="7" t="s">
        <v>2160</v>
      </c>
      <c r="SLQ2060" s="7" t="s">
        <v>2160</v>
      </c>
      <c r="SLR2060" s="7" t="s">
        <v>2160</v>
      </c>
      <c r="SLS2060" s="7" t="s">
        <v>2160</v>
      </c>
      <c r="SLT2060" s="7" t="s">
        <v>2160</v>
      </c>
      <c r="SLU2060" s="7" t="s">
        <v>2160</v>
      </c>
      <c r="SLV2060" s="7" t="s">
        <v>2160</v>
      </c>
      <c r="SLW2060" s="7" t="s">
        <v>2160</v>
      </c>
      <c r="SLX2060" s="7" t="s">
        <v>2160</v>
      </c>
      <c r="SLY2060" s="7" t="s">
        <v>2160</v>
      </c>
      <c r="SLZ2060" s="7" t="s">
        <v>2160</v>
      </c>
      <c r="SMA2060" s="7" t="s">
        <v>2160</v>
      </c>
      <c r="SMB2060" s="7" t="s">
        <v>2160</v>
      </c>
      <c r="SMC2060" s="7" t="s">
        <v>2160</v>
      </c>
      <c r="SMD2060" s="7" t="s">
        <v>2160</v>
      </c>
      <c r="SME2060" s="7" t="s">
        <v>2160</v>
      </c>
      <c r="SMF2060" s="7" t="s">
        <v>2160</v>
      </c>
      <c r="SMG2060" s="7" t="s">
        <v>2160</v>
      </c>
      <c r="SMH2060" s="7" t="s">
        <v>2160</v>
      </c>
      <c r="SMI2060" s="7" t="s">
        <v>2160</v>
      </c>
      <c r="SMJ2060" s="7" t="s">
        <v>2160</v>
      </c>
      <c r="SMK2060" s="7" t="s">
        <v>2160</v>
      </c>
      <c r="SML2060" s="7" t="s">
        <v>2160</v>
      </c>
      <c r="SMM2060" s="7" t="s">
        <v>2160</v>
      </c>
      <c r="SMN2060" s="7" t="s">
        <v>2160</v>
      </c>
      <c r="SMO2060" s="7" t="s">
        <v>2160</v>
      </c>
      <c r="SMP2060" s="7" t="s">
        <v>2160</v>
      </c>
      <c r="SMQ2060" s="7" t="s">
        <v>2160</v>
      </c>
      <c r="SMR2060" s="7" t="s">
        <v>2160</v>
      </c>
      <c r="SMS2060" s="7" t="s">
        <v>2160</v>
      </c>
      <c r="SMT2060" s="7" t="s">
        <v>2160</v>
      </c>
      <c r="SMU2060" s="7" t="s">
        <v>2160</v>
      </c>
      <c r="SMV2060" s="7" t="s">
        <v>2160</v>
      </c>
      <c r="SMW2060" s="7" t="s">
        <v>2160</v>
      </c>
      <c r="SMX2060" s="7" t="s">
        <v>2160</v>
      </c>
      <c r="SMY2060" s="7" t="s">
        <v>2160</v>
      </c>
      <c r="SMZ2060" s="7" t="s">
        <v>2160</v>
      </c>
      <c r="SNA2060" s="7" t="s">
        <v>2160</v>
      </c>
      <c r="SNB2060" s="7" t="s">
        <v>2160</v>
      </c>
      <c r="SNC2060" s="7" t="s">
        <v>2160</v>
      </c>
      <c r="SND2060" s="7" t="s">
        <v>2160</v>
      </c>
      <c r="SNE2060" s="7" t="s">
        <v>2160</v>
      </c>
      <c r="SNF2060" s="7" t="s">
        <v>2160</v>
      </c>
      <c r="SNG2060" s="7" t="s">
        <v>2160</v>
      </c>
      <c r="SNH2060" s="7" t="s">
        <v>2160</v>
      </c>
      <c r="SNI2060" s="7" t="s">
        <v>2160</v>
      </c>
      <c r="SNJ2060" s="7" t="s">
        <v>2160</v>
      </c>
      <c r="SNK2060" s="7" t="s">
        <v>2160</v>
      </c>
      <c r="SNL2060" s="7" t="s">
        <v>2160</v>
      </c>
      <c r="SNM2060" s="7" t="s">
        <v>2160</v>
      </c>
      <c r="SNN2060" s="7" t="s">
        <v>2160</v>
      </c>
      <c r="SNO2060" s="7" t="s">
        <v>2160</v>
      </c>
      <c r="SNP2060" s="7" t="s">
        <v>2160</v>
      </c>
      <c r="SNQ2060" s="7" t="s">
        <v>2160</v>
      </c>
      <c r="SNR2060" s="7" t="s">
        <v>2160</v>
      </c>
      <c r="SNS2060" s="7" t="s">
        <v>2160</v>
      </c>
      <c r="SNT2060" s="7" t="s">
        <v>2160</v>
      </c>
      <c r="SNU2060" s="7" t="s">
        <v>2160</v>
      </c>
      <c r="SNV2060" s="7" t="s">
        <v>2160</v>
      </c>
      <c r="SNW2060" s="7" t="s">
        <v>2160</v>
      </c>
      <c r="SNX2060" s="7" t="s">
        <v>2160</v>
      </c>
      <c r="SNY2060" s="7" t="s">
        <v>2160</v>
      </c>
      <c r="SNZ2060" s="7" t="s">
        <v>2160</v>
      </c>
      <c r="SOA2060" s="7" t="s">
        <v>2160</v>
      </c>
      <c r="SOB2060" s="7" t="s">
        <v>2160</v>
      </c>
      <c r="SOC2060" s="7" t="s">
        <v>2160</v>
      </c>
      <c r="SOD2060" s="7" t="s">
        <v>2160</v>
      </c>
      <c r="SOE2060" s="7" t="s">
        <v>2160</v>
      </c>
      <c r="SOF2060" s="7" t="s">
        <v>2160</v>
      </c>
      <c r="SOG2060" s="7" t="s">
        <v>2160</v>
      </c>
      <c r="SOH2060" s="7" t="s">
        <v>2160</v>
      </c>
      <c r="SOI2060" s="7" t="s">
        <v>2160</v>
      </c>
      <c r="SOJ2060" s="7" t="s">
        <v>2160</v>
      </c>
      <c r="SOK2060" s="7" t="s">
        <v>2160</v>
      </c>
      <c r="SOL2060" s="7" t="s">
        <v>2160</v>
      </c>
      <c r="SOM2060" s="7" t="s">
        <v>2160</v>
      </c>
      <c r="SON2060" s="7" t="s">
        <v>2160</v>
      </c>
      <c r="SOO2060" s="7" t="s">
        <v>2160</v>
      </c>
      <c r="SOP2060" s="7" t="s">
        <v>2160</v>
      </c>
      <c r="SOQ2060" s="7" t="s">
        <v>2160</v>
      </c>
      <c r="SOR2060" s="7" t="s">
        <v>2160</v>
      </c>
      <c r="SOS2060" s="7" t="s">
        <v>2160</v>
      </c>
      <c r="SOT2060" s="7" t="s">
        <v>2160</v>
      </c>
      <c r="SOU2060" s="7" t="s">
        <v>2160</v>
      </c>
      <c r="SOV2060" s="7" t="s">
        <v>2160</v>
      </c>
      <c r="SOW2060" s="7" t="s">
        <v>2160</v>
      </c>
      <c r="SOX2060" s="7" t="s">
        <v>2160</v>
      </c>
      <c r="SOY2060" s="7" t="s">
        <v>2160</v>
      </c>
      <c r="SOZ2060" s="7" t="s">
        <v>2160</v>
      </c>
      <c r="SPA2060" s="7" t="s">
        <v>2160</v>
      </c>
      <c r="SPB2060" s="7" t="s">
        <v>2160</v>
      </c>
      <c r="SPC2060" s="7" t="s">
        <v>2160</v>
      </c>
      <c r="SPD2060" s="7" t="s">
        <v>2160</v>
      </c>
      <c r="SPE2060" s="7" t="s">
        <v>2160</v>
      </c>
      <c r="SPF2060" s="7" t="s">
        <v>2160</v>
      </c>
      <c r="SPG2060" s="7" t="s">
        <v>2160</v>
      </c>
      <c r="SPH2060" s="7" t="s">
        <v>2160</v>
      </c>
      <c r="SPI2060" s="7" t="s">
        <v>2160</v>
      </c>
      <c r="SPJ2060" s="7" t="s">
        <v>2160</v>
      </c>
      <c r="SPK2060" s="7" t="s">
        <v>2160</v>
      </c>
      <c r="SPL2060" s="7" t="s">
        <v>2160</v>
      </c>
      <c r="SPM2060" s="7" t="s">
        <v>2160</v>
      </c>
      <c r="SPN2060" s="7" t="s">
        <v>2160</v>
      </c>
      <c r="SPO2060" s="7" t="s">
        <v>2160</v>
      </c>
      <c r="SPP2060" s="7" t="s">
        <v>2160</v>
      </c>
      <c r="SPQ2060" s="7" t="s">
        <v>2160</v>
      </c>
      <c r="SPR2060" s="7" t="s">
        <v>2160</v>
      </c>
      <c r="SPS2060" s="7" t="s">
        <v>2160</v>
      </c>
      <c r="SPT2060" s="7" t="s">
        <v>2160</v>
      </c>
      <c r="SPU2060" s="7" t="s">
        <v>2160</v>
      </c>
      <c r="SPV2060" s="7" t="s">
        <v>2160</v>
      </c>
      <c r="SPW2060" s="7" t="s">
        <v>2160</v>
      </c>
      <c r="SPX2060" s="7" t="s">
        <v>2160</v>
      </c>
      <c r="SPY2060" s="7" t="s">
        <v>2160</v>
      </c>
      <c r="SPZ2060" s="7" t="s">
        <v>2160</v>
      </c>
      <c r="SQA2060" s="7" t="s">
        <v>2160</v>
      </c>
      <c r="SQB2060" s="7" t="s">
        <v>2160</v>
      </c>
      <c r="SQC2060" s="7" t="s">
        <v>2160</v>
      </c>
      <c r="SQD2060" s="7" t="s">
        <v>2160</v>
      </c>
      <c r="SQE2060" s="7" t="s">
        <v>2160</v>
      </c>
      <c r="SQF2060" s="7" t="s">
        <v>2160</v>
      </c>
      <c r="SQG2060" s="7" t="s">
        <v>2160</v>
      </c>
      <c r="SQH2060" s="7" t="s">
        <v>2160</v>
      </c>
      <c r="SQI2060" s="7" t="s">
        <v>2160</v>
      </c>
      <c r="SQJ2060" s="7" t="s">
        <v>2160</v>
      </c>
      <c r="SQK2060" s="7" t="s">
        <v>2160</v>
      </c>
      <c r="SQL2060" s="7" t="s">
        <v>2160</v>
      </c>
      <c r="SQM2060" s="7" t="s">
        <v>2160</v>
      </c>
      <c r="SQN2060" s="7" t="s">
        <v>2160</v>
      </c>
      <c r="SQO2060" s="7" t="s">
        <v>2160</v>
      </c>
      <c r="SQP2060" s="7" t="s">
        <v>2160</v>
      </c>
      <c r="SQQ2060" s="7" t="s">
        <v>2160</v>
      </c>
      <c r="SQR2060" s="7" t="s">
        <v>2160</v>
      </c>
      <c r="SQS2060" s="7" t="s">
        <v>2160</v>
      </c>
      <c r="SQT2060" s="7" t="s">
        <v>2160</v>
      </c>
      <c r="SQU2060" s="7" t="s">
        <v>2160</v>
      </c>
      <c r="SQV2060" s="7" t="s">
        <v>2160</v>
      </c>
      <c r="SQW2060" s="7" t="s">
        <v>2160</v>
      </c>
      <c r="SQX2060" s="7" t="s">
        <v>2160</v>
      </c>
      <c r="SQY2060" s="7" t="s">
        <v>2160</v>
      </c>
      <c r="SQZ2060" s="7" t="s">
        <v>2160</v>
      </c>
      <c r="SRA2060" s="7" t="s">
        <v>2160</v>
      </c>
      <c r="SRB2060" s="7" t="s">
        <v>2160</v>
      </c>
      <c r="SRC2060" s="7" t="s">
        <v>2160</v>
      </c>
      <c r="SRD2060" s="7" t="s">
        <v>2160</v>
      </c>
      <c r="SRE2060" s="7" t="s">
        <v>2160</v>
      </c>
      <c r="SRF2060" s="7" t="s">
        <v>2160</v>
      </c>
      <c r="SRG2060" s="7" t="s">
        <v>2160</v>
      </c>
      <c r="SRH2060" s="7" t="s">
        <v>2160</v>
      </c>
      <c r="SRI2060" s="7" t="s">
        <v>2160</v>
      </c>
      <c r="SRJ2060" s="7" t="s">
        <v>2160</v>
      </c>
      <c r="SRK2060" s="7" t="s">
        <v>2160</v>
      </c>
      <c r="SRL2060" s="7" t="s">
        <v>2160</v>
      </c>
      <c r="SRM2060" s="7" t="s">
        <v>2160</v>
      </c>
      <c r="SRN2060" s="7" t="s">
        <v>2160</v>
      </c>
      <c r="SRO2060" s="7" t="s">
        <v>2160</v>
      </c>
      <c r="SRP2060" s="7" t="s">
        <v>2160</v>
      </c>
      <c r="SRQ2060" s="7" t="s">
        <v>2160</v>
      </c>
      <c r="SRR2060" s="7" t="s">
        <v>2160</v>
      </c>
      <c r="SRS2060" s="7" t="s">
        <v>2160</v>
      </c>
      <c r="SRT2060" s="7" t="s">
        <v>2160</v>
      </c>
      <c r="SRU2060" s="7" t="s">
        <v>2160</v>
      </c>
      <c r="SRV2060" s="7" t="s">
        <v>2160</v>
      </c>
      <c r="SRW2060" s="7" t="s">
        <v>2160</v>
      </c>
      <c r="SRX2060" s="7" t="s">
        <v>2160</v>
      </c>
      <c r="SRY2060" s="7" t="s">
        <v>2160</v>
      </c>
      <c r="SRZ2060" s="7" t="s">
        <v>2160</v>
      </c>
      <c r="SSA2060" s="7" t="s">
        <v>2160</v>
      </c>
      <c r="SSB2060" s="7" t="s">
        <v>2160</v>
      </c>
      <c r="SSC2060" s="7" t="s">
        <v>2160</v>
      </c>
      <c r="SSD2060" s="7" t="s">
        <v>2160</v>
      </c>
      <c r="SSE2060" s="7" t="s">
        <v>2160</v>
      </c>
      <c r="SSF2060" s="7" t="s">
        <v>2160</v>
      </c>
      <c r="SSG2060" s="7" t="s">
        <v>2160</v>
      </c>
      <c r="SSH2060" s="7" t="s">
        <v>2160</v>
      </c>
      <c r="SSI2060" s="7" t="s">
        <v>2160</v>
      </c>
      <c r="SSJ2060" s="7" t="s">
        <v>2160</v>
      </c>
      <c r="SSK2060" s="7" t="s">
        <v>2160</v>
      </c>
      <c r="SSL2060" s="7" t="s">
        <v>2160</v>
      </c>
      <c r="SSM2060" s="7" t="s">
        <v>2160</v>
      </c>
      <c r="SSN2060" s="7" t="s">
        <v>2160</v>
      </c>
      <c r="SSO2060" s="7" t="s">
        <v>2160</v>
      </c>
      <c r="SSP2060" s="7" t="s">
        <v>2160</v>
      </c>
      <c r="SSQ2060" s="7" t="s">
        <v>2160</v>
      </c>
      <c r="SSR2060" s="7" t="s">
        <v>2160</v>
      </c>
      <c r="SSS2060" s="7" t="s">
        <v>2160</v>
      </c>
      <c r="SST2060" s="7" t="s">
        <v>2160</v>
      </c>
      <c r="SSU2060" s="7" t="s">
        <v>2160</v>
      </c>
      <c r="SSV2060" s="7" t="s">
        <v>2160</v>
      </c>
      <c r="SSW2060" s="7" t="s">
        <v>2160</v>
      </c>
      <c r="SSX2060" s="7" t="s">
        <v>2160</v>
      </c>
      <c r="SSY2060" s="7" t="s">
        <v>2160</v>
      </c>
      <c r="SSZ2060" s="7" t="s">
        <v>2160</v>
      </c>
      <c r="STA2060" s="7" t="s">
        <v>2160</v>
      </c>
      <c r="STB2060" s="7" t="s">
        <v>2160</v>
      </c>
      <c r="STC2060" s="7" t="s">
        <v>2160</v>
      </c>
      <c r="STD2060" s="7" t="s">
        <v>2160</v>
      </c>
      <c r="STE2060" s="7" t="s">
        <v>2160</v>
      </c>
      <c r="STF2060" s="7" t="s">
        <v>2160</v>
      </c>
      <c r="STG2060" s="7" t="s">
        <v>2160</v>
      </c>
      <c r="STH2060" s="7" t="s">
        <v>2160</v>
      </c>
      <c r="STI2060" s="7" t="s">
        <v>2160</v>
      </c>
      <c r="STJ2060" s="7" t="s">
        <v>2160</v>
      </c>
      <c r="STK2060" s="7" t="s">
        <v>2160</v>
      </c>
      <c r="STL2060" s="7" t="s">
        <v>2160</v>
      </c>
      <c r="STM2060" s="7" t="s">
        <v>2160</v>
      </c>
      <c r="STN2060" s="7" t="s">
        <v>2160</v>
      </c>
      <c r="STO2060" s="7" t="s">
        <v>2160</v>
      </c>
      <c r="STP2060" s="7" t="s">
        <v>2160</v>
      </c>
      <c r="STQ2060" s="7" t="s">
        <v>2160</v>
      </c>
      <c r="STR2060" s="7" t="s">
        <v>2160</v>
      </c>
      <c r="STS2060" s="7" t="s">
        <v>2160</v>
      </c>
      <c r="STT2060" s="7" t="s">
        <v>2160</v>
      </c>
      <c r="STU2060" s="7" t="s">
        <v>2160</v>
      </c>
      <c r="STV2060" s="7" t="s">
        <v>2160</v>
      </c>
      <c r="STW2060" s="7" t="s">
        <v>2160</v>
      </c>
      <c r="STX2060" s="7" t="s">
        <v>2160</v>
      </c>
      <c r="STY2060" s="7" t="s">
        <v>2160</v>
      </c>
      <c r="STZ2060" s="7" t="s">
        <v>2160</v>
      </c>
      <c r="SUA2060" s="7" t="s">
        <v>2160</v>
      </c>
      <c r="SUB2060" s="7" t="s">
        <v>2160</v>
      </c>
      <c r="SUC2060" s="7" t="s">
        <v>2160</v>
      </c>
      <c r="SUD2060" s="7" t="s">
        <v>2160</v>
      </c>
      <c r="SUE2060" s="7" t="s">
        <v>2160</v>
      </c>
      <c r="SUF2060" s="7" t="s">
        <v>2160</v>
      </c>
      <c r="SUG2060" s="7" t="s">
        <v>2160</v>
      </c>
      <c r="SUH2060" s="7" t="s">
        <v>2160</v>
      </c>
      <c r="SUI2060" s="7" t="s">
        <v>2160</v>
      </c>
      <c r="SUJ2060" s="7" t="s">
        <v>2160</v>
      </c>
      <c r="SUK2060" s="7" t="s">
        <v>2160</v>
      </c>
      <c r="SUL2060" s="7" t="s">
        <v>2160</v>
      </c>
      <c r="SUM2060" s="7" t="s">
        <v>2160</v>
      </c>
      <c r="SUN2060" s="7" t="s">
        <v>2160</v>
      </c>
      <c r="SUO2060" s="7" t="s">
        <v>2160</v>
      </c>
      <c r="SUP2060" s="7" t="s">
        <v>2160</v>
      </c>
      <c r="SUQ2060" s="7" t="s">
        <v>2160</v>
      </c>
      <c r="SUR2060" s="7" t="s">
        <v>2160</v>
      </c>
      <c r="SUS2060" s="7" t="s">
        <v>2160</v>
      </c>
      <c r="SUT2060" s="7" t="s">
        <v>2160</v>
      </c>
      <c r="SUU2060" s="7" t="s">
        <v>2160</v>
      </c>
      <c r="SUV2060" s="7" t="s">
        <v>2160</v>
      </c>
      <c r="SUW2060" s="7" t="s">
        <v>2160</v>
      </c>
      <c r="SUX2060" s="7" t="s">
        <v>2160</v>
      </c>
      <c r="SUY2060" s="7" t="s">
        <v>2160</v>
      </c>
      <c r="SUZ2060" s="7" t="s">
        <v>2160</v>
      </c>
      <c r="SVA2060" s="7" t="s">
        <v>2160</v>
      </c>
      <c r="SVB2060" s="7" t="s">
        <v>2160</v>
      </c>
      <c r="SVC2060" s="7" t="s">
        <v>2160</v>
      </c>
      <c r="SVD2060" s="7" t="s">
        <v>2160</v>
      </c>
      <c r="SVE2060" s="7" t="s">
        <v>2160</v>
      </c>
      <c r="SVF2060" s="7" t="s">
        <v>2160</v>
      </c>
      <c r="SVG2060" s="7" t="s">
        <v>2160</v>
      </c>
      <c r="SVH2060" s="7" t="s">
        <v>2160</v>
      </c>
      <c r="SVI2060" s="7" t="s">
        <v>2160</v>
      </c>
      <c r="SVJ2060" s="7" t="s">
        <v>2160</v>
      </c>
      <c r="SVK2060" s="7" t="s">
        <v>2160</v>
      </c>
      <c r="SVL2060" s="7" t="s">
        <v>2160</v>
      </c>
      <c r="SVM2060" s="7" t="s">
        <v>2160</v>
      </c>
      <c r="SVN2060" s="7" t="s">
        <v>2160</v>
      </c>
      <c r="SVO2060" s="7" t="s">
        <v>2160</v>
      </c>
      <c r="SVP2060" s="7" t="s">
        <v>2160</v>
      </c>
      <c r="SVQ2060" s="7" t="s">
        <v>2160</v>
      </c>
      <c r="SVR2060" s="7" t="s">
        <v>2160</v>
      </c>
      <c r="SVS2060" s="7" t="s">
        <v>2160</v>
      </c>
      <c r="SVT2060" s="7" t="s">
        <v>2160</v>
      </c>
      <c r="SVU2060" s="7" t="s">
        <v>2160</v>
      </c>
      <c r="SVV2060" s="7" t="s">
        <v>2160</v>
      </c>
      <c r="SVW2060" s="7" t="s">
        <v>2160</v>
      </c>
      <c r="SVX2060" s="7" t="s">
        <v>2160</v>
      </c>
      <c r="SVY2060" s="7" t="s">
        <v>2160</v>
      </c>
      <c r="SVZ2060" s="7" t="s">
        <v>2160</v>
      </c>
      <c r="SWA2060" s="7" t="s">
        <v>2160</v>
      </c>
      <c r="SWB2060" s="7" t="s">
        <v>2160</v>
      </c>
      <c r="SWC2060" s="7" t="s">
        <v>2160</v>
      </c>
      <c r="SWD2060" s="7" t="s">
        <v>2160</v>
      </c>
      <c r="SWE2060" s="7" t="s">
        <v>2160</v>
      </c>
      <c r="SWF2060" s="7" t="s">
        <v>2160</v>
      </c>
      <c r="SWG2060" s="7" t="s">
        <v>2160</v>
      </c>
      <c r="SWH2060" s="7" t="s">
        <v>2160</v>
      </c>
      <c r="SWI2060" s="7" t="s">
        <v>2160</v>
      </c>
      <c r="SWJ2060" s="7" t="s">
        <v>2160</v>
      </c>
      <c r="SWK2060" s="7" t="s">
        <v>2160</v>
      </c>
      <c r="SWL2060" s="7" t="s">
        <v>2160</v>
      </c>
      <c r="SWM2060" s="7" t="s">
        <v>2160</v>
      </c>
      <c r="SWN2060" s="7" t="s">
        <v>2160</v>
      </c>
      <c r="SWO2060" s="7" t="s">
        <v>2160</v>
      </c>
      <c r="SWP2060" s="7" t="s">
        <v>2160</v>
      </c>
      <c r="SWQ2060" s="7" t="s">
        <v>2160</v>
      </c>
      <c r="SWR2060" s="7" t="s">
        <v>2160</v>
      </c>
      <c r="SWS2060" s="7" t="s">
        <v>2160</v>
      </c>
      <c r="SWT2060" s="7" t="s">
        <v>2160</v>
      </c>
      <c r="SWU2060" s="7" t="s">
        <v>2160</v>
      </c>
      <c r="SWV2060" s="7" t="s">
        <v>2160</v>
      </c>
      <c r="SWW2060" s="7" t="s">
        <v>2160</v>
      </c>
      <c r="SWX2060" s="7" t="s">
        <v>2160</v>
      </c>
      <c r="SWY2060" s="7" t="s">
        <v>2160</v>
      </c>
      <c r="SWZ2060" s="7" t="s">
        <v>2160</v>
      </c>
      <c r="SXA2060" s="7" t="s">
        <v>2160</v>
      </c>
      <c r="SXB2060" s="7" t="s">
        <v>2160</v>
      </c>
      <c r="SXC2060" s="7" t="s">
        <v>2160</v>
      </c>
      <c r="SXD2060" s="7" t="s">
        <v>2160</v>
      </c>
      <c r="SXE2060" s="7" t="s">
        <v>2160</v>
      </c>
      <c r="SXF2060" s="7" t="s">
        <v>2160</v>
      </c>
      <c r="SXG2060" s="7" t="s">
        <v>2160</v>
      </c>
      <c r="SXH2060" s="7" t="s">
        <v>2160</v>
      </c>
      <c r="SXI2060" s="7" t="s">
        <v>2160</v>
      </c>
      <c r="SXJ2060" s="7" t="s">
        <v>2160</v>
      </c>
      <c r="SXK2060" s="7" t="s">
        <v>2160</v>
      </c>
      <c r="SXL2060" s="7" t="s">
        <v>2160</v>
      </c>
      <c r="SXM2060" s="7" t="s">
        <v>2160</v>
      </c>
      <c r="SXN2060" s="7" t="s">
        <v>2160</v>
      </c>
      <c r="SXO2060" s="7" t="s">
        <v>2160</v>
      </c>
      <c r="SXP2060" s="7" t="s">
        <v>2160</v>
      </c>
      <c r="SXQ2060" s="7" t="s">
        <v>2160</v>
      </c>
      <c r="SXR2060" s="7" t="s">
        <v>2160</v>
      </c>
      <c r="SXS2060" s="7" t="s">
        <v>2160</v>
      </c>
      <c r="SXT2060" s="7" t="s">
        <v>2160</v>
      </c>
      <c r="SXU2060" s="7" t="s">
        <v>2160</v>
      </c>
      <c r="SXV2060" s="7" t="s">
        <v>2160</v>
      </c>
      <c r="SXW2060" s="7" t="s">
        <v>2160</v>
      </c>
      <c r="SXX2060" s="7" t="s">
        <v>2160</v>
      </c>
      <c r="SXY2060" s="7" t="s">
        <v>2160</v>
      </c>
      <c r="SXZ2060" s="7" t="s">
        <v>2160</v>
      </c>
      <c r="SYA2060" s="7" t="s">
        <v>2160</v>
      </c>
      <c r="SYB2060" s="7" t="s">
        <v>2160</v>
      </c>
      <c r="SYC2060" s="7" t="s">
        <v>2160</v>
      </c>
      <c r="SYD2060" s="7" t="s">
        <v>2160</v>
      </c>
      <c r="SYE2060" s="7" t="s">
        <v>2160</v>
      </c>
      <c r="SYF2060" s="7" t="s">
        <v>2160</v>
      </c>
      <c r="SYG2060" s="7" t="s">
        <v>2160</v>
      </c>
      <c r="SYH2060" s="7" t="s">
        <v>2160</v>
      </c>
      <c r="SYI2060" s="7" t="s">
        <v>2160</v>
      </c>
      <c r="SYJ2060" s="7" t="s">
        <v>2160</v>
      </c>
      <c r="SYK2060" s="7" t="s">
        <v>2160</v>
      </c>
      <c r="SYL2060" s="7" t="s">
        <v>2160</v>
      </c>
      <c r="SYM2060" s="7" t="s">
        <v>2160</v>
      </c>
      <c r="SYN2060" s="7" t="s">
        <v>2160</v>
      </c>
      <c r="SYO2060" s="7" t="s">
        <v>2160</v>
      </c>
      <c r="SYP2060" s="7" t="s">
        <v>2160</v>
      </c>
      <c r="SYQ2060" s="7" t="s">
        <v>2160</v>
      </c>
      <c r="SYR2060" s="7" t="s">
        <v>2160</v>
      </c>
      <c r="SYS2060" s="7" t="s">
        <v>2160</v>
      </c>
      <c r="SYT2060" s="7" t="s">
        <v>2160</v>
      </c>
      <c r="SYU2060" s="7" t="s">
        <v>2160</v>
      </c>
      <c r="SYV2060" s="7" t="s">
        <v>2160</v>
      </c>
      <c r="SYW2060" s="7" t="s">
        <v>2160</v>
      </c>
      <c r="SYX2060" s="7" t="s">
        <v>2160</v>
      </c>
      <c r="SYY2060" s="7" t="s">
        <v>2160</v>
      </c>
      <c r="SYZ2060" s="7" t="s">
        <v>2160</v>
      </c>
      <c r="SZA2060" s="7" t="s">
        <v>2160</v>
      </c>
      <c r="SZB2060" s="7" t="s">
        <v>2160</v>
      </c>
      <c r="SZC2060" s="7" t="s">
        <v>2160</v>
      </c>
      <c r="SZD2060" s="7" t="s">
        <v>2160</v>
      </c>
      <c r="SZE2060" s="7" t="s">
        <v>2160</v>
      </c>
      <c r="SZF2060" s="7" t="s">
        <v>2160</v>
      </c>
      <c r="SZG2060" s="7" t="s">
        <v>2160</v>
      </c>
      <c r="SZH2060" s="7" t="s">
        <v>2160</v>
      </c>
      <c r="SZI2060" s="7" t="s">
        <v>2160</v>
      </c>
      <c r="SZJ2060" s="7" t="s">
        <v>2160</v>
      </c>
      <c r="SZK2060" s="7" t="s">
        <v>2160</v>
      </c>
      <c r="SZL2060" s="7" t="s">
        <v>2160</v>
      </c>
      <c r="SZM2060" s="7" t="s">
        <v>2160</v>
      </c>
      <c r="SZN2060" s="7" t="s">
        <v>2160</v>
      </c>
      <c r="SZO2060" s="7" t="s">
        <v>2160</v>
      </c>
      <c r="SZP2060" s="7" t="s">
        <v>2160</v>
      </c>
      <c r="SZQ2060" s="7" t="s">
        <v>2160</v>
      </c>
      <c r="SZR2060" s="7" t="s">
        <v>2160</v>
      </c>
      <c r="SZS2060" s="7" t="s">
        <v>2160</v>
      </c>
      <c r="SZT2060" s="7" t="s">
        <v>2160</v>
      </c>
      <c r="SZU2060" s="7" t="s">
        <v>2160</v>
      </c>
      <c r="SZV2060" s="7" t="s">
        <v>2160</v>
      </c>
      <c r="SZW2060" s="7" t="s">
        <v>2160</v>
      </c>
      <c r="SZX2060" s="7" t="s">
        <v>2160</v>
      </c>
      <c r="SZY2060" s="7" t="s">
        <v>2160</v>
      </c>
      <c r="SZZ2060" s="7" t="s">
        <v>2160</v>
      </c>
      <c r="TAA2060" s="7" t="s">
        <v>2160</v>
      </c>
      <c r="TAB2060" s="7" t="s">
        <v>2160</v>
      </c>
      <c r="TAC2060" s="7" t="s">
        <v>2160</v>
      </c>
      <c r="TAD2060" s="7" t="s">
        <v>2160</v>
      </c>
      <c r="TAE2060" s="7" t="s">
        <v>2160</v>
      </c>
      <c r="TAF2060" s="7" t="s">
        <v>2160</v>
      </c>
      <c r="TAG2060" s="7" t="s">
        <v>2160</v>
      </c>
      <c r="TAH2060" s="7" t="s">
        <v>2160</v>
      </c>
      <c r="TAI2060" s="7" t="s">
        <v>2160</v>
      </c>
      <c r="TAJ2060" s="7" t="s">
        <v>2160</v>
      </c>
      <c r="TAK2060" s="7" t="s">
        <v>2160</v>
      </c>
      <c r="TAL2060" s="7" t="s">
        <v>2160</v>
      </c>
      <c r="TAM2060" s="7" t="s">
        <v>2160</v>
      </c>
      <c r="TAN2060" s="7" t="s">
        <v>2160</v>
      </c>
      <c r="TAO2060" s="7" t="s">
        <v>2160</v>
      </c>
      <c r="TAP2060" s="7" t="s">
        <v>2160</v>
      </c>
      <c r="TAQ2060" s="7" t="s">
        <v>2160</v>
      </c>
      <c r="TAR2060" s="7" t="s">
        <v>2160</v>
      </c>
      <c r="TAS2060" s="7" t="s">
        <v>2160</v>
      </c>
      <c r="TAT2060" s="7" t="s">
        <v>2160</v>
      </c>
      <c r="TAU2060" s="7" t="s">
        <v>2160</v>
      </c>
      <c r="TAV2060" s="7" t="s">
        <v>2160</v>
      </c>
      <c r="TAW2060" s="7" t="s">
        <v>2160</v>
      </c>
      <c r="TAX2060" s="7" t="s">
        <v>2160</v>
      </c>
      <c r="TAY2060" s="7" t="s">
        <v>2160</v>
      </c>
      <c r="TAZ2060" s="7" t="s">
        <v>2160</v>
      </c>
      <c r="TBA2060" s="7" t="s">
        <v>2160</v>
      </c>
      <c r="TBB2060" s="7" t="s">
        <v>2160</v>
      </c>
      <c r="TBC2060" s="7" t="s">
        <v>2160</v>
      </c>
      <c r="TBD2060" s="7" t="s">
        <v>2160</v>
      </c>
      <c r="TBE2060" s="7" t="s">
        <v>2160</v>
      </c>
      <c r="TBF2060" s="7" t="s">
        <v>2160</v>
      </c>
      <c r="TBG2060" s="7" t="s">
        <v>2160</v>
      </c>
      <c r="TBH2060" s="7" t="s">
        <v>2160</v>
      </c>
      <c r="TBI2060" s="7" t="s">
        <v>2160</v>
      </c>
      <c r="TBJ2060" s="7" t="s">
        <v>2160</v>
      </c>
      <c r="TBK2060" s="7" t="s">
        <v>2160</v>
      </c>
      <c r="TBL2060" s="7" t="s">
        <v>2160</v>
      </c>
      <c r="TBM2060" s="7" t="s">
        <v>2160</v>
      </c>
      <c r="TBN2060" s="7" t="s">
        <v>2160</v>
      </c>
      <c r="TBO2060" s="7" t="s">
        <v>2160</v>
      </c>
      <c r="TBP2060" s="7" t="s">
        <v>2160</v>
      </c>
      <c r="TBQ2060" s="7" t="s">
        <v>2160</v>
      </c>
      <c r="TBR2060" s="7" t="s">
        <v>2160</v>
      </c>
      <c r="TBS2060" s="7" t="s">
        <v>2160</v>
      </c>
      <c r="TBT2060" s="7" t="s">
        <v>2160</v>
      </c>
      <c r="TBU2060" s="7" t="s">
        <v>2160</v>
      </c>
      <c r="TBV2060" s="7" t="s">
        <v>2160</v>
      </c>
      <c r="TBW2060" s="7" t="s">
        <v>2160</v>
      </c>
      <c r="TBX2060" s="7" t="s">
        <v>2160</v>
      </c>
      <c r="TBY2060" s="7" t="s">
        <v>2160</v>
      </c>
      <c r="TBZ2060" s="7" t="s">
        <v>2160</v>
      </c>
      <c r="TCA2060" s="7" t="s">
        <v>2160</v>
      </c>
      <c r="TCB2060" s="7" t="s">
        <v>2160</v>
      </c>
      <c r="TCC2060" s="7" t="s">
        <v>2160</v>
      </c>
      <c r="TCD2060" s="7" t="s">
        <v>2160</v>
      </c>
      <c r="TCE2060" s="7" t="s">
        <v>2160</v>
      </c>
      <c r="TCF2060" s="7" t="s">
        <v>2160</v>
      </c>
      <c r="TCG2060" s="7" t="s">
        <v>2160</v>
      </c>
      <c r="TCH2060" s="7" t="s">
        <v>2160</v>
      </c>
      <c r="TCI2060" s="7" t="s">
        <v>2160</v>
      </c>
      <c r="TCJ2060" s="7" t="s">
        <v>2160</v>
      </c>
      <c r="TCK2060" s="7" t="s">
        <v>2160</v>
      </c>
      <c r="TCL2060" s="7" t="s">
        <v>2160</v>
      </c>
      <c r="TCM2060" s="7" t="s">
        <v>2160</v>
      </c>
      <c r="TCN2060" s="7" t="s">
        <v>2160</v>
      </c>
      <c r="TCO2060" s="7" t="s">
        <v>2160</v>
      </c>
      <c r="TCP2060" s="7" t="s">
        <v>2160</v>
      </c>
      <c r="TCQ2060" s="7" t="s">
        <v>2160</v>
      </c>
      <c r="TCR2060" s="7" t="s">
        <v>2160</v>
      </c>
      <c r="TCS2060" s="7" t="s">
        <v>2160</v>
      </c>
      <c r="TCT2060" s="7" t="s">
        <v>2160</v>
      </c>
      <c r="TCU2060" s="7" t="s">
        <v>2160</v>
      </c>
      <c r="TCV2060" s="7" t="s">
        <v>2160</v>
      </c>
      <c r="TCW2060" s="7" t="s">
        <v>2160</v>
      </c>
      <c r="TCX2060" s="7" t="s">
        <v>2160</v>
      </c>
      <c r="TCY2060" s="7" t="s">
        <v>2160</v>
      </c>
      <c r="TCZ2060" s="7" t="s">
        <v>2160</v>
      </c>
      <c r="TDA2060" s="7" t="s">
        <v>2160</v>
      </c>
      <c r="TDB2060" s="7" t="s">
        <v>2160</v>
      </c>
      <c r="TDC2060" s="7" t="s">
        <v>2160</v>
      </c>
      <c r="TDD2060" s="7" t="s">
        <v>2160</v>
      </c>
      <c r="TDE2060" s="7" t="s">
        <v>2160</v>
      </c>
      <c r="TDF2060" s="7" t="s">
        <v>2160</v>
      </c>
      <c r="TDG2060" s="7" t="s">
        <v>2160</v>
      </c>
      <c r="TDH2060" s="7" t="s">
        <v>2160</v>
      </c>
      <c r="TDI2060" s="7" t="s">
        <v>2160</v>
      </c>
      <c r="TDJ2060" s="7" t="s">
        <v>2160</v>
      </c>
      <c r="TDK2060" s="7" t="s">
        <v>2160</v>
      </c>
      <c r="TDL2060" s="7" t="s">
        <v>2160</v>
      </c>
      <c r="TDM2060" s="7" t="s">
        <v>2160</v>
      </c>
      <c r="TDN2060" s="7" t="s">
        <v>2160</v>
      </c>
      <c r="TDO2060" s="7" t="s">
        <v>2160</v>
      </c>
      <c r="TDP2060" s="7" t="s">
        <v>2160</v>
      </c>
      <c r="TDQ2060" s="7" t="s">
        <v>2160</v>
      </c>
      <c r="TDR2060" s="7" t="s">
        <v>2160</v>
      </c>
      <c r="TDS2060" s="7" t="s">
        <v>2160</v>
      </c>
      <c r="TDT2060" s="7" t="s">
        <v>2160</v>
      </c>
      <c r="TDU2060" s="7" t="s">
        <v>2160</v>
      </c>
      <c r="TDV2060" s="7" t="s">
        <v>2160</v>
      </c>
      <c r="TDW2060" s="7" t="s">
        <v>2160</v>
      </c>
      <c r="TDX2060" s="7" t="s">
        <v>2160</v>
      </c>
      <c r="TDY2060" s="7" t="s">
        <v>2160</v>
      </c>
      <c r="TDZ2060" s="7" t="s">
        <v>2160</v>
      </c>
      <c r="TEA2060" s="7" t="s">
        <v>2160</v>
      </c>
      <c r="TEB2060" s="7" t="s">
        <v>2160</v>
      </c>
      <c r="TEC2060" s="7" t="s">
        <v>2160</v>
      </c>
      <c r="TED2060" s="7" t="s">
        <v>2160</v>
      </c>
      <c r="TEE2060" s="7" t="s">
        <v>2160</v>
      </c>
      <c r="TEF2060" s="7" t="s">
        <v>2160</v>
      </c>
      <c r="TEG2060" s="7" t="s">
        <v>2160</v>
      </c>
      <c r="TEH2060" s="7" t="s">
        <v>2160</v>
      </c>
      <c r="TEI2060" s="7" t="s">
        <v>2160</v>
      </c>
      <c r="TEJ2060" s="7" t="s">
        <v>2160</v>
      </c>
      <c r="TEK2060" s="7" t="s">
        <v>2160</v>
      </c>
      <c r="TEL2060" s="7" t="s">
        <v>2160</v>
      </c>
      <c r="TEM2060" s="7" t="s">
        <v>2160</v>
      </c>
      <c r="TEN2060" s="7" t="s">
        <v>2160</v>
      </c>
      <c r="TEO2060" s="7" t="s">
        <v>2160</v>
      </c>
      <c r="TEP2060" s="7" t="s">
        <v>2160</v>
      </c>
      <c r="TEQ2060" s="7" t="s">
        <v>2160</v>
      </c>
      <c r="TER2060" s="7" t="s">
        <v>2160</v>
      </c>
      <c r="TES2060" s="7" t="s">
        <v>2160</v>
      </c>
      <c r="TET2060" s="7" t="s">
        <v>2160</v>
      </c>
      <c r="TEU2060" s="7" t="s">
        <v>2160</v>
      </c>
      <c r="TEV2060" s="7" t="s">
        <v>2160</v>
      </c>
      <c r="TEW2060" s="7" t="s">
        <v>2160</v>
      </c>
      <c r="TEX2060" s="7" t="s">
        <v>2160</v>
      </c>
      <c r="TEY2060" s="7" t="s">
        <v>2160</v>
      </c>
      <c r="TEZ2060" s="7" t="s">
        <v>2160</v>
      </c>
      <c r="TFA2060" s="7" t="s">
        <v>2160</v>
      </c>
      <c r="TFB2060" s="7" t="s">
        <v>2160</v>
      </c>
      <c r="TFC2060" s="7" t="s">
        <v>2160</v>
      </c>
      <c r="TFD2060" s="7" t="s">
        <v>2160</v>
      </c>
      <c r="TFE2060" s="7" t="s">
        <v>2160</v>
      </c>
      <c r="TFF2060" s="7" t="s">
        <v>2160</v>
      </c>
      <c r="TFG2060" s="7" t="s">
        <v>2160</v>
      </c>
      <c r="TFH2060" s="7" t="s">
        <v>2160</v>
      </c>
      <c r="TFI2060" s="7" t="s">
        <v>2160</v>
      </c>
      <c r="TFJ2060" s="7" t="s">
        <v>2160</v>
      </c>
      <c r="TFK2060" s="7" t="s">
        <v>2160</v>
      </c>
      <c r="TFL2060" s="7" t="s">
        <v>2160</v>
      </c>
      <c r="TFM2060" s="7" t="s">
        <v>2160</v>
      </c>
      <c r="TFN2060" s="7" t="s">
        <v>2160</v>
      </c>
      <c r="TFO2060" s="7" t="s">
        <v>2160</v>
      </c>
      <c r="TFP2060" s="7" t="s">
        <v>2160</v>
      </c>
      <c r="TFQ2060" s="7" t="s">
        <v>2160</v>
      </c>
      <c r="TFR2060" s="7" t="s">
        <v>2160</v>
      </c>
      <c r="TFS2060" s="7" t="s">
        <v>2160</v>
      </c>
      <c r="TFT2060" s="7" t="s">
        <v>2160</v>
      </c>
      <c r="TFU2060" s="7" t="s">
        <v>2160</v>
      </c>
      <c r="TFV2060" s="7" t="s">
        <v>2160</v>
      </c>
      <c r="TFW2060" s="7" t="s">
        <v>2160</v>
      </c>
      <c r="TFX2060" s="7" t="s">
        <v>2160</v>
      </c>
      <c r="TFY2060" s="7" t="s">
        <v>2160</v>
      </c>
      <c r="TFZ2060" s="7" t="s">
        <v>2160</v>
      </c>
      <c r="TGA2060" s="7" t="s">
        <v>2160</v>
      </c>
      <c r="TGB2060" s="7" t="s">
        <v>2160</v>
      </c>
      <c r="TGC2060" s="7" t="s">
        <v>2160</v>
      </c>
      <c r="TGD2060" s="7" t="s">
        <v>2160</v>
      </c>
      <c r="TGE2060" s="7" t="s">
        <v>2160</v>
      </c>
      <c r="TGF2060" s="7" t="s">
        <v>2160</v>
      </c>
      <c r="TGG2060" s="7" t="s">
        <v>2160</v>
      </c>
      <c r="TGH2060" s="7" t="s">
        <v>2160</v>
      </c>
      <c r="TGI2060" s="7" t="s">
        <v>2160</v>
      </c>
      <c r="TGJ2060" s="7" t="s">
        <v>2160</v>
      </c>
      <c r="TGK2060" s="7" t="s">
        <v>2160</v>
      </c>
      <c r="TGL2060" s="7" t="s">
        <v>2160</v>
      </c>
      <c r="TGM2060" s="7" t="s">
        <v>2160</v>
      </c>
      <c r="TGN2060" s="7" t="s">
        <v>2160</v>
      </c>
      <c r="TGO2060" s="7" t="s">
        <v>2160</v>
      </c>
      <c r="TGP2060" s="7" t="s">
        <v>2160</v>
      </c>
      <c r="TGQ2060" s="7" t="s">
        <v>2160</v>
      </c>
      <c r="TGR2060" s="7" t="s">
        <v>2160</v>
      </c>
      <c r="TGS2060" s="7" t="s">
        <v>2160</v>
      </c>
      <c r="TGT2060" s="7" t="s">
        <v>2160</v>
      </c>
      <c r="TGU2060" s="7" t="s">
        <v>2160</v>
      </c>
      <c r="TGV2060" s="7" t="s">
        <v>2160</v>
      </c>
      <c r="TGW2060" s="7" t="s">
        <v>2160</v>
      </c>
      <c r="TGX2060" s="7" t="s">
        <v>2160</v>
      </c>
      <c r="TGY2060" s="7" t="s">
        <v>2160</v>
      </c>
      <c r="TGZ2060" s="7" t="s">
        <v>2160</v>
      </c>
      <c r="THA2060" s="7" t="s">
        <v>2160</v>
      </c>
      <c r="THB2060" s="7" t="s">
        <v>2160</v>
      </c>
      <c r="THC2060" s="7" t="s">
        <v>2160</v>
      </c>
      <c r="THD2060" s="7" t="s">
        <v>2160</v>
      </c>
      <c r="THE2060" s="7" t="s">
        <v>2160</v>
      </c>
      <c r="THF2060" s="7" t="s">
        <v>2160</v>
      </c>
      <c r="THG2060" s="7" t="s">
        <v>2160</v>
      </c>
      <c r="THH2060" s="7" t="s">
        <v>2160</v>
      </c>
      <c r="THI2060" s="7" t="s">
        <v>2160</v>
      </c>
      <c r="THJ2060" s="7" t="s">
        <v>2160</v>
      </c>
      <c r="THK2060" s="7" t="s">
        <v>2160</v>
      </c>
      <c r="THL2060" s="7" t="s">
        <v>2160</v>
      </c>
      <c r="THM2060" s="7" t="s">
        <v>2160</v>
      </c>
      <c r="THN2060" s="7" t="s">
        <v>2160</v>
      </c>
      <c r="THO2060" s="7" t="s">
        <v>2160</v>
      </c>
      <c r="THP2060" s="7" t="s">
        <v>2160</v>
      </c>
      <c r="THQ2060" s="7" t="s">
        <v>2160</v>
      </c>
      <c r="THR2060" s="7" t="s">
        <v>2160</v>
      </c>
      <c r="THS2060" s="7" t="s">
        <v>2160</v>
      </c>
      <c r="THT2060" s="7" t="s">
        <v>2160</v>
      </c>
      <c r="THU2060" s="7" t="s">
        <v>2160</v>
      </c>
      <c r="THV2060" s="7" t="s">
        <v>2160</v>
      </c>
      <c r="THW2060" s="7" t="s">
        <v>2160</v>
      </c>
      <c r="THX2060" s="7" t="s">
        <v>2160</v>
      </c>
      <c r="THY2060" s="7" t="s">
        <v>2160</v>
      </c>
      <c r="THZ2060" s="7" t="s">
        <v>2160</v>
      </c>
      <c r="TIA2060" s="7" t="s">
        <v>2160</v>
      </c>
      <c r="TIB2060" s="7" t="s">
        <v>2160</v>
      </c>
      <c r="TIC2060" s="7" t="s">
        <v>2160</v>
      </c>
      <c r="TID2060" s="7" t="s">
        <v>2160</v>
      </c>
      <c r="TIE2060" s="7" t="s">
        <v>2160</v>
      </c>
      <c r="TIF2060" s="7" t="s">
        <v>2160</v>
      </c>
      <c r="TIG2060" s="7" t="s">
        <v>2160</v>
      </c>
      <c r="TIH2060" s="7" t="s">
        <v>2160</v>
      </c>
      <c r="TII2060" s="7" t="s">
        <v>2160</v>
      </c>
      <c r="TIJ2060" s="7" t="s">
        <v>2160</v>
      </c>
      <c r="TIK2060" s="7" t="s">
        <v>2160</v>
      </c>
      <c r="TIL2060" s="7" t="s">
        <v>2160</v>
      </c>
      <c r="TIM2060" s="7" t="s">
        <v>2160</v>
      </c>
      <c r="TIN2060" s="7" t="s">
        <v>2160</v>
      </c>
      <c r="TIO2060" s="7" t="s">
        <v>2160</v>
      </c>
      <c r="TIP2060" s="7" t="s">
        <v>2160</v>
      </c>
      <c r="TIQ2060" s="7" t="s">
        <v>2160</v>
      </c>
      <c r="TIR2060" s="7" t="s">
        <v>2160</v>
      </c>
      <c r="TIS2060" s="7" t="s">
        <v>2160</v>
      </c>
      <c r="TIT2060" s="7" t="s">
        <v>2160</v>
      </c>
      <c r="TIU2060" s="7" t="s">
        <v>2160</v>
      </c>
      <c r="TIV2060" s="7" t="s">
        <v>2160</v>
      </c>
      <c r="TIW2060" s="7" t="s">
        <v>2160</v>
      </c>
      <c r="TIX2060" s="7" t="s">
        <v>2160</v>
      </c>
      <c r="TIY2060" s="7" t="s">
        <v>2160</v>
      </c>
      <c r="TIZ2060" s="7" t="s">
        <v>2160</v>
      </c>
      <c r="TJA2060" s="7" t="s">
        <v>2160</v>
      </c>
      <c r="TJB2060" s="7" t="s">
        <v>2160</v>
      </c>
      <c r="TJC2060" s="7" t="s">
        <v>2160</v>
      </c>
      <c r="TJD2060" s="7" t="s">
        <v>2160</v>
      </c>
      <c r="TJE2060" s="7" t="s">
        <v>2160</v>
      </c>
      <c r="TJF2060" s="7" t="s">
        <v>2160</v>
      </c>
      <c r="TJG2060" s="7" t="s">
        <v>2160</v>
      </c>
      <c r="TJH2060" s="7" t="s">
        <v>2160</v>
      </c>
      <c r="TJI2060" s="7" t="s">
        <v>2160</v>
      </c>
      <c r="TJJ2060" s="7" t="s">
        <v>2160</v>
      </c>
      <c r="TJK2060" s="7" t="s">
        <v>2160</v>
      </c>
      <c r="TJL2060" s="7" t="s">
        <v>2160</v>
      </c>
      <c r="TJM2060" s="7" t="s">
        <v>2160</v>
      </c>
      <c r="TJN2060" s="7" t="s">
        <v>2160</v>
      </c>
      <c r="TJO2060" s="7" t="s">
        <v>2160</v>
      </c>
      <c r="TJP2060" s="7" t="s">
        <v>2160</v>
      </c>
      <c r="TJQ2060" s="7" t="s">
        <v>2160</v>
      </c>
      <c r="TJR2060" s="7" t="s">
        <v>2160</v>
      </c>
      <c r="TJS2060" s="7" t="s">
        <v>2160</v>
      </c>
      <c r="TJT2060" s="7" t="s">
        <v>2160</v>
      </c>
      <c r="TJU2060" s="7" t="s">
        <v>2160</v>
      </c>
      <c r="TJV2060" s="7" t="s">
        <v>2160</v>
      </c>
      <c r="TJW2060" s="7" t="s">
        <v>2160</v>
      </c>
      <c r="TJX2060" s="7" t="s">
        <v>2160</v>
      </c>
      <c r="TJY2060" s="7" t="s">
        <v>2160</v>
      </c>
      <c r="TJZ2060" s="7" t="s">
        <v>2160</v>
      </c>
      <c r="TKA2060" s="7" t="s">
        <v>2160</v>
      </c>
      <c r="TKB2060" s="7" t="s">
        <v>2160</v>
      </c>
      <c r="TKC2060" s="7" t="s">
        <v>2160</v>
      </c>
      <c r="TKD2060" s="7" t="s">
        <v>2160</v>
      </c>
      <c r="TKE2060" s="7" t="s">
        <v>2160</v>
      </c>
      <c r="TKF2060" s="7" t="s">
        <v>2160</v>
      </c>
      <c r="TKG2060" s="7" t="s">
        <v>2160</v>
      </c>
      <c r="TKH2060" s="7" t="s">
        <v>2160</v>
      </c>
      <c r="TKI2060" s="7" t="s">
        <v>2160</v>
      </c>
      <c r="TKJ2060" s="7" t="s">
        <v>2160</v>
      </c>
      <c r="TKK2060" s="7" t="s">
        <v>2160</v>
      </c>
      <c r="TKL2060" s="7" t="s">
        <v>2160</v>
      </c>
      <c r="TKM2060" s="7" t="s">
        <v>2160</v>
      </c>
      <c r="TKN2060" s="7" t="s">
        <v>2160</v>
      </c>
      <c r="TKO2060" s="7" t="s">
        <v>2160</v>
      </c>
      <c r="TKP2060" s="7" t="s">
        <v>2160</v>
      </c>
      <c r="TKQ2060" s="7" t="s">
        <v>2160</v>
      </c>
      <c r="TKR2060" s="7" t="s">
        <v>2160</v>
      </c>
      <c r="TKS2060" s="7" t="s">
        <v>2160</v>
      </c>
      <c r="TKT2060" s="7" t="s">
        <v>2160</v>
      </c>
      <c r="TKU2060" s="7" t="s">
        <v>2160</v>
      </c>
      <c r="TKV2060" s="7" t="s">
        <v>2160</v>
      </c>
      <c r="TKW2060" s="7" t="s">
        <v>2160</v>
      </c>
      <c r="TKX2060" s="7" t="s">
        <v>2160</v>
      </c>
      <c r="TKY2060" s="7" t="s">
        <v>2160</v>
      </c>
      <c r="TKZ2060" s="7" t="s">
        <v>2160</v>
      </c>
      <c r="TLA2060" s="7" t="s">
        <v>2160</v>
      </c>
      <c r="TLB2060" s="7" t="s">
        <v>2160</v>
      </c>
      <c r="TLC2060" s="7" t="s">
        <v>2160</v>
      </c>
      <c r="TLD2060" s="7" t="s">
        <v>2160</v>
      </c>
      <c r="TLE2060" s="7" t="s">
        <v>2160</v>
      </c>
      <c r="TLF2060" s="7" t="s">
        <v>2160</v>
      </c>
      <c r="TLG2060" s="7" t="s">
        <v>2160</v>
      </c>
      <c r="TLH2060" s="7" t="s">
        <v>2160</v>
      </c>
      <c r="TLI2060" s="7" t="s">
        <v>2160</v>
      </c>
      <c r="TLJ2060" s="7" t="s">
        <v>2160</v>
      </c>
      <c r="TLK2060" s="7" t="s">
        <v>2160</v>
      </c>
      <c r="TLL2060" s="7" t="s">
        <v>2160</v>
      </c>
      <c r="TLM2060" s="7" t="s">
        <v>2160</v>
      </c>
      <c r="TLN2060" s="7" t="s">
        <v>2160</v>
      </c>
      <c r="TLO2060" s="7" t="s">
        <v>2160</v>
      </c>
      <c r="TLP2060" s="7" t="s">
        <v>2160</v>
      </c>
      <c r="TLQ2060" s="7" t="s">
        <v>2160</v>
      </c>
      <c r="TLR2060" s="7" t="s">
        <v>2160</v>
      </c>
      <c r="TLS2060" s="7" t="s">
        <v>2160</v>
      </c>
      <c r="TLT2060" s="7" t="s">
        <v>2160</v>
      </c>
      <c r="TLU2060" s="7" t="s">
        <v>2160</v>
      </c>
      <c r="TLV2060" s="7" t="s">
        <v>2160</v>
      </c>
      <c r="TLW2060" s="7" t="s">
        <v>2160</v>
      </c>
      <c r="TLX2060" s="7" t="s">
        <v>2160</v>
      </c>
      <c r="TLY2060" s="7" t="s">
        <v>2160</v>
      </c>
      <c r="TLZ2060" s="7" t="s">
        <v>2160</v>
      </c>
      <c r="TMA2060" s="7" t="s">
        <v>2160</v>
      </c>
      <c r="TMB2060" s="7" t="s">
        <v>2160</v>
      </c>
      <c r="TMC2060" s="7" t="s">
        <v>2160</v>
      </c>
      <c r="TMD2060" s="7" t="s">
        <v>2160</v>
      </c>
      <c r="TME2060" s="7" t="s">
        <v>2160</v>
      </c>
      <c r="TMF2060" s="7" t="s">
        <v>2160</v>
      </c>
      <c r="TMG2060" s="7" t="s">
        <v>2160</v>
      </c>
      <c r="TMH2060" s="7" t="s">
        <v>2160</v>
      </c>
      <c r="TMI2060" s="7" t="s">
        <v>2160</v>
      </c>
      <c r="TMJ2060" s="7" t="s">
        <v>2160</v>
      </c>
      <c r="TMK2060" s="7" t="s">
        <v>2160</v>
      </c>
      <c r="TML2060" s="7" t="s">
        <v>2160</v>
      </c>
      <c r="TMM2060" s="7" t="s">
        <v>2160</v>
      </c>
      <c r="TMN2060" s="7" t="s">
        <v>2160</v>
      </c>
      <c r="TMO2060" s="7" t="s">
        <v>2160</v>
      </c>
      <c r="TMP2060" s="7" t="s">
        <v>2160</v>
      </c>
      <c r="TMQ2060" s="7" t="s">
        <v>2160</v>
      </c>
      <c r="TMR2060" s="7" t="s">
        <v>2160</v>
      </c>
      <c r="TMS2060" s="7" t="s">
        <v>2160</v>
      </c>
      <c r="TMT2060" s="7" t="s">
        <v>2160</v>
      </c>
      <c r="TMU2060" s="7" t="s">
        <v>2160</v>
      </c>
      <c r="TMV2060" s="7" t="s">
        <v>2160</v>
      </c>
      <c r="TMW2060" s="7" t="s">
        <v>2160</v>
      </c>
      <c r="TMX2060" s="7" t="s">
        <v>2160</v>
      </c>
      <c r="TMY2060" s="7" t="s">
        <v>2160</v>
      </c>
      <c r="TMZ2060" s="7" t="s">
        <v>2160</v>
      </c>
      <c r="TNA2060" s="7" t="s">
        <v>2160</v>
      </c>
      <c r="TNB2060" s="7" t="s">
        <v>2160</v>
      </c>
      <c r="TNC2060" s="7" t="s">
        <v>2160</v>
      </c>
      <c r="TND2060" s="7" t="s">
        <v>2160</v>
      </c>
      <c r="TNE2060" s="7" t="s">
        <v>2160</v>
      </c>
      <c r="TNF2060" s="7" t="s">
        <v>2160</v>
      </c>
      <c r="TNG2060" s="7" t="s">
        <v>2160</v>
      </c>
      <c r="TNH2060" s="7" t="s">
        <v>2160</v>
      </c>
      <c r="TNI2060" s="7" t="s">
        <v>2160</v>
      </c>
      <c r="TNJ2060" s="7" t="s">
        <v>2160</v>
      </c>
      <c r="TNK2060" s="7" t="s">
        <v>2160</v>
      </c>
      <c r="TNL2060" s="7" t="s">
        <v>2160</v>
      </c>
      <c r="TNM2060" s="7" t="s">
        <v>2160</v>
      </c>
      <c r="TNN2060" s="7" t="s">
        <v>2160</v>
      </c>
      <c r="TNO2060" s="7" t="s">
        <v>2160</v>
      </c>
      <c r="TNP2060" s="7" t="s">
        <v>2160</v>
      </c>
      <c r="TNQ2060" s="7" t="s">
        <v>2160</v>
      </c>
      <c r="TNR2060" s="7" t="s">
        <v>2160</v>
      </c>
      <c r="TNS2060" s="7" t="s">
        <v>2160</v>
      </c>
      <c r="TNT2060" s="7" t="s">
        <v>2160</v>
      </c>
      <c r="TNU2060" s="7" t="s">
        <v>2160</v>
      </c>
      <c r="TNV2060" s="7" t="s">
        <v>2160</v>
      </c>
      <c r="TNW2060" s="7" t="s">
        <v>2160</v>
      </c>
      <c r="TNX2060" s="7" t="s">
        <v>2160</v>
      </c>
      <c r="TNY2060" s="7" t="s">
        <v>2160</v>
      </c>
      <c r="TNZ2060" s="7" t="s">
        <v>2160</v>
      </c>
      <c r="TOA2060" s="7" t="s">
        <v>2160</v>
      </c>
      <c r="TOB2060" s="7" t="s">
        <v>2160</v>
      </c>
      <c r="TOC2060" s="7" t="s">
        <v>2160</v>
      </c>
      <c r="TOD2060" s="7" t="s">
        <v>2160</v>
      </c>
      <c r="TOE2060" s="7" t="s">
        <v>2160</v>
      </c>
      <c r="TOF2060" s="7" t="s">
        <v>2160</v>
      </c>
      <c r="TOG2060" s="7" t="s">
        <v>2160</v>
      </c>
      <c r="TOH2060" s="7" t="s">
        <v>2160</v>
      </c>
      <c r="TOI2060" s="7" t="s">
        <v>2160</v>
      </c>
      <c r="TOJ2060" s="7" t="s">
        <v>2160</v>
      </c>
      <c r="TOK2060" s="7" t="s">
        <v>2160</v>
      </c>
      <c r="TOL2060" s="7" t="s">
        <v>2160</v>
      </c>
      <c r="TOM2060" s="7" t="s">
        <v>2160</v>
      </c>
      <c r="TON2060" s="7" t="s">
        <v>2160</v>
      </c>
      <c r="TOO2060" s="7" t="s">
        <v>2160</v>
      </c>
      <c r="TOP2060" s="7" t="s">
        <v>2160</v>
      </c>
      <c r="TOQ2060" s="7" t="s">
        <v>2160</v>
      </c>
      <c r="TOR2060" s="7" t="s">
        <v>2160</v>
      </c>
      <c r="TOS2060" s="7" t="s">
        <v>2160</v>
      </c>
      <c r="TOT2060" s="7" t="s">
        <v>2160</v>
      </c>
      <c r="TOU2060" s="7" t="s">
        <v>2160</v>
      </c>
      <c r="TOV2060" s="7" t="s">
        <v>2160</v>
      </c>
      <c r="TOW2060" s="7" t="s">
        <v>2160</v>
      </c>
      <c r="TOX2060" s="7" t="s">
        <v>2160</v>
      </c>
      <c r="TOY2060" s="7" t="s">
        <v>2160</v>
      </c>
      <c r="TOZ2060" s="7" t="s">
        <v>2160</v>
      </c>
      <c r="TPA2060" s="7" t="s">
        <v>2160</v>
      </c>
      <c r="TPB2060" s="7" t="s">
        <v>2160</v>
      </c>
      <c r="TPC2060" s="7" t="s">
        <v>2160</v>
      </c>
      <c r="TPD2060" s="7" t="s">
        <v>2160</v>
      </c>
      <c r="TPE2060" s="7" t="s">
        <v>2160</v>
      </c>
      <c r="TPF2060" s="7" t="s">
        <v>2160</v>
      </c>
      <c r="TPG2060" s="7" t="s">
        <v>2160</v>
      </c>
      <c r="TPH2060" s="7" t="s">
        <v>2160</v>
      </c>
      <c r="TPI2060" s="7" t="s">
        <v>2160</v>
      </c>
      <c r="TPJ2060" s="7" t="s">
        <v>2160</v>
      </c>
      <c r="TPK2060" s="7" t="s">
        <v>2160</v>
      </c>
      <c r="TPL2060" s="7" t="s">
        <v>2160</v>
      </c>
      <c r="TPM2060" s="7" t="s">
        <v>2160</v>
      </c>
      <c r="TPN2060" s="7" t="s">
        <v>2160</v>
      </c>
      <c r="TPO2060" s="7" t="s">
        <v>2160</v>
      </c>
      <c r="TPP2060" s="7" t="s">
        <v>2160</v>
      </c>
      <c r="TPQ2060" s="7" t="s">
        <v>2160</v>
      </c>
      <c r="TPR2060" s="7" t="s">
        <v>2160</v>
      </c>
      <c r="TPS2060" s="7" t="s">
        <v>2160</v>
      </c>
      <c r="TPT2060" s="7" t="s">
        <v>2160</v>
      </c>
      <c r="TPU2060" s="7" t="s">
        <v>2160</v>
      </c>
      <c r="TPV2060" s="7" t="s">
        <v>2160</v>
      </c>
      <c r="TPW2060" s="7" t="s">
        <v>2160</v>
      </c>
      <c r="TPX2060" s="7" t="s">
        <v>2160</v>
      </c>
      <c r="TPY2060" s="7" t="s">
        <v>2160</v>
      </c>
      <c r="TPZ2060" s="7" t="s">
        <v>2160</v>
      </c>
      <c r="TQA2060" s="7" t="s">
        <v>2160</v>
      </c>
      <c r="TQB2060" s="7" t="s">
        <v>2160</v>
      </c>
      <c r="TQC2060" s="7" t="s">
        <v>2160</v>
      </c>
      <c r="TQD2060" s="7" t="s">
        <v>2160</v>
      </c>
      <c r="TQE2060" s="7" t="s">
        <v>2160</v>
      </c>
      <c r="TQF2060" s="7" t="s">
        <v>2160</v>
      </c>
      <c r="TQG2060" s="7" t="s">
        <v>2160</v>
      </c>
      <c r="TQH2060" s="7" t="s">
        <v>2160</v>
      </c>
      <c r="TQI2060" s="7" t="s">
        <v>2160</v>
      </c>
      <c r="TQJ2060" s="7" t="s">
        <v>2160</v>
      </c>
      <c r="TQK2060" s="7" t="s">
        <v>2160</v>
      </c>
      <c r="TQL2060" s="7" t="s">
        <v>2160</v>
      </c>
      <c r="TQM2060" s="7" t="s">
        <v>2160</v>
      </c>
      <c r="TQN2060" s="7" t="s">
        <v>2160</v>
      </c>
      <c r="TQO2060" s="7" t="s">
        <v>2160</v>
      </c>
      <c r="TQP2060" s="7" t="s">
        <v>2160</v>
      </c>
      <c r="TQQ2060" s="7" t="s">
        <v>2160</v>
      </c>
      <c r="TQR2060" s="7" t="s">
        <v>2160</v>
      </c>
      <c r="TQS2060" s="7" t="s">
        <v>2160</v>
      </c>
      <c r="TQT2060" s="7" t="s">
        <v>2160</v>
      </c>
      <c r="TQU2060" s="7" t="s">
        <v>2160</v>
      </c>
      <c r="TQV2060" s="7" t="s">
        <v>2160</v>
      </c>
      <c r="TQW2060" s="7" t="s">
        <v>2160</v>
      </c>
      <c r="TQX2060" s="7" t="s">
        <v>2160</v>
      </c>
      <c r="TQY2060" s="7" t="s">
        <v>2160</v>
      </c>
      <c r="TQZ2060" s="7" t="s">
        <v>2160</v>
      </c>
      <c r="TRA2060" s="7" t="s">
        <v>2160</v>
      </c>
      <c r="TRB2060" s="7" t="s">
        <v>2160</v>
      </c>
      <c r="TRC2060" s="7" t="s">
        <v>2160</v>
      </c>
      <c r="TRD2060" s="7" t="s">
        <v>2160</v>
      </c>
      <c r="TRE2060" s="7" t="s">
        <v>2160</v>
      </c>
      <c r="TRF2060" s="7" t="s">
        <v>2160</v>
      </c>
      <c r="TRG2060" s="7" t="s">
        <v>2160</v>
      </c>
      <c r="TRH2060" s="7" t="s">
        <v>2160</v>
      </c>
      <c r="TRI2060" s="7" t="s">
        <v>2160</v>
      </c>
      <c r="TRJ2060" s="7" t="s">
        <v>2160</v>
      </c>
      <c r="TRK2060" s="7" t="s">
        <v>2160</v>
      </c>
      <c r="TRL2060" s="7" t="s">
        <v>2160</v>
      </c>
      <c r="TRM2060" s="7" t="s">
        <v>2160</v>
      </c>
      <c r="TRN2060" s="7" t="s">
        <v>2160</v>
      </c>
      <c r="TRO2060" s="7" t="s">
        <v>2160</v>
      </c>
      <c r="TRP2060" s="7" t="s">
        <v>2160</v>
      </c>
      <c r="TRQ2060" s="7" t="s">
        <v>2160</v>
      </c>
      <c r="TRR2060" s="7" t="s">
        <v>2160</v>
      </c>
      <c r="TRS2060" s="7" t="s">
        <v>2160</v>
      </c>
      <c r="TRT2060" s="7" t="s">
        <v>2160</v>
      </c>
      <c r="TRU2060" s="7" t="s">
        <v>2160</v>
      </c>
      <c r="TRV2060" s="7" t="s">
        <v>2160</v>
      </c>
      <c r="TRW2060" s="7" t="s">
        <v>2160</v>
      </c>
      <c r="TRX2060" s="7" t="s">
        <v>2160</v>
      </c>
      <c r="TRY2060" s="7" t="s">
        <v>2160</v>
      </c>
      <c r="TRZ2060" s="7" t="s">
        <v>2160</v>
      </c>
      <c r="TSA2060" s="7" t="s">
        <v>2160</v>
      </c>
      <c r="TSB2060" s="7" t="s">
        <v>2160</v>
      </c>
      <c r="TSC2060" s="7" t="s">
        <v>2160</v>
      </c>
      <c r="TSD2060" s="7" t="s">
        <v>2160</v>
      </c>
      <c r="TSE2060" s="7" t="s">
        <v>2160</v>
      </c>
      <c r="TSF2060" s="7" t="s">
        <v>2160</v>
      </c>
      <c r="TSG2060" s="7" t="s">
        <v>2160</v>
      </c>
      <c r="TSH2060" s="7" t="s">
        <v>2160</v>
      </c>
      <c r="TSI2060" s="7" t="s">
        <v>2160</v>
      </c>
      <c r="TSJ2060" s="7" t="s">
        <v>2160</v>
      </c>
      <c r="TSK2060" s="7" t="s">
        <v>2160</v>
      </c>
      <c r="TSL2060" s="7" t="s">
        <v>2160</v>
      </c>
      <c r="TSM2060" s="7" t="s">
        <v>2160</v>
      </c>
      <c r="TSN2060" s="7" t="s">
        <v>2160</v>
      </c>
      <c r="TSO2060" s="7" t="s">
        <v>2160</v>
      </c>
      <c r="TSP2060" s="7" t="s">
        <v>2160</v>
      </c>
      <c r="TSQ2060" s="7" t="s">
        <v>2160</v>
      </c>
      <c r="TSR2060" s="7" t="s">
        <v>2160</v>
      </c>
      <c r="TSS2060" s="7" t="s">
        <v>2160</v>
      </c>
      <c r="TST2060" s="7" t="s">
        <v>2160</v>
      </c>
      <c r="TSU2060" s="7" t="s">
        <v>2160</v>
      </c>
      <c r="TSV2060" s="7" t="s">
        <v>2160</v>
      </c>
      <c r="TSW2060" s="7" t="s">
        <v>2160</v>
      </c>
      <c r="TSX2060" s="7" t="s">
        <v>2160</v>
      </c>
      <c r="TSY2060" s="7" t="s">
        <v>2160</v>
      </c>
      <c r="TSZ2060" s="7" t="s">
        <v>2160</v>
      </c>
      <c r="TTA2060" s="7" t="s">
        <v>2160</v>
      </c>
      <c r="TTB2060" s="7" t="s">
        <v>2160</v>
      </c>
      <c r="TTC2060" s="7" t="s">
        <v>2160</v>
      </c>
      <c r="TTD2060" s="7" t="s">
        <v>2160</v>
      </c>
      <c r="TTE2060" s="7" t="s">
        <v>2160</v>
      </c>
      <c r="TTF2060" s="7" t="s">
        <v>2160</v>
      </c>
      <c r="TTG2060" s="7" t="s">
        <v>2160</v>
      </c>
      <c r="TTH2060" s="7" t="s">
        <v>2160</v>
      </c>
      <c r="TTI2060" s="7" t="s">
        <v>2160</v>
      </c>
      <c r="TTJ2060" s="7" t="s">
        <v>2160</v>
      </c>
      <c r="TTK2060" s="7" t="s">
        <v>2160</v>
      </c>
      <c r="TTL2060" s="7" t="s">
        <v>2160</v>
      </c>
      <c r="TTM2060" s="7" t="s">
        <v>2160</v>
      </c>
      <c r="TTN2060" s="7" t="s">
        <v>2160</v>
      </c>
      <c r="TTO2060" s="7" t="s">
        <v>2160</v>
      </c>
      <c r="TTP2060" s="7" t="s">
        <v>2160</v>
      </c>
      <c r="TTQ2060" s="7" t="s">
        <v>2160</v>
      </c>
      <c r="TTR2060" s="7" t="s">
        <v>2160</v>
      </c>
      <c r="TTS2060" s="7" t="s">
        <v>2160</v>
      </c>
      <c r="TTT2060" s="7" t="s">
        <v>2160</v>
      </c>
      <c r="TTU2060" s="7" t="s">
        <v>2160</v>
      </c>
      <c r="TTV2060" s="7" t="s">
        <v>2160</v>
      </c>
      <c r="TTW2060" s="7" t="s">
        <v>2160</v>
      </c>
      <c r="TTX2060" s="7" t="s">
        <v>2160</v>
      </c>
      <c r="TTY2060" s="7" t="s">
        <v>2160</v>
      </c>
      <c r="TTZ2060" s="7" t="s">
        <v>2160</v>
      </c>
      <c r="TUA2060" s="7" t="s">
        <v>2160</v>
      </c>
      <c r="TUB2060" s="7" t="s">
        <v>2160</v>
      </c>
      <c r="TUC2060" s="7" t="s">
        <v>2160</v>
      </c>
      <c r="TUD2060" s="7" t="s">
        <v>2160</v>
      </c>
      <c r="TUE2060" s="7" t="s">
        <v>2160</v>
      </c>
      <c r="TUF2060" s="7" t="s">
        <v>2160</v>
      </c>
      <c r="TUG2060" s="7" t="s">
        <v>2160</v>
      </c>
      <c r="TUH2060" s="7" t="s">
        <v>2160</v>
      </c>
      <c r="TUI2060" s="7" t="s">
        <v>2160</v>
      </c>
      <c r="TUJ2060" s="7" t="s">
        <v>2160</v>
      </c>
      <c r="TUK2060" s="7" t="s">
        <v>2160</v>
      </c>
      <c r="TUL2060" s="7" t="s">
        <v>2160</v>
      </c>
      <c r="TUM2060" s="7" t="s">
        <v>2160</v>
      </c>
      <c r="TUN2060" s="7" t="s">
        <v>2160</v>
      </c>
      <c r="TUO2060" s="7" t="s">
        <v>2160</v>
      </c>
      <c r="TUP2060" s="7" t="s">
        <v>2160</v>
      </c>
      <c r="TUQ2060" s="7" t="s">
        <v>2160</v>
      </c>
      <c r="TUR2060" s="7" t="s">
        <v>2160</v>
      </c>
      <c r="TUS2060" s="7" t="s">
        <v>2160</v>
      </c>
      <c r="TUT2060" s="7" t="s">
        <v>2160</v>
      </c>
      <c r="TUU2060" s="7" t="s">
        <v>2160</v>
      </c>
      <c r="TUV2060" s="7" t="s">
        <v>2160</v>
      </c>
      <c r="TUW2060" s="7" t="s">
        <v>2160</v>
      </c>
      <c r="TUX2060" s="7" t="s">
        <v>2160</v>
      </c>
      <c r="TUY2060" s="7" t="s">
        <v>2160</v>
      </c>
      <c r="TUZ2060" s="7" t="s">
        <v>2160</v>
      </c>
      <c r="TVA2060" s="7" t="s">
        <v>2160</v>
      </c>
      <c r="TVB2060" s="7" t="s">
        <v>2160</v>
      </c>
      <c r="TVC2060" s="7" t="s">
        <v>2160</v>
      </c>
      <c r="TVD2060" s="7" t="s">
        <v>2160</v>
      </c>
      <c r="TVE2060" s="7" t="s">
        <v>2160</v>
      </c>
      <c r="TVF2060" s="7" t="s">
        <v>2160</v>
      </c>
      <c r="TVG2060" s="7" t="s">
        <v>2160</v>
      </c>
      <c r="TVH2060" s="7" t="s">
        <v>2160</v>
      </c>
      <c r="TVI2060" s="7" t="s">
        <v>2160</v>
      </c>
      <c r="TVJ2060" s="7" t="s">
        <v>2160</v>
      </c>
      <c r="TVK2060" s="7" t="s">
        <v>2160</v>
      </c>
      <c r="TVL2060" s="7" t="s">
        <v>2160</v>
      </c>
      <c r="TVM2060" s="7" t="s">
        <v>2160</v>
      </c>
      <c r="TVN2060" s="7" t="s">
        <v>2160</v>
      </c>
      <c r="TVO2060" s="7" t="s">
        <v>2160</v>
      </c>
      <c r="TVP2060" s="7" t="s">
        <v>2160</v>
      </c>
      <c r="TVQ2060" s="7" t="s">
        <v>2160</v>
      </c>
      <c r="TVR2060" s="7" t="s">
        <v>2160</v>
      </c>
      <c r="TVS2060" s="7" t="s">
        <v>2160</v>
      </c>
      <c r="TVT2060" s="7" t="s">
        <v>2160</v>
      </c>
      <c r="TVU2060" s="7" t="s">
        <v>2160</v>
      </c>
      <c r="TVV2060" s="7" t="s">
        <v>2160</v>
      </c>
      <c r="TVW2060" s="7" t="s">
        <v>2160</v>
      </c>
      <c r="TVX2060" s="7" t="s">
        <v>2160</v>
      </c>
      <c r="TVY2060" s="7" t="s">
        <v>2160</v>
      </c>
      <c r="TVZ2060" s="7" t="s">
        <v>2160</v>
      </c>
      <c r="TWA2060" s="7" t="s">
        <v>2160</v>
      </c>
      <c r="TWB2060" s="7" t="s">
        <v>2160</v>
      </c>
      <c r="TWC2060" s="7" t="s">
        <v>2160</v>
      </c>
      <c r="TWD2060" s="7" t="s">
        <v>2160</v>
      </c>
      <c r="TWE2060" s="7" t="s">
        <v>2160</v>
      </c>
      <c r="TWF2060" s="7" t="s">
        <v>2160</v>
      </c>
      <c r="TWG2060" s="7" t="s">
        <v>2160</v>
      </c>
      <c r="TWH2060" s="7" t="s">
        <v>2160</v>
      </c>
      <c r="TWI2060" s="7" t="s">
        <v>2160</v>
      </c>
      <c r="TWJ2060" s="7" t="s">
        <v>2160</v>
      </c>
      <c r="TWK2060" s="7" t="s">
        <v>2160</v>
      </c>
      <c r="TWL2060" s="7" t="s">
        <v>2160</v>
      </c>
      <c r="TWM2060" s="7" t="s">
        <v>2160</v>
      </c>
      <c r="TWN2060" s="7" t="s">
        <v>2160</v>
      </c>
      <c r="TWO2060" s="7" t="s">
        <v>2160</v>
      </c>
      <c r="TWP2060" s="7" t="s">
        <v>2160</v>
      </c>
      <c r="TWQ2060" s="7" t="s">
        <v>2160</v>
      </c>
      <c r="TWR2060" s="7" t="s">
        <v>2160</v>
      </c>
      <c r="TWS2060" s="7" t="s">
        <v>2160</v>
      </c>
      <c r="TWT2060" s="7" t="s">
        <v>2160</v>
      </c>
      <c r="TWU2060" s="7" t="s">
        <v>2160</v>
      </c>
      <c r="TWV2060" s="7" t="s">
        <v>2160</v>
      </c>
      <c r="TWW2060" s="7" t="s">
        <v>2160</v>
      </c>
      <c r="TWX2060" s="7" t="s">
        <v>2160</v>
      </c>
      <c r="TWY2060" s="7" t="s">
        <v>2160</v>
      </c>
      <c r="TWZ2060" s="7" t="s">
        <v>2160</v>
      </c>
      <c r="TXA2060" s="7" t="s">
        <v>2160</v>
      </c>
      <c r="TXB2060" s="7" t="s">
        <v>2160</v>
      </c>
      <c r="TXC2060" s="7" t="s">
        <v>2160</v>
      </c>
      <c r="TXD2060" s="7" t="s">
        <v>2160</v>
      </c>
      <c r="TXE2060" s="7" t="s">
        <v>2160</v>
      </c>
      <c r="TXF2060" s="7" t="s">
        <v>2160</v>
      </c>
      <c r="TXG2060" s="7" t="s">
        <v>2160</v>
      </c>
      <c r="TXH2060" s="7" t="s">
        <v>2160</v>
      </c>
      <c r="TXI2060" s="7" t="s">
        <v>2160</v>
      </c>
      <c r="TXJ2060" s="7" t="s">
        <v>2160</v>
      </c>
      <c r="TXK2060" s="7" t="s">
        <v>2160</v>
      </c>
      <c r="TXL2060" s="7" t="s">
        <v>2160</v>
      </c>
      <c r="TXM2060" s="7" t="s">
        <v>2160</v>
      </c>
      <c r="TXN2060" s="7" t="s">
        <v>2160</v>
      </c>
      <c r="TXO2060" s="7" t="s">
        <v>2160</v>
      </c>
      <c r="TXP2060" s="7" t="s">
        <v>2160</v>
      </c>
      <c r="TXQ2060" s="7" t="s">
        <v>2160</v>
      </c>
      <c r="TXR2060" s="7" t="s">
        <v>2160</v>
      </c>
      <c r="TXS2060" s="7" t="s">
        <v>2160</v>
      </c>
      <c r="TXT2060" s="7" t="s">
        <v>2160</v>
      </c>
      <c r="TXU2060" s="7" t="s">
        <v>2160</v>
      </c>
      <c r="TXV2060" s="7" t="s">
        <v>2160</v>
      </c>
      <c r="TXW2060" s="7" t="s">
        <v>2160</v>
      </c>
      <c r="TXX2060" s="7" t="s">
        <v>2160</v>
      </c>
      <c r="TXY2060" s="7" t="s">
        <v>2160</v>
      </c>
      <c r="TXZ2060" s="7" t="s">
        <v>2160</v>
      </c>
      <c r="TYA2060" s="7" t="s">
        <v>2160</v>
      </c>
      <c r="TYB2060" s="7" t="s">
        <v>2160</v>
      </c>
      <c r="TYC2060" s="7" t="s">
        <v>2160</v>
      </c>
      <c r="TYD2060" s="7" t="s">
        <v>2160</v>
      </c>
      <c r="TYE2060" s="7" t="s">
        <v>2160</v>
      </c>
      <c r="TYF2060" s="7" t="s">
        <v>2160</v>
      </c>
      <c r="TYG2060" s="7" t="s">
        <v>2160</v>
      </c>
      <c r="TYH2060" s="7" t="s">
        <v>2160</v>
      </c>
      <c r="TYI2060" s="7" t="s">
        <v>2160</v>
      </c>
      <c r="TYJ2060" s="7" t="s">
        <v>2160</v>
      </c>
      <c r="TYK2060" s="7" t="s">
        <v>2160</v>
      </c>
      <c r="TYL2060" s="7" t="s">
        <v>2160</v>
      </c>
      <c r="TYM2060" s="7" t="s">
        <v>2160</v>
      </c>
      <c r="TYN2060" s="7" t="s">
        <v>2160</v>
      </c>
      <c r="TYO2060" s="7" t="s">
        <v>2160</v>
      </c>
      <c r="TYP2060" s="7" t="s">
        <v>2160</v>
      </c>
      <c r="TYQ2060" s="7" t="s">
        <v>2160</v>
      </c>
      <c r="TYR2060" s="7" t="s">
        <v>2160</v>
      </c>
      <c r="TYS2060" s="7" t="s">
        <v>2160</v>
      </c>
      <c r="TYT2060" s="7" t="s">
        <v>2160</v>
      </c>
      <c r="TYU2060" s="7" t="s">
        <v>2160</v>
      </c>
      <c r="TYV2060" s="7" t="s">
        <v>2160</v>
      </c>
      <c r="TYW2060" s="7" t="s">
        <v>2160</v>
      </c>
      <c r="TYX2060" s="7" t="s">
        <v>2160</v>
      </c>
      <c r="TYY2060" s="7" t="s">
        <v>2160</v>
      </c>
      <c r="TYZ2060" s="7" t="s">
        <v>2160</v>
      </c>
      <c r="TZA2060" s="7" t="s">
        <v>2160</v>
      </c>
      <c r="TZB2060" s="7" t="s">
        <v>2160</v>
      </c>
      <c r="TZC2060" s="7" t="s">
        <v>2160</v>
      </c>
      <c r="TZD2060" s="7" t="s">
        <v>2160</v>
      </c>
      <c r="TZE2060" s="7" t="s">
        <v>2160</v>
      </c>
      <c r="TZF2060" s="7" t="s">
        <v>2160</v>
      </c>
      <c r="TZG2060" s="7" t="s">
        <v>2160</v>
      </c>
      <c r="TZH2060" s="7" t="s">
        <v>2160</v>
      </c>
      <c r="TZI2060" s="7" t="s">
        <v>2160</v>
      </c>
      <c r="TZJ2060" s="7" t="s">
        <v>2160</v>
      </c>
      <c r="TZK2060" s="7" t="s">
        <v>2160</v>
      </c>
      <c r="TZL2060" s="7" t="s">
        <v>2160</v>
      </c>
      <c r="TZM2060" s="7" t="s">
        <v>2160</v>
      </c>
      <c r="TZN2060" s="7" t="s">
        <v>2160</v>
      </c>
      <c r="TZO2060" s="7" t="s">
        <v>2160</v>
      </c>
      <c r="TZP2060" s="7" t="s">
        <v>2160</v>
      </c>
      <c r="TZQ2060" s="7" t="s">
        <v>2160</v>
      </c>
      <c r="TZR2060" s="7" t="s">
        <v>2160</v>
      </c>
      <c r="TZS2060" s="7" t="s">
        <v>2160</v>
      </c>
      <c r="TZT2060" s="7" t="s">
        <v>2160</v>
      </c>
      <c r="TZU2060" s="7" t="s">
        <v>2160</v>
      </c>
      <c r="TZV2060" s="7" t="s">
        <v>2160</v>
      </c>
      <c r="TZW2060" s="7" t="s">
        <v>2160</v>
      </c>
      <c r="TZX2060" s="7" t="s">
        <v>2160</v>
      </c>
      <c r="TZY2060" s="7" t="s">
        <v>2160</v>
      </c>
      <c r="TZZ2060" s="7" t="s">
        <v>2160</v>
      </c>
      <c r="UAA2060" s="7" t="s">
        <v>2160</v>
      </c>
      <c r="UAB2060" s="7" t="s">
        <v>2160</v>
      </c>
      <c r="UAC2060" s="7" t="s">
        <v>2160</v>
      </c>
      <c r="UAD2060" s="7" t="s">
        <v>2160</v>
      </c>
      <c r="UAE2060" s="7" t="s">
        <v>2160</v>
      </c>
      <c r="UAF2060" s="7" t="s">
        <v>2160</v>
      </c>
      <c r="UAG2060" s="7" t="s">
        <v>2160</v>
      </c>
      <c r="UAH2060" s="7" t="s">
        <v>2160</v>
      </c>
      <c r="UAI2060" s="7" t="s">
        <v>2160</v>
      </c>
      <c r="UAJ2060" s="7" t="s">
        <v>2160</v>
      </c>
      <c r="UAK2060" s="7" t="s">
        <v>2160</v>
      </c>
      <c r="UAL2060" s="7" t="s">
        <v>2160</v>
      </c>
      <c r="UAM2060" s="7" t="s">
        <v>2160</v>
      </c>
      <c r="UAN2060" s="7" t="s">
        <v>2160</v>
      </c>
      <c r="UAO2060" s="7" t="s">
        <v>2160</v>
      </c>
      <c r="UAP2060" s="7" t="s">
        <v>2160</v>
      </c>
      <c r="UAQ2060" s="7" t="s">
        <v>2160</v>
      </c>
      <c r="UAR2060" s="7" t="s">
        <v>2160</v>
      </c>
      <c r="UAS2060" s="7" t="s">
        <v>2160</v>
      </c>
      <c r="UAT2060" s="7" t="s">
        <v>2160</v>
      </c>
      <c r="UAU2060" s="7" t="s">
        <v>2160</v>
      </c>
      <c r="UAV2060" s="7" t="s">
        <v>2160</v>
      </c>
      <c r="UAW2060" s="7" t="s">
        <v>2160</v>
      </c>
      <c r="UAX2060" s="7" t="s">
        <v>2160</v>
      </c>
      <c r="UAY2060" s="7" t="s">
        <v>2160</v>
      </c>
      <c r="UAZ2060" s="7" t="s">
        <v>2160</v>
      </c>
      <c r="UBA2060" s="7" t="s">
        <v>2160</v>
      </c>
      <c r="UBB2060" s="7" t="s">
        <v>2160</v>
      </c>
      <c r="UBC2060" s="7" t="s">
        <v>2160</v>
      </c>
      <c r="UBD2060" s="7" t="s">
        <v>2160</v>
      </c>
      <c r="UBE2060" s="7" t="s">
        <v>2160</v>
      </c>
      <c r="UBF2060" s="7" t="s">
        <v>2160</v>
      </c>
      <c r="UBG2060" s="7" t="s">
        <v>2160</v>
      </c>
      <c r="UBH2060" s="7" t="s">
        <v>2160</v>
      </c>
      <c r="UBI2060" s="7" t="s">
        <v>2160</v>
      </c>
      <c r="UBJ2060" s="7" t="s">
        <v>2160</v>
      </c>
      <c r="UBK2060" s="7" t="s">
        <v>2160</v>
      </c>
      <c r="UBL2060" s="7" t="s">
        <v>2160</v>
      </c>
      <c r="UBM2060" s="7" t="s">
        <v>2160</v>
      </c>
      <c r="UBN2060" s="7" t="s">
        <v>2160</v>
      </c>
      <c r="UBO2060" s="7" t="s">
        <v>2160</v>
      </c>
      <c r="UBP2060" s="7" t="s">
        <v>2160</v>
      </c>
      <c r="UBQ2060" s="7" t="s">
        <v>2160</v>
      </c>
      <c r="UBR2060" s="7" t="s">
        <v>2160</v>
      </c>
      <c r="UBS2060" s="7" t="s">
        <v>2160</v>
      </c>
      <c r="UBT2060" s="7" t="s">
        <v>2160</v>
      </c>
      <c r="UBU2060" s="7" t="s">
        <v>2160</v>
      </c>
      <c r="UBV2060" s="7" t="s">
        <v>2160</v>
      </c>
      <c r="UBW2060" s="7" t="s">
        <v>2160</v>
      </c>
      <c r="UBX2060" s="7" t="s">
        <v>2160</v>
      </c>
      <c r="UBY2060" s="7" t="s">
        <v>2160</v>
      </c>
      <c r="UBZ2060" s="7" t="s">
        <v>2160</v>
      </c>
      <c r="UCA2060" s="7" t="s">
        <v>2160</v>
      </c>
      <c r="UCB2060" s="7" t="s">
        <v>2160</v>
      </c>
      <c r="UCC2060" s="7" t="s">
        <v>2160</v>
      </c>
      <c r="UCD2060" s="7" t="s">
        <v>2160</v>
      </c>
      <c r="UCE2060" s="7" t="s">
        <v>2160</v>
      </c>
      <c r="UCF2060" s="7" t="s">
        <v>2160</v>
      </c>
      <c r="UCG2060" s="7" t="s">
        <v>2160</v>
      </c>
      <c r="UCH2060" s="7" t="s">
        <v>2160</v>
      </c>
      <c r="UCI2060" s="7" t="s">
        <v>2160</v>
      </c>
      <c r="UCJ2060" s="7" t="s">
        <v>2160</v>
      </c>
      <c r="UCK2060" s="7" t="s">
        <v>2160</v>
      </c>
      <c r="UCL2060" s="7" t="s">
        <v>2160</v>
      </c>
      <c r="UCM2060" s="7" t="s">
        <v>2160</v>
      </c>
      <c r="UCN2060" s="7" t="s">
        <v>2160</v>
      </c>
      <c r="UCO2060" s="7" t="s">
        <v>2160</v>
      </c>
      <c r="UCP2060" s="7" t="s">
        <v>2160</v>
      </c>
      <c r="UCQ2060" s="7" t="s">
        <v>2160</v>
      </c>
      <c r="UCR2060" s="7" t="s">
        <v>2160</v>
      </c>
      <c r="UCS2060" s="7" t="s">
        <v>2160</v>
      </c>
      <c r="UCT2060" s="7" t="s">
        <v>2160</v>
      </c>
      <c r="UCU2060" s="7" t="s">
        <v>2160</v>
      </c>
      <c r="UCV2060" s="7" t="s">
        <v>2160</v>
      </c>
      <c r="UCW2060" s="7" t="s">
        <v>2160</v>
      </c>
      <c r="UCX2060" s="7" t="s">
        <v>2160</v>
      </c>
      <c r="UCY2060" s="7" t="s">
        <v>2160</v>
      </c>
      <c r="UCZ2060" s="7" t="s">
        <v>2160</v>
      </c>
      <c r="UDA2060" s="7" t="s">
        <v>2160</v>
      </c>
      <c r="UDB2060" s="7" t="s">
        <v>2160</v>
      </c>
      <c r="UDC2060" s="7" t="s">
        <v>2160</v>
      </c>
      <c r="UDD2060" s="7" t="s">
        <v>2160</v>
      </c>
      <c r="UDE2060" s="7" t="s">
        <v>2160</v>
      </c>
      <c r="UDF2060" s="7" t="s">
        <v>2160</v>
      </c>
      <c r="UDG2060" s="7" t="s">
        <v>2160</v>
      </c>
      <c r="UDH2060" s="7" t="s">
        <v>2160</v>
      </c>
      <c r="UDI2060" s="7" t="s">
        <v>2160</v>
      </c>
      <c r="UDJ2060" s="7" t="s">
        <v>2160</v>
      </c>
      <c r="UDK2060" s="7" t="s">
        <v>2160</v>
      </c>
      <c r="UDL2060" s="7" t="s">
        <v>2160</v>
      </c>
      <c r="UDM2060" s="7" t="s">
        <v>2160</v>
      </c>
      <c r="UDN2060" s="7" t="s">
        <v>2160</v>
      </c>
      <c r="UDO2060" s="7" t="s">
        <v>2160</v>
      </c>
      <c r="UDP2060" s="7" t="s">
        <v>2160</v>
      </c>
      <c r="UDQ2060" s="7" t="s">
        <v>2160</v>
      </c>
      <c r="UDR2060" s="7" t="s">
        <v>2160</v>
      </c>
      <c r="UDS2060" s="7" t="s">
        <v>2160</v>
      </c>
      <c r="UDT2060" s="7" t="s">
        <v>2160</v>
      </c>
      <c r="UDU2060" s="7" t="s">
        <v>2160</v>
      </c>
      <c r="UDV2060" s="7" t="s">
        <v>2160</v>
      </c>
      <c r="UDW2060" s="7" t="s">
        <v>2160</v>
      </c>
      <c r="UDX2060" s="7" t="s">
        <v>2160</v>
      </c>
      <c r="UDY2060" s="7" t="s">
        <v>2160</v>
      </c>
      <c r="UDZ2060" s="7" t="s">
        <v>2160</v>
      </c>
      <c r="UEA2060" s="7" t="s">
        <v>2160</v>
      </c>
      <c r="UEB2060" s="7" t="s">
        <v>2160</v>
      </c>
      <c r="UEC2060" s="7" t="s">
        <v>2160</v>
      </c>
      <c r="UED2060" s="7" t="s">
        <v>2160</v>
      </c>
      <c r="UEE2060" s="7" t="s">
        <v>2160</v>
      </c>
      <c r="UEF2060" s="7" t="s">
        <v>2160</v>
      </c>
      <c r="UEG2060" s="7" t="s">
        <v>2160</v>
      </c>
      <c r="UEH2060" s="7" t="s">
        <v>2160</v>
      </c>
      <c r="UEI2060" s="7" t="s">
        <v>2160</v>
      </c>
      <c r="UEJ2060" s="7" t="s">
        <v>2160</v>
      </c>
      <c r="UEK2060" s="7" t="s">
        <v>2160</v>
      </c>
      <c r="UEL2060" s="7" t="s">
        <v>2160</v>
      </c>
      <c r="UEM2060" s="7" t="s">
        <v>2160</v>
      </c>
      <c r="UEN2060" s="7" t="s">
        <v>2160</v>
      </c>
      <c r="UEO2060" s="7" t="s">
        <v>2160</v>
      </c>
      <c r="UEP2060" s="7" t="s">
        <v>2160</v>
      </c>
      <c r="UEQ2060" s="7" t="s">
        <v>2160</v>
      </c>
      <c r="UER2060" s="7" t="s">
        <v>2160</v>
      </c>
      <c r="UES2060" s="7" t="s">
        <v>2160</v>
      </c>
      <c r="UET2060" s="7" t="s">
        <v>2160</v>
      </c>
      <c r="UEU2060" s="7" t="s">
        <v>2160</v>
      </c>
      <c r="UEV2060" s="7" t="s">
        <v>2160</v>
      </c>
      <c r="UEW2060" s="7" t="s">
        <v>2160</v>
      </c>
      <c r="UEX2060" s="7" t="s">
        <v>2160</v>
      </c>
      <c r="UEY2060" s="7" t="s">
        <v>2160</v>
      </c>
      <c r="UEZ2060" s="7" t="s">
        <v>2160</v>
      </c>
      <c r="UFA2060" s="7" t="s">
        <v>2160</v>
      </c>
      <c r="UFB2060" s="7" t="s">
        <v>2160</v>
      </c>
      <c r="UFC2060" s="7" t="s">
        <v>2160</v>
      </c>
      <c r="UFD2060" s="7" t="s">
        <v>2160</v>
      </c>
      <c r="UFE2060" s="7" t="s">
        <v>2160</v>
      </c>
      <c r="UFF2060" s="7" t="s">
        <v>2160</v>
      </c>
      <c r="UFG2060" s="7" t="s">
        <v>2160</v>
      </c>
      <c r="UFH2060" s="7" t="s">
        <v>2160</v>
      </c>
      <c r="UFI2060" s="7" t="s">
        <v>2160</v>
      </c>
      <c r="UFJ2060" s="7" t="s">
        <v>2160</v>
      </c>
      <c r="UFK2060" s="7" t="s">
        <v>2160</v>
      </c>
      <c r="UFL2060" s="7" t="s">
        <v>2160</v>
      </c>
      <c r="UFM2060" s="7" t="s">
        <v>2160</v>
      </c>
      <c r="UFN2060" s="7" t="s">
        <v>2160</v>
      </c>
      <c r="UFO2060" s="7" t="s">
        <v>2160</v>
      </c>
      <c r="UFP2060" s="7" t="s">
        <v>2160</v>
      </c>
      <c r="UFQ2060" s="7" t="s">
        <v>2160</v>
      </c>
      <c r="UFR2060" s="7" t="s">
        <v>2160</v>
      </c>
      <c r="UFS2060" s="7" t="s">
        <v>2160</v>
      </c>
      <c r="UFT2060" s="7" t="s">
        <v>2160</v>
      </c>
      <c r="UFU2060" s="7" t="s">
        <v>2160</v>
      </c>
      <c r="UFV2060" s="7" t="s">
        <v>2160</v>
      </c>
      <c r="UFW2060" s="7" t="s">
        <v>2160</v>
      </c>
      <c r="UFX2060" s="7" t="s">
        <v>2160</v>
      </c>
      <c r="UFY2060" s="7" t="s">
        <v>2160</v>
      </c>
      <c r="UFZ2060" s="7" t="s">
        <v>2160</v>
      </c>
      <c r="UGA2060" s="7" t="s">
        <v>2160</v>
      </c>
      <c r="UGB2060" s="7" t="s">
        <v>2160</v>
      </c>
      <c r="UGC2060" s="7" t="s">
        <v>2160</v>
      </c>
      <c r="UGD2060" s="7" t="s">
        <v>2160</v>
      </c>
      <c r="UGE2060" s="7" t="s">
        <v>2160</v>
      </c>
      <c r="UGF2060" s="7" t="s">
        <v>2160</v>
      </c>
      <c r="UGG2060" s="7" t="s">
        <v>2160</v>
      </c>
      <c r="UGH2060" s="7" t="s">
        <v>2160</v>
      </c>
      <c r="UGI2060" s="7" t="s">
        <v>2160</v>
      </c>
      <c r="UGJ2060" s="7" t="s">
        <v>2160</v>
      </c>
      <c r="UGK2060" s="7" t="s">
        <v>2160</v>
      </c>
      <c r="UGL2060" s="7" t="s">
        <v>2160</v>
      </c>
      <c r="UGM2060" s="7" t="s">
        <v>2160</v>
      </c>
      <c r="UGN2060" s="7" t="s">
        <v>2160</v>
      </c>
      <c r="UGO2060" s="7" t="s">
        <v>2160</v>
      </c>
      <c r="UGP2060" s="7" t="s">
        <v>2160</v>
      </c>
      <c r="UGQ2060" s="7" t="s">
        <v>2160</v>
      </c>
      <c r="UGR2060" s="7" t="s">
        <v>2160</v>
      </c>
      <c r="UGS2060" s="7" t="s">
        <v>2160</v>
      </c>
      <c r="UGT2060" s="7" t="s">
        <v>2160</v>
      </c>
      <c r="UGU2060" s="7" t="s">
        <v>2160</v>
      </c>
      <c r="UGV2060" s="7" t="s">
        <v>2160</v>
      </c>
      <c r="UGW2060" s="7" t="s">
        <v>2160</v>
      </c>
      <c r="UGX2060" s="7" t="s">
        <v>2160</v>
      </c>
      <c r="UGY2060" s="7" t="s">
        <v>2160</v>
      </c>
      <c r="UGZ2060" s="7" t="s">
        <v>2160</v>
      </c>
      <c r="UHA2060" s="7" t="s">
        <v>2160</v>
      </c>
      <c r="UHB2060" s="7" t="s">
        <v>2160</v>
      </c>
      <c r="UHC2060" s="7" t="s">
        <v>2160</v>
      </c>
      <c r="UHD2060" s="7" t="s">
        <v>2160</v>
      </c>
      <c r="UHE2060" s="7" t="s">
        <v>2160</v>
      </c>
      <c r="UHF2060" s="7" t="s">
        <v>2160</v>
      </c>
      <c r="UHG2060" s="7" t="s">
        <v>2160</v>
      </c>
      <c r="UHH2060" s="7" t="s">
        <v>2160</v>
      </c>
      <c r="UHI2060" s="7" t="s">
        <v>2160</v>
      </c>
      <c r="UHJ2060" s="7" t="s">
        <v>2160</v>
      </c>
      <c r="UHK2060" s="7" t="s">
        <v>2160</v>
      </c>
      <c r="UHL2060" s="7" t="s">
        <v>2160</v>
      </c>
      <c r="UHM2060" s="7" t="s">
        <v>2160</v>
      </c>
      <c r="UHN2060" s="7" t="s">
        <v>2160</v>
      </c>
      <c r="UHO2060" s="7" t="s">
        <v>2160</v>
      </c>
      <c r="UHP2060" s="7" t="s">
        <v>2160</v>
      </c>
      <c r="UHQ2060" s="7" t="s">
        <v>2160</v>
      </c>
      <c r="UHR2060" s="7" t="s">
        <v>2160</v>
      </c>
      <c r="UHS2060" s="7" t="s">
        <v>2160</v>
      </c>
      <c r="UHT2060" s="7" t="s">
        <v>2160</v>
      </c>
      <c r="UHU2060" s="7" t="s">
        <v>2160</v>
      </c>
      <c r="UHV2060" s="7" t="s">
        <v>2160</v>
      </c>
      <c r="UHW2060" s="7" t="s">
        <v>2160</v>
      </c>
      <c r="UHX2060" s="7" t="s">
        <v>2160</v>
      </c>
      <c r="UHY2060" s="7" t="s">
        <v>2160</v>
      </c>
      <c r="UHZ2060" s="7" t="s">
        <v>2160</v>
      </c>
      <c r="UIA2060" s="7" t="s">
        <v>2160</v>
      </c>
      <c r="UIB2060" s="7" t="s">
        <v>2160</v>
      </c>
      <c r="UIC2060" s="7" t="s">
        <v>2160</v>
      </c>
      <c r="UID2060" s="7" t="s">
        <v>2160</v>
      </c>
      <c r="UIE2060" s="7" t="s">
        <v>2160</v>
      </c>
      <c r="UIF2060" s="7" t="s">
        <v>2160</v>
      </c>
      <c r="UIG2060" s="7" t="s">
        <v>2160</v>
      </c>
      <c r="UIH2060" s="7" t="s">
        <v>2160</v>
      </c>
      <c r="UII2060" s="7" t="s">
        <v>2160</v>
      </c>
      <c r="UIJ2060" s="7" t="s">
        <v>2160</v>
      </c>
      <c r="UIK2060" s="7" t="s">
        <v>2160</v>
      </c>
      <c r="UIL2060" s="7" t="s">
        <v>2160</v>
      </c>
      <c r="UIM2060" s="7" t="s">
        <v>2160</v>
      </c>
      <c r="UIN2060" s="7" t="s">
        <v>2160</v>
      </c>
      <c r="UIO2060" s="7" t="s">
        <v>2160</v>
      </c>
      <c r="UIP2060" s="7" t="s">
        <v>2160</v>
      </c>
      <c r="UIQ2060" s="7" t="s">
        <v>2160</v>
      </c>
      <c r="UIR2060" s="7" t="s">
        <v>2160</v>
      </c>
      <c r="UIS2060" s="7" t="s">
        <v>2160</v>
      </c>
      <c r="UIT2060" s="7" t="s">
        <v>2160</v>
      </c>
      <c r="UIU2060" s="7" t="s">
        <v>2160</v>
      </c>
      <c r="UIV2060" s="7" t="s">
        <v>2160</v>
      </c>
      <c r="UIW2060" s="7" t="s">
        <v>2160</v>
      </c>
      <c r="UIX2060" s="7" t="s">
        <v>2160</v>
      </c>
      <c r="UIY2060" s="7" t="s">
        <v>2160</v>
      </c>
      <c r="UIZ2060" s="7" t="s">
        <v>2160</v>
      </c>
      <c r="UJA2060" s="7" t="s">
        <v>2160</v>
      </c>
      <c r="UJB2060" s="7" t="s">
        <v>2160</v>
      </c>
      <c r="UJC2060" s="7" t="s">
        <v>2160</v>
      </c>
      <c r="UJD2060" s="7" t="s">
        <v>2160</v>
      </c>
      <c r="UJE2060" s="7" t="s">
        <v>2160</v>
      </c>
      <c r="UJF2060" s="7" t="s">
        <v>2160</v>
      </c>
      <c r="UJG2060" s="7" t="s">
        <v>2160</v>
      </c>
      <c r="UJH2060" s="7" t="s">
        <v>2160</v>
      </c>
      <c r="UJI2060" s="7" t="s">
        <v>2160</v>
      </c>
      <c r="UJJ2060" s="7" t="s">
        <v>2160</v>
      </c>
      <c r="UJK2060" s="7" t="s">
        <v>2160</v>
      </c>
      <c r="UJL2060" s="7" t="s">
        <v>2160</v>
      </c>
      <c r="UJM2060" s="7" t="s">
        <v>2160</v>
      </c>
      <c r="UJN2060" s="7" t="s">
        <v>2160</v>
      </c>
      <c r="UJO2060" s="7" t="s">
        <v>2160</v>
      </c>
      <c r="UJP2060" s="7" t="s">
        <v>2160</v>
      </c>
      <c r="UJQ2060" s="7" t="s">
        <v>2160</v>
      </c>
      <c r="UJR2060" s="7" t="s">
        <v>2160</v>
      </c>
      <c r="UJS2060" s="7" t="s">
        <v>2160</v>
      </c>
      <c r="UJT2060" s="7" t="s">
        <v>2160</v>
      </c>
      <c r="UJU2060" s="7" t="s">
        <v>2160</v>
      </c>
      <c r="UJV2060" s="7" t="s">
        <v>2160</v>
      </c>
      <c r="UJW2060" s="7" t="s">
        <v>2160</v>
      </c>
      <c r="UJX2060" s="7" t="s">
        <v>2160</v>
      </c>
      <c r="UJY2060" s="7" t="s">
        <v>2160</v>
      </c>
      <c r="UJZ2060" s="7" t="s">
        <v>2160</v>
      </c>
      <c r="UKA2060" s="7" t="s">
        <v>2160</v>
      </c>
      <c r="UKB2060" s="7" t="s">
        <v>2160</v>
      </c>
      <c r="UKC2060" s="7" t="s">
        <v>2160</v>
      </c>
      <c r="UKD2060" s="7" t="s">
        <v>2160</v>
      </c>
      <c r="UKE2060" s="7" t="s">
        <v>2160</v>
      </c>
      <c r="UKF2060" s="7" t="s">
        <v>2160</v>
      </c>
      <c r="UKG2060" s="7" t="s">
        <v>2160</v>
      </c>
      <c r="UKH2060" s="7" t="s">
        <v>2160</v>
      </c>
      <c r="UKI2060" s="7" t="s">
        <v>2160</v>
      </c>
      <c r="UKJ2060" s="7" t="s">
        <v>2160</v>
      </c>
      <c r="UKK2060" s="7" t="s">
        <v>2160</v>
      </c>
      <c r="UKL2060" s="7" t="s">
        <v>2160</v>
      </c>
      <c r="UKM2060" s="7" t="s">
        <v>2160</v>
      </c>
      <c r="UKN2060" s="7" t="s">
        <v>2160</v>
      </c>
      <c r="UKO2060" s="7" t="s">
        <v>2160</v>
      </c>
      <c r="UKP2060" s="7" t="s">
        <v>2160</v>
      </c>
      <c r="UKQ2060" s="7" t="s">
        <v>2160</v>
      </c>
      <c r="UKR2060" s="7" t="s">
        <v>2160</v>
      </c>
      <c r="UKS2060" s="7" t="s">
        <v>2160</v>
      </c>
      <c r="UKT2060" s="7" t="s">
        <v>2160</v>
      </c>
      <c r="UKU2060" s="7" t="s">
        <v>2160</v>
      </c>
      <c r="UKV2060" s="7" t="s">
        <v>2160</v>
      </c>
      <c r="UKW2060" s="7" t="s">
        <v>2160</v>
      </c>
      <c r="UKX2060" s="7" t="s">
        <v>2160</v>
      </c>
      <c r="UKY2060" s="7" t="s">
        <v>2160</v>
      </c>
      <c r="UKZ2060" s="7" t="s">
        <v>2160</v>
      </c>
      <c r="ULA2060" s="7" t="s">
        <v>2160</v>
      </c>
      <c r="ULB2060" s="7" t="s">
        <v>2160</v>
      </c>
      <c r="ULC2060" s="7" t="s">
        <v>2160</v>
      </c>
      <c r="ULD2060" s="7" t="s">
        <v>2160</v>
      </c>
      <c r="ULE2060" s="7" t="s">
        <v>2160</v>
      </c>
      <c r="ULF2060" s="7" t="s">
        <v>2160</v>
      </c>
      <c r="ULG2060" s="7" t="s">
        <v>2160</v>
      </c>
      <c r="ULH2060" s="7" t="s">
        <v>2160</v>
      </c>
      <c r="ULI2060" s="7" t="s">
        <v>2160</v>
      </c>
      <c r="ULJ2060" s="7" t="s">
        <v>2160</v>
      </c>
      <c r="ULK2060" s="7" t="s">
        <v>2160</v>
      </c>
      <c r="ULL2060" s="7" t="s">
        <v>2160</v>
      </c>
      <c r="ULM2060" s="7" t="s">
        <v>2160</v>
      </c>
      <c r="ULN2060" s="7" t="s">
        <v>2160</v>
      </c>
      <c r="ULO2060" s="7" t="s">
        <v>2160</v>
      </c>
      <c r="ULP2060" s="7" t="s">
        <v>2160</v>
      </c>
      <c r="ULQ2060" s="7" t="s">
        <v>2160</v>
      </c>
      <c r="ULR2060" s="7" t="s">
        <v>2160</v>
      </c>
      <c r="ULS2060" s="7" t="s">
        <v>2160</v>
      </c>
      <c r="ULT2060" s="7" t="s">
        <v>2160</v>
      </c>
      <c r="ULU2060" s="7" t="s">
        <v>2160</v>
      </c>
      <c r="ULV2060" s="7" t="s">
        <v>2160</v>
      </c>
      <c r="ULW2060" s="7" t="s">
        <v>2160</v>
      </c>
      <c r="ULX2060" s="7" t="s">
        <v>2160</v>
      </c>
      <c r="ULY2060" s="7" t="s">
        <v>2160</v>
      </c>
      <c r="ULZ2060" s="7" t="s">
        <v>2160</v>
      </c>
      <c r="UMA2060" s="7" t="s">
        <v>2160</v>
      </c>
      <c r="UMB2060" s="7" t="s">
        <v>2160</v>
      </c>
      <c r="UMC2060" s="7" t="s">
        <v>2160</v>
      </c>
      <c r="UMD2060" s="7" t="s">
        <v>2160</v>
      </c>
      <c r="UME2060" s="7" t="s">
        <v>2160</v>
      </c>
      <c r="UMF2060" s="7" t="s">
        <v>2160</v>
      </c>
      <c r="UMG2060" s="7" t="s">
        <v>2160</v>
      </c>
      <c r="UMH2060" s="7" t="s">
        <v>2160</v>
      </c>
      <c r="UMI2060" s="7" t="s">
        <v>2160</v>
      </c>
      <c r="UMJ2060" s="7" t="s">
        <v>2160</v>
      </c>
      <c r="UMK2060" s="7" t="s">
        <v>2160</v>
      </c>
      <c r="UML2060" s="7" t="s">
        <v>2160</v>
      </c>
      <c r="UMM2060" s="7" t="s">
        <v>2160</v>
      </c>
      <c r="UMN2060" s="7" t="s">
        <v>2160</v>
      </c>
      <c r="UMO2060" s="7" t="s">
        <v>2160</v>
      </c>
      <c r="UMP2060" s="7" t="s">
        <v>2160</v>
      </c>
      <c r="UMQ2060" s="7" t="s">
        <v>2160</v>
      </c>
      <c r="UMR2060" s="7" t="s">
        <v>2160</v>
      </c>
      <c r="UMS2060" s="7" t="s">
        <v>2160</v>
      </c>
      <c r="UMT2060" s="7" t="s">
        <v>2160</v>
      </c>
      <c r="UMU2060" s="7" t="s">
        <v>2160</v>
      </c>
      <c r="UMV2060" s="7" t="s">
        <v>2160</v>
      </c>
      <c r="UMW2060" s="7" t="s">
        <v>2160</v>
      </c>
      <c r="UMX2060" s="7" t="s">
        <v>2160</v>
      </c>
      <c r="UMY2060" s="7" t="s">
        <v>2160</v>
      </c>
      <c r="UMZ2060" s="7" t="s">
        <v>2160</v>
      </c>
      <c r="UNA2060" s="7" t="s">
        <v>2160</v>
      </c>
      <c r="UNB2060" s="7" t="s">
        <v>2160</v>
      </c>
      <c r="UNC2060" s="7" t="s">
        <v>2160</v>
      </c>
      <c r="UND2060" s="7" t="s">
        <v>2160</v>
      </c>
      <c r="UNE2060" s="7" t="s">
        <v>2160</v>
      </c>
      <c r="UNF2060" s="7" t="s">
        <v>2160</v>
      </c>
      <c r="UNG2060" s="7" t="s">
        <v>2160</v>
      </c>
      <c r="UNH2060" s="7" t="s">
        <v>2160</v>
      </c>
      <c r="UNI2060" s="7" t="s">
        <v>2160</v>
      </c>
      <c r="UNJ2060" s="7" t="s">
        <v>2160</v>
      </c>
      <c r="UNK2060" s="7" t="s">
        <v>2160</v>
      </c>
      <c r="UNL2060" s="7" t="s">
        <v>2160</v>
      </c>
      <c r="UNM2060" s="7" t="s">
        <v>2160</v>
      </c>
      <c r="UNN2060" s="7" t="s">
        <v>2160</v>
      </c>
      <c r="UNO2060" s="7" t="s">
        <v>2160</v>
      </c>
      <c r="UNP2060" s="7" t="s">
        <v>2160</v>
      </c>
      <c r="UNQ2060" s="7" t="s">
        <v>2160</v>
      </c>
      <c r="UNR2060" s="7" t="s">
        <v>2160</v>
      </c>
      <c r="UNS2060" s="7" t="s">
        <v>2160</v>
      </c>
      <c r="UNT2060" s="7" t="s">
        <v>2160</v>
      </c>
      <c r="UNU2060" s="7" t="s">
        <v>2160</v>
      </c>
      <c r="UNV2060" s="7" t="s">
        <v>2160</v>
      </c>
      <c r="UNW2060" s="7" t="s">
        <v>2160</v>
      </c>
      <c r="UNX2060" s="7" t="s">
        <v>2160</v>
      </c>
      <c r="UNY2060" s="7" t="s">
        <v>2160</v>
      </c>
      <c r="UNZ2060" s="7" t="s">
        <v>2160</v>
      </c>
      <c r="UOA2060" s="7" t="s">
        <v>2160</v>
      </c>
      <c r="UOB2060" s="7" t="s">
        <v>2160</v>
      </c>
      <c r="UOC2060" s="7" t="s">
        <v>2160</v>
      </c>
      <c r="UOD2060" s="7" t="s">
        <v>2160</v>
      </c>
      <c r="UOE2060" s="7" t="s">
        <v>2160</v>
      </c>
      <c r="UOF2060" s="7" t="s">
        <v>2160</v>
      </c>
      <c r="UOG2060" s="7" t="s">
        <v>2160</v>
      </c>
      <c r="UOH2060" s="7" t="s">
        <v>2160</v>
      </c>
      <c r="UOI2060" s="7" t="s">
        <v>2160</v>
      </c>
      <c r="UOJ2060" s="7" t="s">
        <v>2160</v>
      </c>
      <c r="UOK2060" s="7" t="s">
        <v>2160</v>
      </c>
      <c r="UOL2060" s="7" t="s">
        <v>2160</v>
      </c>
      <c r="UOM2060" s="7" t="s">
        <v>2160</v>
      </c>
      <c r="UON2060" s="7" t="s">
        <v>2160</v>
      </c>
      <c r="UOO2060" s="7" t="s">
        <v>2160</v>
      </c>
      <c r="UOP2060" s="7" t="s">
        <v>2160</v>
      </c>
      <c r="UOQ2060" s="7" t="s">
        <v>2160</v>
      </c>
      <c r="UOR2060" s="7" t="s">
        <v>2160</v>
      </c>
      <c r="UOS2060" s="7" t="s">
        <v>2160</v>
      </c>
      <c r="UOT2060" s="7" t="s">
        <v>2160</v>
      </c>
      <c r="UOU2060" s="7" t="s">
        <v>2160</v>
      </c>
      <c r="UOV2060" s="7" t="s">
        <v>2160</v>
      </c>
      <c r="UOW2060" s="7" t="s">
        <v>2160</v>
      </c>
      <c r="UOX2060" s="7" t="s">
        <v>2160</v>
      </c>
      <c r="UOY2060" s="7" t="s">
        <v>2160</v>
      </c>
      <c r="UOZ2060" s="7" t="s">
        <v>2160</v>
      </c>
      <c r="UPA2060" s="7" t="s">
        <v>2160</v>
      </c>
      <c r="UPB2060" s="7" t="s">
        <v>2160</v>
      </c>
      <c r="UPC2060" s="7" t="s">
        <v>2160</v>
      </c>
      <c r="UPD2060" s="7" t="s">
        <v>2160</v>
      </c>
      <c r="UPE2060" s="7" t="s">
        <v>2160</v>
      </c>
      <c r="UPF2060" s="7" t="s">
        <v>2160</v>
      </c>
      <c r="UPG2060" s="7" t="s">
        <v>2160</v>
      </c>
      <c r="UPH2060" s="7" t="s">
        <v>2160</v>
      </c>
      <c r="UPI2060" s="7" t="s">
        <v>2160</v>
      </c>
      <c r="UPJ2060" s="7" t="s">
        <v>2160</v>
      </c>
      <c r="UPK2060" s="7" t="s">
        <v>2160</v>
      </c>
      <c r="UPL2060" s="7" t="s">
        <v>2160</v>
      </c>
      <c r="UPM2060" s="7" t="s">
        <v>2160</v>
      </c>
      <c r="UPN2060" s="7" t="s">
        <v>2160</v>
      </c>
      <c r="UPO2060" s="7" t="s">
        <v>2160</v>
      </c>
      <c r="UPP2060" s="7" t="s">
        <v>2160</v>
      </c>
      <c r="UPQ2060" s="7" t="s">
        <v>2160</v>
      </c>
      <c r="UPR2060" s="7" t="s">
        <v>2160</v>
      </c>
      <c r="UPS2060" s="7" t="s">
        <v>2160</v>
      </c>
      <c r="UPT2060" s="7" t="s">
        <v>2160</v>
      </c>
      <c r="UPU2060" s="7" t="s">
        <v>2160</v>
      </c>
      <c r="UPV2060" s="7" t="s">
        <v>2160</v>
      </c>
      <c r="UPW2060" s="7" t="s">
        <v>2160</v>
      </c>
      <c r="UPX2060" s="7" t="s">
        <v>2160</v>
      </c>
      <c r="UPY2060" s="7" t="s">
        <v>2160</v>
      </c>
      <c r="UPZ2060" s="7" t="s">
        <v>2160</v>
      </c>
      <c r="UQA2060" s="7" t="s">
        <v>2160</v>
      </c>
      <c r="UQB2060" s="7" t="s">
        <v>2160</v>
      </c>
      <c r="UQC2060" s="7" t="s">
        <v>2160</v>
      </c>
      <c r="UQD2060" s="7" t="s">
        <v>2160</v>
      </c>
      <c r="UQE2060" s="7" t="s">
        <v>2160</v>
      </c>
      <c r="UQF2060" s="7" t="s">
        <v>2160</v>
      </c>
      <c r="UQG2060" s="7" t="s">
        <v>2160</v>
      </c>
      <c r="UQH2060" s="7" t="s">
        <v>2160</v>
      </c>
      <c r="UQI2060" s="7" t="s">
        <v>2160</v>
      </c>
      <c r="UQJ2060" s="7" t="s">
        <v>2160</v>
      </c>
      <c r="UQK2060" s="7" t="s">
        <v>2160</v>
      </c>
      <c r="UQL2060" s="7" t="s">
        <v>2160</v>
      </c>
      <c r="UQM2060" s="7" t="s">
        <v>2160</v>
      </c>
      <c r="UQN2060" s="7" t="s">
        <v>2160</v>
      </c>
      <c r="UQO2060" s="7" t="s">
        <v>2160</v>
      </c>
      <c r="UQP2060" s="7" t="s">
        <v>2160</v>
      </c>
      <c r="UQQ2060" s="7" t="s">
        <v>2160</v>
      </c>
      <c r="UQR2060" s="7" t="s">
        <v>2160</v>
      </c>
      <c r="UQS2060" s="7" t="s">
        <v>2160</v>
      </c>
      <c r="UQT2060" s="7" t="s">
        <v>2160</v>
      </c>
      <c r="UQU2060" s="7" t="s">
        <v>2160</v>
      </c>
      <c r="UQV2060" s="7" t="s">
        <v>2160</v>
      </c>
      <c r="UQW2060" s="7" t="s">
        <v>2160</v>
      </c>
      <c r="UQX2060" s="7" t="s">
        <v>2160</v>
      </c>
      <c r="UQY2060" s="7" t="s">
        <v>2160</v>
      </c>
      <c r="UQZ2060" s="7" t="s">
        <v>2160</v>
      </c>
      <c r="URA2060" s="7" t="s">
        <v>2160</v>
      </c>
      <c r="URB2060" s="7" t="s">
        <v>2160</v>
      </c>
      <c r="URC2060" s="7" t="s">
        <v>2160</v>
      </c>
      <c r="URD2060" s="7" t="s">
        <v>2160</v>
      </c>
      <c r="URE2060" s="7" t="s">
        <v>2160</v>
      </c>
      <c r="URF2060" s="7" t="s">
        <v>2160</v>
      </c>
      <c r="URG2060" s="7" t="s">
        <v>2160</v>
      </c>
      <c r="URH2060" s="7" t="s">
        <v>2160</v>
      </c>
      <c r="URI2060" s="7" t="s">
        <v>2160</v>
      </c>
      <c r="URJ2060" s="7" t="s">
        <v>2160</v>
      </c>
      <c r="URK2060" s="7" t="s">
        <v>2160</v>
      </c>
      <c r="URL2060" s="7" t="s">
        <v>2160</v>
      </c>
      <c r="URM2060" s="7" t="s">
        <v>2160</v>
      </c>
      <c r="URN2060" s="7" t="s">
        <v>2160</v>
      </c>
      <c r="URO2060" s="7" t="s">
        <v>2160</v>
      </c>
      <c r="URP2060" s="7" t="s">
        <v>2160</v>
      </c>
      <c r="URQ2060" s="7" t="s">
        <v>2160</v>
      </c>
      <c r="URR2060" s="7" t="s">
        <v>2160</v>
      </c>
      <c r="URS2060" s="7" t="s">
        <v>2160</v>
      </c>
      <c r="URT2060" s="7" t="s">
        <v>2160</v>
      </c>
      <c r="URU2060" s="7" t="s">
        <v>2160</v>
      </c>
      <c r="URV2060" s="7" t="s">
        <v>2160</v>
      </c>
      <c r="URW2060" s="7" t="s">
        <v>2160</v>
      </c>
      <c r="URX2060" s="7" t="s">
        <v>2160</v>
      </c>
      <c r="URY2060" s="7" t="s">
        <v>2160</v>
      </c>
      <c r="URZ2060" s="7" t="s">
        <v>2160</v>
      </c>
      <c r="USA2060" s="7" t="s">
        <v>2160</v>
      </c>
      <c r="USB2060" s="7" t="s">
        <v>2160</v>
      </c>
      <c r="USC2060" s="7" t="s">
        <v>2160</v>
      </c>
      <c r="USD2060" s="7" t="s">
        <v>2160</v>
      </c>
      <c r="USE2060" s="7" t="s">
        <v>2160</v>
      </c>
      <c r="USF2060" s="7" t="s">
        <v>2160</v>
      </c>
      <c r="USG2060" s="7" t="s">
        <v>2160</v>
      </c>
      <c r="USH2060" s="7" t="s">
        <v>2160</v>
      </c>
      <c r="USI2060" s="7" t="s">
        <v>2160</v>
      </c>
      <c r="USJ2060" s="7" t="s">
        <v>2160</v>
      </c>
      <c r="USK2060" s="7" t="s">
        <v>2160</v>
      </c>
      <c r="USL2060" s="7" t="s">
        <v>2160</v>
      </c>
      <c r="USM2060" s="7" t="s">
        <v>2160</v>
      </c>
      <c r="USN2060" s="7" t="s">
        <v>2160</v>
      </c>
      <c r="USO2060" s="7" t="s">
        <v>2160</v>
      </c>
      <c r="USP2060" s="7" t="s">
        <v>2160</v>
      </c>
      <c r="USQ2060" s="7" t="s">
        <v>2160</v>
      </c>
      <c r="USR2060" s="7" t="s">
        <v>2160</v>
      </c>
      <c r="USS2060" s="7" t="s">
        <v>2160</v>
      </c>
      <c r="UST2060" s="7" t="s">
        <v>2160</v>
      </c>
      <c r="USU2060" s="7" t="s">
        <v>2160</v>
      </c>
      <c r="USV2060" s="7" t="s">
        <v>2160</v>
      </c>
      <c r="USW2060" s="7" t="s">
        <v>2160</v>
      </c>
      <c r="USX2060" s="7" t="s">
        <v>2160</v>
      </c>
      <c r="USY2060" s="7" t="s">
        <v>2160</v>
      </c>
      <c r="USZ2060" s="7" t="s">
        <v>2160</v>
      </c>
      <c r="UTA2060" s="7" t="s">
        <v>2160</v>
      </c>
      <c r="UTB2060" s="7" t="s">
        <v>2160</v>
      </c>
      <c r="UTC2060" s="7" t="s">
        <v>2160</v>
      </c>
      <c r="UTD2060" s="7" t="s">
        <v>2160</v>
      </c>
      <c r="UTE2060" s="7" t="s">
        <v>2160</v>
      </c>
      <c r="UTF2060" s="7" t="s">
        <v>2160</v>
      </c>
      <c r="UTG2060" s="7" t="s">
        <v>2160</v>
      </c>
      <c r="UTH2060" s="7" t="s">
        <v>2160</v>
      </c>
      <c r="UTI2060" s="7" t="s">
        <v>2160</v>
      </c>
      <c r="UTJ2060" s="7" t="s">
        <v>2160</v>
      </c>
      <c r="UTK2060" s="7" t="s">
        <v>2160</v>
      </c>
      <c r="UTL2060" s="7" t="s">
        <v>2160</v>
      </c>
      <c r="UTM2060" s="7" t="s">
        <v>2160</v>
      </c>
      <c r="UTN2060" s="7" t="s">
        <v>2160</v>
      </c>
      <c r="UTO2060" s="7" t="s">
        <v>2160</v>
      </c>
      <c r="UTP2060" s="7" t="s">
        <v>2160</v>
      </c>
      <c r="UTQ2060" s="7" t="s">
        <v>2160</v>
      </c>
      <c r="UTR2060" s="7" t="s">
        <v>2160</v>
      </c>
      <c r="UTS2060" s="7" t="s">
        <v>2160</v>
      </c>
      <c r="UTT2060" s="7" t="s">
        <v>2160</v>
      </c>
      <c r="UTU2060" s="7" t="s">
        <v>2160</v>
      </c>
      <c r="UTV2060" s="7" t="s">
        <v>2160</v>
      </c>
      <c r="UTW2060" s="7" t="s">
        <v>2160</v>
      </c>
      <c r="UTX2060" s="7" t="s">
        <v>2160</v>
      </c>
      <c r="UTY2060" s="7" t="s">
        <v>2160</v>
      </c>
      <c r="UTZ2060" s="7" t="s">
        <v>2160</v>
      </c>
      <c r="UUA2060" s="7" t="s">
        <v>2160</v>
      </c>
      <c r="UUB2060" s="7" t="s">
        <v>2160</v>
      </c>
      <c r="UUC2060" s="7" t="s">
        <v>2160</v>
      </c>
      <c r="UUD2060" s="7" t="s">
        <v>2160</v>
      </c>
      <c r="UUE2060" s="7" t="s">
        <v>2160</v>
      </c>
      <c r="UUF2060" s="7" t="s">
        <v>2160</v>
      </c>
      <c r="UUG2060" s="7" t="s">
        <v>2160</v>
      </c>
      <c r="UUH2060" s="7" t="s">
        <v>2160</v>
      </c>
      <c r="UUI2060" s="7" t="s">
        <v>2160</v>
      </c>
      <c r="UUJ2060" s="7" t="s">
        <v>2160</v>
      </c>
      <c r="UUK2060" s="7" t="s">
        <v>2160</v>
      </c>
      <c r="UUL2060" s="7" t="s">
        <v>2160</v>
      </c>
      <c r="UUM2060" s="7" t="s">
        <v>2160</v>
      </c>
      <c r="UUN2060" s="7" t="s">
        <v>2160</v>
      </c>
      <c r="UUO2060" s="7" t="s">
        <v>2160</v>
      </c>
      <c r="UUP2060" s="7" t="s">
        <v>2160</v>
      </c>
      <c r="UUQ2060" s="7" t="s">
        <v>2160</v>
      </c>
      <c r="UUR2060" s="7" t="s">
        <v>2160</v>
      </c>
      <c r="UUS2060" s="7" t="s">
        <v>2160</v>
      </c>
      <c r="UUT2060" s="7" t="s">
        <v>2160</v>
      </c>
      <c r="UUU2060" s="7" t="s">
        <v>2160</v>
      </c>
      <c r="UUV2060" s="7" t="s">
        <v>2160</v>
      </c>
      <c r="UUW2060" s="7" t="s">
        <v>2160</v>
      </c>
      <c r="UUX2060" s="7" t="s">
        <v>2160</v>
      </c>
      <c r="UUY2060" s="7" t="s">
        <v>2160</v>
      </c>
      <c r="UUZ2060" s="7" t="s">
        <v>2160</v>
      </c>
      <c r="UVA2060" s="7" t="s">
        <v>2160</v>
      </c>
      <c r="UVB2060" s="7" t="s">
        <v>2160</v>
      </c>
      <c r="UVC2060" s="7" t="s">
        <v>2160</v>
      </c>
      <c r="UVD2060" s="7" t="s">
        <v>2160</v>
      </c>
      <c r="UVE2060" s="7" t="s">
        <v>2160</v>
      </c>
      <c r="UVF2060" s="7" t="s">
        <v>2160</v>
      </c>
      <c r="UVG2060" s="7" t="s">
        <v>2160</v>
      </c>
      <c r="UVH2060" s="7" t="s">
        <v>2160</v>
      </c>
      <c r="UVI2060" s="7" t="s">
        <v>2160</v>
      </c>
      <c r="UVJ2060" s="7" t="s">
        <v>2160</v>
      </c>
      <c r="UVK2060" s="7" t="s">
        <v>2160</v>
      </c>
      <c r="UVL2060" s="7" t="s">
        <v>2160</v>
      </c>
      <c r="UVM2060" s="7" t="s">
        <v>2160</v>
      </c>
      <c r="UVN2060" s="7" t="s">
        <v>2160</v>
      </c>
      <c r="UVO2060" s="7" t="s">
        <v>2160</v>
      </c>
      <c r="UVP2060" s="7" t="s">
        <v>2160</v>
      </c>
      <c r="UVQ2060" s="7" t="s">
        <v>2160</v>
      </c>
      <c r="UVR2060" s="7" t="s">
        <v>2160</v>
      </c>
      <c r="UVS2060" s="7" t="s">
        <v>2160</v>
      </c>
      <c r="UVT2060" s="7" t="s">
        <v>2160</v>
      </c>
      <c r="UVU2060" s="7" t="s">
        <v>2160</v>
      </c>
      <c r="UVV2060" s="7" t="s">
        <v>2160</v>
      </c>
      <c r="UVW2060" s="7" t="s">
        <v>2160</v>
      </c>
      <c r="UVX2060" s="7" t="s">
        <v>2160</v>
      </c>
      <c r="UVY2060" s="7" t="s">
        <v>2160</v>
      </c>
      <c r="UVZ2060" s="7" t="s">
        <v>2160</v>
      </c>
      <c r="UWA2060" s="7" t="s">
        <v>2160</v>
      </c>
      <c r="UWB2060" s="7" t="s">
        <v>2160</v>
      </c>
      <c r="UWC2060" s="7" t="s">
        <v>2160</v>
      </c>
      <c r="UWD2060" s="7" t="s">
        <v>2160</v>
      </c>
      <c r="UWE2060" s="7" t="s">
        <v>2160</v>
      </c>
      <c r="UWF2060" s="7" t="s">
        <v>2160</v>
      </c>
      <c r="UWG2060" s="7" t="s">
        <v>2160</v>
      </c>
      <c r="UWH2060" s="7" t="s">
        <v>2160</v>
      </c>
      <c r="UWI2060" s="7" t="s">
        <v>2160</v>
      </c>
      <c r="UWJ2060" s="7" t="s">
        <v>2160</v>
      </c>
      <c r="UWK2060" s="7" t="s">
        <v>2160</v>
      </c>
      <c r="UWL2060" s="7" t="s">
        <v>2160</v>
      </c>
      <c r="UWM2060" s="7" t="s">
        <v>2160</v>
      </c>
      <c r="UWN2060" s="7" t="s">
        <v>2160</v>
      </c>
      <c r="UWO2060" s="7" t="s">
        <v>2160</v>
      </c>
      <c r="UWP2060" s="7" t="s">
        <v>2160</v>
      </c>
      <c r="UWQ2060" s="7" t="s">
        <v>2160</v>
      </c>
      <c r="UWR2060" s="7" t="s">
        <v>2160</v>
      </c>
      <c r="UWS2060" s="7" t="s">
        <v>2160</v>
      </c>
      <c r="UWT2060" s="7" t="s">
        <v>2160</v>
      </c>
      <c r="UWU2060" s="7" t="s">
        <v>2160</v>
      </c>
      <c r="UWV2060" s="7" t="s">
        <v>2160</v>
      </c>
      <c r="UWW2060" s="7" t="s">
        <v>2160</v>
      </c>
      <c r="UWX2060" s="7" t="s">
        <v>2160</v>
      </c>
      <c r="UWY2060" s="7" t="s">
        <v>2160</v>
      </c>
      <c r="UWZ2060" s="7" t="s">
        <v>2160</v>
      </c>
      <c r="UXA2060" s="7" t="s">
        <v>2160</v>
      </c>
      <c r="UXB2060" s="7" t="s">
        <v>2160</v>
      </c>
      <c r="UXC2060" s="7" t="s">
        <v>2160</v>
      </c>
      <c r="UXD2060" s="7" t="s">
        <v>2160</v>
      </c>
      <c r="UXE2060" s="7" t="s">
        <v>2160</v>
      </c>
      <c r="UXF2060" s="7" t="s">
        <v>2160</v>
      </c>
      <c r="UXG2060" s="7" t="s">
        <v>2160</v>
      </c>
      <c r="UXH2060" s="7" t="s">
        <v>2160</v>
      </c>
      <c r="UXI2060" s="7" t="s">
        <v>2160</v>
      </c>
      <c r="UXJ2060" s="7" t="s">
        <v>2160</v>
      </c>
      <c r="UXK2060" s="7" t="s">
        <v>2160</v>
      </c>
      <c r="UXL2060" s="7" t="s">
        <v>2160</v>
      </c>
      <c r="UXM2060" s="7" t="s">
        <v>2160</v>
      </c>
      <c r="UXN2060" s="7" t="s">
        <v>2160</v>
      </c>
      <c r="UXO2060" s="7" t="s">
        <v>2160</v>
      </c>
      <c r="UXP2060" s="7" t="s">
        <v>2160</v>
      </c>
      <c r="UXQ2060" s="7" t="s">
        <v>2160</v>
      </c>
      <c r="UXR2060" s="7" t="s">
        <v>2160</v>
      </c>
      <c r="UXS2060" s="7" t="s">
        <v>2160</v>
      </c>
      <c r="UXT2060" s="7" t="s">
        <v>2160</v>
      </c>
      <c r="UXU2060" s="7" t="s">
        <v>2160</v>
      </c>
      <c r="UXV2060" s="7" t="s">
        <v>2160</v>
      </c>
      <c r="UXW2060" s="7" t="s">
        <v>2160</v>
      </c>
      <c r="UXX2060" s="7" t="s">
        <v>2160</v>
      </c>
      <c r="UXY2060" s="7" t="s">
        <v>2160</v>
      </c>
      <c r="UXZ2060" s="7" t="s">
        <v>2160</v>
      </c>
      <c r="UYA2060" s="7" t="s">
        <v>2160</v>
      </c>
      <c r="UYB2060" s="7" t="s">
        <v>2160</v>
      </c>
      <c r="UYC2060" s="7" t="s">
        <v>2160</v>
      </c>
      <c r="UYD2060" s="7" t="s">
        <v>2160</v>
      </c>
      <c r="UYE2060" s="7" t="s">
        <v>2160</v>
      </c>
      <c r="UYF2060" s="7" t="s">
        <v>2160</v>
      </c>
      <c r="UYG2060" s="7" t="s">
        <v>2160</v>
      </c>
      <c r="UYH2060" s="7" t="s">
        <v>2160</v>
      </c>
      <c r="UYI2060" s="7" t="s">
        <v>2160</v>
      </c>
      <c r="UYJ2060" s="7" t="s">
        <v>2160</v>
      </c>
      <c r="UYK2060" s="7" t="s">
        <v>2160</v>
      </c>
      <c r="UYL2060" s="7" t="s">
        <v>2160</v>
      </c>
      <c r="UYM2060" s="7" t="s">
        <v>2160</v>
      </c>
      <c r="UYN2060" s="7" t="s">
        <v>2160</v>
      </c>
      <c r="UYO2060" s="7" t="s">
        <v>2160</v>
      </c>
      <c r="UYP2060" s="7" t="s">
        <v>2160</v>
      </c>
      <c r="UYQ2060" s="7" t="s">
        <v>2160</v>
      </c>
      <c r="UYR2060" s="7" t="s">
        <v>2160</v>
      </c>
      <c r="UYS2060" s="7" t="s">
        <v>2160</v>
      </c>
      <c r="UYT2060" s="7" t="s">
        <v>2160</v>
      </c>
      <c r="UYU2060" s="7" t="s">
        <v>2160</v>
      </c>
      <c r="UYV2060" s="7" t="s">
        <v>2160</v>
      </c>
      <c r="UYW2060" s="7" t="s">
        <v>2160</v>
      </c>
      <c r="UYX2060" s="7" t="s">
        <v>2160</v>
      </c>
      <c r="UYY2060" s="7" t="s">
        <v>2160</v>
      </c>
      <c r="UYZ2060" s="7" t="s">
        <v>2160</v>
      </c>
      <c r="UZA2060" s="7" t="s">
        <v>2160</v>
      </c>
      <c r="UZB2060" s="7" t="s">
        <v>2160</v>
      </c>
      <c r="UZC2060" s="7" t="s">
        <v>2160</v>
      </c>
      <c r="UZD2060" s="7" t="s">
        <v>2160</v>
      </c>
      <c r="UZE2060" s="7" t="s">
        <v>2160</v>
      </c>
      <c r="UZF2060" s="7" t="s">
        <v>2160</v>
      </c>
      <c r="UZG2060" s="7" t="s">
        <v>2160</v>
      </c>
      <c r="UZH2060" s="7" t="s">
        <v>2160</v>
      </c>
      <c r="UZI2060" s="7" t="s">
        <v>2160</v>
      </c>
      <c r="UZJ2060" s="7" t="s">
        <v>2160</v>
      </c>
      <c r="UZK2060" s="7" t="s">
        <v>2160</v>
      </c>
      <c r="UZL2060" s="7" t="s">
        <v>2160</v>
      </c>
      <c r="UZM2060" s="7" t="s">
        <v>2160</v>
      </c>
      <c r="UZN2060" s="7" t="s">
        <v>2160</v>
      </c>
      <c r="UZO2060" s="7" t="s">
        <v>2160</v>
      </c>
      <c r="UZP2060" s="7" t="s">
        <v>2160</v>
      </c>
      <c r="UZQ2060" s="7" t="s">
        <v>2160</v>
      </c>
      <c r="UZR2060" s="7" t="s">
        <v>2160</v>
      </c>
      <c r="UZS2060" s="7" t="s">
        <v>2160</v>
      </c>
      <c r="UZT2060" s="7" t="s">
        <v>2160</v>
      </c>
      <c r="UZU2060" s="7" t="s">
        <v>2160</v>
      </c>
      <c r="UZV2060" s="7" t="s">
        <v>2160</v>
      </c>
      <c r="UZW2060" s="7" t="s">
        <v>2160</v>
      </c>
      <c r="UZX2060" s="7" t="s">
        <v>2160</v>
      </c>
      <c r="UZY2060" s="7" t="s">
        <v>2160</v>
      </c>
      <c r="UZZ2060" s="7" t="s">
        <v>2160</v>
      </c>
      <c r="VAA2060" s="7" t="s">
        <v>2160</v>
      </c>
      <c r="VAB2060" s="7" t="s">
        <v>2160</v>
      </c>
      <c r="VAC2060" s="7" t="s">
        <v>2160</v>
      </c>
      <c r="VAD2060" s="7" t="s">
        <v>2160</v>
      </c>
      <c r="VAE2060" s="7" t="s">
        <v>2160</v>
      </c>
      <c r="VAF2060" s="7" t="s">
        <v>2160</v>
      </c>
      <c r="VAG2060" s="7" t="s">
        <v>2160</v>
      </c>
      <c r="VAH2060" s="7" t="s">
        <v>2160</v>
      </c>
      <c r="VAI2060" s="7" t="s">
        <v>2160</v>
      </c>
      <c r="VAJ2060" s="7" t="s">
        <v>2160</v>
      </c>
      <c r="VAK2060" s="7" t="s">
        <v>2160</v>
      </c>
      <c r="VAL2060" s="7" t="s">
        <v>2160</v>
      </c>
      <c r="VAM2060" s="7" t="s">
        <v>2160</v>
      </c>
      <c r="VAN2060" s="7" t="s">
        <v>2160</v>
      </c>
      <c r="VAO2060" s="7" t="s">
        <v>2160</v>
      </c>
      <c r="VAP2060" s="7" t="s">
        <v>2160</v>
      </c>
      <c r="VAQ2060" s="7" t="s">
        <v>2160</v>
      </c>
      <c r="VAR2060" s="7" t="s">
        <v>2160</v>
      </c>
      <c r="VAS2060" s="7" t="s">
        <v>2160</v>
      </c>
      <c r="VAT2060" s="7" t="s">
        <v>2160</v>
      </c>
      <c r="VAU2060" s="7" t="s">
        <v>2160</v>
      </c>
      <c r="VAV2060" s="7" t="s">
        <v>2160</v>
      </c>
      <c r="VAW2060" s="7" t="s">
        <v>2160</v>
      </c>
      <c r="VAX2060" s="7" t="s">
        <v>2160</v>
      </c>
      <c r="VAY2060" s="7" t="s">
        <v>2160</v>
      </c>
      <c r="VAZ2060" s="7" t="s">
        <v>2160</v>
      </c>
      <c r="VBA2060" s="7" t="s">
        <v>2160</v>
      </c>
      <c r="VBB2060" s="7" t="s">
        <v>2160</v>
      </c>
      <c r="VBC2060" s="7" t="s">
        <v>2160</v>
      </c>
      <c r="VBD2060" s="7" t="s">
        <v>2160</v>
      </c>
      <c r="VBE2060" s="7" t="s">
        <v>2160</v>
      </c>
      <c r="VBF2060" s="7" t="s">
        <v>2160</v>
      </c>
      <c r="VBG2060" s="7" t="s">
        <v>2160</v>
      </c>
      <c r="VBH2060" s="7" t="s">
        <v>2160</v>
      </c>
      <c r="VBI2060" s="7" t="s">
        <v>2160</v>
      </c>
      <c r="VBJ2060" s="7" t="s">
        <v>2160</v>
      </c>
      <c r="VBK2060" s="7" t="s">
        <v>2160</v>
      </c>
      <c r="VBL2060" s="7" t="s">
        <v>2160</v>
      </c>
      <c r="VBM2060" s="7" t="s">
        <v>2160</v>
      </c>
      <c r="VBN2060" s="7" t="s">
        <v>2160</v>
      </c>
      <c r="VBO2060" s="7" t="s">
        <v>2160</v>
      </c>
      <c r="VBP2060" s="7" t="s">
        <v>2160</v>
      </c>
      <c r="VBQ2060" s="7" t="s">
        <v>2160</v>
      </c>
      <c r="VBR2060" s="7" t="s">
        <v>2160</v>
      </c>
      <c r="VBS2060" s="7" t="s">
        <v>2160</v>
      </c>
      <c r="VBT2060" s="7" t="s">
        <v>2160</v>
      </c>
      <c r="VBU2060" s="7" t="s">
        <v>2160</v>
      </c>
      <c r="VBV2060" s="7" t="s">
        <v>2160</v>
      </c>
      <c r="VBW2060" s="7" t="s">
        <v>2160</v>
      </c>
      <c r="VBX2060" s="7" t="s">
        <v>2160</v>
      </c>
      <c r="VBY2060" s="7" t="s">
        <v>2160</v>
      </c>
      <c r="VBZ2060" s="7" t="s">
        <v>2160</v>
      </c>
      <c r="VCA2060" s="7" t="s">
        <v>2160</v>
      </c>
      <c r="VCB2060" s="7" t="s">
        <v>2160</v>
      </c>
      <c r="VCC2060" s="7" t="s">
        <v>2160</v>
      </c>
      <c r="VCD2060" s="7" t="s">
        <v>2160</v>
      </c>
      <c r="VCE2060" s="7" t="s">
        <v>2160</v>
      </c>
      <c r="VCF2060" s="7" t="s">
        <v>2160</v>
      </c>
      <c r="VCG2060" s="7" t="s">
        <v>2160</v>
      </c>
      <c r="VCH2060" s="7" t="s">
        <v>2160</v>
      </c>
      <c r="VCI2060" s="7" t="s">
        <v>2160</v>
      </c>
      <c r="VCJ2060" s="7" t="s">
        <v>2160</v>
      </c>
      <c r="VCK2060" s="7" t="s">
        <v>2160</v>
      </c>
      <c r="VCL2060" s="7" t="s">
        <v>2160</v>
      </c>
      <c r="VCM2060" s="7" t="s">
        <v>2160</v>
      </c>
      <c r="VCN2060" s="7" t="s">
        <v>2160</v>
      </c>
      <c r="VCO2060" s="7" t="s">
        <v>2160</v>
      </c>
      <c r="VCP2060" s="7" t="s">
        <v>2160</v>
      </c>
      <c r="VCQ2060" s="7" t="s">
        <v>2160</v>
      </c>
      <c r="VCR2060" s="7" t="s">
        <v>2160</v>
      </c>
      <c r="VCS2060" s="7" t="s">
        <v>2160</v>
      </c>
      <c r="VCT2060" s="7" t="s">
        <v>2160</v>
      </c>
      <c r="VCU2060" s="7" t="s">
        <v>2160</v>
      </c>
      <c r="VCV2060" s="7" t="s">
        <v>2160</v>
      </c>
      <c r="VCW2060" s="7" t="s">
        <v>2160</v>
      </c>
      <c r="VCX2060" s="7" t="s">
        <v>2160</v>
      </c>
      <c r="VCY2060" s="7" t="s">
        <v>2160</v>
      </c>
      <c r="VCZ2060" s="7" t="s">
        <v>2160</v>
      </c>
      <c r="VDA2060" s="7" t="s">
        <v>2160</v>
      </c>
      <c r="VDB2060" s="7" t="s">
        <v>2160</v>
      </c>
      <c r="VDC2060" s="7" t="s">
        <v>2160</v>
      </c>
      <c r="VDD2060" s="7" t="s">
        <v>2160</v>
      </c>
      <c r="VDE2060" s="7" t="s">
        <v>2160</v>
      </c>
      <c r="VDF2060" s="7" t="s">
        <v>2160</v>
      </c>
      <c r="VDG2060" s="7" t="s">
        <v>2160</v>
      </c>
      <c r="VDH2060" s="7" t="s">
        <v>2160</v>
      </c>
      <c r="VDI2060" s="7" t="s">
        <v>2160</v>
      </c>
      <c r="VDJ2060" s="7" t="s">
        <v>2160</v>
      </c>
      <c r="VDK2060" s="7" t="s">
        <v>2160</v>
      </c>
      <c r="VDL2060" s="7" t="s">
        <v>2160</v>
      </c>
      <c r="VDM2060" s="7" t="s">
        <v>2160</v>
      </c>
      <c r="VDN2060" s="7" t="s">
        <v>2160</v>
      </c>
      <c r="VDO2060" s="7" t="s">
        <v>2160</v>
      </c>
      <c r="VDP2060" s="7" t="s">
        <v>2160</v>
      </c>
      <c r="VDQ2060" s="7" t="s">
        <v>2160</v>
      </c>
      <c r="VDR2060" s="7" t="s">
        <v>2160</v>
      </c>
      <c r="VDS2060" s="7" t="s">
        <v>2160</v>
      </c>
      <c r="VDT2060" s="7" t="s">
        <v>2160</v>
      </c>
      <c r="VDU2060" s="7" t="s">
        <v>2160</v>
      </c>
      <c r="VDV2060" s="7" t="s">
        <v>2160</v>
      </c>
      <c r="VDW2060" s="7" t="s">
        <v>2160</v>
      </c>
      <c r="VDX2060" s="7" t="s">
        <v>2160</v>
      </c>
      <c r="VDY2060" s="7" t="s">
        <v>2160</v>
      </c>
      <c r="VDZ2060" s="7" t="s">
        <v>2160</v>
      </c>
      <c r="VEA2060" s="7" t="s">
        <v>2160</v>
      </c>
      <c r="VEB2060" s="7" t="s">
        <v>2160</v>
      </c>
      <c r="VEC2060" s="7" t="s">
        <v>2160</v>
      </c>
      <c r="VED2060" s="7" t="s">
        <v>2160</v>
      </c>
      <c r="VEE2060" s="7" t="s">
        <v>2160</v>
      </c>
      <c r="VEF2060" s="7" t="s">
        <v>2160</v>
      </c>
      <c r="VEG2060" s="7" t="s">
        <v>2160</v>
      </c>
      <c r="VEH2060" s="7" t="s">
        <v>2160</v>
      </c>
      <c r="VEI2060" s="7" t="s">
        <v>2160</v>
      </c>
      <c r="VEJ2060" s="7" t="s">
        <v>2160</v>
      </c>
      <c r="VEK2060" s="7" t="s">
        <v>2160</v>
      </c>
      <c r="VEL2060" s="7" t="s">
        <v>2160</v>
      </c>
      <c r="VEM2060" s="7" t="s">
        <v>2160</v>
      </c>
      <c r="VEN2060" s="7" t="s">
        <v>2160</v>
      </c>
      <c r="VEO2060" s="7" t="s">
        <v>2160</v>
      </c>
      <c r="VEP2060" s="7" t="s">
        <v>2160</v>
      </c>
      <c r="VEQ2060" s="7" t="s">
        <v>2160</v>
      </c>
      <c r="VER2060" s="7" t="s">
        <v>2160</v>
      </c>
      <c r="VES2060" s="7" t="s">
        <v>2160</v>
      </c>
      <c r="VET2060" s="7" t="s">
        <v>2160</v>
      </c>
      <c r="VEU2060" s="7" t="s">
        <v>2160</v>
      </c>
      <c r="VEV2060" s="7" t="s">
        <v>2160</v>
      </c>
      <c r="VEW2060" s="7" t="s">
        <v>2160</v>
      </c>
      <c r="VEX2060" s="7" t="s">
        <v>2160</v>
      </c>
      <c r="VEY2060" s="7" t="s">
        <v>2160</v>
      </c>
      <c r="VEZ2060" s="7" t="s">
        <v>2160</v>
      </c>
      <c r="VFA2060" s="7" t="s">
        <v>2160</v>
      </c>
      <c r="VFB2060" s="7" t="s">
        <v>2160</v>
      </c>
      <c r="VFC2060" s="7" t="s">
        <v>2160</v>
      </c>
      <c r="VFD2060" s="7" t="s">
        <v>2160</v>
      </c>
      <c r="VFE2060" s="7" t="s">
        <v>2160</v>
      </c>
      <c r="VFF2060" s="7" t="s">
        <v>2160</v>
      </c>
      <c r="VFG2060" s="7" t="s">
        <v>2160</v>
      </c>
      <c r="VFH2060" s="7" t="s">
        <v>2160</v>
      </c>
      <c r="VFI2060" s="7" t="s">
        <v>2160</v>
      </c>
      <c r="VFJ2060" s="7" t="s">
        <v>2160</v>
      </c>
      <c r="VFK2060" s="7" t="s">
        <v>2160</v>
      </c>
      <c r="VFL2060" s="7" t="s">
        <v>2160</v>
      </c>
      <c r="VFM2060" s="7" t="s">
        <v>2160</v>
      </c>
      <c r="VFN2060" s="7" t="s">
        <v>2160</v>
      </c>
      <c r="VFO2060" s="7" t="s">
        <v>2160</v>
      </c>
      <c r="VFP2060" s="7" t="s">
        <v>2160</v>
      </c>
      <c r="VFQ2060" s="7" t="s">
        <v>2160</v>
      </c>
      <c r="VFR2060" s="7" t="s">
        <v>2160</v>
      </c>
      <c r="VFS2060" s="7" t="s">
        <v>2160</v>
      </c>
      <c r="VFT2060" s="7" t="s">
        <v>2160</v>
      </c>
      <c r="VFU2060" s="7" t="s">
        <v>2160</v>
      </c>
      <c r="VFV2060" s="7" t="s">
        <v>2160</v>
      </c>
      <c r="VFW2060" s="7" t="s">
        <v>2160</v>
      </c>
      <c r="VFX2060" s="7" t="s">
        <v>2160</v>
      </c>
      <c r="VFY2060" s="7" t="s">
        <v>2160</v>
      </c>
      <c r="VFZ2060" s="7" t="s">
        <v>2160</v>
      </c>
      <c r="VGA2060" s="7" t="s">
        <v>2160</v>
      </c>
      <c r="VGB2060" s="7" t="s">
        <v>2160</v>
      </c>
      <c r="VGC2060" s="7" t="s">
        <v>2160</v>
      </c>
      <c r="VGD2060" s="7" t="s">
        <v>2160</v>
      </c>
      <c r="VGE2060" s="7" t="s">
        <v>2160</v>
      </c>
      <c r="VGF2060" s="7" t="s">
        <v>2160</v>
      </c>
      <c r="VGG2060" s="7" t="s">
        <v>2160</v>
      </c>
      <c r="VGH2060" s="7" t="s">
        <v>2160</v>
      </c>
      <c r="VGI2060" s="7" t="s">
        <v>2160</v>
      </c>
      <c r="VGJ2060" s="7" t="s">
        <v>2160</v>
      </c>
      <c r="VGK2060" s="7" t="s">
        <v>2160</v>
      </c>
      <c r="VGL2060" s="7" t="s">
        <v>2160</v>
      </c>
      <c r="VGM2060" s="7" t="s">
        <v>2160</v>
      </c>
      <c r="VGN2060" s="7" t="s">
        <v>2160</v>
      </c>
      <c r="VGO2060" s="7" t="s">
        <v>2160</v>
      </c>
      <c r="VGP2060" s="7" t="s">
        <v>2160</v>
      </c>
      <c r="VGQ2060" s="7" t="s">
        <v>2160</v>
      </c>
      <c r="VGR2060" s="7" t="s">
        <v>2160</v>
      </c>
      <c r="VGS2060" s="7" t="s">
        <v>2160</v>
      </c>
      <c r="VGT2060" s="7" t="s">
        <v>2160</v>
      </c>
      <c r="VGU2060" s="7" t="s">
        <v>2160</v>
      </c>
      <c r="VGV2060" s="7" t="s">
        <v>2160</v>
      </c>
      <c r="VGW2060" s="7" t="s">
        <v>2160</v>
      </c>
      <c r="VGX2060" s="7" t="s">
        <v>2160</v>
      </c>
      <c r="VGY2060" s="7" t="s">
        <v>2160</v>
      </c>
      <c r="VGZ2060" s="7" t="s">
        <v>2160</v>
      </c>
      <c r="VHA2060" s="7" t="s">
        <v>2160</v>
      </c>
      <c r="VHB2060" s="7" t="s">
        <v>2160</v>
      </c>
      <c r="VHC2060" s="7" t="s">
        <v>2160</v>
      </c>
      <c r="VHD2060" s="7" t="s">
        <v>2160</v>
      </c>
      <c r="VHE2060" s="7" t="s">
        <v>2160</v>
      </c>
      <c r="VHF2060" s="7" t="s">
        <v>2160</v>
      </c>
      <c r="VHG2060" s="7" t="s">
        <v>2160</v>
      </c>
      <c r="VHH2060" s="7" t="s">
        <v>2160</v>
      </c>
      <c r="VHI2060" s="7" t="s">
        <v>2160</v>
      </c>
      <c r="VHJ2060" s="7" t="s">
        <v>2160</v>
      </c>
      <c r="VHK2060" s="7" t="s">
        <v>2160</v>
      </c>
      <c r="VHL2060" s="7" t="s">
        <v>2160</v>
      </c>
      <c r="VHM2060" s="7" t="s">
        <v>2160</v>
      </c>
      <c r="VHN2060" s="7" t="s">
        <v>2160</v>
      </c>
      <c r="VHO2060" s="7" t="s">
        <v>2160</v>
      </c>
      <c r="VHP2060" s="7" t="s">
        <v>2160</v>
      </c>
      <c r="VHQ2060" s="7" t="s">
        <v>2160</v>
      </c>
      <c r="VHR2060" s="7" t="s">
        <v>2160</v>
      </c>
      <c r="VHS2060" s="7" t="s">
        <v>2160</v>
      </c>
      <c r="VHT2060" s="7" t="s">
        <v>2160</v>
      </c>
      <c r="VHU2060" s="7" t="s">
        <v>2160</v>
      </c>
      <c r="VHV2060" s="7" t="s">
        <v>2160</v>
      </c>
      <c r="VHW2060" s="7" t="s">
        <v>2160</v>
      </c>
      <c r="VHX2060" s="7" t="s">
        <v>2160</v>
      </c>
      <c r="VHY2060" s="7" t="s">
        <v>2160</v>
      </c>
      <c r="VHZ2060" s="7" t="s">
        <v>2160</v>
      </c>
      <c r="VIA2060" s="7" t="s">
        <v>2160</v>
      </c>
      <c r="VIB2060" s="7" t="s">
        <v>2160</v>
      </c>
      <c r="VIC2060" s="7" t="s">
        <v>2160</v>
      </c>
      <c r="VID2060" s="7" t="s">
        <v>2160</v>
      </c>
      <c r="VIE2060" s="7" t="s">
        <v>2160</v>
      </c>
      <c r="VIF2060" s="7" t="s">
        <v>2160</v>
      </c>
      <c r="VIG2060" s="7" t="s">
        <v>2160</v>
      </c>
      <c r="VIH2060" s="7" t="s">
        <v>2160</v>
      </c>
      <c r="VII2060" s="7" t="s">
        <v>2160</v>
      </c>
      <c r="VIJ2060" s="7" t="s">
        <v>2160</v>
      </c>
      <c r="VIK2060" s="7" t="s">
        <v>2160</v>
      </c>
      <c r="VIL2060" s="7" t="s">
        <v>2160</v>
      </c>
      <c r="VIM2060" s="7" t="s">
        <v>2160</v>
      </c>
      <c r="VIN2060" s="7" t="s">
        <v>2160</v>
      </c>
      <c r="VIO2060" s="7" t="s">
        <v>2160</v>
      </c>
      <c r="VIP2060" s="7" t="s">
        <v>2160</v>
      </c>
      <c r="VIQ2060" s="7" t="s">
        <v>2160</v>
      </c>
      <c r="VIR2060" s="7" t="s">
        <v>2160</v>
      </c>
      <c r="VIS2060" s="7" t="s">
        <v>2160</v>
      </c>
      <c r="VIT2060" s="7" t="s">
        <v>2160</v>
      </c>
      <c r="VIU2060" s="7" t="s">
        <v>2160</v>
      </c>
      <c r="VIV2060" s="7" t="s">
        <v>2160</v>
      </c>
      <c r="VIW2060" s="7" t="s">
        <v>2160</v>
      </c>
      <c r="VIX2060" s="7" t="s">
        <v>2160</v>
      </c>
      <c r="VIY2060" s="7" t="s">
        <v>2160</v>
      </c>
      <c r="VIZ2060" s="7" t="s">
        <v>2160</v>
      </c>
      <c r="VJA2060" s="7" t="s">
        <v>2160</v>
      </c>
      <c r="VJB2060" s="7" t="s">
        <v>2160</v>
      </c>
      <c r="VJC2060" s="7" t="s">
        <v>2160</v>
      </c>
      <c r="VJD2060" s="7" t="s">
        <v>2160</v>
      </c>
      <c r="VJE2060" s="7" t="s">
        <v>2160</v>
      </c>
      <c r="VJF2060" s="7" t="s">
        <v>2160</v>
      </c>
      <c r="VJG2060" s="7" t="s">
        <v>2160</v>
      </c>
      <c r="VJH2060" s="7" t="s">
        <v>2160</v>
      </c>
      <c r="VJI2060" s="7" t="s">
        <v>2160</v>
      </c>
      <c r="VJJ2060" s="7" t="s">
        <v>2160</v>
      </c>
      <c r="VJK2060" s="7" t="s">
        <v>2160</v>
      </c>
      <c r="VJL2060" s="7" t="s">
        <v>2160</v>
      </c>
      <c r="VJM2060" s="7" t="s">
        <v>2160</v>
      </c>
      <c r="VJN2060" s="7" t="s">
        <v>2160</v>
      </c>
      <c r="VJO2060" s="7" t="s">
        <v>2160</v>
      </c>
      <c r="VJP2060" s="7" t="s">
        <v>2160</v>
      </c>
      <c r="VJQ2060" s="7" t="s">
        <v>2160</v>
      </c>
      <c r="VJR2060" s="7" t="s">
        <v>2160</v>
      </c>
      <c r="VJS2060" s="7" t="s">
        <v>2160</v>
      </c>
      <c r="VJT2060" s="7" t="s">
        <v>2160</v>
      </c>
      <c r="VJU2060" s="7" t="s">
        <v>2160</v>
      </c>
      <c r="VJV2060" s="7" t="s">
        <v>2160</v>
      </c>
      <c r="VJW2060" s="7" t="s">
        <v>2160</v>
      </c>
      <c r="VJX2060" s="7" t="s">
        <v>2160</v>
      </c>
      <c r="VJY2060" s="7" t="s">
        <v>2160</v>
      </c>
      <c r="VJZ2060" s="7" t="s">
        <v>2160</v>
      </c>
      <c r="VKA2060" s="7" t="s">
        <v>2160</v>
      </c>
      <c r="VKB2060" s="7" t="s">
        <v>2160</v>
      </c>
      <c r="VKC2060" s="7" t="s">
        <v>2160</v>
      </c>
      <c r="VKD2060" s="7" t="s">
        <v>2160</v>
      </c>
      <c r="VKE2060" s="7" t="s">
        <v>2160</v>
      </c>
      <c r="VKF2060" s="7" t="s">
        <v>2160</v>
      </c>
      <c r="VKG2060" s="7" t="s">
        <v>2160</v>
      </c>
      <c r="VKH2060" s="7" t="s">
        <v>2160</v>
      </c>
      <c r="VKI2060" s="7" t="s">
        <v>2160</v>
      </c>
      <c r="VKJ2060" s="7" t="s">
        <v>2160</v>
      </c>
      <c r="VKK2060" s="7" t="s">
        <v>2160</v>
      </c>
      <c r="VKL2060" s="7" t="s">
        <v>2160</v>
      </c>
      <c r="VKM2060" s="7" t="s">
        <v>2160</v>
      </c>
      <c r="VKN2060" s="7" t="s">
        <v>2160</v>
      </c>
      <c r="VKO2060" s="7" t="s">
        <v>2160</v>
      </c>
      <c r="VKP2060" s="7" t="s">
        <v>2160</v>
      </c>
      <c r="VKQ2060" s="7" t="s">
        <v>2160</v>
      </c>
      <c r="VKR2060" s="7" t="s">
        <v>2160</v>
      </c>
      <c r="VKS2060" s="7" t="s">
        <v>2160</v>
      </c>
      <c r="VKT2060" s="7" t="s">
        <v>2160</v>
      </c>
      <c r="VKU2060" s="7" t="s">
        <v>2160</v>
      </c>
      <c r="VKV2060" s="7" t="s">
        <v>2160</v>
      </c>
      <c r="VKW2060" s="7" t="s">
        <v>2160</v>
      </c>
      <c r="VKX2060" s="7" t="s">
        <v>2160</v>
      </c>
      <c r="VKY2060" s="7" t="s">
        <v>2160</v>
      </c>
      <c r="VKZ2060" s="7" t="s">
        <v>2160</v>
      </c>
      <c r="VLA2060" s="7" t="s">
        <v>2160</v>
      </c>
      <c r="VLB2060" s="7" t="s">
        <v>2160</v>
      </c>
      <c r="VLC2060" s="7" t="s">
        <v>2160</v>
      </c>
      <c r="VLD2060" s="7" t="s">
        <v>2160</v>
      </c>
      <c r="VLE2060" s="7" t="s">
        <v>2160</v>
      </c>
      <c r="VLF2060" s="7" t="s">
        <v>2160</v>
      </c>
      <c r="VLG2060" s="7" t="s">
        <v>2160</v>
      </c>
      <c r="VLH2060" s="7" t="s">
        <v>2160</v>
      </c>
      <c r="VLI2060" s="7" t="s">
        <v>2160</v>
      </c>
      <c r="VLJ2060" s="7" t="s">
        <v>2160</v>
      </c>
      <c r="VLK2060" s="7" t="s">
        <v>2160</v>
      </c>
      <c r="VLL2060" s="7" t="s">
        <v>2160</v>
      </c>
      <c r="VLM2060" s="7" t="s">
        <v>2160</v>
      </c>
      <c r="VLN2060" s="7" t="s">
        <v>2160</v>
      </c>
      <c r="VLO2060" s="7" t="s">
        <v>2160</v>
      </c>
      <c r="VLP2060" s="7" t="s">
        <v>2160</v>
      </c>
      <c r="VLQ2060" s="7" t="s">
        <v>2160</v>
      </c>
      <c r="VLR2060" s="7" t="s">
        <v>2160</v>
      </c>
      <c r="VLS2060" s="7" t="s">
        <v>2160</v>
      </c>
      <c r="VLT2060" s="7" t="s">
        <v>2160</v>
      </c>
      <c r="VLU2060" s="7" t="s">
        <v>2160</v>
      </c>
      <c r="VLV2060" s="7" t="s">
        <v>2160</v>
      </c>
      <c r="VLW2060" s="7" t="s">
        <v>2160</v>
      </c>
      <c r="VLX2060" s="7" t="s">
        <v>2160</v>
      </c>
      <c r="VLY2060" s="7" t="s">
        <v>2160</v>
      </c>
      <c r="VLZ2060" s="7" t="s">
        <v>2160</v>
      </c>
      <c r="VMA2060" s="7" t="s">
        <v>2160</v>
      </c>
      <c r="VMB2060" s="7" t="s">
        <v>2160</v>
      </c>
      <c r="VMC2060" s="7" t="s">
        <v>2160</v>
      </c>
      <c r="VMD2060" s="7" t="s">
        <v>2160</v>
      </c>
      <c r="VME2060" s="7" t="s">
        <v>2160</v>
      </c>
      <c r="VMF2060" s="7" t="s">
        <v>2160</v>
      </c>
      <c r="VMG2060" s="7" t="s">
        <v>2160</v>
      </c>
      <c r="VMH2060" s="7" t="s">
        <v>2160</v>
      </c>
      <c r="VMI2060" s="7" t="s">
        <v>2160</v>
      </c>
      <c r="VMJ2060" s="7" t="s">
        <v>2160</v>
      </c>
      <c r="VMK2060" s="7" t="s">
        <v>2160</v>
      </c>
      <c r="VML2060" s="7" t="s">
        <v>2160</v>
      </c>
      <c r="VMM2060" s="7" t="s">
        <v>2160</v>
      </c>
      <c r="VMN2060" s="7" t="s">
        <v>2160</v>
      </c>
      <c r="VMO2060" s="7" t="s">
        <v>2160</v>
      </c>
      <c r="VMP2060" s="7" t="s">
        <v>2160</v>
      </c>
      <c r="VMQ2060" s="7" t="s">
        <v>2160</v>
      </c>
      <c r="VMR2060" s="7" t="s">
        <v>2160</v>
      </c>
      <c r="VMS2060" s="7" t="s">
        <v>2160</v>
      </c>
      <c r="VMT2060" s="7" t="s">
        <v>2160</v>
      </c>
      <c r="VMU2060" s="7" t="s">
        <v>2160</v>
      </c>
      <c r="VMV2060" s="7" t="s">
        <v>2160</v>
      </c>
      <c r="VMW2060" s="7" t="s">
        <v>2160</v>
      </c>
      <c r="VMX2060" s="7" t="s">
        <v>2160</v>
      </c>
      <c r="VMY2060" s="7" t="s">
        <v>2160</v>
      </c>
      <c r="VMZ2060" s="7" t="s">
        <v>2160</v>
      </c>
      <c r="VNA2060" s="7" t="s">
        <v>2160</v>
      </c>
      <c r="VNB2060" s="7" t="s">
        <v>2160</v>
      </c>
      <c r="VNC2060" s="7" t="s">
        <v>2160</v>
      </c>
      <c r="VND2060" s="7" t="s">
        <v>2160</v>
      </c>
      <c r="VNE2060" s="7" t="s">
        <v>2160</v>
      </c>
      <c r="VNF2060" s="7" t="s">
        <v>2160</v>
      </c>
      <c r="VNG2060" s="7" t="s">
        <v>2160</v>
      </c>
      <c r="VNH2060" s="7" t="s">
        <v>2160</v>
      </c>
      <c r="VNI2060" s="7" t="s">
        <v>2160</v>
      </c>
      <c r="VNJ2060" s="7" t="s">
        <v>2160</v>
      </c>
      <c r="VNK2060" s="7" t="s">
        <v>2160</v>
      </c>
      <c r="VNL2060" s="7" t="s">
        <v>2160</v>
      </c>
      <c r="VNM2060" s="7" t="s">
        <v>2160</v>
      </c>
      <c r="VNN2060" s="7" t="s">
        <v>2160</v>
      </c>
      <c r="VNO2060" s="7" t="s">
        <v>2160</v>
      </c>
      <c r="VNP2060" s="7" t="s">
        <v>2160</v>
      </c>
      <c r="VNQ2060" s="7" t="s">
        <v>2160</v>
      </c>
      <c r="VNR2060" s="7" t="s">
        <v>2160</v>
      </c>
      <c r="VNS2060" s="7" t="s">
        <v>2160</v>
      </c>
      <c r="VNT2060" s="7" t="s">
        <v>2160</v>
      </c>
      <c r="VNU2060" s="7" t="s">
        <v>2160</v>
      </c>
      <c r="VNV2060" s="7" t="s">
        <v>2160</v>
      </c>
      <c r="VNW2060" s="7" t="s">
        <v>2160</v>
      </c>
      <c r="VNX2060" s="7" t="s">
        <v>2160</v>
      </c>
      <c r="VNY2060" s="7" t="s">
        <v>2160</v>
      </c>
      <c r="VNZ2060" s="7" t="s">
        <v>2160</v>
      </c>
      <c r="VOA2060" s="7" t="s">
        <v>2160</v>
      </c>
      <c r="VOB2060" s="7" t="s">
        <v>2160</v>
      </c>
      <c r="VOC2060" s="7" t="s">
        <v>2160</v>
      </c>
      <c r="VOD2060" s="7" t="s">
        <v>2160</v>
      </c>
      <c r="VOE2060" s="7" t="s">
        <v>2160</v>
      </c>
      <c r="VOF2060" s="7" t="s">
        <v>2160</v>
      </c>
      <c r="VOG2060" s="7" t="s">
        <v>2160</v>
      </c>
      <c r="VOH2060" s="7" t="s">
        <v>2160</v>
      </c>
      <c r="VOI2060" s="7" t="s">
        <v>2160</v>
      </c>
      <c r="VOJ2060" s="7" t="s">
        <v>2160</v>
      </c>
      <c r="VOK2060" s="7" t="s">
        <v>2160</v>
      </c>
      <c r="VOL2060" s="7" t="s">
        <v>2160</v>
      </c>
      <c r="VOM2060" s="7" t="s">
        <v>2160</v>
      </c>
      <c r="VON2060" s="7" t="s">
        <v>2160</v>
      </c>
      <c r="VOO2060" s="7" t="s">
        <v>2160</v>
      </c>
      <c r="VOP2060" s="7" t="s">
        <v>2160</v>
      </c>
      <c r="VOQ2060" s="7" t="s">
        <v>2160</v>
      </c>
      <c r="VOR2060" s="7" t="s">
        <v>2160</v>
      </c>
      <c r="VOS2060" s="7" t="s">
        <v>2160</v>
      </c>
      <c r="VOT2060" s="7" t="s">
        <v>2160</v>
      </c>
      <c r="VOU2060" s="7" t="s">
        <v>2160</v>
      </c>
      <c r="VOV2060" s="7" t="s">
        <v>2160</v>
      </c>
      <c r="VOW2060" s="7" t="s">
        <v>2160</v>
      </c>
      <c r="VOX2060" s="7" t="s">
        <v>2160</v>
      </c>
      <c r="VOY2060" s="7" t="s">
        <v>2160</v>
      </c>
      <c r="VOZ2060" s="7" t="s">
        <v>2160</v>
      </c>
      <c r="VPA2060" s="7" t="s">
        <v>2160</v>
      </c>
      <c r="VPB2060" s="7" t="s">
        <v>2160</v>
      </c>
      <c r="VPC2060" s="7" t="s">
        <v>2160</v>
      </c>
      <c r="VPD2060" s="7" t="s">
        <v>2160</v>
      </c>
      <c r="VPE2060" s="7" t="s">
        <v>2160</v>
      </c>
      <c r="VPF2060" s="7" t="s">
        <v>2160</v>
      </c>
      <c r="VPG2060" s="7" t="s">
        <v>2160</v>
      </c>
      <c r="VPH2060" s="7" t="s">
        <v>2160</v>
      </c>
      <c r="VPI2060" s="7" t="s">
        <v>2160</v>
      </c>
      <c r="VPJ2060" s="7" t="s">
        <v>2160</v>
      </c>
      <c r="VPK2060" s="7" t="s">
        <v>2160</v>
      </c>
      <c r="VPL2060" s="7" t="s">
        <v>2160</v>
      </c>
      <c r="VPM2060" s="7" t="s">
        <v>2160</v>
      </c>
      <c r="VPN2060" s="7" t="s">
        <v>2160</v>
      </c>
      <c r="VPO2060" s="7" t="s">
        <v>2160</v>
      </c>
      <c r="VPP2060" s="7" t="s">
        <v>2160</v>
      </c>
      <c r="VPQ2060" s="7" t="s">
        <v>2160</v>
      </c>
      <c r="VPR2060" s="7" t="s">
        <v>2160</v>
      </c>
      <c r="VPS2060" s="7" t="s">
        <v>2160</v>
      </c>
      <c r="VPT2060" s="7" t="s">
        <v>2160</v>
      </c>
      <c r="VPU2060" s="7" t="s">
        <v>2160</v>
      </c>
      <c r="VPV2060" s="7" t="s">
        <v>2160</v>
      </c>
      <c r="VPW2060" s="7" t="s">
        <v>2160</v>
      </c>
      <c r="VPX2060" s="7" t="s">
        <v>2160</v>
      </c>
      <c r="VPY2060" s="7" t="s">
        <v>2160</v>
      </c>
      <c r="VPZ2060" s="7" t="s">
        <v>2160</v>
      </c>
      <c r="VQA2060" s="7" t="s">
        <v>2160</v>
      </c>
      <c r="VQB2060" s="7" t="s">
        <v>2160</v>
      </c>
      <c r="VQC2060" s="7" t="s">
        <v>2160</v>
      </c>
      <c r="VQD2060" s="7" t="s">
        <v>2160</v>
      </c>
      <c r="VQE2060" s="7" t="s">
        <v>2160</v>
      </c>
      <c r="VQF2060" s="7" t="s">
        <v>2160</v>
      </c>
      <c r="VQG2060" s="7" t="s">
        <v>2160</v>
      </c>
      <c r="VQH2060" s="7" t="s">
        <v>2160</v>
      </c>
      <c r="VQI2060" s="7" t="s">
        <v>2160</v>
      </c>
      <c r="VQJ2060" s="7" t="s">
        <v>2160</v>
      </c>
      <c r="VQK2060" s="7" t="s">
        <v>2160</v>
      </c>
      <c r="VQL2060" s="7" t="s">
        <v>2160</v>
      </c>
      <c r="VQM2060" s="7" t="s">
        <v>2160</v>
      </c>
      <c r="VQN2060" s="7" t="s">
        <v>2160</v>
      </c>
      <c r="VQO2060" s="7" t="s">
        <v>2160</v>
      </c>
      <c r="VQP2060" s="7" t="s">
        <v>2160</v>
      </c>
      <c r="VQQ2060" s="7" t="s">
        <v>2160</v>
      </c>
      <c r="VQR2060" s="7" t="s">
        <v>2160</v>
      </c>
      <c r="VQS2060" s="7" t="s">
        <v>2160</v>
      </c>
      <c r="VQT2060" s="7" t="s">
        <v>2160</v>
      </c>
      <c r="VQU2060" s="7" t="s">
        <v>2160</v>
      </c>
      <c r="VQV2060" s="7" t="s">
        <v>2160</v>
      </c>
      <c r="VQW2060" s="7" t="s">
        <v>2160</v>
      </c>
      <c r="VQX2060" s="7" t="s">
        <v>2160</v>
      </c>
      <c r="VQY2060" s="7" t="s">
        <v>2160</v>
      </c>
      <c r="VQZ2060" s="7" t="s">
        <v>2160</v>
      </c>
      <c r="VRA2060" s="7" t="s">
        <v>2160</v>
      </c>
      <c r="VRB2060" s="7" t="s">
        <v>2160</v>
      </c>
      <c r="VRC2060" s="7" t="s">
        <v>2160</v>
      </c>
      <c r="VRD2060" s="7" t="s">
        <v>2160</v>
      </c>
      <c r="VRE2060" s="7" t="s">
        <v>2160</v>
      </c>
      <c r="VRF2060" s="7" t="s">
        <v>2160</v>
      </c>
      <c r="VRG2060" s="7" t="s">
        <v>2160</v>
      </c>
      <c r="VRH2060" s="7" t="s">
        <v>2160</v>
      </c>
      <c r="VRI2060" s="7" t="s">
        <v>2160</v>
      </c>
      <c r="VRJ2060" s="7" t="s">
        <v>2160</v>
      </c>
      <c r="VRK2060" s="7" t="s">
        <v>2160</v>
      </c>
      <c r="VRL2060" s="7" t="s">
        <v>2160</v>
      </c>
      <c r="VRM2060" s="7" t="s">
        <v>2160</v>
      </c>
      <c r="VRN2060" s="7" t="s">
        <v>2160</v>
      </c>
      <c r="VRO2060" s="7" t="s">
        <v>2160</v>
      </c>
      <c r="VRP2060" s="7" t="s">
        <v>2160</v>
      </c>
      <c r="VRQ2060" s="7" t="s">
        <v>2160</v>
      </c>
      <c r="VRR2060" s="7" t="s">
        <v>2160</v>
      </c>
      <c r="VRS2060" s="7" t="s">
        <v>2160</v>
      </c>
      <c r="VRT2060" s="7" t="s">
        <v>2160</v>
      </c>
      <c r="VRU2060" s="7" t="s">
        <v>2160</v>
      </c>
      <c r="VRV2060" s="7" t="s">
        <v>2160</v>
      </c>
      <c r="VRW2060" s="7" t="s">
        <v>2160</v>
      </c>
      <c r="VRX2060" s="7" t="s">
        <v>2160</v>
      </c>
      <c r="VRY2060" s="7" t="s">
        <v>2160</v>
      </c>
      <c r="VRZ2060" s="7" t="s">
        <v>2160</v>
      </c>
      <c r="VSA2060" s="7" t="s">
        <v>2160</v>
      </c>
      <c r="VSB2060" s="7" t="s">
        <v>2160</v>
      </c>
      <c r="VSC2060" s="7" t="s">
        <v>2160</v>
      </c>
      <c r="VSD2060" s="7" t="s">
        <v>2160</v>
      </c>
      <c r="VSE2060" s="7" t="s">
        <v>2160</v>
      </c>
      <c r="VSF2060" s="7" t="s">
        <v>2160</v>
      </c>
      <c r="VSG2060" s="7" t="s">
        <v>2160</v>
      </c>
      <c r="VSH2060" s="7" t="s">
        <v>2160</v>
      </c>
      <c r="VSI2060" s="7" t="s">
        <v>2160</v>
      </c>
      <c r="VSJ2060" s="7" t="s">
        <v>2160</v>
      </c>
      <c r="VSK2060" s="7" t="s">
        <v>2160</v>
      </c>
      <c r="VSL2060" s="7" t="s">
        <v>2160</v>
      </c>
      <c r="VSM2060" s="7" t="s">
        <v>2160</v>
      </c>
      <c r="VSN2060" s="7" t="s">
        <v>2160</v>
      </c>
      <c r="VSO2060" s="7" t="s">
        <v>2160</v>
      </c>
      <c r="VSP2060" s="7" t="s">
        <v>2160</v>
      </c>
      <c r="VSQ2060" s="7" t="s">
        <v>2160</v>
      </c>
      <c r="VSR2060" s="7" t="s">
        <v>2160</v>
      </c>
      <c r="VSS2060" s="7" t="s">
        <v>2160</v>
      </c>
      <c r="VST2060" s="7" t="s">
        <v>2160</v>
      </c>
      <c r="VSU2060" s="7" t="s">
        <v>2160</v>
      </c>
      <c r="VSV2060" s="7" t="s">
        <v>2160</v>
      </c>
      <c r="VSW2060" s="7" t="s">
        <v>2160</v>
      </c>
      <c r="VSX2060" s="7" t="s">
        <v>2160</v>
      </c>
      <c r="VSY2060" s="7" t="s">
        <v>2160</v>
      </c>
      <c r="VSZ2060" s="7" t="s">
        <v>2160</v>
      </c>
      <c r="VTA2060" s="7" t="s">
        <v>2160</v>
      </c>
      <c r="VTB2060" s="7" t="s">
        <v>2160</v>
      </c>
      <c r="VTC2060" s="7" t="s">
        <v>2160</v>
      </c>
      <c r="VTD2060" s="7" t="s">
        <v>2160</v>
      </c>
      <c r="VTE2060" s="7" t="s">
        <v>2160</v>
      </c>
      <c r="VTF2060" s="7" t="s">
        <v>2160</v>
      </c>
      <c r="VTG2060" s="7" t="s">
        <v>2160</v>
      </c>
      <c r="VTH2060" s="7" t="s">
        <v>2160</v>
      </c>
      <c r="VTI2060" s="7" t="s">
        <v>2160</v>
      </c>
      <c r="VTJ2060" s="7" t="s">
        <v>2160</v>
      </c>
      <c r="VTK2060" s="7" t="s">
        <v>2160</v>
      </c>
      <c r="VTL2060" s="7" t="s">
        <v>2160</v>
      </c>
      <c r="VTM2060" s="7" t="s">
        <v>2160</v>
      </c>
      <c r="VTN2060" s="7" t="s">
        <v>2160</v>
      </c>
      <c r="VTO2060" s="7" t="s">
        <v>2160</v>
      </c>
      <c r="VTP2060" s="7" t="s">
        <v>2160</v>
      </c>
      <c r="VTQ2060" s="7" t="s">
        <v>2160</v>
      </c>
      <c r="VTR2060" s="7" t="s">
        <v>2160</v>
      </c>
      <c r="VTS2060" s="7" t="s">
        <v>2160</v>
      </c>
      <c r="VTT2060" s="7" t="s">
        <v>2160</v>
      </c>
      <c r="VTU2060" s="7" t="s">
        <v>2160</v>
      </c>
      <c r="VTV2060" s="7" t="s">
        <v>2160</v>
      </c>
      <c r="VTW2060" s="7" t="s">
        <v>2160</v>
      </c>
      <c r="VTX2060" s="7" t="s">
        <v>2160</v>
      </c>
      <c r="VTY2060" s="7" t="s">
        <v>2160</v>
      </c>
      <c r="VTZ2060" s="7" t="s">
        <v>2160</v>
      </c>
      <c r="VUA2060" s="7" t="s">
        <v>2160</v>
      </c>
      <c r="VUB2060" s="7" t="s">
        <v>2160</v>
      </c>
      <c r="VUC2060" s="7" t="s">
        <v>2160</v>
      </c>
      <c r="VUD2060" s="7" t="s">
        <v>2160</v>
      </c>
      <c r="VUE2060" s="7" t="s">
        <v>2160</v>
      </c>
      <c r="VUF2060" s="7" t="s">
        <v>2160</v>
      </c>
      <c r="VUG2060" s="7" t="s">
        <v>2160</v>
      </c>
      <c r="VUH2060" s="7" t="s">
        <v>2160</v>
      </c>
      <c r="VUI2060" s="7" t="s">
        <v>2160</v>
      </c>
      <c r="VUJ2060" s="7" t="s">
        <v>2160</v>
      </c>
      <c r="VUK2060" s="7" t="s">
        <v>2160</v>
      </c>
      <c r="VUL2060" s="7" t="s">
        <v>2160</v>
      </c>
      <c r="VUM2060" s="7" t="s">
        <v>2160</v>
      </c>
      <c r="VUN2060" s="7" t="s">
        <v>2160</v>
      </c>
      <c r="VUO2060" s="7" t="s">
        <v>2160</v>
      </c>
      <c r="VUP2060" s="7" t="s">
        <v>2160</v>
      </c>
      <c r="VUQ2060" s="7" t="s">
        <v>2160</v>
      </c>
      <c r="VUR2060" s="7" t="s">
        <v>2160</v>
      </c>
      <c r="VUS2060" s="7" t="s">
        <v>2160</v>
      </c>
      <c r="VUT2060" s="7" t="s">
        <v>2160</v>
      </c>
      <c r="VUU2060" s="7" t="s">
        <v>2160</v>
      </c>
      <c r="VUV2060" s="7" t="s">
        <v>2160</v>
      </c>
      <c r="VUW2060" s="7" t="s">
        <v>2160</v>
      </c>
      <c r="VUX2060" s="7" t="s">
        <v>2160</v>
      </c>
      <c r="VUY2060" s="7" t="s">
        <v>2160</v>
      </c>
      <c r="VUZ2060" s="7" t="s">
        <v>2160</v>
      </c>
      <c r="VVA2060" s="7" t="s">
        <v>2160</v>
      </c>
      <c r="VVB2060" s="7" t="s">
        <v>2160</v>
      </c>
      <c r="VVC2060" s="7" t="s">
        <v>2160</v>
      </c>
      <c r="VVD2060" s="7" t="s">
        <v>2160</v>
      </c>
      <c r="VVE2060" s="7" t="s">
        <v>2160</v>
      </c>
      <c r="VVF2060" s="7" t="s">
        <v>2160</v>
      </c>
      <c r="VVG2060" s="7" t="s">
        <v>2160</v>
      </c>
      <c r="VVH2060" s="7" t="s">
        <v>2160</v>
      </c>
      <c r="VVI2060" s="7" t="s">
        <v>2160</v>
      </c>
      <c r="VVJ2060" s="7" t="s">
        <v>2160</v>
      </c>
      <c r="VVK2060" s="7" t="s">
        <v>2160</v>
      </c>
      <c r="VVL2060" s="7" t="s">
        <v>2160</v>
      </c>
      <c r="VVM2060" s="7" t="s">
        <v>2160</v>
      </c>
      <c r="VVN2060" s="7" t="s">
        <v>2160</v>
      </c>
      <c r="VVO2060" s="7" t="s">
        <v>2160</v>
      </c>
      <c r="VVP2060" s="7" t="s">
        <v>2160</v>
      </c>
      <c r="VVQ2060" s="7" t="s">
        <v>2160</v>
      </c>
      <c r="VVR2060" s="7" t="s">
        <v>2160</v>
      </c>
      <c r="VVS2060" s="7" t="s">
        <v>2160</v>
      </c>
      <c r="VVT2060" s="7" t="s">
        <v>2160</v>
      </c>
      <c r="VVU2060" s="7" t="s">
        <v>2160</v>
      </c>
      <c r="VVV2060" s="7" t="s">
        <v>2160</v>
      </c>
      <c r="VVW2060" s="7" t="s">
        <v>2160</v>
      </c>
      <c r="VVX2060" s="7" t="s">
        <v>2160</v>
      </c>
      <c r="VVY2060" s="7" t="s">
        <v>2160</v>
      </c>
      <c r="VVZ2060" s="7" t="s">
        <v>2160</v>
      </c>
      <c r="VWA2060" s="7" t="s">
        <v>2160</v>
      </c>
      <c r="VWB2060" s="7" t="s">
        <v>2160</v>
      </c>
      <c r="VWC2060" s="7" t="s">
        <v>2160</v>
      </c>
      <c r="VWD2060" s="7" t="s">
        <v>2160</v>
      </c>
      <c r="VWE2060" s="7" t="s">
        <v>2160</v>
      </c>
      <c r="VWF2060" s="7" t="s">
        <v>2160</v>
      </c>
      <c r="VWG2060" s="7" t="s">
        <v>2160</v>
      </c>
      <c r="VWH2060" s="7" t="s">
        <v>2160</v>
      </c>
      <c r="VWI2060" s="7" t="s">
        <v>2160</v>
      </c>
      <c r="VWJ2060" s="7" t="s">
        <v>2160</v>
      </c>
      <c r="VWK2060" s="7" t="s">
        <v>2160</v>
      </c>
      <c r="VWL2060" s="7" t="s">
        <v>2160</v>
      </c>
      <c r="VWM2060" s="7" t="s">
        <v>2160</v>
      </c>
      <c r="VWN2060" s="7" t="s">
        <v>2160</v>
      </c>
      <c r="VWO2060" s="7" t="s">
        <v>2160</v>
      </c>
      <c r="VWP2060" s="7" t="s">
        <v>2160</v>
      </c>
      <c r="VWQ2060" s="7" t="s">
        <v>2160</v>
      </c>
      <c r="VWR2060" s="7" t="s">
        <v>2160</v>
      </c>
      <c r="VWS2060" s="7" t="s">
        <v>2160</v>
      </c>
      <c r="VWT2060" s="7" t="s">
        <v>2160</v>
      </c>
      <c r="VWU2060" s="7" t="s">
        <v>2160</v>
      </c>
      <c r="VWV2060" s="7" t="s">
        <v>2160</v>
      </c>
      <c r="VWW2060" s="7" t="s">
        <v>2160</v>
      </c>
      <c r="VWX2060" s="7" t="s">
        <v>2160</v>
      </c>
      <c r="VWY2060" s="7" t="s">
        <v>2160</v>
      </c>
      <c r="VWZ2060" s="7" t="s">
        <v>2160</v>
      </c>
      <c r="VXA2060" s="7" t="s">
        <v>2160</v>
      </c>
      <c r="VXB2060" s="7" t="s">
        <v>2160</v>
      </c>
      <c r="VXC2060" s="7" t="s">
        <v>2160</v>
      </c>
      <c r="VXD2060" s="7" t="s">
        <v>2160</v>
      </c>
      <c r="VXE2060" s="7" t="s">
        <v>2160</v>
      </c>
      <c r="VXF2060" s="7" t="s">
        <v>2160</v>
      </c>
      <c r="VXG2060" s="7" t="s">
        <v>2160</v>
      </c>
      <c r="VXH2060" s="7" t="s">
        <v>2160</v>
      </c>
      <c r="VXI2060" s="7" t="s">
        <v>2160</v>
      </c>
      <c r="VXJ2060" s="7" t="s">
        <v>2160</v>
      </c>
      <c r="VXK2060" s="7" t="s">
        <v>2160</v>
      </c>
      <c r="VXL2060" s="7" t="s">
        <v>2160</v>
      </c>
      <c r="VXM2060" s="7" t="s">
        <v>2160</v>
      </c>
      <c r="VXN2060" s="7" t="s">
        <v>2160</v>
      </c>
      <c r="VXO2060" s="7" t="s">
        <v>2160</v>
      </c>
      <c r="VXP2060" s="7" t="s">
        <v>2160</v>
      </c>
      <c r="VXQ2060" s="7" t="s">
        <v>2160</v>
      </c>
      <c r="VXR2060" s="7" t="s">
        <v>2160</v>
      </c>
      <c r="VXS2060" s="7" t="s">
        <v>2160</v>
      </c>
      <c r="VXT2060" s="7" t="s">
        <v>2160</v>
      </c>
      <c r="VXU2060" s="7" t="s">
        <v>2160</v>
      </c>
      <c r="VXV2060" s="7" t="s">
        <v>2160</v>
      </c>
      <c r="VXW2060" s="7" t="s">
        <v>2160</v>
      </c>
      <c r="VXX2060" s="7" t="s">
        <v>2160</v>
      </c>
      <c r="VXY2060" s="7" t="s">
        <v>2160</v>
      </c>
      <c r="VXZ2060" s="7" t="s">
        <v>2160</v>
      </c>
      <c r="VYA2060" s="7" t="s">
        <v>2160</v>
      </c>
      <c r="VYB2060" s="7" t="s">
        <v>2160</v>
      </c>
      <c r="VYC2060" s="7" t="s">
        <v>2160</v>
      </c>
      <c r="VYD2060" s="7" t="s">
        <v>2160</v>
      </c>
      <c r="VYE2060" s="7" t="s">
        <v>2160</v>
      </c>
      <c r="VYF2060" s="7" t="s">
        <v>2160</v>
      </c>
      <c r="VYG2060" s="7" t="s">
        <v>2160</v>
      </c>
      <c r="VYH2060" s="7" t="s">
        <v>2160</v>
      </c>
      <c r="VYI2060" s="7" t="s">
        <v>2160</v>
      </c>
      <c r="VYJ2060" s="7" t="s">
        <v>2160</v>
      </c>
      <c r="VYK2060" s="7" t="s">
        <v>2160</v>
      </c>
      <c r="VYL2060" s="7" t="s">
        <v>2160</v>
      </c>
      <c r="VYM2060" s="7" t="s">
        <v>2160</v>
      </c>
      <c r="VYN2060" s="7" t="s">
        <v>2160</v>
      </c>
      <c r="VYO2060" s="7" t="s">
        <v>2160</v>
      </c>
      <c r="VYP2060" s="7" t="s">
        <v>2160</v>
      </c>
      <c r="VYQ2060" s="7" t="s">
        <v>2160</v>
      </c>
      <c r="VYR2060" s="7" t="s">
        <v>2160</v>
      </c>
      <c r="VYS2060" s="7" t="s">
        <v>2160</v>
      </c>
      <c r="VYT2060" s="7" t="s">
        <v>2160</v>
      </c>
      <c r="VYU2060" s="7" t="s">
        <v>2160</v>
      </c>
      <c r="VYV2060" s="7" t="s">
        <v>2160</v>
      </c>
      <c r="VYW2060" s="7" t="s">
        <v>2160</v>
      </c>
      <c r="VYX2060" s="7" t="s">
        <v>2160</v>
      </c>
      <c r="VYY2060" s="7" t="s">
        <v>2160</v>
      </c>
      <c r="VYZ2060" s="7" t="s">
        <v>2160</v>
      </c>
      <c r="VZA2060" s="7" t="s">
        <v>2160</v>
      </c>
      <c r="VZB2060" s="7" t="s">
        <v>2160</v>
      </c>
      <c r="VZC2060" s="7" t="s">
        <v>2160</v>
      </c>
      <c r="VZD2060" s="7" t="s">
        <v>2160</v>
      </c>
      <c r="VZE2060" s="7" t="s">
        <v>2160</v>
      </c>
      <c r="VZF2060" s="7" t="s">
        <v>2160</v>
      </c>
      <c r="VZG2060" s="7" t="s">
        <v>2160</v>
      </c>
      <c r="VZH2060" s="7" t="s">
        <v>2160</v>
      </c>
      <c r="VZI2060" s="7" t="s">
        <v>2160</v>
      </c>
      <c r="VZJ2060" s="7" t="s">
        <v>2160</v>
      </c>
      <c r="VZK2060" s="7" t="s">
        <v>2160</v>
      </c>
      <c r="VZL2060" s="7" t="s">
        <v>2160</v>
      </c>
      <c r="VZM2060" s="7" t="s">
        <v>2160</v>
      </c>
      <c r="VZN2060" s="7" t="s">
        <v>2160</v>
      </c>
      <c r="VZO2060" s="7" t="s">
        <v>2160</v>
      </c>
      <c r="VZP2060" s="7" t="s">
        <v>2160</v>
      </c>
      <c r="VZQ2060" s="7" t="s">
        <v>2160</v>
      </c>
      <c r="VZR2060" s="7" t="s">
        <v>2160</v>
      </c>
      <c r="VZS2060" s="7" t="s">
        <v>2160</v>
      </c>
      <c r="VZT2060" s="7" t="s">
        <v>2160</v>
      </c>
      <c r="VZU2060" s="7" t="s">
        <v>2160</v>
      </c>
      <c r="VZV2060" s="7" t="s">
        <v>2160</v>
      </c>
      <c r="VZW2060" s="7" t="s">
        <v>2160</v>
      </c>
      <c r="VZX2060" s="7" t="s">
        <v>2160</v>
      </c>
      <c r="VZY2060" s="7" t="s">
        <v>2160</v>
      </c>
      <c r="VZZ2060" s="7" t="s">
        <v>2160</v>
      </c>
      <c r="WAA2060" s="7" t="s">
        <v>2160</v>
      </c>
      <c r="WAB2060" s="7" t="s">
        <v>2160</v>
      </c>
      <c r="WAC2060" s="7" t="s">
        <v>2160</v>
      </c>
      <c r="WAD2060" s="7" t="s">
        <v>2160</v>
      </c>
      <c r="WAE2060" s="7" t="s">
        <v>2160</v>
      </c>
      <c r="WAF2060" s="7" t="s">
        <v>2160</v>
      </c>
      <c r="WAG2060" s="7" t="s">
        <v>2160</v>
      </c>
      <c r="WAH2060" s="7" t="s">
        <v>2160</v>
      </c>
      <c r="WAI2060" s="7" t="s">
        <v>2160</v>
      </c>
      <c r="WAJ2060" s="7" t="s">
        <v>2160</v>
      </c>
      <c r="WAK2060" s="7" t="s">
        <v>2160</v>
      </c>
      <c r="WAL2060" s="7" t="s">
        <v>2160</v>
      </c>
      <c r="WAM2060" s="7" t="s">
        <v>2160</v>
      </c>
      <c r="WAN2060" s="7" t="s">
        <v>2160</v>
      </c>
      <c r="WAO2060" s="7" t="s">
        <v>2160</v>
      </c>
      <c r="WAP2060" s="7" t="s">
        <v>2160</v>
      </c>
      <c r="WAQ2060" s="7" t="s">
        <v>2160</v>
      </c>
      <c r="WAR2060" s="7" t="s">
        <v>2160</v>
      </c>
      <c r="WAS2060" s="7" t="s">
        <v>2160</v>
      </c>
      <c r="WAT2060" s="7" t="s">
        <v>2160</v>
      </c>
      <c r="WAU2060" s="7" t="s">
        <v>2160</v>
      </c>
      <c r="WAV2060" s="7" t="s">
        <v>2160</v>
      </c>
      <c r="WAW2060" s="7" t="s">
        <v>2160</v>
      </c>
      <c r="WAX2060" s="7" t="s">
        <v>2160</v>
      </c>
      <c r="WAY2060" s="7" t="s">
        <v>2160</v>
      </c>
      <c r="WAZ2060" s="7" t="s">
        <v>2160</v>
      </c>
      <c r="WBA2060" s="7" t="s">
        <v>2160</v>
      </c>
      <c r="WBB2060" s="7" t="s">
        <v>2160</v>
      </c>
      <c r="WBC2060" s="7" t="s">
        <v>2160</v>
      </c>
      <c r="WBD2060" s="7" t="s">
        <v>2160</v>
      </c>
      <c r="WBE2060" s="7" t="s">
        <v>2160</v>
      </c>
      <c r="WBF2060" s="7" t="s">
        <v>2160</v>
      </c>
      <c r="WBG2060" s="7" t="s">
        <v>2160</v>
      </c>
      <c r="WBH2060" s="7" t="s">
        <v>2160</v>
      </c>
      <c r="WBI2060" s="7" t="s">
        <v>2160</v>
      </c>
      <c r="WBJ2060" s="7" t="s">
        <v>2160</v>
      </c>
      <c r="WBK2060" s="7" t="s">
        <v>2160</v>
      </c>
      <c r="WBL2060" s="7" t="s">
        <v>2160</v>
      </c>
      <c r="WBM2060" s="7" t="s">
        <v>2160</v>
      </c>
      <c r="WBN2060" s="7" t="s">
        <v>2160</v>
      </c>
      <c r="WBO2060" s="7" t="s">
        <v>2160</v>
      </c>
      <c r="WBP2060" s="7" t="s">
        <v>2160</v>
      </c>
      <c r="WBQ2060" s="7" t="s">
        <v>2160</v>
      </c>
      <c r="WBR2060" s="7" t="s">
        <v>2160</v>
      </c>
      <c r="WBS2060" s="7" t="s">
        <v>2160</v>
      </c>
      <c r="WBT2060" s="7" t="s">
        <v>2160</v>
      </c>
      <c r="WBU2060" s="7" t="s">
        <v>2160</v>
      </c>
      <c r="WBV2060" s="7" t="s">
        <v>2160</v>
      </c>
      <c r="WBW2060" s="7" t="s">
        <v>2160</v>
      </c>
      <c r="WBX2060" s="7" t="s">
        <v>2160</v>
      </c>
      <c r="WBY2060" s="7" t="s">
        <v>2160</v>
      </c>
      <c r="WBZ2060" s="7" t="s">
        <v>2160</v>
      </c>
      <c r="WCA2060" s="7" t="s">
        <v>2160</v>
      </c>
      <c r="WCB2060" s="7" t="s">
        <v>2160</v>
      </c>
      <c r="WCC2060" s="7" t="s">
        <v>2160</v>
      </c>
      <c r="WCD2060" s="7" t="s">
        <v>2160</v>
      </c>
      <c r="WCE2060" s="7" t="s">
        <v>2160</v>
      </c>
      <c r="WCF2060" s="7" t="s">
        <v>2160</v>
      </c>
      <c r="WCG2060" s="7" t="s">
        <v>2160</v>
      </c>
      <c r="WCH2060" s="7" t="s">
        <v>2160</v>
      </c>
      <c r="WCI2060" s="7" t="s">
        <v>2160</v>
      </c>
      <c r="WCJ2060" s="7" t="s">
        <v>2160</v>
      </c>
      <c r="WCK2060" s="7" t="s">
        <v>2160</v>
      </c>
      <c r="WCL2060" s="7" t="s">
        <v>2160</v>
      </c>
      <c r="WCM2060" s="7" t="s">
        <v>2160</v>
      </c>
      <c r="WCN2060" s="7" t="s">
        <v>2160</v>
      </c>
      <c r="WCO2060" s="7" t="s">
        <v>2160</v>
      </c>
      <c r="WCP2060" s="7" t="s">
        <v>2160</v>
      </c>
      <c r="WCQ2060" s="7" t="s">
        <v>2160</v>
      </c>
      <c r="WCR2060" s="7" t="s">
        <v>2160</v>
      </c>
      <c r="WCS2060" s="7" t="s">
        <v>2160</v>
      </c>
      <c r="WCT2060" s="7" t="s">
        <v>2160</v>
      </c>
      <c r="WCU2060" s="7" t="s">
        <v>2160</v>
      </c>
      <c r="WCV2060" s="7" t="s">
        <v>2160</v>
      </c>
      <c r="WCW2060" s="7" t="s">
        <v>2160</v>
      </c>
      <c r="WCX2060" s="7" t="s">
        <v>2160</v>
      </c>
      <c r="WCY2060" s="7" t="s">
        <v>2160</v>
      </c>
      <c r="WCZ2060" s="7" t="s">
        <v>2160</v>
      </c>
      <c r="WDA2060" s="7" t="s">
        <v>2160</v>
      </c>
      <c r="WDB2060" s="7" t="s">
        <v>2160</v>
      </c>
      <c r="WDC2060" s="7" t="s">
        <v>2160</v>
      </c>
      <c r="WDD2060" s="7" t="s">
        <v>2160</v>
      </c>
      <c r="WDE2060" s="7" t="s">
        <v>2160</v>
      </c>
      <c r="WDF2060" s="7" t="s">
        <v>2160</v>
      </c>
      <c r="WDG2060" s="7" t="s">
        <v>2160</v>
      </c>
      <c r="WDH2060" s="7" t="s">
        <v>2160</v>
      </c>
      <c r="WDI2060" s="7" t="s">
        <v>2160</v>
      </c>
      <c r="WDJ2060" s="7" t="s">
        <v>2160</v>
      </c>
      <c r="WDK2060" s="7" t="s">
        <v>2160</v>
      </c>
      <c r="WDL2060" s="7" t="s">
        <v>2160</v>
      </c>
      <c r="WDM2060" s="7" t="s">
        <v>2160</v>
      </c>
      <c r="WDN2060" s="7" t="s">
        <v>2160</v>
      </c>
      <c r="WDO2060" s="7" t="s">
        <v>2160</v>
      </c>
      <c r="WDP2060" s="7" t="s">
        <v>2160</v>
      </c>
      <c r="WDQ2060" s="7" t="s">
        <v>2160</v>
      </c>
      <c r="WDR2060" s="7" t="s">
        <v>2160</v>
      </c>
      <c r="WDS2060" s="7" t="s">
        <v>2160</v>
      </c>
      <c r="WDT2060" s="7" t="s">
        <v>2160</v>
      </c>
      <c r="WDU2060" s="7" t="s">
        <v>2160</v>
      </c>
      <c r="WDV2060" s="7" t="s">
        <v>2160</v>
      </c>
      <c r="WDW2060" s="7" t="s">
        <v>2160</v>
      </c>
      <c r="WDX2060" s="7" t="s">
        <v>2160</v>
      </c>
      <c r="WDY2060" s="7" t="s">
        <v>2160</v>
      </c>
      <c r="WDZ2060" s="7" t="s">
        <v>2160</v>
      </c>
      <c r="WEA2060" s="7" t="s">
        <v>2160</v>
      </c>
      <c r="WEB2060" s="7" t="s">
        <v>2160</v>
      </c>
      <c r="WEC2060" s="7" t="s">
        <v>2160</v>
      </c>
      <c r="WED2060" s="7" t="s">
        <v>2160</v>
      </c>
      <c r="WEE2060" s="7" t="s">
        <v>2160</v>
      </c>
      <c r="WEF2060" s="7" t="s">
        <v>2160</v>
      </c>
      <c r="WEG2060" s="7" t="s">
        <v>2160</v>
      </c>
      <c r="WEH2060" s="7" t="s">
        <v>2160</v>
      </c>
      <c r="WEI2060" s="7" t="s">
        <v>2160</v>
      </c>
      <c r="WEJ2060" s="7" t="s">
        <v>2160</v>
      </c>
      <c r="WEK2060" s="7" t="s">
        <v>2160</v>
      </c>
      <c r="WEL2060" s="7" t="s">
        <v>2160</v>
      </c>
      <c r="WEM2060" s="7" t="s">
        <v>2160</v>
      </c>
      <c r="WEN2060" s="7" t="s">
        <v>2160</v>
      </c>
      <c r="WEO2060" s="7" t="s">
        <v>2160</v>
      </c>
      <c r="WEP2060" s="7" t="s">
        <v>2160</v>
      </c>
      <c r="WEQ2060" s="7" t="s">
        <v>2160</v>
      </c>
      <c r="WER2060" s="7" t="s">
        <v>2160</v>
      </c>
      <c r="WES2060" s="7" t="s">
        <v>2160</v>
      </c>
      <c r="WET2060" s="7" t="s">
        <v>2160</v>
      </c>
      <c r="WEU2060" s="7" t="s">
        <v>2160</v>
      </c>
      <c r="WEV2060" s="7" t="s">
        <v>2160</v>
      </c>
      <c r="WEW2060" s="7" t="s">
        <v>2160</v>
      </c>
      <c r="WEX2060" s="7" t="s">
        <v>2160</v>
      </c>
      <c r="WEY2060" s="7" t="s">
        <v>2160</v>
      </c>
      <c r="WEZ2060" s="7" t="s">
        <v>2160</v>
      </c>
      <c r="WFA2060" s="7" t="s">
        <v>2160</v>
      </c>
      <c r="WFB2060" s="7" t="s">
        <v>2160</v>
      </c>
      <c r="WFC2060" s="7" t="s">
        <v>2160</v>
      </c>
      <c r="WFD2060" s="7" t="s">
        <v>2160</v>
      </c>
      <c r="WFE2060" s="7" t="s">
        <v>2160</v>
      </c>
      <c r="WFF2060" s="7" t="s">
        <v>2160</v>
      </c>
      <c r="WFG2060" s="7" t="s">
        <v>2160</v>
      </c>
      <c r="WFH2060" s="7" t="s">
        <v>2160</v>
      </c>
      <c r="WFI2060" s="7" t="s">
        <v>2160</v>
      </c>
      <c r="WFJ2060" s="7" t="s">
        <v>2160</v>
      </c>
      <c r="WFK2060" s="7" t="s">
        <v>2160</v>
      </c>
      <c r="WFL2060" s="7" t="s">
        <v>2160</v>
      </c>
      <c r="WFM2060" s="7" t="s">
        <v>2160</v>
      </c>
      <c r="WFN2060" s="7" t="s">
        <v>2160</v>
      </c>
      <c r="WFO2060" s="7" t="s">
        <v>2160</v>
      </c>
      <c r="WFP2060" s="7" t="s">
        <v>2160</v>
      </c>
      <c r="WFQ2060" s="7" t="s">
        <v>2160</v>
      </c>
      <c r="WFR2060" s="7" t="s">
        <v>2160</v>
      </c>
      <c r="WFS2060" s="7" t="s">
        <v>2160</v>
      </c>
      <c r="WFT2060" s="7" t="s">
        <v>2160</v>
      </c>
      <c r="WFU2060" s="7" t="s">
        <v>2160</v>
      </c>
      <c r="WFV2060" s="7" t="s">
        <v>2160</v>
      </c>
      <c r="WFW2060" s="7" t="s">
        <v>2160</v>
      </c>
      <c r="WFX2060" s="7" t="s">
        <v>2160</v>
      </c>
      <c r="WFY2060" s="7" t="s">
        <v>2160</v>
      </c>
      <c r="WFZ2060" s="7" t="s">
        <v>2160</v>
      </c>
      <c r="WGA2060" s="7" t="s">
        <v>2160</v>
      </c>
      <c r="WGB2060" s="7" t="s">
        <v>2160</v>
      </c>
      <c r="WGC2060" s="7" t="s">
        <v>2160</v>
      </c>
      <c r="WGD2060" s="7" t="s">
        <v>2160</v>
      </c>
      <c r="WGE2060" s="7" t="s">
        <v>2160</v>
      </c>
      <c r="WGF2060" s="7" t="s">
        <v>2160</v>
      </c>
      <c r="WGG2060" s="7" t="s">
        <v>2160</v>
      </c>
      <c r="WGH2060" s="7" t="s">
        <v>2160</v>
      </c>
      <c r="WGI2060" s="7" t="s">
        <v>2160</v>
      </c>
      <c r="WGJ2060" s="7" t="s">
        <v>2160</v>
      </c>
      <c r="WGK2060" s="7" t="s">
        <v>2160</v>
      </c>
      <c r="WGL2060" s="7" t="s">
        <v>2160</v>
      </c>
      <c r="WGM2060" s="7" t="s">
        <v>2160</v>
      </c>
      <c r="WGN2060" s="7" t="s">
        <v>2160</v>
      </c>
      <c r="WGO2060" s="7" t="s">
        <v>2160</v>
      </c>
      <c r="WGP2060" s="7" t="s">
        <v>2160</v>
      </c>
      <c r="WGQ2060" s="7" t="s">
        <v>2160</v>
      </c>
      <c r="WGR2060" s="7" t="s">
        <v>2160</v>
      </c>
      <c r="WGS2060" s="7" t="s">
        <v>2160</v>
      </c>
      <c r="WGT2060" s="7" t="s">
        <v>2160</v>
      </c>
      <c r="WGU2060" s="7" t="s">
        <v>2160</v>
      </c>
      <c r="WGV2060" s="7" t="s">
        <v>2160</v>
      </c>
      <c r="WGW2060" s="7" t="s">
        <v>2160</v>
      </c>
      <c r="WGX2060" s="7" t="s">
        <v>2160</v>
      </c>
      <c r="WGY2060" s="7" t="s">
        <v>2160</v>
      </c>
      <c r="WGZ2060" s="7" t="s">
        <v>2160</v>
      </c>
      <c r="WHA2060" s="7" t="s">
        <v>2160</v>
      </c>
      <c r="WHB2060" s="7" t="s">
        <v>2160</v>
      </c>
      <c r="WHC2060" s="7" t="s">
        <v>2160</v>
      </c>
      <c r="WHD2060" s="7" t="s">
        <v>2160</v>
      </c>
      <c r="WHE2060" s="7" t="s">
        <v>2160</v>
      </c>
      <c r="WHF2060" s="7" t="s">
        <v>2160</v>
      </c>
      <c r="WHG2060" s="7" t="s">
        <v>2160</v>
      </c>
      <c r="WHH2060" s="7" t="s">
        <v>2160</v>
      </c>
      <c r="WHI2060" s="7" t="s">
        <v>2160</v>
      </c>
      <c r="WHJ2060" s="7" t="s">
        <v>2160</v>
      </c>
      <c r="WHK2060" s="7" t="s">
        <v>2160</v>
      </c>
      <c r="WHL2060" s="7" t="s">
        <v>2160</v>
      </c>
      <c r="WHM2060" s="7" t="s">
        <v>2160</v>
      </c>
      <c r="WHN2060" s="7" t="s">
        <v>2160</v>
      </c>
      <c r="WHO2060" s="7" t="s">
        <v>2160</v>
      </c>
      <c r="WHP2060" s="7" t="s">
        <v>2160</v>
      </c>
      <c r="WHQ2060" s="7" t="s">
        <v>2160</v>
      </c>
      <c r="WHR2060" s="7" t="s">
        <v>2160</v>
      </c>
      <c r="WHS2060" s="7" t="s">
        <v>2160</v>
      </c>
      <c r="WHT2060" s="7" t="s">
        <v>2160</v>
      </c>
      <c r="WHU2060" s="7" t="s">
        <v>2160</v>
      </c>
      <c r="WHV2060" s="7" t="s">
        <v>2160</v>
      </c>
      <c r="WHW2060" s="7" t="s">
        <v>2160</v>
      </c>
      <c r="WHX2060" s="7" t="s">
        <v>2160</v>
      </c>
      <c r="WHY2060" s="7" t="s">
        <v>2160</v>
      </c>
      <c r="WHZ2060" s="7" t="s">
        <v>2160</v>
      </c>
      <c r="WIA2060" s="7" t="s">
        <v>2160</v>
      </c>
      <c r="WIB2060" s="7" t="s">
        <v>2160</v>
      </c>
      <c r="WIC2060" s="7" t="s">
        <v>2160</v>
      </c>
      <c r="WID2060" s="7" t="s">
        <v>2160</v>
      </c>
      <c r="WIE2060" s="7" t="s">
        <v>2160</v>
      </c>
      <c r="WIF2060" s="7" t="s">
        <v>2160</v>
      </c>
      <c r="WIG2060" s="7" t="s">
        <v>2160</v>
      </c>
      <c r="WIH2060" s="7" t="s">
        <v>2160</v>
      </c>
      <c r="WII2060" s="7" t="s">
        <v>2160</v>
      </c>
      <c r="WIJ2060" s="7" t="s">
        <v>2160</v>
      </c>
      <c r="WIK2060" s="7" t="s">
        <v>2160</v>
      </c>
      <c r="WIL2060" s="7" t="s">
        <v>2160</v>
      </c>
      <c r="WIM2060" s="7" t="s">
        <v>2160</v>
      </c>
      <c r="WIN2060" s="7" t="s">
        <v>2160</v>
      </c>
      <c r="WIO2060" s="7" t="s">
        <v>2160</v>
      </c>
      <c r="WIP2060" s="7" t="s">
        <v>2160</v>
      </c>
      <c r="WIQ2060" s="7" t="s">
        <v>2160</v>
      </c>
      <c r="WIR2060" s="7" t="s">
        <v>2160</v>
      </c>
      <c r="WIS2060" s="7" t="s">
        <v>2160</v>
      </c>
      <c r="WIT2060" s="7" t="s">
        <v>2160</v>
      </c>
      <c r="WIU2060" s="7" t="s">
        <v>2160</v>
      </c>
      <c r="WIV2060" s="7" t="s">
        <v>2160</v>
      </c>
      <c r="WIW2060" s="7" t="s">
        <v>2160</v>
      </c>
      <c r="WIX2060" s="7" t="s">
        <v>2160</v>
      </c>
      <c r="WIY2060" s="7" t="s">
        <v>2160</v>
      </c>
      <c r="WIZ2060" s="7" t="s">
        <v>2160</v>
      </c>
      <c r="WJA2060" s="7" t="s">
        <v>2160</v>
      </c>
      <c r="WJB2060" s="7" t="s">
        <v>2160</v>
      </c>
      <c r="WJC2060" s="7" t="s">
        <v>2160</v>
      </c>
      <c r="WJD2060" s="7" t="s">
        <v>2160</v>
      </c>
      <c r="WJE2060" s="7" t="s">
        <v>2160</v>
      </c>
      <c r="WJF2060" s="7" t="s">
        <v>2160</v>
      </c>
      <c r="WJG2060" s="7" t="s">
        <v>2160</v>
      </c>
      <c r="WJH2060" s="7" t="s">
        <v>2160</v>
      </c>
      <c r="WJI2060" s="7" t="s">
        <v>2160</v>
      </c>
      <c r="WJJ2060" s="7" t="s">
        <v>2160</v>
      </c>
      <c r="WJK2060" s="7" t="s">
        <v>2160</v>
      </c>
      <c r="WJL2060" s="7" t="s">
        <v>2160</v>
      </c>
      <c r="WJM2060" s="7" t="s">
        <v>2160</v>
      </c>
      <c r="WJN2060" s="7" t="s">
        <v>2160</v>
      </c>
      <c r="WJO2060" s="7" t="s">
        <v>2160</v>
      </c>
      <c r="WJP2060" s="7" t="s">
        <v>2160</v>
      </c>
      <c r="WJQ2060" s="7" t="s">
        <v>2160</v>
      </c>
      <c r="WJR2060" s="7" t="s">
        <v>2160</v>
      </c>
      <c r="WJS2060" s="7" t="s">
        <v>2160</v>
      </c>
      <c r="WJT2060" s="7" t="s">
        <v>2160</v>
      </c>
      <c r="WJU2060" s="7" t="s">
        <v>2160</v>
      </c>
      <c r="WJV2060" s="7" t="s">
        <v>2160</v>
      </c>
      <c r="WJW2060" s="7" t="s">
        <v>2160</v>
      </c>
      <c r="WJX2060" s="7" t="s">
        <v>2160</v>
      </c>
      <c r="WJY2060" s="7" t="s">
        <v>2160</v>
      </c>
      <c r="WJZ2060" s="7" t="s">
        <v>2160</v>
      </c>
      <c r="WKA2060" s="7" t="s">
        <v>2160</v>
      </c>
      <c r="WKB2060" s="7" t="s">
        <v>2160</v>
      </c>
      <c r="WKC2060" s="7" t="s">
        <v>2160</v>
      </c>
      <c r="WKD2060" s="7" t="s">
        <v>2160</v>
      </c>
      <c r="WKE2060" s="7" t="s">
        <v>2160</v>
      </c>
      <c r="WKF2060" s="7" t="s">
        <v>2160</v>
      </c>
      <c r="WKG2060" s="7" t="s">
        <v>2160</v>
      </c>
      <c r="WKH2060" s="7" t="s">
        <v>2160</v>
      </c>
      <c r="WKI2060" s="7" t="s">
        <v>2160</v>
      </c>
      <c r="WKJ2060" s="7" t="s">
        <v>2160</v>
      </c>
      <c r="WKK2060" s="7" t="s">
        <v>2160</v>
      </c>
      <c r="WKL2060" s="7" t="s">
        <v>2160</v>
      </c>
      <c r="WKM2060" s="7" t="s">
        <v>2160</v>
      </c>
      <c r="WKN2060" s="7" t="s">
        <v>2160</v>
      </c>
      <c r="WKO2060" s="7" t="s">
        <v>2160</v>
      </c>
      <c r="WKP2060" s="7" t="s">
        <v>2160</v>
      </c>
      <c r="WKQ2060" s="7" t="s">
        <v>2160</v>
      </c>
      <c r="WKR2060" s="7" t="s">
        <v>2160</v>
      </c>
      <c r="WKS2060" s="7" t="s">
        <v>2160</v>
      </c>
      <c r="WKT2060" s="7" t="s">
        <v>2160</v>
      </c>
      <c r="WKU2060" s="7" t="s">
        <v>2160</v>
      </c>
      <c r="WKV2060" s="7" t="s">
        <v>2160</v>
      </c>
      <c r="WKW2060" s="7" t="s">
        <v>2160</v>
      </c>
      <c r="WKX2060" s="7" t="s">
        <v>2160</v>
      </c>
      <c r="WKY2060" s="7" t="s">
        <v>2160</v>
      </c>
      <c r="WKZ2060" s="7" t="s">
        <v>2160</v>
      </c>
      <c r="WLA2060" s="7" t="s">
        <v>2160</v>
      </c>
      <c r="WLB2060" s="7" t="s">
        <v>2160</v>
      </c>
      <c r="WLC2060" s="7" t="s">
        <v>2160</v>
      </c>
      <c r="WLD2060" s="7" t="s">
        <v>2160</v>
      </c>
      <c r="WLE2060" s="7" t="s">
        <v>2160</v>
      </c>
      <c r="WLF2060" s="7" t="s">
        <v>2160</v>
      </c>
      <c r="WLG2060" s="7" t="s">
        <v>2160</v>
      </c>
      <c r="WLH2060" s="7" t="s">
        <v>2160</v>
      </c>
      <c r="WLI2060" s="7" t="s">
        <v>2160</v>
      </c>
      <c r="WLJ2060" s="7" t="s">
        <v>2160</v>
      </c>
      <c r="WLK2060" s="7" t="s">
        <v>2160</v>
      </c>
      <c r="WLL2060" s="7" t="s">
        <v>2160</v>
      </c>
      <c r="WLM2060" s="7" t="s">
        <v>2160</v>
      </c>
      <c r="WLN2060" s="7" t="s">
        <v>2160</v>
      </c>
      <c r="WLO2060" s="7" t="s">
        <v>2160</v>
      </c>
      <c r="WLP2060" s="7" t="s">
        <v>2160</v>
      </c>
      <c r="WLQ2060" s="7" t="s">
        <v>2160</v>
      </c>
      <c r="WLR2060" s="7" t="s">
        <v>2160</v>
      </c>
      <c r="WLS2060" s="7" t="s">
        <v>2160</v>
      </c>
      <c r="WLT2060" s="7" t="s">
        <v>2160</v>
      </c>
      <c r="WLU2060" s="7" t="s">
        <v>2160</v>
      </c>
      <c r="WLV2060" s="7" t="s">
        <v>2160</v>
      </c>
      <c r="WLW2060" s="7" t="s">
        <v>2160</v>
      </c>
      <c r="WLX2060" s="7" t="s">
        <v>2160</v>
      </c>
      <c r="WLY2060" s="7" t="s">
        <v>2160</v>
      </c>
      <c r="WLZ2060" s="7" t="s">
        <v>2160</v>
      </c>
      <c r="WMA2060" s="7" t="s">
        <v>2160</v>
      </c>
      <c r="WMB2060" s="7" t="s">
        <v>2160</v>
      </c>
      <c r="WMC2060" s="7" t="s">
        <v>2160</v>
      </c>
      <c r="WMD2060" s="7" t="s">
        <v>2160</v>
      </c>
      <c r="WME2060" s="7" t="s">
        <v>2160</v>
      </c>
      <c r="WMF2060" s="7" t="s">
        <v>2160</v>
      </c>
      <c r="WMG2060" s="7" t="s">
        <v>2160</v>
      </c>
      <c r="WMH2060" s="7" t="s">
        <v>2160</v>
      </c>
      <c r="WMI2060" s="7" t="s">
        <v>2160</v>
      </c>
      <c r="WMJ2060" s="7" t="s">
        <v>2160</v>
      </c>
      <c r="WMK2060" s="7" t="s">
        <v>2160</v>
      </c>
      <c r="WML2060" s="7" t="s">
        <v>2160</v>
      </c>
      <c r="WMM2060" s="7" t="s">
        <v>2160</v>
      </c>
      <c r="WMN2060" s="7" t="s">
        <v>2160</v>
      </c>
      <c r="WMO2060" s="7" t="s">
        <v>2160</v>
      </c>
      <c r="WMP2060" s="7" t="s">
        <v>2160</v>
      </c>
      <c r="WMQ2060" s="7" t="s">
        <v>2160</v>
      </c>
      <c r="WMR2060" s="7" t="s">
        <v>2160</v>
      </c>
      <c r="WMS2060" s="7" t="s">
        <v>2160</v>
      </c>
      <c r="WMT2060" s="7" t="s">
        <v>2160</v>
      </c>
      <c r="WMU2060" s="7" t="s">
        <v>2160</v>
      </c>
      <c r="WMV2060" s="7" t="s">
        <v>2160</v>
      </c>
      <c r="WMW2060" s="7" t="s">
        <v>2160</v>
      </c>
      <c r="WMX2060" s="7" t="s">
        <v>2160</v>
      </c>
      <c r="WMY2060" s="7" t="s">
        <v>2160</v>
      </c>
      <c r="WMZ2060" s="7" t="s">
        <v>2160</v>
      </c>
      <c r="WNA2060" s="7" t="s">
        <v>2160</v>
      </c>
      <c r="WNB2060" s="7" t="s">
        <v>2160</v>
      </c>
      <c r="WNC2060" s="7" t="s">
        <v>2160</v>
      </c>
      <c r="WND2060" s="7" t="s">
        <v>2160</v>
      </c>
      <c r="WNE2060" s="7" t="s">
        <v>2160</v>
      </c>
      <c r="WNF2060" s="7" t="s">
        <v>2160</v>
      </c>
      <c r="WNG2060" s="7" t="s">
        <v>2160</v>
      </c>
      <c r="WNH2060" s="7" t="s">
        <v>2160</v>
      </c>
      <c r="WNI2060" s="7" t="s">
        <v>2160</v>
      </c>
      <c r="WNJ2060" s="7" t="s">
        <v>2160</v>
      </c>
      <c r="WNK2060" s="7" t="s">
        <v>2160</v>
      </c>
      <c r="WNL2060" s="7" t="s">
        <v>2160</v>
      </c>
      <c r="WNM2060" s="7" t="s">
        <v>2160</v>
      </c>
      <c r="WNN2060" s="7" t="s">
        <v>2160</v>
      </c>
      <c r="WNO2060" s="7" t="s">
        <v>2160</v>
      </c>
      <c r="WNP2060" s="7" t="s">
        <v>2160</v>
      </c>
      <c r="WNQ2060" s="7" t="s">
        <v>2160</v>
      </c>
      <c r="WNR2060" s="7" t="s">
        <v>2160</v>
      </c>
      <c r="WNS2060" s="7" t="s">
        <v>2160</v>
      </c>
      <c r="WNT2060" s="7" t="s">
        <v>2160</v>
      </c>
      <c r="WNU2060" s="7" t="s">
        <v>2160</v>
      </c>
      <c r="WNV2060" s="7" t="s">
        <v>2160</v>
      </c>
      <c r="WNW2060" s="7" t="s">
        <v>2160</v>
      </c>
      <c r="WNX2060" s="7" t="s">
        <v>2160</v>
      </c>
      <c r="WNY2060" s="7" t="s">
        <v>2160</v>
      </c>
      <c r="WNZ2060" s="7" t="s">
        <v>2160</v>
      </c>
      <c r="WOA2060" s="7" t="s">
        <v>2160</v>
      </c>
      <c r="WOB2060" s="7" t="s">
        <v>2160</v>
      </c>
      <c r="WOC2060" s="7" t="s">
        <v>2160</v>
      </c>
      <c r="WOD2060" s="7" t="s">
        <v>2160</v>
      </c>
      <c r="WOE2060" s="7" t="s">
        <v>2160</v>
      </c>
      <c r="WOF2060" s="7" t="s">
        <v>2160</v>
      </c>
      <c r="WOG2060" s="7" t="s">
        <v>2160</v>
      </c>
      <c r="WOH2060" s="7" t="s">
        <v>2160</v>
      </c>
      <c r="WOI2060" s="7" t="s">
        <v>2160</v>
      </c>
      <c r="WOJ2060" s="7" t="s">
        <v>2160</v>
      </c>
      <c r="WOK2060" s="7" t="s">
        <v>2160</v>
      </c>
      <c r="WOL2060" s="7" t="s">
        <v>2160</v>
      </c>
      <c r="WOM2060" s="7" t="s">
        <v>2160</v>
      </c>
      <c r="WON2060" s="7" t="s">
        <v>2160</v>
      </c>
      <c r="WOO2060" s="7" t="s">
        <v>2160</v>
      </c>
      <c r="WOP2060" s="7" t="s">
        <v>2160</v>
      </c>
      <c r="WOQ2060" s="7" t="s">
        <v>2160</v>
      </c>
      <c r="WOR2060" s="7" t="s">
        <v>2160</v>
      </c>
      <c r="WOS2060" s="7" t="s">
        <v>2160</v>
      </c>
      <c r="WOT2060" s="7" t="s">
        <v>2160</v>
      </c>
      <c r="WOU2060" s="7" t="s">
        <v>2160</v>
      </c>
      <c r="WOV2060" s="7" t="s">
        <v>2160</v>
      </c>
      <c r="WOW2060" s="7" t="s">
        <v>2160</v>
      </c>
      <c r="WOX2060" s="7" t="s">
        <v>2160</v>
      </c>
      <c r="WOY2060" s="7" t="s">
        <v>2160</v>
      </c>
      <c r="WOZ2060" s="7" t="s">
        <v>2160</v>
      </c>
      <c r="WPA2060" s="7" t="s">
        <v>2160</v>
      </c>
      <c r="WPB2060" s="7" t="s">
        <v>2160</v>
      </c>
      <c r="WPC2060" s="7" t="s">
        <v>2160</v>
      </c>
      <c r="WPD2060" s="7" t="s">
        <v>2160</v>
      </c>
      <c r="WPE2060" s="7" t="s">
        <v>2160</v>
      </c>
      <c r="WPF2060" s="7" t="s">
        <v>2160</v>
      </c>
      <c r="WPG2060" s="7" t="s">
        <v>2160</v>
      </c>
      <c r="WPH2060" s="7" t="s">
        <v>2160</v>
      </c>
      <c r="WPI2060" s="7" t="s">
        <v>2160</v>
      </c>
      <c r="WPJ2060" s="7" t="s">
        <v>2160</v>
      </c>
      <c r="WPK2060" s="7" t="s">
        <v>2160</v>
      </c>
      <c r="WPL2060" s="7" t="s">
        <v>2160</v>
      </c>
      <c r="WPM2060" s="7" t="s">
        <v>2160</v>
      </c>
      <c r="WPN2060" s="7" t="s">
        <v>2160</v>
      </c>
      <c r="WPO2060" s="7" t="s">
        <v>2160</v>
      </c>
      <c r="WPP2060" s="7" t="s">
        <v>2160</v>
      </c>
      <c r="WPQ2060" s="7" t="s">
        <v>2160</v>
      </c>
      <c r="WPR2060" s="7" t="s">
        <v>2160</v>
      </c>
      <c r="WPS2060" s="7" t="s">
        <v>2160</v>
      </c>
      <c r="WPT2060" s="7" t="s">
        <v>2160</v>
      </c>
      <c r="WPU2060" s="7" t="s">
        <v>2160</v>
      </c>
      <c r="WPV2060" s="7" t="s">
        <v>2160</v>
      </c>
      <c r="WPW2060" s="7" t="s">
        <v>2160</v>
      </c>
      <c r="WPX2060" s="7" t="s">
        <v>2160</v>
      </c>
      <c r="WPY2060" s="7" t="s">
        <v>2160</v>
      </c>
      <c r="WPZ2060" s="7" t="s">
        <v>2160</v>
      </c>
      <c r="WQA2060" s="7" t="s">
        <v>2160</v>
      </c>
      <c r="WQB2060" s="7" t="s">
        <v>2160</v>
      </c>
      <c r="WQC2060" s="7" t="s">
        <v>2160</v>
      </c>
      <c r="WQD2060" s="7" t="s">
        <v>2160</v>
      </c>
      <c r="WQE2060" s="7" t="s">
        <v>2160</v>
      </c>
      <c r="WQF2060" s="7" t="s">
        <v>2160</v>
      </c>
      <c r="WQG2060" s="7" t="s">
        <v>2160</v>
      </c>
      <c r="WQH2060" s="7" t="s">
        <v>2160</v>
      </c>
      <c r="WQI2060" s="7" t="s">
        <v>2160</v>
      </c>
      <c r="WQJ2060" s="7" t="s">
        <v>2160</v>
      </c>
      <c r="WQK2060" s="7" t="s">
        <v>2160</v>
      </c>
      <c r="WQL2060" s="7" t="s">
        <v>2160</v>
      </c>
      <c r="WQM2060" s="7" t="s">
        <v>2160</v>
      </c>
      <c r="WQN2060" s="7" t="s">
        <v>2160</v>
      </c>
      <c r="WQO2060" s="7" t="s">
        <v>2160</v>
      </c>
      <c r="WQP2060" s="7" t="s">
        <v>2160</v>
      </c>
      <c r="WQQ2060" s="7" t="s">
        <v>2160</v>
      </c>
      <c r="WQR2060" s="7" t="s">
        <v>2160</v>
      </c>
      <c r="WQS2060" s="7" t="s">
        <v>2160</v>
      </c>
      <c r="WQT2060" s="7" t="s">
        <v>2160</v>
      </c>
      <c r="WQU2060" s="7" t="s">
        <v>2160</v>
      </c>
      <c r="WQV2060" s="7" t="s">
        <v>2160</v>
      </c>
      <c r="WQW2060" s="7" t="s">
        <v>2160</v>
      </c>
      <c r="WQX2060" s="7" t="s">
        <v>2160</v>
      </c>
      <c r="WQY2060" s="7" t="s">
        <v>2160</v>
      </c>
      <c r="WQZ2060" s="7" t="s">
        <v>2160</v>
      </c>
      <c r="WRA2060" s="7" t="s">
        <v>2160</v>
      </c>
      <c r="WRB2060" s="7" t="s">
        <v>2160</v>
      </c>
      <c r="WRC2060" s="7" t="s">
        <v>2160</v>
      </c>
      <c r="WRD2060" s="7" t="s">
        <v>2160</v>
      </c>
      <c r="WRE2060" s="7" t="s">
        <v>2160</v>
      </c>
      <c r="WRF2060" s="7" t="s">
        <v>2160</v>
      </c>
      <c r="WRG2060" s="7" t="s">
        <v>2160</v>
      </c>
      <c r="WRH2060" s="7" t="s">
        <v>2160</v>
      </c>
      <c r="WRI2060" s="7" t="s">
        <v>2160</v>
      </c>
      <c r="WRJ2060" s="7" t="s">
        <v>2160</v>
      </c>
      <c r="WRK2060" s="7" t="s">
        <v>2160</v>
      </c>
      <c r="WRL2060" s="7" t="s">
        <v>2160</v>
      </c>
      <c r="WRM2060" s="7" t="s">
        <v>2160</v>
      </c>
      <c r="WRN2060" s="7" t="s">
        <v>2160</v>
      </c>
      <c r="WRO2060" s="7" t="s">
        <v>2160</v>
      </c>
      <c r="WRP2060" s="7" t="s">
        <v>2160</v>
      </c>
      <c r="WRQ2060" s="7" t="s">
        <v>2160</v>
      </c>
      <c r="WRR2060" s="7" t="s">
        <v>2160</v>
      </c>
      <c r="WRS2060" s="7" t="s">
        <v>2160</v>
      </c>
      <c r="WRT2060" s="7" t="s">
        <v>2160</v>
      </c>
      <c r="WRU2060" s="7" t="s">
        <v>2160</v>
      </c>
      <c r="WRV2060" s="7" t="s">
        <v>2160</v>
      </c>
      <c r="WRW2060" s="7" t="s">
        <v>2160</v>
      </c>
      <c r="WRX2060" s="7" t="s">
        <v>2160</v>
      </c>
      <c r="WRY2060" s="7" t="s">
        <v>2160</v>
      </c>
      <c r="WRZ2060" s="7" t="s">
        <v>2160</v>
      </c>
      <c r="WSA2060" s="7" t="s">
        <v>2160</v>
      </c>
      <c r="WSB2060" s="7" t="s">
        <v>2160</v>
      </c>
      <c r="WSC2060" s="7" t="s">
        <v>2160</v>
      </c>
      <c r="WSD2060" s="7" t="s">
        <v>2160</v>
      </c>
      <c r="WSE2060" s="7" t="s">
        <v>2160</v>
      </c>
      <c r="WSF2060" s="7" t="s">
        <v>2160</v>
      </c>
      <c r="WSG2060" s="7" t="s">
        <v>2160</v>
      </c>
      <c r="WSH2060" s="7" t="s">
        <v>2160</v>
      </c>
      <c r="WSI2060" s="7" t="s">
        <v>2160</v>
      </c>
      <c r="WSJ2060" s="7" t="s">
        <v>2160</v>
      </c>
      <c r="WSK2060" s="7" t="s">
        <v>2160</v>
      </c>
      <c r="WSL2060" s="7" t="s">
        <v>2160</v>
      </c>
      <c r="WSM2060" s="7" t="s">
        <v>2160</v>
      </c>
      <c r="WSN2060" s="7" t="s">
        <v>2160</v>
      </c>
      <c r="WSO2060" s="7" t="s">
        <v>2160</v>
      </c>
      <c r="WSP2060" s="7" t="s">
        <v>2160</v>
      </c>
      <c r="WSQ2060" s="7" t="s">
        <v>2160</v>
      </c>
      <c r="WSR2060" s="7" t="s">
        <v>2160</v>
      </c>
      <c r="WSS2060" s="7" t="s">
        <v>2160</v>
      </c>
      <c r="WST2060" s="7" t="s">
        <v>2160</v>
      </c>
      <c r="WSU2060" s="7" t="s">
        <v>2160</v>
      </c>
      <c r="WSV2060" s="7" t="s">
        <v>2160</v>
      </c>
      <c r="WSW2060" s="7" t="s">
        <v>2160</v>
      </c>
      <c r="WSX2060" s="7" t="s">
        <v>2160</v>
      </c>
      <c r="WSY2060" s="7" t="s">
        <v>2160</v>
      </c>
      <c r="WSZ2060" s="7" t="s">
        <v>2160</v>
      </c>
      <c r="WTA2060" s="7" t="s">
        <v>2160</v>
      </c>
      <c r="WTB2060" s="7" t="s">
        <v>2160</v>
      </c>
      <c r="WTC2060" s="7" t="s">
        <v>2160</v>
      </c>
      <c r="WTD2060" s="7" t="s">
        <v>2160</v>
      </c>
      <c r="WTE2060" s="7" t="s">
        <v>2160</v>
      </c>
      <c r="WTF2060" s="7" t="s">
        <v>2160</v>
      </c>
      <c r="WTG2060" s="7" t="s">
        <v>2160</v>
      </c>
      <c r="WTH2060" s="7" t="s">
        <v>2160</v>
      </c>
      <c r="WTI2060" s="7" t="s">
        <v>2160</v>
      </c>
      <c r="WTJ2060" s="7" t="s">
        <v>2160</v>
      </c>
      <c r="WTK2060" s="7" t="s">
        <v>2160</v>
      </c>
      <c r="WTL2060" s="7" t="s">
        <v>2160</v>
      </c>
      <c r="WTM2060" s="7" t="s">
        <v>2160</v>
      </c>
      <c r="WTN2060" s="7" t="s">
        <v>2160</v>
      </c>
      <c r="WTO2060" s="7" t="s">
        <v>2160</v>
      </c>
      <c r="WTP2060" s="7" t="s">
        <v>2160</v>
      </c>
      <c r="WTQ2060" s="7" t="s">
        <v>2160</v>
      </c>
      <c r="WTR2060" s="7" t="s">
        <v>2160</v>
      </c>
      <c r="WTS2060" s="7" t="s">
        <v>2160</v>
      </c>
      <c r="WTT2060" s="7" t="s">
        <v>2160</v>
      </c>
      <c r="WTU2060" s="7" t="s">
        <v>2160</v>
      </c>
      <c r="WTV2060" s="7" t="s">
        <v>2160</v>
      </c>
      <c r="WTW2060" s="7" t="s">
        <v>2160</v>
      </c>
      <c r="WTX2060" s="7" t="s">
        <v>2160</v>
      </c>
      <c r="WTY2060" s="7" t="s">
        <v>2160</v>
      </c>
      <c r="WTZ2060" s="7" t="s">
        <v>2160</v>
      </c>
      <c r="WUA2060" s="7" t="s">
        <v>2160</v>
      </c>
      <c r="WUB2060" s="7" t="s">
        <v>2160</v>
      </c>
      <c r="WUC2060" s="7" t="s">
        <v>2160</v>
      </c>
      <c r="WUD2060" s="7" t="s">
        <v>2160</v>
      </c>
      <c r="WUE2060" s="7" t="s">
        <v>2160</v>
      </c>
      <c r="WUF2060" s="7" t="s">
        <v>2160</v>
      </c>
      <c r="WUG2060" s="7" t="s">
        <v>2160</v>
      </c>
      <c r="WUH2060" s="7" t="s">
        <v>2160</v>
      </c>
      <c r="WUI2060" s="7" t="s">
        <v>2160</v>
      </c>
      <c r="WUJ2060" s="7" t="s">
        <v>2160</v>
      </c>
      <c r="WUK2060" s="7" t="s">
        <v>2160</v>
      </c>
      <c r="WUL2060" s="7" t="s">
        <v>2160</v>
      </c>
      <c r="WUM2060" s="7" t="s">
        <v>2160</v>
      </c>
      <c r="WUN2060" s="7" t="s">
        <v>2160</v>
      </c>
      <c r="WUO2060" s="7" t="s">
        <v>2160</v>
      </c>
      <c r="WUP2060" s="7" t="s">
        <v>2160</v>
      </c>
      <c r="WUQ2060" s="7" t="s">
        <v>2160</v>
      </c>
      <c r="WUR2060" s="7" t="s">
        <v>2160</v>
      </c>
      <c r="WUS2060" s="7" t="s">
        <v>2160</v>
      </c>
      <c r="WUT2060" s="7" t="s">
        <v>2160</v>
      </c>
      <c r="WUU2060" s="7" t="s">
        <v>2160</v>
      </c>
      <c r="WUV2060" s="7" t="s">
        <v>2160</v>
      </c>
      <c r="WUW2060" s="7" t="s">
        <v>2160</v>
      </c>
      <c r="WUX2060" s="7" t="s">
        <v>2160</v>
      </c>
      <c r="WUY2060" s="7" t="s">
        <v>2160</v>
      </c>
      <c r="WUZ2060" s="7" t="s">
        <v>2160</v>
      </c>
      <c r="WVA2060" s="7" t="s">
        <v>2160</v>
      </c>
      <c r="WVB2060" s="7" t="s">
        <v>2160</v>
      </c>
      <c r="WVC2060" s="7" t="s">
        <v>2160</v>
      </c>
      <c r="WVD2060" s="7" t="s">
        <v>2160</v>
      </c>
      <c r="WVE2060" s="7" t="s">
        <v>2160</v>
      </c>
      <c r="WVF2060" s="7" t="s">
        <v>2160</v>
      </c>
      <c r="WVG2060" s="7" t="s">
        <v>2160</v>
      </c>
      <c r="WVH2060" s="7" t="s">
        <v>2160</v>
      </c>
      <c r="WVI2060" s="7" t="s">
        <v>2160</v>
      </c>
      <c r="WVJ2060" s="7" t="s">
        <v>2160</v>
      </c>
      <c r="WVK2060" s="7" t="s">
        <v>2160</v>
      </c>
      <c r="WVL2060" s="7" t="s">
        <v>2160</v>
      </c>
      <c r="WVM2060" s="7" t="s">
        <v>2160</v>
      </c>
      <c r="WVN2060" s="7" t="s">
        <v>2160</v>
      </c>
      <c r="WVO2060" s="7" t="s">
        <v>2160</v>
      </c>
      <c r="WVP2060" s="7" t="s">
        <v>2160</v>
      </c>
      <c r="WVQ2060" s="7" t="s">
        <v>2160</v>
      </c>
      <c r="WVR2060" s="7" t="s">
        <v>2160</v>
      </c>
      <c r="WVS2060" s="7" t="s">
        <v>2160</v>
      </c>
      <c r="WVT2060" s="7" t="s">
        <v>2160</v>
      </c>
      <c r="WVU2060" s="7" t="s">
        <v>2160</v>
      </c>
      <c r="WVV2060" s="7" t="s">
        <v>2160</v>
      </c>
      <c r="WVW2060" s="7" t="s">
        <v>2160</v>
      </c>
      <c r="WVX2060" s="7" t="s">
        <v>2160</v>
      </c>
      <c r="WVY2060" s="7" t="s">
        <v>2160</v>
      </c>
      <c r="WVZ2060" s="7" t="s">
        <v>2160</v>
      </c>
      <c r="WWA2060" s="7" t="s">
        <v>2160</v>
      </c>
      <c r="WWB2060" s="7" t="s">
        <v>2160</v>
      </c>
      <c r="WWC2060" s="7" t="s">
        <v>2160</v>
      </c>
      <c r="WWD2060" s="7" t="s">
        <v>2160</v>
      </c>
      <c r="WWE2060" s="7" t="s">
        <v>2160</v>
      </c>
      <c r="WWF2060" s="7" t="s">
        <v>2160</v>
      </c>
      <c r="WWG2060" s="7" t="s">
        <v>2160</v>
      </c>
      <c r="WWH2060" s="7" t="s">
        <v>2160</v>
      </c>
      <c r="WWI2060" s="7" t="s">
        <v>2160</v>
      </c>
      <c r="WWJ2060" s="7" t="s">
        <v>2160</v>
      </c>
      <c r="WWK2060" s="7" t="s">
        <v>2160</v>
      </c>
      <c r="WWL2060" s="7" t="s">
        <v>2160</v>
      </c>
      <c r="WWM2060" s="7" t="s">
        <v>2160</v>
      </c>
      <c r="WWN2060" s="7" t="s">
        <v>2160</v>
      </c>
      <c r="WWO2060" s="7" t="s">
        <v>2160</v>
      </c>
      <c r="WWP2060" s="7" t="s">
        <v>2160</v>
      </c>
      <c r="WWQ2060" s="7" t="s">
        <v>2160</v>
      </c>
      <c r="WWR2060" s="7" t="s">
        <v>2160</v>
      </c>
      <c r="WWS2060" s="7" t="s">
        <v>2160</v>
      </c>
      <c r="WWT2060" s="7" t="s">
        <v>2160</v>
      </c>
      <c r="WWU2060" s="7" t="s">
        <v>2160</v>
      </c>
      <c r="WWV2060" s="7" t="s">
        <v>2160</v>
      </c>
      <c r="WWW2060" s="7" t="s">
        <v>2160</v>
      </c>
      <c r="WWX2060" s="7" t="s">
        <v>2160</v>
      </c>
      <c r="WWY2060" s="7" t="s">
        <v>2160</v>
      </c>
      <c r="WWZ2060" s="7" t="s">
        <v>2160</v>
      </c>
      <c r="WXA2060" s="7" t="s">
        <v>2160</v>
      </c>
      <c r="WXB2060" s="7" t="s">
        <v>2160</v>
      </c>
      <c r="WXC2060" s="7" t="s">
        <v>2160</v>
      </c>
      <c r="WXD2060" s="7" t="s">
        <v>2160</v>
      </c>
      <c r="WXE2060" s="7" t="s">
        <v>2160</v>
      </c>
      <c r="WXF2060" s="7" t="s">
        <v>2160</v>
      </c>
      <c r="WXG2060" s="7" t="s">
        <v>2160</v>
      </c>
      <c r="WXH2060" s="7" t="s">
        <v>2160</v>
      </c>
      <c r="WXI2060" s="7" t="s">
        <v>2160</v>
      </c>
      <c r="WXJ2060" s="7" t="s">
        <v>2160</v>
      </c>
      <c r="WXK2060" s="7" t="s">
        <v>2160</v>
      </c>
      <c r="WXL2060" s="7" t="s">
        <v>2160</v>
      </c>
      <c r="WXM2060" s="7" t="s">
        <v>2160</v>
      </c>
      <c r="WXN2060" s="7" t="s">
        <v>2160</v>
      </c>
      <c r="WXO2060" s="7" t="s">
        <v>2160</v>
      </c>
      <c r="WXP2060" s="7" t="s">
        <v>2160</v>
      </c>
      <c r="WXQ2060" s="7" t="s">
        <v>2160</v>
      </c>
      <c r="WXR2060" s="7" t="s">
        <v>2160</v>
      </c>
      <c r="WXS2060" s="7" t="s">
        <v>2160</v>
      </c>
      <c r="WXT2060" s="7" t="s">
        <v>2160</v>
      </c>
      <c r="WXU2060" s="7" t="s">
        <v>2160</v>
      </c>
      <c r="WXV2060" s="7" t="s">
        <v>2160</v>
      </c>
      <c r="WXW2060" s="7" t="s">
        <v>2160</v>
      </c>
      <c r="WXX2060" s="7" t="s">
        <v>2160</v>
      </c>
      <c r="WXY2060" s="7" t="s">
        <v>2160</v>
      </c>
      <c r="WXZ2060" s="7" t="s">
        <v>2160</v>
      </c>
      <c r="WYA2060" s="7" t="s">
        <v>2160</v>
      </c>
      <c r="WYB2060" s="7" t="s">
        <v>2160</v>
      </c>
      <c r="WYC2060" s="7" t="s">
        <v>2160</v>
      </c>
      <c r="WYD2060" s="7" t="s">
        <v>2160</v>
      </c>
      <c r="WYE2060" s="7" t="s">
        <v>2160</v>
      </c>
      <c r="WYF2060" s="7" t="s">
        <v>2160</v>
      </c>
      <c r="WYG2060" s="7" t="s">
        <v>2160</v>
      </c>
      <c r="WYH2060" s="7" t="s">
        <v>2160</v>
      </c>
      <c r="WYI2060" s="7" t="s">
        <v>2160</v>
      </c>
      <c r="WYJ2060" s="7" t="s">
        <v>2160</v>
      </c>
      <c r="WYK2060" s="7" t="s">
        <v>2160</v>
      </c>
      <c r="WYL2060" s="7" t="s">
        <v>2160</v>
      </c>
      <c r="WYM2060" s="7" t="s">
        <v>2160</v>
      </c>
      <c r="WYN2060" s="7" t="s">
        <v>2160</v>
      </c>
      <c r="WYO2060" s="7" t="s">
        <v>2160</v>
      </c>
      <c r="WYP2060" s="7" t="s">
        <v>2160</v>
      </c>
      <c r="WYQ2060" s="7" t="s">
        <v>2160</v>
      </c>
      <c r="WYR2060" s="7" t="s">
        <v>2160</v>
      </c>
      <c r="WYS2060" s="7" t="s">
        <v>2160</v>
      </c>
      <c r="WYT2060" s="7" t="s">
        <v>2160</v>
      </c>
      <c r="WYU2060" s="7" t="s">
        <v>2160</v>
      </c>
      <c r="WYV2060" s="7" t="s">
        <v>2160</v>
      </c>
      <c r="WYW2060" s="7" t="s">
        <v>2160</v>
      </c>
      <c r="WYX2060" s="7" t="s">
        <v>2160</v>
      </c>
      <c r="WYY2060" s="7" t="s">
        <v>2160</v>
      </c>
      <c r="WYZ2060" s="7" t="s">
        <v>2160</v>
      </c>
      <c r="WZA2060" s="7" t="s">
        <v>2160</v>
      </c>
      <c r="WZB2060" s="7" t="s">
        <v>2160</v>
      </c>
      <c r="WZC2060" s="7" t="s">
        <v>2160</v>
      </c>
      <c r="WZD2060" s="7" t="s">
        <v>2160</v>
      </c>
      <c r="WZE2060" s="7" t="s">
        <v>2160</v>
      </c>
      <c r="WZF2060" s="7" t="s">
        <v>2160</v>
      </c>
      <c r="WZG2060" s="7" t="s">
        <v>2160</v>
      </c>
      <c r="WZH2060" s="7" t="s">
        <v>2160</v>
      </c>
      <c r="WZI2060" s="7" t="s">
        <v>2160</v>
      </c>
      <c r="WZJ2060" s="7" t="s">
        <v>2160</v>
      </c>
      <c r="WZK2060" s="7" t="s">
        <v>2160</v>
      </c>
      <c r="WZL2060" s="7" t="s">
        <v>2160</v>
      </c>
      <c r="WZM2060" s="7" t="s">
        <v>2160</v>
      </c>
      <c r="WZN2060" s="7" t="s">
        <v>2160</v>
      </c>
      <c r="WZO2060" s="7" t="s">
        <v>2160</v>
      </c>
      <c r="WZP2060" s="7" t="s">
        <v>2160</v>
      </c>
      <c r="WZQ2060" s="7" t="s">
        <v>2160</v>
      </c>
      <c r="WZR2060" s="7" t="s">
        <v>2160</v>
      </c>
      <c r="WZS2060" s="7" t="s">
        <v>2160</v>
      </c>
      <c r="WZT2060" s="7" t="s">
        <v>2160</v>
      </c>
      <c r="WZU2060" s="7" t="s">
        <v>2160</v>
      </c>
      <c r="WZV2060" s="7" t="s">
        <v>2160</v>
      </c>
      <c r="WZW2060" s="7" t="s">
        <v>2160</v>
      </c>
      <c r="WZX2060" s="7" t="s">
        <v>2160</v>
      </c>
      <c r="WZY2060" s="7" t="s">
        <v>2160</v>
      </c>
      <c r="WZZ2060" s="7" t="s">
        <v>2160</v>
      </c>
      <c r="XAA2060" s="7" t="s">
        <v>2160</v>
      </c>
      <c r="XAB2060" s="7" t="s">
        <v>2160</v>
      </c>
      <c r="XAC2060" s="7" t="s">
        <v>2160</v>
      </c>
      <c r="XAD2060" s="7" t="s">
        <v>2160</v>
      </c>
      <c r="XAE2060" s="7" t="s">
        <v>2160</v>
      </c>
      <c r="XAF2060" s="7" t="s">
        <v>2160</v>
      </c>
      <c r="XAG2060" s="7" t="s">
        <v>2160</v>
      </c>
      <c r="XAH2060" s="7" t="s">
        <v>2160</v>
      </c>
      <c r="XAI2060" s="7" t="s">
        <v>2160</v>
      </c>
      <c r="XAJ2060" s="7" t="s">
        <v>2160</v>
      </c>
      <c r="XAK2060" s="7" t="s">
        <v>2160</v>
      </c>
      <c r="XAL2060" s="7" t="s">
        <v>2160</v>
      </c>
      <c r="XAM2060" s="7" t="s">
        <v>2160</v>
      </c>
      <c r="XAN2060" s="7" t="s">
        <v>2160</v>
      </c>
      <c r="XAO2060" s="7" t="s">
        <v>2160</v>
      </c>
      <c r="XAP2060" s="7" t="s">
        <v>2160</v>
      </c>
      <c r="XAQ2060" s="7" t="s">
        <v>2160</v>
      </c>
      <c r="XAR2060" s="7" t="s">
        <v>2160</v>
      </c>
      <c r="XAS2060" s="7" t="s">
        <v>2160</v>
      </c>
      <c r="XAT2060" s="7" t="s">
        <v>2160</v>
      </c>
      <c r="XAU2060" s="7" t="s">
        <v>2160</v>
      </c>
      <c r="XAV2060" s="7" t="s">
        <v>2160</v>
      </c>
      <c r="XAW2060" s="7" t="s">
        <v>2160</v>
      </c>
      <c r="XAX2060" s="7" t="s">
        <v>2160</v>
      </c>
      <c r="XAY2060" s="7" t="s">
        <v>2160</v>
      </c>
      <c r="XAZ2060" s="7" t="s">
        <v>2160</v>
      </c>
      <c r="XBA2060" s="7" t="s">
        <v>2160</v>
      </c>
      <c r="XBB2060" s="7" t="s">
        <v>2160</v>
      </c>
      <c r="XBC2060" s="7" t="s">
        <v>2160</v>
      </c>
      <c r="XBD2060" s="7" t="s">
        <v>2160</v>
      </c>
      <c r="XBE2060" s="7" t="s">
        <v>2160</v>
      </c>
      <c r="XBF2060" s="7" t="s">
        <v>2160</v>
      </c>
      <c r="XBG2060" s="7" t="s">
        <v>2160</v>
      </c>
      <c r="XBH2060" s="7" t="s">
        <v>2160</v>
      </c>
      <c r="XBI2060" s="7" t="s">
        <v>2160</v>
      </c>
      <c r="XBJ2060" s="7" t="s">
        <v>2160</v>
      </c>
      <c r="XBK2060" s="7" t="s">
        <v>2160</v>
      </c>
      <c r="XBL2060" s="7" t="s">
        <v>2160</v>
      </c>
      <c r="XBM2060" s="7" t="s">
        <v>2160</v>
      </c>
      <c r="XBN2060" s="7" t="s">
        <v>2160</v>
      </c>
      <c r="XBO2060" s="7" t="s">
        <v>2160</v>
      </c>
      <c r="XBP2060" s="7" t="s">
        <v>2160</v>
      </c>
      <c r="XBQ2060" s="7" t="s">
        <v>2160</v>
      </c>
      <c r="XBR2060" s="7" t="s">
        <v>2160</v>
      </c>
      <c r="XBS2060" s="7" t="s">
        <v>2160</v>
      </c>
      <c r="XBT2060" s="7" t="s">
        <v>2160</v>
      </c>
      <c r="XBU2060" s="7" t="s">
        <v>2160</v>
      </c>
      <c r="XBV2060" s="7" t="s">
        <v>2160</v>
      </c>
      <c r="XBW2060" s="7" t="s">
        <v>2160</v>
      </c>
      <c r="XBX2060" s="7" t="s">
        <v>2160</v>
      </c>
      <c r="XBY2060" s="7" t="s">
        <v>2160</v>
      </c>
      <c r="XBZ2060" s="7" t="s">
        <v>2160</v>
      </c>
      <c r="XCA2060" s="7" t="s">
        <v>2160</v>
      </c>
      <c r="XCB2060" s="7" t="s">
        <v>2160</v>
      </c>
      <c r="XCC2060" s="7" t="s">
        <v>2160</v>
      </c>
      <c r="XCD2060" s="7" t="s">
        <v>2160</v>
      </c>
      <c r="XCE2060" s="7" t="s">
        <v>2160</v>
      </c>
      <c r="XCF2060" s="7" t="s">
        <v>2160</v>
      </c>
      <c r="XCG2060" s="7" t="s">
        <v>2160</v>
      </c>
      <c r="XCH2060" s="7" t="s">
        <v>2160</v>
      </c>
      <c r="XCI2060" s="7" t="s">
        <v>2160</v>
      </c>
      <c r="XCJ2060" s="7" t="s">
        <v>2160</v>
      </c>
      <c r="XCK2060" s="7" t="s">
        <v>2160</v>
      </c>
      <c r="XCL2060" s="7" t="s">
        <v>2160</v>
      </c>
      <c r="XCM2060" s="7" t="s">
        <v>2160</v>
      </c>
      <c r="XCN2060" s="7" t="s">
        <v>2160</v>
      </c>
      <c r="XCO2060" s="7" t="s">
        <v>2160</v>
      </c>
      <c r="XCP2060" s="7" t="s">
        <v>2160</v>
      </c>
      <c r="XCQ2060" s="7" t="s">
        <v>2160</v>
      </c>
      <c r="XCR2060" s="7" t="s">
        <v>2160</v>
      </c>
      <c r="XCS2060" s="7" t="s">
        <v>2160</v>
      </c>
      <c r="XCT2060" s="7" t="s">
        <v>2160</v>
      </c>
      <c r="XCU2060" s="7" t="s">
        <v>2160</v>
      </c>
      <c r="XCV2060" s="7" t="s">
        <v>2160</v>
      </c>
      <c r="XCW2060" s="7" t="s">
        <v>2160</v>
      </c>
      <c r="XCX2060" s="7" t="s">
        <v>2160</v>
      </c>
      <c r="XCY2060" s="7" t="s">
        <v>2160</v>
      </c>
      <c r="XCZ2060" s="7" t="s">
        <v>2160</v>
      </c>
      <c r="XDA2060" s="7" t="s">
        <v>2160</v>
      </c>
      <c r="XDB2060" s="7" t="s">
        <v>2160</v>
      </c>
      <c r="XDC2060" s="7" t="s">
        <v>2160</v>
      </c>
      <c r="XDD2060" s="7" t="s">
        <v>2160</v>
      </c>
      <c r="XDE2060" s="7" t="s">
        <v>2160</v>
      </c>
      <c r="XDF2060" s="7" t="s">
        <v>2160</v>
      </c>
      <c r="XDG2060" s="7" t="s">
        <v>2160</v>
      </c>
      <c r="XDH2060" s="7" t="s">
        <v>2160</v>
      </c>
      <c r="XDI2060" s="7" t="s">
        <v>2160</v>
      </c>
      <c r="XDJ2060" s="7" t="s">
        <v>2160</v>
      </c>
      <c r="XDK2060" s="7" t="s">
        <v>2160</v>
      </c>
      <c r="XDL2060" s="7" t="s">
        <v>2160</v>
      </c>
      <c r="XDM2060" s="7" t="s">
        <v>2160</v>
      </c>
      <c r="XDN2060" s="7" t="s">
        <v>2160</v>
      </c>
      <c r="XDO2060" s="7" t="s">
        <v>2160</v>
      </c>
      <c r="XDP2060" s="7" t="s">
        <v>2160</v>
      </c>
      <c r="XDQ2060" s="7" t="s">
        <v>2160</v>
      </c>
      <c r="XDR2060" s="7" t="s">
        <v>2160</v>
      </c>
      <c r="XDS2060" s="7" t="s">
        <v>2160</v>
      </c>
      <c r="XDT2060" s="7" t="s">
        <v>2160</v>
      </c>
      <c r="XDU2060" s="7" t="s">
        <v>2160</v>
      </c>
      <c r="XDV2060" s="7" t="s">
        <v>2160</v>
      </c>
      <c r="XDW2060" s="7" t="s">
        <v>2160</v>
      </c>
      <c r="XDX2060" s="7" t="s">
        <v>2160</v>
      </c>
      <c r="XDY2060" s="7" t="s">
        <v>2160</v>
      </c>
      <c r="XDZ2060" s="7" t="s">
        <v>2160</v>
      </c>
      <c r="XEA2060" s="7" t="s">
        <v>2160</v>
      </c>
      <c r="XEB2060" s="7" t="s">
        <v>2160</v>
      </c>
      <c r="XEC2060" s="7" t="s">
        <v>2160</v>
      </c>
      <c r="XED2060" s="7" t="s">
        <v>2160</v>
      </c>
      <c r="XEE2060" s="7" t="s">
        <v>2160</v>
      </c>
      <c r="XEF2060" s="7" t="s">
        <v>2160</v>
      </c>
      <c r="XEG2060" s="7" t="s">
        <v>2160</v>
      </c>
      <c r="XEH2060" s="7" t="s">
        <v>2160</v>
      </c>
      <c r="XEI2060" s="7" t="s">
        <v>2160</v>
      </c>
      <c r="XEJ2060" s="7" t="s">
        <v>2160</v>
      </c>
      <c r="XEK2060" s="7" t="s">
        <v>2160</v>
      </c>
      <c r="XEL2060" s="7" t="s">
        <v>2160</v>
      </c>
      <c r="XEM2060" s="7" t="s">
        <v>2160</v>
      </c>
      <c r="XEN2060" s="7" t="s">
        <v>2160</v>
      </c>
      <c r="XEO2060" s="7" t="s">
        <v>2160</v>
      </c>
      <c r="XEP2060" s="7" t="s">
        <v>2160</v>
      </c>
      <c r="XEQ2060" s="7" t="s">
        <v>2160</v>
      </c>
      <c r="XER2060" s="7" t="s">
        <v>2160</v>
      </c>
      <c r="XES2060" s="7" t="s">
        <v>2160</v>
      </c>
      <c r="XET2060" s="7" t="s">
        <v>2160</v>
      </c>
      <c r="XEU2060" s="7" t="s">
        <v>2160</v>
      </c>
      <c r="XEV2060" s="7" t="s">
        <v>2160</v>
      </c>
      <c r="XEW2060" s="7" t="s">
        <v>2160</v>
      </c>
      <c r="XEX2060" s="7" t="s">
        <v>2160</v>
      </c>
      <c r="XEY2060" s="7" t="s">
        <v>2160</v>
      </c>
      <c r="XEZ2060" s="7" t="s">
        <v>2160</v>
      </c>
      <c r="XFA2060" s="7" t="s">
        <v>2160</v>
      </c>
      <c r="XFB2060" s="7" t="s">
        <v>2160</v>
      </c>
    </row>
    <row r="2061" s="1" customFormat="1" spans="1:16382">
      <c r="A2061" s="7" t="s">
        <v>2163</v>
      </c>
      <c r="B2061" s="53">
        <f t="shared" si="596"/>
        <v>1660</v>
      </c>
      <c r="C2061" s="54">
        <f>B2061/$H$1</f>
        <v>263.492063492063</v>
      </c>
      <c r="D2061" s="55">
        <f t="shared" si="597"/>
        <v>351</v>
      </c>
      <c r="E2061" s="56">
        <f t="shared" si="594"/>
        <v>0.169310360421472</v>
      </c>
      <c r="F2061" s="79">
        <f t="shared" si="595"/>
        <v>59.4279365079365</v>
      </c>
      <c r="G2061" s="149"/>
      <c r="H2061" s="149"/>
      <c r="I2061" s="149"/>
      <c r="J2061" s="149"/>
      <c r="K2061" s="149"/>
      <c r="L2061" s="149"/>
      <c r="M2061" s="149"/>
      <c r="N2061" s="149"/>
      <c r="O2061" s="149"/>
      <c r="P2061" s="149"/>
      <c r="Q2061" s="149"/>
      <c r="R2061" s="149"/>
      <c r="S2061" s="149"/>
      <c r="T2061" s="149"/>
      <c r="U2061" s="149"/>
      <c r="V2061" s="149"/>
      <c r="W2061" s="149"/>
      <c r="X2061" s="149"/>
      <c r="Y2061" s="149"/>
      <c r="Z2061" s="149"/>
      <c r="AA2061" s="149"/>
      <c r="AB2061" s="149"/>
      <c r="AC2061" s="149"/>
      <c r="AD2061" s="149"/>
      <c r="AE2061" s="149"/>
      <c r="AF2061" s="149"/>
      <c r="AG2061" s="149"/>
      <c r="AH2061" s="149"/>
      <c r="AI2061" s="149"/>
      <c r="AJ2061" s="149"/>
      <c r="AK2061" s="149"/>
      <c r="AL2061" s="149"/>
      <c r="AM2061" s="149"/>
      <c r="AN2061" s="149"/>
      <c r="AO2061" s="149"/>
      <c r="AP2061" s="149"/>
      <c r="AQ2061" s="149"/>
      <c r="AR2061" s="149"/>
      <c r="AS2061" s="149"/>
      <c r="AT2061" s="149"/>
      <c r="AU2061" s="149"/>
      <c r="AV2061" s="149"/>
      <c r="AW2061" s="149"/>
      <c r="AX2061" s="149"/>
      <c r="AY2061" s="149"/>
      <c r="AZ2061" s="149"/>
      <c r="BA2061" s="149"/>
      <c r="BB2061" s="149"/>
      <c r="BC2061" s="149"/>
      <c r="BD2061" s="149"/>
      <c r="BE2061" s="149"/>
      <c r="BF2061" s="149"/>
      <c r="BG2061" s="149"/>
      <c r="BH2061" s="149"/>
      <c r="BI2061" s="149"/>
      <c r="BJ2061" s="149"/>
      <c r="BK2061" s="149"/>
      <c r="BL2061" s="149"/>
      <c r="BM2061" s="149"/>
      <c r="BN2061" s="149"/>
      <c r="BO2061" s="149"/>
      <c r="BP2061" s="149"/>
      <c r="BQ2061" s="149"/>
      <c r="BR2061" s="149"/>
      <c r="BS2061" s="149"/>
      <c r="BT2061" s="149"/>
      <c r="BU2061" s="149"/>
      <c r="BV2061" s="149"/>
      <c r="BW2061" s="149"/>
      <c r="BX2061" s="149"/>
      <c r="BY2061" s="149"/>
      <c r="BZ2061" s="149"/>
      <c r="CA2061" s="149"/>
      <c r="CB2061" s="149"/>
      <c r="CC2061" s="149"/>
      <c r="CD2061" s="149"/>
      <c r="CE2061" s="149"/>
      <c r="CF2061" s="149"/>
      <c r="CG2061" s="149"/>
      <c r="CH2061" s="149"/>
      <c r="CI2061" s="149"/>
      <c r="CJ2061" s="149"/>
      <c r="CK2061" s="149"/>
      <c r="CL2061" s="149"/>
      <c r="CM2061" s="149"/>
      <c r="CN2061" s="149"/>
      <c r="CO2061" s="149"/>
      <c r="CP2061" s="149"/>
      <c r="CQ2061" s="149"/>
      <c r="CR2061" s="149"/>
      <c r="CS2061" s="149"/>
      <c r="CT2061" s="149"/>
      <c r="CU2061" s="149"/>
      <c r="CV2061" s="149"/>
      <c r="CW2061" s="149"/>
      <c r="CX2061" s="149"/>
      <c r="CY2061" s="149"/>
      <c r="CZ2061" s="149"/>
      <c r="DA2061" s="149"/>
      <c r="DB2061" s="149"/>
      <c r="DC2061" s="149"/>
      <c r="DD2061" s="149"/>
      <c r="DE2061" s="149"/>
      <c r="DF2061" s="149"/>
      <c r="DG2061" s="149"/>
      <c r="DH2061" s="149"/>
      <c r="DI2061" s="149"/>
      <c r="DJ2061" s="149"/>
      <c r="DK2061" s="149"/>
      <c r="DL2061" s="149"/>
      <c r="DM2061" s="149"/>
      <c r="DN2061" s="149"/>
      <c r="DO2061" s="149"/>
      <c r="DP2061" s="149"/>
      <c r="DQ2061" s="149"/>
      <c r="DR2061" s="149"/>
      <c r="DS2061" s="149"/>
      <c r="DT2061" s="149"/>
      <c r="DU2061" s="149"/>
      <c r="DV2061" s="149"/>
      <c r="DW2061" s="149"/>
      <c r="DX2061" s="149"/>
      <c r="DY2061" s="149"/>
      <c r="DZ2061" s="149"/>
      <c r="EA2061" s="149"/>
      <c r="EB2061" s="149"/>
      <c r="EC2061" s="149"/>
      <c r="ED2061" s="149"/>
      <c r="EE2061" s="151" t="s">
        <v>2161</v>
      </c>
      <c r="EF2061" s="7" t="s">
        <v>2161</v>
      </c>
      <c r="EG2061" s="7" t="s">
        <v>2161</v>
      </c>
      <c r="EH2061" s="7" t="s">
        <v>2161</v>
      </c>
      <c r="EI2061" s="7" t="s">
        <v>2161</v>
      </c>
      <c r="EJ2061" s="7" t="s">
        <v>2161</v>
      </c>
      <c r="EK2061" s="7" t="s">
        <v>2161</v>
      </c>
      <c r="EL2061" s="7" t="s">
        <v>2161</v>
      </c>
      <c r="EM2061" s="7" t="s">
        <v>2161</v>
      </c>
      <c r="EN2061" s="7" t="s">
        <v>2161</v>
      </c>
      <c r="EO2061" s="7" t="s">
        <v>2161</v>
      </c>
      <c r="EP2061" s="7" t="s">
        <v>2161</v>
      </c>
      <c r="EQ2061" s="7" t="s">
        <v>2161</v>
      </c>
      <c r="ER2061" s="7" t="s">
        <v>2161</v>
      </c>
      <c r="ES2061" s="7" t="s">
        <v>2161</v>
      </c>
      <c r="ET2061" s="7" t="s">
        <v>2161</v>
      </c>
      <c r="EU2061" s="7" t="s">
        <v>2161</v>
      </c>
      <c r="EV2061" s="7" t="s">
        <v>2161</v>
      </c>
      <c r="EW2061" s="7" t="s">
        <v>2161</v>
      </c>
      <c r="EX2061" s="7" t="s">
        <v>2161</v>
      </c>
      <c r="EY2061" s="7" t="s">
        <v>2161</v>
      </c>
      <c r="EZ2061" s="7" t="s">
        <v>2161</v>
      </c>
      <c r="FA2061" s="7" t="s">
        <v>2161</v>
      </c>
      <c r="FB2061" s="7" t="s">
        <v>2161</v>
      </c>
      <c r="FC2061" s="7" t="s">
        <v>2161</v>
      </c>
      <c r="FD2061" s="7" t="s">
        <v>2161</v>
      </c>
      <c r="FE2061" s="7" t="s">
        <v>2161</v>
      </c>
      <c r="FF2061" s="7" t="s">
        <v>2161</v>
      </c>
      <c r="FG2061" s="7" t="s">
        <v>2161</v>
      </c>
      <c r="FH2061" s="7" t="s">
        <v>2161</v>
      </c>
      <c r="FI2061" s="7" t="s">
        <v>2161</v>
      </c>
      <c r="FJ2061" s="7" t="s">
        <v>2161</v>
      </c>
      <c r="FK2061" s="7" t="s">
        <v>2161</v>
      </c>
      <c r="FL2061" s="7" t="s">
        <v>2161</v>
      </c>
      <c r="FM2061" s="7" t="s">
        <v>2161</v>
      </c>
      <c r="FN2061" s="7" t="s">
        <v>2161</v>
      </c>
      <c r="FO2061" s="7" t="s">
        <v>2161</v>
      </c>
      <c r="FP2061" s="7" t="s">
        <v>2161</v>
      </c>
      <c r="FQ2061" s="7" t="s">
        <v>2161</v>
      </c>
      <c r="FR2061" s="7" t="s">
        <v>2161</v>
      </c>
      <c r="FS2061" s="7" t="s">
        <v>2161</v>
      </c>
      <c r="FT2061" s="7" t="s">
        <v>2161</v>
      </c>
      <c r="FU2061" s="7" t="s">
        <v>2161</v>
      </c>
      <c r="FV2061" s="7" t="s">
        <v>2161</v>
      </c>
      <c r="FW2061" s="7" t="s">
        <v>2161</v>
      </c>
      <c r="FX2061" s="7" t="s">
        <v>2161</v>
      </c>
      <c r="FY2061" s="7" t="s">
        <v>2161</v>
      </c>
      <c r="FZ2061" s="7" t="s">
        <v>2161</v>
      </c>
      <c r="GA2061" s="7" t="s">
        <v>2161</v>
      </c>
      <c r="GB2061" s="7" t="s">
        <v>2161</v>
      </c>
      <c r="GC2061" s="7" t="s">
        <v>2161</v>
      </c>
      <c r="GD2061" s="7" t="s">
        <v>2161</v>
      </c>
      <c r="GE2061" s="7" t="s">
        <v>2161</v>
      </c>
      <c r="GF2061" s="7" t="s">
        <v>2161</v>
      </c>
      <c r="GG2061" s="7" t="s">
        <v>2161</v>
      </c>
      <c r="GH2061" s="7" t="s">
        <v>2161</v>
      </c>
      <c r="GI2061" s="7" t="s">
        <v>2161</v>
      </c>
      <c r="GJ2061" s="7" t="s">
        <v>2161</v>
      </c>
      <c r="GK2061" s="7" t="s">
        <v>2161</v>
      </c>
      <c r="GL2061" s="7" t="s">
        <v>2161</v>
      </c>
      <c r="GM2061" s="7" t="s">
        <v>2161</v>
      </c>
      <c r="GN2061" s="7" t="s">
        <v>2161</v>
      </c>
      <c r="GO2061" s="7" t="s">
        <v>2161</v>
      </c>
      <c r="GP2061" s="7" t="s">
        <v>2161</v>
      </c>
      <c r="GQ2061" s="7" t="s">
        <v>2161</v>
      </c>
      <c r="GR2061" s="7" t="s">
        <v>2161</v>
      </c>
      <c r="GS2061" s="7" t="s">
        <v>2161</v>
      </c>
      <c r="GT2061" s="7" t="s">
        <v>2161</v>
      </c>
      <c r="GU2061" s="7" t="s">
        <v>2161</v>
      </c>
      <c r="GV2061" s="7" t="s">
        <v>2161</v>
      </c>
      <c r="GW2061" s="7" t="s">
        <v>2161</v>
      </c>
      <c r="GX2061" s="7" t="s">
        <v>2161</v>
      </c>
      <c r="GY2061" s="7" t="s">
        <v>2161</v>
      </c>
      <c r="GZ2061" s="7" t="s">
        <v>2161</v>
      </c>
      <c r="HA2061" s="7" t="s">
        <v>2161</v>
      </c>
      <c r="HB2061" s="7" t="s">
        <v>2161</v>
      </c>
      <c r="HC2061" s="7" t="s">
        <v>2161</v>
      </c>
      <c r="HD2061" s="7" t="s">
        <v>2161</v>
      </c>
      <c r="HE2061" s="7" t="s">
        <v>2161</v>
      </c>
      <c r="HF2061" s="7" t="s">
        <v>2161</v>
      </c>
      <c r="HG2061" s="7" t="s">
        <v>2161</v>
      </c>
      <c r="HH2061" s="7" t="s">
        <v>2161</v>
      </c>
      <c r="HI2061" s="7" t="s">
        <v>2161</v>
      </c>
      <c r="HJ2061" s="7" t="s">
        <v>2161</v>
      </c>
      <c r="HK2061" s="7" t="s">
        <v>2161</v>
      </c>
      <c r="HL2061" s="7" t="s">
        <v>2161</v>
      </c>
      <c r="HM2061" s="7" t="s">
        <v>2161</v>
      </c>
      <c r="HN2061" s="7" t="s">
        <v>2161</v>
      </c>
      <c r="HO2061" s="7" t="s">
        <v>2161</v>
      </c>
      <c r="HP2061" s="7" t="s">
        <v>2161</v>
      </c>
      <c r="HQ2061" s="7" t="s">
        <v>2161</v>
      </c>
      <c r="HR2061" s="7" t="s">
        <v>2161</v>
      </c>
      <c r="HS2061" s="7" t="s">
        <v>2161</v>
      </c>
      <c r="HT2061" s="7" t="s">
        <v>2161</v>
      </c>
      <c r="HU2061" s="7" t="s">
        <v>2161</v>
      </c>
      <c r="HV2061" s="7" t="s">
        <v>2161</v>
      </c>
      <c r="HW2061" s="7" t="s">
        <v>2161</v>
      </c>
      <c r="HX2061" s="7" t="s">
        <v>2161</v>
      </c>
      <c r="HY2061" s="7" t="s">
        <v>2161</v>
      </c>
      <c r="HZ2061" s="7" t="s">
        <v>2161</v>
      </c>
      <c r="IA2061" s="7" t="s">
        <v>2161</v>
      </c>
      <c r="IB2061" s="7" t="s">
        <v>2161</v>
      </c>
      <c r="IC2061" s="7" t="s">
        <v>2161</v>
      </c>
      <c r="ID2061" s="7" t="s">
        <v>2161</v>
      </c>
      <c r="IE2061" s="7" t="s">
        <v>2161</v>
      </c>
      <c r="IF2061" s="7" t="s">
        <v>2161</v>
      </c>
      <c r="IG2061" s="7" t="s">
        <v>2161</v>
      </c>
      <c r="IH2061" s="7" t="s">
        <v>2161</v>
      </c>
      <c r="II2061" s="7" t="s">
        <v>2161</v>
      </c>
      <c r="IJ2061" s="7" t="s">
        <v>2161</v>
      </c>
      <c r="IK2061" s="7" t="s">
        <v>2161</v>
      </c>
      <c r="IL2061" s="7" t="s">
        <v>2161</v>
      </c>
      <c r="IM2061" s="7" t="s">
        <v>2161</v>
      </c>
      <c r="IN2061" s="7" t="s">
        <v>2161</v>
      </c>
      <c r="IO2061" s="7" t="s">
        <v>2161</v>
      </c>
      <c r="IP2061" s="7" t="s">
        <v>2161</v>
      </c>
      <c r="IQ2061" s="7" t="s">
        <v>2161</v>
      </c>
      <c r="IR2061" s="7" t="s">
        <v>2161</v>
      </c>
      <c r="IS2061" s="7" t="s">
        <v>2161</v>
      </c>
      <c r="IT2061" s="7" t="s">
        <v>2161</v>
      </c>
      <c r="IU2061" s="7" t="s">
        <v>2161</v>
      </c>
      <c r="IV2061" s="7" t="s">
        <v>2161</v>
      </c>
      <c r="IW2061" s="7" t="s">
        <v>2161</v>
      </c>
      <c r="IX2061" s="7" t="s">
        <v>2161</v>
      </c>
      <c r="IY2061" s="7" t="s">
        <v>2161</v>
      </c>
      <c r="IZ2061" s="7" t="s">
        <v>2161</v>
      </c>
      <c r="JA2061" s="7" t="s">
        <v>2161</v>
      </c>
      <c r="JB2061" s="7" t="s">
        <v>2161</v>
      </c>
      <c r="JC2061" s="7" t="s">
        <v>2161</v>
      </c>
      <c r="JD2061" s="7" t="s">
        <v>2161</v>
      </c>
      <c r="JE2061" s="7" t="s">
        <v>2161</v>
      </c>
      <c r="JF2061" s="7" t="s">
        <v>2161</v>
      </c>
      <c r="JG2061" s="7" t="s">
        <v>2161</v>
      </c>
      <c r="JH2061" s="7" t="s">
        <v>2161</v>
      </c>
      <c r="JI2061" s="7" t="s">
        <v>2161</v>
      </c>
      <c r="JJ2061" s="7" t="s">
        <v>2161</v>
      </c>
      <c r="JK2061" s="7" t="s">
        <v>2161</v>
      </c>
      <c r="JL2061" s="7" t="s">
        <v>2161</v>
      </c>
      <c r="JM2061" s="7" t="s">
        <v>2161</v>
      </c>
      <c r="JN2061" s="7" t="s">
        <v>2161</v>
      </c>
      <c r="JO2061" s="7" t="s">
        <v>2161</v>
      </c>
      <c r="JP2061" s="7" t="s">
        <v>2161</v>
      </c>
      <c r="JQ2061" s="7" t="s">
        <v>2161</v>
      </c>
      <c r="JR2061" s="7" t="s">
        <v>2161</v>
      </c>
      <c r="JS2061" s="7" t="s">
        <v>2161</v>
      </c>
      <c r="JT2061" s="7" t="s">
        <v>2161</v>
      </c>
      <c r="JU2061" s="7" t="s">
        <v>2161</v>
      </c>
      <c r="JV2061" s="7" t="s">
        <v>2161</v>
      </c>
      <c r="JW2061" s="7" t="s">
        <v>2161</v>
      </c>
      <c r="JX2061" s="7" t="s">
        <v>2161</v>
      </c>
      <c r="JY2061" s="7" t="s">
        <v>2161</v>
      </c>
      <c r="JZ2061" s="7" t="s">
        <v>2161</v>
      </c>
      <c r="KA2061" s="7" t="s">
        <v>2161</v>
      </c>
      <c r="KB2061" s="7" t="s">
        <v>2161</v>
      </c>
      <c r="KC2061" s="7" t="s">
        <v>2161</v>
      </c>
      <c r="KD2061" s="7" t="s">
        <v>2161</v>
      </c>
      <c r="KE2061" s="7" t="s">
        <v>2161</v>
      </c>
      <c r="KF2061" s="7" t="s">
        <v>2161</v>
      </c>
      <c r="KG2061" s="7" t="s">
        <v>2161</v>
      </c>
      <c r="KH2061" s="7" t="s">
        <v>2161</v>
      </c>
      <c r="KI2061" s="7" t="s">
        <v>2161</v>
      </c>
      <c r="KJ2061" s="7" t="s">
        <v>2161</v>
      </c>
      <c r="KK2061" s="7" t="s">
        <v>2161</v>
      </c>
      <c r="KL2061" s="7" t="s">
        <v>2161</v>
      </c>
      <c r="KM2061" s="7" t="s">
        <v>2161</v>
      </c>
      <c r="KN2061" s="7" t="s">
        <v>2161</v>
      </c>
      <c r="KO2061" s="7" t="s">
        <v>2161</v>
      </c>
      <c r="KP2061" s="7" t="s">
        <v>2161</v>
      </c>
      <c r="KQ2061" s="7" t="s">
        <v>2161</v>
      </c>
      <c r="KR2061" s="7" t="s">
        <v>2161</v>
      </c>
      <c r="KS2061" s="7" t="s">
        <v>2161</v>
      </c>
      <c r="KT2061" s="7" t="s">
        <v>2161</v>
      </c>
      <c r="KU2061" s="7" t="s">
        <v>2161</v>
      </c>
      <c r="KV2061" s="7" t="s">
        <v>2161</v>
      </c>
      <c r="KW2061" s="7" t="s">
        <v>2161</v>
      </c>
      <c r="KX2061" s="7" t="s">
        <v>2161</v>
      </c>
      <c r="KY2061" s="7" t="s">
        <v>2161</v>
      </c>
      <c r="KZ2061" s="7" t="s">
        <v>2161</v>
      </c>
      <c r="LA2061" s="7" t="s">
        <v>2161</v>
      </c>
      <c r="LB2061" s="7" t="s">
        <v>2161</v>
      </c>
      <c r="LC2061" s="7" t="s">
        <v>2161</v>
      </c>
      <c r="LD2061" s="7" t="s">
        <v>2161</v>
      </c>
      <c r="LE2061" s="7" t="s">
        <v>2161</v>
      </c>
      <c r="LF2061" s="7" t="s">
        <v>2161</v>
      </c>
      <c r="LG2061" s="7" t="s">
        <v>2161</v>
      </c>
      <c r="LH2061" s="7" t="s">
        <v>2161</v>
      </c>
      <c r="LI2061" s="7" t="s">
        <v>2161</v>
      </c>
      <c r="LJ2061" s="7" t="s">
        <v>2161</v>
      </c>
      <c r="LK2061" s="7" t="s">
        <v>2161</v>
      </c>
      <c r="LL2061" s="7" t="s">
        <v>2161</v>
      </c>
      <c r="LM2061" s="7" t="s">
        <v>2161</v>
      </c>
      <c r="LN2061" s="7" t="s">
        <v>2161</v>
      </c>
      <c r="LO2061" s="7" t="s">
        <v>2161</v>
      </c>
      <c r="LP2061" s="7" t="s">
        <v>2161</v>
      </c>
      <c r="LQ2061" s="7" t="s">
        <v>2161</v>
      </c>
      <c r="LR2061" s="7" t="s">
        <v>2161</v>
      </c>
      <c r="LS2061" s="7" t="s">
        <v>2161</v>
      </c>
      <c r="LT2061" s="7" t="s">
        <v>2161</v>
      </c>
      <c r="LU2061" s="7" t="s">
        <v>2161</v>
      </c>
      <c r="LV2061" s="7" t="s">
        <v>2161</v>
      </c>
      <c r="LW2061" s="7" t="s">
        <v>2161</v>
      </c>
      <c r="LX2061" s="7" t="s">
        <v>2161</v>
      </c>
      <c r="LY2061" s="7" t="s">
        <v>2161</v>
      </c>
      <c r="LZ2061" s="7" t="s">
        <v>2161</v>
      </c>
      <c r="MA2061" s="7" t="s">
        <v>2161</v>
      </c>
      <c r="MB2061" s="7" t="s">
        <v>2161</v>
      </c>
      <c r="MC2061" s="7" t="s">
        <v>2161</v>
      </c>
      <c r="MD2061" s="7" t="s">
        <v>2161</v>
      </c>
      <c r="ME2061" s="7" t="s">
        <v>2161</v>
      </c>
      <c r="MF2061" s="7" t="s">
        <v>2161</v>
      </c>
      <c r="MG2061" s="7" t="s">
        <v>2161</v>
      </c>
      <c r="MH2061" s="7" t="s">
        <v>2161</v>
      </c>
      <c r="MI2061" s="7" t="s">
        <v>2161</v>
      </c>
      <c r="MJ2061" s="7" t="s">
        <v>2161</v>
      </c>
      <c r="MK2061" s="7" t="s">
        <v>2161</v>
      </c>
      <c r="ML2061" s="7" t="s">
        <v>2161</v>
      </c>
      <c r="MM2061" s="7" t="s">
        <v>2161</v>
      </c>
      <c r="MN2061" s="7" t="s">
        <v>2161</v>
      </c>
      <c r="MO2061" s="7" t="s">
        <v>2161</v>
      </c>
      <c r="MP2061" s="7" t="s">
        <v>2161</v>
      </c>
      <c r="MQ2061" s="7" t="s">
        <v>2161</v>
      </c>
      <c r="MR2061" s="7" t="s">
        <v>2161</v>
      </c>
      <c r="MS2061" s="7" t="s">
        <v>2161</v>
      </c>
      <c r="MT2061" s="7" t="s">
        <v>2161</v>
      </c>
      <c r="MU2061" s="7" t="s">
        <v>2161</v>
      </c>
      <c r="MV2061" s="7" t="s">
        <v>2161</v>
      </c>
      <c r="MW2061" s="7" t="s">
        <v>2161</v>
      </c>
      <c r="MX2061" s="7" t="s">
        <v>2161</v>
      </c>
      <c r="MY2061" s="7" t="s">
        <v>2161</v>
      </c>
      <c r="MZ2061" s="7" t="s">
        <v>2161</v>
      </c>
      <c r="NA2061" s="7" t="s">
        <v>2161</v>
      </c>
      <c r="NB2061" s="7" t="s">
        <v>2161</v>
      </c>
      <c r="NC2061" s="7" t="s">
        <v>2161</v>
      </c>
      <c r="ND2061" s="7" t="s">
        <v>2161</v>
      </c>
      <c r="NE2061" s="7" t="s">
        <v>2161</v>
      </c>
      <c r="NF2061" s="7" t="s">
        <v>2161</v>
      </c>
      <c r="NG2061" s="7" t="s">
        <v>2161</v>
      </c>
      <c r="NH2061" s="7" t="s">
        <v>2161</v>
      </c>
      <c r="NI2061" s="7" t="s">
        <v>2161</v>
      </c>
      <c r="NJ2061" s="7" t="s">
        <v>2161</v>
      </c>
      <c r="NK2061" s="7" t="s">
        <v>2161</v>
      </c>
      <c r="NL2061" s="7" t="s">
        <v>2161</v>
      </c>
      <c r="NM2061" s="7" t="s">
        <v>2161</v>
      </c>
      <c r="NN2061" s="7" t="s">
        <v>2161</v>
      </c>
      <c r="NO2061" s="7" t="s">
        <v>2161</v>
      </c>
      <c r="NP2061" s="7" t="s">
        <v>2161</v>
      </c>
      <c r="NQ2061" s="7" t="s">
        <v>2161</v>
      </c>
      <c r="NR2061" s="7" t="s">
        <v>2161</v>
      </c>
      <c r="NS2061" s="7" t="s">
        <v>2161</v>
      </c>
      <c r="NT2061" s="7" t="s">
        <v>2161</v>
      </c>
      <c r="NU2061" s="7" t="s">
        <v>2161</v>
      </c>
      <c r="NV2061" s="7" t="s">
        <v>2161</v>
      </c>
      <c r="NW2061" s="7" t="s">
        <v>2161</v>
      </c>
      <c r="NX2061" s="7" t="s">
        <v>2161</v>
      </c>
      <c r="NY2061" s="7" t="s">
        <v>2161</v>
      </c>
      <c r="NZ2061" s="7" t="s">
        <v>2161</v>
      </c>
      <c r="OA2061" s="7" t="s">
        <v>2161</v>
      </c>
      <c r="OB2061" s="7" t="s">
        <v>2161</v>
      </c>
      <c r="OC2061" s="7" t="s">
        <v>2161</v>
      </c>
      <c r="OD2061" s="7" t="s">
        <v>2161</v>
      </c>
      <c r="OE2061" s="7" t="s">
        <v>2161</v>
      </c>
      <c r="OF2061" s="7" t="s">
        <v>2161</v>
      </c>
      <c r="OG2061" s="7" t="s">
        <v>2161</v>
      </c>
      <c r="OH2061" s="7" t="s">
        <v>2161</v>
      </c>
      <c r="OI2061" s="7" t="s">
        <v>2161</v>
      </c>
      <c r="OJ2061" s="7" t="s">
        <v>2161</v>
      </c>
      <c r="OK2061" s="7" t="s">
        <v>2161</v>
      </c>
      <c r="OL2061" s="7" t="s">
        <v>2161</v>
      </c>
      <c r="OM2061" s="7" t="s">
        <v>2161</v>
      </c>
      <c r="ON2061" s="7" t="s">
        <v>2161</v>
      </c>
      <c r="OO2061" s="7" t="s">
        <v>2161</v>
      </c>
      <c r="OP2061" s="7" t="s">
        <v>2161</v>
      </c>
      <c r="OQ2061" s="7" t="s">
        <v>2161</v>
      </c>
      <c r="OR2061" s="7" t="s">
        <v>2161</v>
      </c>
      <c r="OS2061" s="7" t="s">
        <v>2161</v>
      </c>
      <c r="OT2061" s="7" t="s">
        <v>2161</v>
      </c>
      <c r="OU2061" s="7" t="s">
        <v>2161</v>
      </c>
      <c r="OV2061" s="7" t="s">
        <v>2161</v>
      </c>
      <c r="OW2061" s="7" t="s">
        <v>2161</v>
      </c>
      <c r="OX2061" s="7" t="s">
        <v>2161</v>
      </c>
      <c r="OY2061" s="7" t="s">
        <v>2161</v>
      </c>
      <c r="OZ2061" s="7" t="s">
        <v>2161</v>
      </c>
      <c r="PA2061" s="7" t="s">
        <v>2161</v>
      </c>
      <c r="PB2061" s="7" t="s">
        <v>2161</v>
      </c>
      <c r="PC2061" s="7" t="s">
        <v>2161</v>
      </c>
      <c r="PD2061" s="7" t="s">
        <v>2161</v>
      </c>
      <c r="PE2061" s="7" t="s">
        <v>2161</v>
      </c>
      <c r="PF2061" s="7" t="s">
        <v>2161</v>
      </c>
      <c r="PG2061" s="7" t="s">
        <v>2161</v>
      </c>
      <c r="PH2061" s="7" t="s">
        <v>2161</v>
      </c>
      <c r="PI2061" s="7" t="s">
        <v>2161</v>
      </c>
      <c r="PJ2061" s="7" t="s">
        <v>2161</v>
      </c>
      <c r="PK2061" s="7" t="s">
        <v>2161</v>
      </c>
      <c r="PL2061" s="7" t="s">
        <v>2161</v>
      </c>
      <c r="PM2061" s="7" t="s">
        <v>2161</v>
      </c>
      <c r="PN2061" s="7" t="s">
        <v>2161</v>
      </c>
      <c r="PO2061" s="7" t="s">
        <v>2161</v>
      </c>
      <c r="PP2061" s="7" t="s">
        <v>2161</v>
      </c>
      <c r="PQ2061" s="7" t="s">
        <v>2161</v>
      </c>
      <c r="PR2061" s="7" t="s">
        <v>2161</v>
      </c>
      <c r="PS2061" s="7" t="s">
        <v>2161</v>
      </c>
      <c r="PT2061" s="7" t="s">
        <v>2161</v>
      </c>
      <c r="PU2061" s="7" t="s">
        <v>2161</v>
      </c>
      <c r="PV2061" s="7" t="s">
        <v>2161</v>
      </c>
      <c r="PW2061" s="7" t="s">
        <v>2161</v>
      </c>
      <c r="PX2061" s="7" t="s">
        <v>2161</v>
      </c>
      <c r="PY2061" s="7" t="s">
        <v>2161</v>
      </c>
      <c r="PZ2061" s="7" t="s">
        <v>2161</v>
      </c>
      <c r="QA2061" s="7" t="s">
        <v>2161</v>
      </c>
      <c r="QB2061" s="7" t="s">
        <v>2161</v>
      </c>
      <c r="QC2061" s="7" t="s">
        <v>2161</v>
      </c>
      <c r="QD2061" s="7" t="s">
        <v>2161</v>
      </c>
      <c r="QE2061" s="7" t="s">
        <v>2161</v>
      </c>
      <c r="QF2061" s="7" t="s">
        <v>2161</v>
      </c>
      <c r="QG2061" s="7" t="s">
        <v>2161</v>
      </c>
      <c r="QH2061" s="7" t="s">
        <v>2161</v>
      </c>
      <c r="QI2061" s="7" t="s">
        <v>2161</v>
      </c>
      <c r="QJ2061" s="7" t="s">
        <v>2161</v>
      </c>
      <c r="QK2061" s="7" t="s">
        <v>2161</v>
      </c>
      <c r="QL2061" s="7" t="s">
        <v>2161</v>
      </c>
      <c r="QM2061" s="7" t="s">
        <v>2161</v>
      </c>
      <c r="QN2061" s="7" t="s">
        <v>2161</v>
      </c>
      <c r="QO2061" s="7" t="s">
        <v>2161</v>
      </c>
      <c r="QP2061" s="7" t="s">
        <v>2161</v>
      </c>
      <c r="QQ2061" s="7" t="s">
        <v>2161</v>
      </c>
      <c r="QR2061" s="7" t="s">
        <v>2161</v>
      </c>
      <c r="QS2061" s="7" t="s">
        <v>2161</v>
      </c>
      <c r="QT2061" s="7" t="s">
        <v>2161</v>
      </c>
      <c r="QU2061" s="7" t="s">
        <v>2161</v>
      </c>
      <c r="QV2061" s="7" t="s">
        <v>2161</v>
      </c>
      <c r="QW2061" s="7" t="s">
        <v>2161</v>
      </c>
      <c r="QX2061" s="7" t="s">
        <v>2161</v>
      </c>
      <c r="QY2061" s="7" t="s">
        <v>2161</v>
      </c>
      <c r="QZ2061" s="7" t="s">
        <v>2161</v>
      </c>
      <c r="RA2061" s="7" t="s">
        <v>2161</v>
      </c>
      <c r="RB2061" s="7" t="s">
        <v>2161</v>
      </c>
      <c r="RC2061" s="7" t="s">
        <v>2161</v>
      </c>
      <c r="RD2061" s="7" t="s">
        <v>2161</v>
      </c>
      <c r="RE2061" s="7" t="s">
        <v>2161</v>
      </c>
      <c r="RF2061" s="7" t="s">
        <v>2161</v>
      </c>
      <c r="RG2061" s="7" t="s">
        <v>2161</v>
      </c>
      <c r="RH2061" s="7" t="s">
        <v>2161</v>
      </c>
      <c r="RI2061" s="7" t="s">
        <v>2161</v>
      </c>
      <c r="RJ2061" s="7" t="s">
        <v>2161</v>
      </c>
      <c r="RK2061" s="7" t="s">
        <v>2161</v>
      </c>
      <c r="RL2061" s="7" t="s">
        <v>2161</v>
      </c>
      <c r="RM2061" s="7" t="s">
        <v>2161</v>
      </c>
      <c r="RN2061" s="7" t="s">
        <v>2161</v>
      </c>
      <c r="RO2061" s="7" t="s">
        <v>2161</v>
      </c>
      <c r="RP2061" s="7" t="s">
        <v>2161</v>
      </c>
      <c r="RQ2061" s="7" t="s">
        <v>2161</v>
      </c>
      <c r="RR2061" s="7" t="s">
        <v>2161</v>
      </c>
      <c r="RS2061" s="7" t="s">
        <v>2161</v>
      </c>
      <c r="RT2061" s="7" t="s">
        <v>2161</v>
      </c>
      <c r="RU2061" s="7" t="s">
        <v>2161</v>
      </c>
      <c r="RV2061" s="7" t="s">
        <v>2161</v>
      </c>
      <c r="RW2061" s="7" t="s">
        <v>2161</v>
      </c>
      <c r="RX2061" s="7" t="s">
        <v>2161</v>
      </c>
      <c r="RY2061" s="7" t="s">
        <v>2161</v>
      </c>
      <c r="RZ2061" s="7" t="s">
        <v>2161</v>
      </c>
      <c r="SA2061" s="7" t="s">
        <v>2161</v>
      </c>
      <c r="SB2061" s="7" t="s">
        <v>2161</v>
      </c>
      <c r="SC2061" s="7" t="s">
        <v>2161</v>
      </c>
      <c r="SD2061" s="7" t="s">
        <v>2161</v>
      </c>
      <c r="SE2061" s="7" t="s">
        <v>2161</v>
      </c>
      <c r="SF2061" s="7" t="s">
        <v>2161</v>
      </c>
      <c r="SG2061" s="7" t="s">
        <v>2161</v>
      </c>
      <c r="SH2061" s="7" t="s">
        <v>2161</v>
      </c>
      <c r="SI2061" s="7" t="s">
        <v>2161</v>
      </c>
      <c r="SJ2061" s="7" t="s">
        <v>2161</v>
      </c>
      <c r="SK2061" s="7" t="s">
        <v>2161</v>
      </c>
      <c r="SL2061" s="7" t="s">
        <v>2161</v>
      </c>
      <c r="SM2061" s="7" t="s">
        <v>2161</v>
      </c>
      <c r="SN2061" s="7" t="s">
        <v>2161</v>
      </c>
      <c r="SO2061" s="7" t="s">
        <v>2161</v>
      </c>
      <c r="SP2061" s="7" t="s">
        <v>2161</v>
      </c>
      <c r="SQ2061" s="7" t="s">
        <v>2161</v>
      </c>
      <c r="SR2061" s="7" t="s">
        <v>2161</v>
      </c>
      <c r="SS2061" s="7" t="s">
        <v>2161</v>
      </c>
      <c r="ST2061" s="7" t="s">
        <v>2161</v>
      </c>
      <c r="SU2061" s="7" t="s">
        <v>2161</v>
      </c>
      <c r="SV2061" s="7" t="s">
        <v>2161</v>
      </c>
      <c r="SW2061" s="7" t="s">
        <v>2161</v>
      </c>
      <c r="SX2061" s="7" t="s">
        <v>2161</v>
      </c>
      <c r="SY2061" s="7" t="s">
        <v>2161</v>
      </c>
      <c r="SZ2061" s="7" t="s">
        <v>2161</v>
      </c>
      <c r="TA2061" s="7" t="s">
        <v>2161</v>
      </c>
      <c r="TB2061" s="7" t="s">
        <v>2161</v>
      </c>
      <c r="TC2061" s="7" t="s">
        <v>2161</v>
      </c>
      <c r="TD2061" s="7" t="s">
        <v>2161</v>
      </c>
      <c r="TE2061" s="7" t="s">
        <v>2161</v>
      </c>
      <c r="TF2061" s="7" t="s">
        <v>2161</v>
      </c>
      <c r="TG2061" s="7" t="s">
        <v>2161</v>
      </c>
      <c r="TH2061" s="7" t="s">
        <v>2161</v>
      </c>
      <c r="TI2061" s="7" t="s">
        <v>2161</v>
      </c>
      <c r="TJ2061" s="7" t="s">
        <v>2161</v>
      </c>
      <c r="TK2061" s="7" t="s">
        <v>2161</v>
      </c>
      <c r="TL2061" s="7" t="s">
        <v>2161</v>
      </c>
      <c r="TM2061" s="7" t="s">
        <v>2161</v>
      </c>
      <c r="TN2061" s="7" t="s">
        <v>2161</v>
      </c>
      <c r="TO2061" s="7" t="s">
        <v>2161</v>
      </c>
      <c r="TP2061" s="7" t="s">
        <v>2161</v>
      </c>
      <c r="TQ2061" s="7" t="s">
        <v>2161</v>
      </c>
      <c r="TR2061" s="7" t="s">
        <v>2161</v>
      </c>
      <c r="TS2061" s="7" t="s">
        <v>2161</v>
      </c>
      <c r="TT2061" s="7" t="s">
        <v>2161</v>
      </c>
      <c r="TU2061" s="7" t="s">
        <v>2161</v>
      </c>
      <c r="TV2061" s="7" t="s">
        <v>2161</v>
      </c>
      <c r="TW2061" s="7" t="s">
        <v>2161</v>
      </c>
      <c r="TX2061" s="7" t="s">
        <v>2161</v>
      </c>
      <c r="TY2061" s="7" t="s">
        <v>2161</v>
      </c>
      <c r="TZ2061" s="7" t="s">
        <v>2161</v>
      </c>
      <c r="UA2061" s="7" t="s">
        <v>2161</v>
      </c>
      <c r="UB2061" s="7" t="s">
        <v>2161</v>
      </c>
      <c r="UC2061" s="7" t="s">
        <v>2161</v>
      </c>
      <c r="UD2061" s="7" t="s">
        <v>2161</v>
      </c>
      <c r="UE2061" s="7" t="s">
        <v>2161</v>
      </c>
      <c r="UF2061" s="7" t="s">
        <v>2161</v>
      </c>
      <c r="UG2061" s="7" t="s">
        <v>2161</v>
      </c>
      <c r="UH2061" s="7" t="s">
        <v>2161</v>
      </c>
      <c r="UI2061" s="7" t="s">
        <v>2161</v>
      </c>
      <c r="UJ2061" s="7" t="s">
        <v>2161</v>
      </c>
      <c r="UK2061" s="7" t="s">
        <v>2161</v>
      </c>
      <c r="UL2061" s="7" t="s">
        <v>2161</v>
      </c>
      <c r="UM2061" s="7" t="s">
        <v>2161</v>
      </c>
      <c r="UN2061" s="7" t="s">
        <v>2161</v>
      </c>
      <c r="UO2061" s="7" t="s">
        <v>2161</v>
      </c>
      <c r="UP2061" s="7" t="s">
        <v>2161</v>
      </c>
      <c r="UQ2061" s="7" t="s">
        <v>2161</v>
      </c>
      <c r="UR2061" s="7" t="s">
        <v>2161</v>
      </c>
      <c r="US2061" s="7" t="s">
        <v>2161</v>
      </c>
      <c r="UT2061" s="7" t="s">
        <v>2161</v>
      </c>
      <c r="UU2061" s="7" t="s">
        <v>2161</v>
      </c>
      <c r="UV2061" s="7" t="s">
        <v>2161</v>
      </c>
      <c r="UW2061" s="7" t="s">
        <v>2161</v>
      </c>
      <c r="UX2061" s="7" t="s">
        <v>2161</v>
      </c>
      <c r="UY2061" s="7" t="s">
        <v>2161</v>
      </c>
      <c r="UZ2061" s="7" t="s">
        <v>2161</v>
      </c>
      <c r="VA2061" s="7" t="s">
        <v>2161</v>
      </c>
      <c r="VB2061" s="7" t="s">
        <v>2161</v>
      </c>
      <c r="VC2061" s="7" t="s">
        <v>2161</v>
      </c>
      <c r="VD2061" s="7" t="s">
        <v>2161</v>
      </c>
      <c r="VE2061" s="7" t="s">
        <v>2161</v>
      </c>
      <c r="VF2061" s="7" t="s">
        <v>2161</v>
      </c>
      <c r="VG2061" s="7" t="s">
        <v>2161</v>
      </c>
      <c r="VH2061" s="7" t="s">
        <v>2161</v>
      </c>
      <c r="VI2061" s="7" t="s">
        <v>2161</v>
      </c>
      <c r="VJ2061" s="7" t="s">
        <v>2161</v>
      </c>
      <c r="VK2061" s="7" t="s">
        <v>2161</v>
      </c>
      <c r="VL2061" s="7" t="s">
        <v>2161</v>
      </c>
      <c r="VM2061" s="7" t="s">
        <v>2161</v>
      </c>
      <c r="VN2061" s="7" t="s">
        <v>2161</v>
      </c>
      <c r="VO2061" s="7" t="s">
        <v>2161</v>
      </c>
      <c r="VP2061" s="7" t="s">
        <v>2161</v>
      </c>
      <c r="VQ2061" s="7" t="s">
        <v>2161</v>
      </c>
      <c r="VR2061" s="7" t="s">
        <v>2161</v>
      </c>
      <c r="VS2061" s="7" t="s">
        <v>2161</v>
      </c>
      <c r="VT2061" s="7" t="s">
        <v>2161</v>
      </c>
      <c r="VU2061" s="7" t="s">
        <v>2161</v>
      </c>
      <c r="VV2061" s="7" t="s">
        <v>2161</v>
      </c>
      <c r="VW2061" s="7" t="s">
        <v>2161</v>
      </c>
      <c r="VX2061" s="7" t="s">
        <v>2161</v>
      </c>
      <c r="VY2061" s="7" t="s">
        <v>2161</v>
      </c>
      <c r="VZ2061" s="7" t="s">
        <v>2161</v>
      </c>
      <c r="WA2061" s="7" t="s">
        <v>2161</v>
      </c>
      <c r="WB2061" s="7" t="s">
        <v>2161</v>
      </c>
      <c r="WC2061" s="7" t="s">
        <v>2161</v>
      </c>
      <c r="WD2061" s="7" t="s">
        <v>2161</v>
      </c>
      <c r="WE2061" s="7" t="s">
        <v>2161</v>
      </c>
      <c r="WF2061" s="7" t="s">
        <v>2161</v>
      </c>
      <c r="WG2061" s="7" t="s">
        <v>2161</v>
      </c>
      <c r="WH2061" s="7" t="s">
        <v>2161</v>
      </c>
      <c r="WI2061" s="7" t="s">
        <v>2161</v>
      </c>
      <c r="WJ2061" s="7" t="s">
        <v>2161</v>
      </c>
      <c r="WK2061" s="7" t="s">
        <v>2161</v>
      </c>
      <c r="WL2061" s="7" t="s">
        <v>2161</v>
      </c>
      <c r="WM2061" s="7" t="s">
        <v>2161</v>
      </c>
      <c r="WN2061" s="7" t="s">
        <v>2161</v>
      </c>
      <c r="WO2061" s="7" t="s">
        <v>2161</v>
      </c>
      <c r="WP2061" s="7" t="s">
        <v>2161</v>
      </c>
      <c r="WQ2061" s="7" t="s">
        <v>2161</v>
      </c>
      <c r="WR2061" s="7" t="s">
        <v>2161</v>
      </c>
      <c r="WS2061" s="7" t="s">
        <v>2161</v>
      </c>
      <c r="WT2061" s="7" t="s">
        <v>2161</v>
      </c>
      <c r="WU2061" s="7" t="s">
        <v>2161</v>
      </c>
      <c r="WV2061" s="7" t="s">
        <v>2161</v>
      </c>
      <c r="WW2061" s="7" t="s">
        <v>2161</v>
      </c>
      <c r="WX2061" s="7" t="s">
        <v>2161</v>
      </c>
      <c r="WY2061" s="7" t="s">
        <v>2161</v>
      </c>
      <c r="WZ2061" s="7" t="s">
        <v>2161</v>
      </c>
      <c r="XA2061" s="7" t="s">
        <v>2161</v>
      </c>
      <c r="XB2061" s="7" t="s">
        <v>2161</v>
      </c>
      <c r="XC2061" s="7" t="s">
        <v>2161</v>
      </c>
      <c r="XD2061" s="7" t="s">
        <v>2161</v>
      </c>
      <c r="XE2061" s="7" t="s">
        <v>2161</v>
      </c>
      <c r="XF2061" s="7" t="s">
        <v>2161</v>
      </c>
      <c r="XG2061" s="7" t="s">
        <v>2161</v>
      </c>
      <c r="XH2061" s="7" t="s">
        <v>2161</v>
      </c>
      <c r="XI2061" s="7" t="s">
        <v>2161</v>
      </c>
      <c r="XJ2061" s="7" t="s">
        <v>2161</v>
      </c>
      <c r="XK2061" s="7" t="s">
        <v>2161</v>
      </c>
      <c r="XL2061" s="7" t="s">
        <v>2161</v>
      </c>
      <c r="XM2061" s="7" t="s">
        <v>2161</v>
      </c>
      <c r="XN2061" s="7" t="s">
        <v>2161</v>
      </c>
      <c r="XO2061" s="7" t="s">
        <v>2161</v>
      </c>
      <c r="XP2061" s="7" t="s">
        <v>2161</v>
      </c>
      <c r="XQ2061" s="7" t="s">
        <v>2161</v>
      </c>
      <c r="XR2061" s="7" t="s">
        <v>2161</v>
      </c>
      <c r="XS2061" s="7" t="s">
        <v>2161</v>
      </c>
      <c r="XT2061" s="7" t="s">
        <v>2161</v>
      </c>
      <c r="XU2061" s="7" t="s">
        <v>2161</v>
      </c>
      <c r="XV2061" s="7" t="s">
        <v>2161</v>
      </c>
      <c r="XW2061" s="7" t="s">
        <v>2161</v>
      </c>
      <c r="XX2061" s="7" t="s">
        <v>2161</v>
      </c>
      <c r="XY2061" s="7" t="s">
        <v>2161</v>
      </c>
      <c r="XZ2061" s="7" t="s">
        <v>2161</v>
      </c>
      <c r="YA2061" s="7" t="s">
        <v>2161</v>
      </c>
      <c r="YB2061" s="7" t="s">
        <v>2161</v>
      </c>
      <c r="YC2061" s="7" t="s">
        <v>2161</v>
      </c>
      <c r="YD2061" s="7" t="s">
        <v>2161</v>
      </c>
      <c r="YE2061" s="7" t="s">
        <v>2161</v>
      </c>
      <c r="YF2061" s="7" t="s">
        <v>2161</v>
      </c>
      <c r="YG2061" s="7" t="s">
        <v>2161</v>
      </c>
      <c r="YH2061" s="7" t="s">
        <v>2161</v>
      </c>
      <c r="YI2061" s="7" t="s">
        <v>2161</v>
      </c>
      <c r="YJ2061" s="7" t="s">
        <v>2161</v>
      </c>
      <c r="YK2061" s="7" t="s">
        <v>2161</v>
      </c>
      <c r="YL2061" s="7" t="s">
        <v>2161</v>
      </c>
      <c r="YM2061" s="7" t="s">
        <v>2161</v>
      </c>
      <c r="YN2061" s="7" t="s">
        <v>2161</v>
      </c>
      <c r="YO2061" s="7" t="s">
        <v>2161</v>
      </c>
      <c r="YP2061" s="7" t="s">
        <v>2161</v>
      </c>
      <c r="YQ2061" s="7" t="s">
        <v>2161</v>
      </c>
      <c r="YR2061" s="7" t="s">
        <v>2161</v>
      </c>
      <c r="YS2061" s="7" t="s">
        <v>2161</v>
      </c>
      <c r="YT2061" s="7" t="s">
        <v>2161</v>
      </c>
      <c r="YU2061" s="7" t="s">
        <v>2161</v>
      </c>
      <c r="YV2061" s="7" t="s">
        <v>2161</v>
      </c>
      <c r="YW2061" s="7" t="s">
        <v>2161</v>
      </c>
      <c r="YX2061" s="7" t="s">
        <v>2161</v>
      </c>
      <c r="YY2061" s="7" t="s">
        <v>2161</v>
      </c>
      <c r="YZ2061" s="7" t="s">
        <v>2161</v>
      </c>
      <c r="ZA2061" s="7" t="s">
        <v>2161</v>
      </c>
      <c r="ZB2061" s="7" t="s">
        <v>2161</v>
      </c>
      <c r="ZC2061" s="7" t="s">
        <v>2161</v>
      </c>
      <c r="ZD2061" s="7" t="s">
        <v>2161</v>
      </c>
      <c r="ZE2061" s="7" t="s">
        <v>2161</v>
      </c>
      <c r="ZF2061" s="7" t="s">
        <v>2161</v>
      </c>
      <c r="ZG2061" s="7" t="s">
        <v>2161</v>
      </c>
      <c r="ZH2061" s="7" t="s">
        <v>2161</v>
      </c>
      <c r="ZI2061" s="7" t="s">
        <v>2161</v>
      </c>
      <c r="ZJ2061" s="7" t="s">
        <v>2161</v>
      </c>
      <c r="ZK2061" s="7" t="s">
        <v>2161</v>
      </c>
      <c r="ZL2061" s="7" t="s">
        <v>2161</v>
      </c>
      <c r="ZM2061" s="7" t="s">
        <v>2161</v>
      </c>
      <c r="ZN2061" s="7" t="s">
        <v>2161</v>
      </c>
      <c r="ZO2061" s="7" t="s">
        <v>2161</v>
      </c>
      <c r="ZP2061" s="7" t="s">
        <v>2161</v>
      </c>
      <c r="ZQ2061" s="7" t="s">
        <v>2161</v>
      </c>
      <c r="ZR2061" s="7" t="s">
        <v>2161</v>
      </c>
      <c r="ZS2061" s="7" t="s">
        <v>2161</v>
      </c>
      <c r="ZT2061" s="7" t="s">
        <v>2161</v>
      </c>
      <c r="ZU2061" s="7" t="s">
        <v>2161</v>
      </c>
      <c r="ZV2061" s="7" t="s">
        <v>2161</v>
      </c>
      <c r="ZW2061" s="7" t="s">
        <v>2161</v>
      </c>
      <c r="ZX2061" s="7" t="s">
        <v>2161</v>
      </c>
      <c r="ZY2061" s="7" t="s">
        <v>2161</v>
      </c>
      <c r="ZZ2061" s="7" t="s">
        <v>2161</v>
      </c>
      <c r="AAA2061" s="7" t="s">
        <v>2161</v>
      </c>
      <c r="AAB2061" s="7" t="s">
        <v>2161</v>
      </c>
      <c r="AAC2061" s="7" t="s">
        <v>2161</v>
      </c>
      <c r="AAD2061" s="7" t="s">
        <v>2161</v>
      </c>
      <c r="AAE2061" s="7" t="s">
        <v>2161</v>
      </c>
      <c r="AAF2061" s="7" t="s">
        <v>2161</v>
      </c>
      <c r="AAG2061" s="7" t="s">
        <v>2161</v>
      </c>
      <c r="AAH2061" s="7" t="s">
        <v>2161</v>
      </c>
      <c r="AAI2061" s="7" t="s">
        <v>2161</v>
      </c>
      <c r="AAJ2061" s="7" t="s">
        <v>2161</v>
      </c>
      <c r="AAK2061" s="7" t="s">
        <v>2161</v>
      </c>
      <c r="AAL2061" s="7" t="s">
        <v>2161</v>
      </c>
      <c r="AAM2061" s="7" t="s">
        <v>2161</v>
      </c>
      <c r="AAN2061" s="7" t="s">
        <v>2161</v>
      </c>
      <c r="AAO2061" s="7" t="s">
        <v>2161</v>
      </c>
      <c r="AAP2061" s="7" t="s">
        <v>2161</v>
      </c>
      <c r="AAQ2061" s="7" t="s">
        <v>2161</v>
      </c>
      <c r="AAR2061" s="7" t="s">
        <v>2161</v>
      </c>
      <c r="AAS2061" s="7" t="s">
        <v>2161</v>
      </c>
      <c r="AAT2061" s="7" t="s">
        <v>2161</v>
      </c>
      <c r="AAU2061" s="7" t="s">
        <v>2161</v>
      </c>
      <c r="AAV2061" s="7" t="s">
        <v>2161</v>
      </c>
      <c r="AAW2061" s="7" t="s">
        <v>2161</v>
      </c>
      <c r="AAX2061" s="7" t="s">
        <v>2161</v>
      </c>
      <c r="AAY2061" s="7" t="s">
        <v>2161</v>
      </c>
      <c r="AAZ2061" s="7" t="s">
        <v>2161</v>
      </c>
      <c r="ABA2061" s="7" t="s">
        <v>2161</v>
      </c>
      <c r="ABB2061" s="7" t="s">
        <v>2161</v>
      </c>
      <c r="ABC2061" s="7" t="s">
        <v>2161</v>
      </c>
      <c r="ABD2061" s="7" t="s">
        <v>2161</v>
      </c>
      <c r="ABE2061" s="7" t="s">
        <v>2161</v>
      </c>
      <c r="ABF2061" s="7" t="s">
        <v>2161</v>
      </c>
      <c r="ABG2061" s="7" t="s">
        <v>2161</v>
      </c>
      <c r="ABH2061" s="7" t="s">
        <v>2161</v>
      </c>
      <c r="ABI2061" s="7" t="s">
        <v>2161</v>
      </c>
      <c r="ABJ2061" s="7" t="s">
        <v>2161</v>
      </c>
      <c r="ABK2061" s="7" t="s">
        <v>2161</v>
      </c>
      <c r="ABL2061" s="7" t="s">
        <v>2161</v>
      </c>
      <c r="ABM2061" s="7" t="s">
        <v>2161</v>
      </c>
      <c r="ABN2061" s="7" t="s">
        <v>2161</v>
      </c>
      <c r="ABO2061" s="7" t="s">
        <v>2161</v>
      </c>
      <c r="ABP2061" s="7" t="s">
        <v>2161</v>
      </c>
      <c r="ABQ2061" s="7" t="s">
        <v>2161</v>
      </c>
      <c r="ABR2061" s="7" t="s">
        <v>2161</v>
      </c>
      <c r="ABS2061" s="7" t="s">
        <v>2161</v>
      </c>
      <c r="ABT2061" s="7" t="s">
        <v>2161</v>
      </c>
      <c r="ABU2061" s="7" t="s">
        <v>2161</v>
      </c>
      <c r="ABV2061" s="7" t="s">
        <v>2161</v>
      </c>
      <c r="ABW2061" s="7" t="s">
        <v>2161</v>
      </c>
      <c r="ABX2061" s="7" t="s">
        <v>2161</v>
      </c>
      <c r="ABY2061" s="7" t="s">
        <v>2161</v>
      </c>
      <c r="ABZ2061" s="7" t="s">
        <v>2161</v>
      </c>
      <c r="ACA2061" s="7" t="s">
        <v>2161</v>
      </c>
      <c r="ACB2061" s="7" t="s">
        <v>2161</v>
      </c>
      <c r="ACC2061" s="7" t="s">
        <v>2161</v>
      </c>
      <c r="ACD2061" s="7" t="s">
        <v>2161</v>
      </c>
      <c r="ACE2061" s="7" t="s">
        <v>2161</v>
      </c>
      <c r="ACF2061" s="7" t="s">
        <v>2161</v>
      </c>
      <c r="ACG2061" s="7" t="s">
        <v>2161</v>
      </c>
      <c r="ACH2061" s="7" t="s">
        <v>2161</v>
      </c>
      <c r="ACI2061" s="7" t="s">
        <v>2161</v>
      </c>
      <c r="ACJ2061" s="7" t="s">
        <v>2161</v>
      </c>
      <c r="ACK2061" s="7" t="s">
        <v>2161</v>
      </c>
      <c r="ACL2061" s="7" t="s">
        <v>2161</v>
      </c>
      <c r="ACM2061" s="7" t="s">
        <v>2161</v>
      </c>
      <c r="ACN2061" s="7" t="s">
        <v>2161</v>
      </c>
      <c r="ACO2061" s="7" t="s">
        <v>2161</v>
      </c>
      <c r="ACP2061" s="7" t="s">
        <v>2161</v>
      </c>
      <c r="ACQ2061" s="7" t="s">
        <v>2161</v>
      </c>
      <c r="ACR2061" s="7" t="s">
        <v>2161</v>
      </c>
      <c r="ACS2061" s="7" t="s">
        <v>2161</v>
      </c>
      <c r="ACT2061" s="7" t="s">
        <v>2161</v>
      </c>
      <c r="ACU2061" s="7" t="s">
        <v>2161</v>
      </c>
      <c r="ACV2061" s="7" t="s">
        <v>2161</v>
      </c>
      <c r="ACW2061" s="7" t="s">
        <v>2161</v>
      </c>
      <c r="ACX2061" s="7" t="s">
        <v>2161</v>
      </c>
      <c r="ACY2061" s="7" t="s">
        <v>2161</v>
      </c>
      <c r="ACZ2061" s="7" t="s">
        <v>2161</v>
      </c>
      <c r="ADA2061" s="7" t="s">
        <v>2161</v>
      </c>
      <c r="ADB2061" s="7" t="s">
        <v>2161</v>
      </c>
      <c r="ADC2061" s="7" t="s">
        <v>2161</v>
      </c>
      <c r="ADD2061" s="7" t="s">
        <v>2161</v>
      </c>
      <c r="ADE2061" s="7" t="s">
        <v>2161</v>
      </c>
      <c r="ADF2061" s="7" t="s">
        <v>2161</v>
      </c>
      <c r="ADG2061" s="7" t="s">
        <v>2161</v>
      </c>
      <c r="ADH2061" s="7" t="s">
        <v>2161</v>
      </c>
      <c r="ADI2061" s="7" t="s">
        <v>2161</v>
      </c>
      <c r="ADJ2061" s="7" t="s">
        <v>2161</v>
      </c>
      <c r="ADK2061" s="7" t="s">
        <v>2161</v>
      </c>
      <c r="ADL2061" s="7" t="s">
        <v>2161</v>
      </c>
      <c r="ADM2061" s="7" t="s">
        <v>2161</v>
      </c>
      <c r="ADN2061" s="7" t="s">
        <v>2161</v>
      </c>
      <c r="ADO2061" s="7" t="s">
        <v>2161</v>
      </c>
      <c r="ADP2061" s="7" t="s">
        <v>2161</v>
      </c>
      <c r="ADQ2061" s="7" t="s">
        <v>2161</v>
      </c>
      <c r="ADR2061" s="7" t="s">
        <v>2161</v>
      </c>
      <c r="ADS2061" s="7" t="s">
        <v>2161</v>
      </c>
      <c r="ADT2061" s="7" t="s">
        <v>2161</v>
      </c>
      <c r="ADU2061" s="7" t="s">
        <v>2161</v>
      </c>
      <c r="ADV2061" s="7" t="s">
        <v>2161</v>
      </c>
      <c r="ADW2061" s="7" t="s">
        <v>2161</v>
      </c>
      <c r="ADX2061" s="7" t="s">
        <v>2161</v>
      </c>
      <c r="ADY2061" s="7" t="s">
        <v>2161</v>
      </c>
      <c r="ADZ2061" s="7" t="s">
        <v>2161</v>
      </c>
      <c r="AEA2061" s="7" t="s">
        <v>2161</v>
      </c>
      <c r="AEB2061" s="7" t="s">
        <v>2161</v>
      </c>
      <c r="AEC2061" s="7" t="s">
        <v>2161</v>
      </c>
      <c r="AED2061" s="7" t="s">
        <v>2161</v>
      </c>
      <c r="AEE2061" s="7" t="s">
        <v>2161</v>
      </c>
      <c r="AEF2061" s="7" t="s">
        <v>2161</v>
      </c>
      <c r="AEG2061" s="7" t="s">
        <v>2161</v>
      </c>
      <c r="AEH2061" s="7" t="s">
        <v>2161</v>
      </c>
      <c r="AEI2061" s="7" t="s">
        <v>2161</v>
      </c>
      <c r="AEJ2061" s="7" t="s">
        <v>2161</v>
      </c>
      <c r="AEK2061" s="7" t="s">
        <v>2161</v>
      </c>
      <c r="AEL2061" s="7" t="s">
        <v>2161</v>
      </c>
      <c r="AEM2061" s="7" t="s">
        <v>2161</v>
      </c>
      <c r="AEN2061" s="7" t="s">
        <v>2161</v>
      </c>
      <c r="AEO2061" s="7" t="s">
        <v>2161</v>
      </c>
      <c r="AEP2061" s="7" t="s">
        <v>2161</v>
      </c>
      <c r="AEQ2061" s="7" t="s">
        <v>2161</v>
      </c>
      <c r="AER2061" s="7" t="s">
        <v>2161</v>
      </c>
      <c r="AES2061" s="7" t="s">
        <v>2161</v>
      </c>
      <c r="AET2061" s="7" t="s">
        <v>2161</v>
      </c>
      <c r="AEU2061" s="7" t="s">
        <v>2161</v>
      </c>
      <c r="AEV2061" s="7" t="s">
        <v>2161</v>
      </c>
      <c r="AEW2061" s="7" t="s">
        <v>2161</v>
      </c>
      <c r="AEX2061" s="7" t="s">
        <v>2161</v>
      </c>
      <c r="AEY2061" s="7" t="s">
        <v>2161</v>
      </c>
      <c r="AEZ2061" s="7" t="s">
        <v>2161</v>
      </c>
      <c r="AFA2061" s="7" t="s">
        <v>2161</v>
      </c>
      <c r="AFB2061" s="7" t="s">
        <v>2161</v>
      </c>
      <c r="AFC2061" s="7" t="s">
        <v>2161</v>
      </c>
      <c r="AFD2061" s="7" t="s">
        <v>2161</v>
      </c>
      <c r="AFE2061" s="7" t="s">
        <v>2161</v>
      </c>
      <c r="AFF2061" s="7" t="s">
        <v>2161</v>
      </c>
      <c r="AFG2061" s="7" t="s">
        <v>2161</v>
      </c>
      <c r="AFH2061" s="7" t="s">
        <v>2161</v>
      </c>
      <c r="AFI2061" s="7" t="s">
        <v>2161</v>
      </c>
      <c r="AFJ2061" s="7" t="s">
        <v>2161</v>
      </c>
      <c r="AFK2061" s="7" t="s">
        <v>2161</v>
      </c>
      <c r="AFL2061" s="7" t="s">
        <v>2161</v>
      </c>
      <c r="AFM2061" s="7" t="s">
        <v>2161</v>
      </c>
      <c r="AFN2061" s="7" t="s">
        <v>2161</v>
      </c>
      <c r="AFO2061" s="7" t="s">
        <v>2161</v>
      </c>
      <c r="AFP2061" s="7" t="s">
        <v>2161</v>
      </c>
      <c r="AFQ2061" s="7" t="s">
        <v>2161</v>
      </c>
      <c r="AFR2061" s="7" t="s">
        <v>2161</v>
      </c>
      <c r="AFS2061" s="7" t="s">
        <v>2161</v>
      </c>
      <c r="AFT2061" s="7" t="s">
        <v>2161</v>
      </c>
      <c r="AFU2061" s="7" t="s">
        <v>2161</v>
      </c>
      <c r="AFV2061" s="7" t="s">
        <v>2161</v>
      </c>
      <c r="AFW2061" s="7" t="s">
        <v>2161</v>
      </c>
      <c r="AFX2061" s="7" t="s">
        <v>2161</v>
      </c>
      <c r="AFY2061" s="7" t="s">
        <v>2161</v>
      </c>
      <c r="AFZ2061" s="7" t="s">
        <v>2161</v>
      </c>
      <c r="AGA2061" s="7" t="s">
        <v>2161</v>
      </c>
      <c r="AGB2061" s="7" t="s">
        <v>2161</v>
      </c>
      <c r="AGC2061" s="7" t="s">
        <v>2161</v>
      </c>
      <c r="AGD2061" s="7" t="s">
        <v>2161</v>
      </c>
      <c r="AGE2061" s="7" t="s">
        <v>2161</v>
      </c>
      <c r="AGF2061" s="7" t="s">
        <v>2161</v>
      </c>
      <c r="AGG2061" s="7" t="s">
        <v>2161</v>
      </c>
      <c r="AGH2061" s="7" t="s">
        <v>2161</v>
      </c>
      <c r="AGI2061" s="7" t="s">
        <v>2161</v>
      </c>
      <c r="AGJ2061" s="7" t="s">
        <v>2161</v>
      </c>
      <c r="AGK2061" s="7" t="s">
        <v>2161</v>
      </c>
      <c r="AGL2061" s="7" t="s">
        <v>2161</v>
      </c>
      <c r="AGM2061" s="7" t="s">
        <v>2161</v>
      </c>
      <c r="AGN2061" s="7" t="s">
        <v>2161</v>
      </c>
      <c r="AGO2061" s="7" t="s">
        <v>2161</v>
      </c>
      <c r="AGP2061" s="7" t="s">
        <v>2161</v>
      </c>
      <c r="AGQ2061" s="7" t="s">
        <v>2161</v>
      </c>
      <c r="AGR2061" s="7" t="s">
        <v>2161</v>
      </c>
      <c r="AGS2061" s="7" t="s">
        <v>2161</v>
      </c>
      <c r="AGT2061" s="7" t="s">
        <v>2161</v>
      </c>
      <c r="AGU2061" s="7" t="s">
        <v>2161</v>
      </c>
      <c r="AGV2061" s="7" t="s">
        <v>2161</v>
      </c>
      <c r="AGW2061" s="7" t="s">
        <v>2161</v>
      </c>
      <c r="AGX2061" s="7" t="s">
        <v>2161</v>
      </c>
      <c r="AGY2061" s="7" t="s">
        <v>2161</v>
      </c>
      <c r="AGZ2061" s="7" t="s">
        <v>2161</v>
      </c>
      <c r="AHA2061" s="7" t="s">
        <v>2161</v>
      </c>
      <c r="AHB2061" s="7" t="s">
        <v>2161</v>
      </c>
      <c r="AHC2061" s="7" t="s">
        <v>2161</v>
      </c>
      <c r="AHD2061" s="7" t="s">
        <v>2161</v>
      </c>
      <c r="AHE2061" s="7" t="s">
        <v>2161</v>
      </c>
      <c r="AHF2061" s="7" t="s">
        <v>2161</v>
      </c>
      <c r="AHG2061" s="7" t="s">
        <v>2161</v>
      </c>
      <c r="AHH2061" s="7" t="s">
        <v>2161</v>
      </c>
      <c r="AHI2061" s="7" t="s">
        <v>2161</v>
      </c>
      <c r="AHJ2061" s="7" t="s">
        <v>2161</v>
      </c>
      <c r="AHK2061" s="7" t="s">
        <v>2161</v>
      </c>
      <c r="AHL2061" s="7" t="s">
        <v>2161</v>
      </c>
      <c r="AHM2061" s="7" t="s">
        <v>2161</v>
      </c>
      <c r="AHN2061" s="7" t="s">
        <v>2161</v>
      </c>
      <c r="AHO2061" s="7" t="s">
        <v>2161</v>
      </c>
      <c r="AHP2061" s="7" t="s">
        <v>2161</v>
      </c>
      <c r="AHQ2061" s="7" t="s">
        <v>2161</v>
      </c>
      <c r="AHR2061" s="7" t="s">
        <v>2161</v>
      </c>
      <c r="AHS2061" s="7" t="s">
        <v>2161</v>
      </c>
      <c r="AHT2061" s="7" t="s">
        <v>2161</v>
      </c>
      <c r="AHU2061" s="7" t="s">
        <v>2161</v>
      </c>
      <c r="AHV2061" s="7" t="s">
        <v>2161</v>
      </c>
      <c r="AHW2061" s="7" t="s">
        <v>2161</v>
      </c>
      <c r="AHX2061" s="7" t="s">
        <v>2161</v>
      </c>
      <c r="AHY2061" s="7" t="s">
        <v>2161</v>
      </c>
      <c r="AHZ2061" s="7" t="s">
        <v>2161</v>
      </c>
      <c r="AIA2061" s="7" t="s">
        <v>2161</v>
      </c>
      <c r="AIB2061" s="7" t="s">
        <v>2161</v>
      </c>
      <c r="AIC2061" s="7" t="s">
        <v>2161</v>
      </c>
      <c r="AID2061" s="7" t="s">
        <v>2161</v>
      </c>
      <c r="AIE2061" s="7" t="s">
        <v>2161</v>
      </c>
      <c r="AIF2061" s="7" t="s">
        <v>2161</v>
      </c>
      <c r="AIG2061" s="7" t="s">
        <v>2161</v>
      </c>
      <c r="AIH2061" s="7" t="s">
        <v>2161</v>
      </c>
      <c r="AII2061" s="7" t="s">
        <v>2161</v>
      </c>
      <c r="AIJ2061" s="7" t="s">
        <v>2161</v>
      </c>
      <c r="AIK2061" s="7" t="s">
        <v>2161</v>
      </c>
      <c r="AIL2061" s="7" t="s">
        <v>2161</v>
      </c>
      <c r="AIM2061" s="7" t="s">
        <v>2161</v>
      </c>
      <c r="AIN2061" s="7" t="s">
        <v>2161</v>
      </c>
      <c r="AIO2061" s="7" t="s">
        <v>2161</v>
      </c>
      <c r="AIP2061" s="7" t="s">
        <v>2161</v>
      </c>
      <c r="AIQ2061" s="7" t="s">
        <v>2161</v>
      </c>
      <c r="AIR2061" s="7" t="s">
        <v>2161</v>
      </c>
      <c r="AIS2061" s="7" t="s">
        <v>2161</v>
      </c>
      <c r="AIT2061" s="7" t="s">
        <v>2161</v>
      </c>
      <c r="AIU2061" s="7" t="s">
        <v>2161</v>
      </c>
      <c r="AIV2061" s="7" t="s">
        <v>2161</v>
      </c>
      <c r="AIW2061" s="7" t="s">
        <v>2161</v>
      </c>
      <c r="AIX2061" s="7" t="s">
        <v>2161</v>
      </c>
      <c r="AIY2061" s="7" t="s">
        <v>2161</v>
      </c>
      <c r="AIZ2061" s="7" t="s">
        <v>2161</v>
      </c>
      <c r="AJA2061" s="7" t="s">
        <v>2161</v>
      </c>
      <c r="AJB2061" s="7" t="s">
        <v>2161</v>
      </c>
      <c r="AJC2061" s="7" t="s">
        <v>2161</v>
      </c>
      <c r="AJD2061" s="7" t="s">
        <v>2161</v>
      </c>
      <c r="AJE2061" s="7" t="s">
        <v>2161</v>
      </c>
      <c r="AJF2061" s="7" t="s">
        <v>2161</v>
      </c>
      <c r="AJG2061" s="7" t="s">
        <v>2161</v>
      </c>
      <c r="AJH2061" s="7" t="s">
        <v>2161</v>
      </c>
      <c r="AJI2061" s="7" t="s">
        <v>2161</v>
      </c>
      <c r="AJJ2061" s="7" t="s">
        <v>2161</v>
      </c>
      <c r="AJK2061" s="7" t="s">
        <v>2161</v>
      </c>
      <c r="AJL2061" s="7" t="s">
        <v>2161</v>
      </c>
      <c r="AJM2061" s="7" t="s">
        <v>2161</v>
      </c>
      <c r="AJN2061" s="7" t="s">
        <v>2161</v>
      </c>
      <c r="AJO2061" s="7" t="s">
        <v>2161</v>
      </c>
      <c r="AJP2061" s="7" t="s">
        <v>2161</v>
      </c>
      <c r="AJQ2061" s="7" t="s">
        <v>2161</v>
      </c>
      <c r="AJR2061" s="7" t="s">
        <v>2161</v>
      </c>
      <c r="AJS2061" s="7" t="s">
        <v>2161</v>
      </c>
      <c r="AJT2061" s="7" t="s">
        <v>2161</v>
      </c>
      <c r="AJU2061" s="7" t="s">
        <v>2161</v>
      </c>
      <c r="AJV2061" s="7" t="s">
        <v>2161</v>
      </c>
      <c r="AJW2061" s="7" t="s">
        <v>2161</v>
      </c>
      <c r="AJX2061" s="7" t="s">
        <v>2161</v>
      </c>
      <c r="AJY2061" s="7" t="s">
        <v>2161</v>
      </c>
      <c r="AJZ2061" s="7" t="s">
        <v>2161</v>
      </c>
      <c r="AKA2061" s="7" t="s">
        <v>2161</v>
      </c>
      <c r="AKB2061" s="7" t="s">
        <v>2161</v>
      </c>
      <c r="AKC2061" s="7" t="s">
        <v>2161</v>
      </c>
      <c r="AKD2061" s="7" t="s">
        <v>2161</v>
      </c>
      <c r="AKE2061" s="7" t="s">
        <v>2161</v>
      </c>
      <c r="AKF2061" s="7" t="s">
        <v>2161</v>
      </c>
      <c r="AKG2061" s="7" t="s">
        <v>2161</v>
      </c>
      <c r="AKH2061" s="7" t="s">
        <v>2161</v>
      </c>
      <c r="AKI2061" s="7" t="s">
        <v>2161</v>
      </c>
      <c r="AKJ2061" s="7" t="s">
        <v>2161</v>
      </c>
      <c r="AKK2061" s="7" t="s">
        <v>2161</v>
      </c>
      <c r="AKL2061" s="7" t="s">
        <v>2161</v>
      </c>
      <c r="AKM2061" s="7" t="s">
        <v>2161</v>
      </c>
      <c r="AKN2061" s="7" t="s">
        <v>2161</v>
      </c>
      <c r="AKO2061" s="7" t="s">
        <v>2161</v>
      </c>
      <c r="AKP2061" s="7" t="s">
        <v>2161</v>
      </c>
      <c r="AKQ2061" s="7" t="s">
        <v>2161</v>
      </c>
      <c r="AKR2061" s="7" t="s">
        <v>2161</v>
      </c>
      <c r="AKS2061" s="7" t="s">
        <v>2161</v>
      </c>
      <c r="AKT2061" s="7" t="s">
        <v>2161</v>
      </c>
      <c r="AKU2061" s="7" t="s">
        <v>2161</v>
      </c>
      <c r="AKV2061" s="7" t="s">
        <v>2161</v>
      </c>
      <c r="AKW2061" s="7" t="s">
        <v>2161</v>
      </c>
      <c r="AKX2061" s="7" t="s">
        <v>2161</v>
      </c>
      <c r="AKY2061" s="7" t="s">
        <v>2161</v>
      </c>
      <c r="AKZ2061" s="7" t="s">
        <v>2161</v>
      </c>
      <c r="ALA2061" s="7" t="s">
        <v>2161</v>
      </c>
      <c r="ALB2061" s="7" t="s">
        <v>2161</v>
      </c>
      <c r="ALC2061" s="7" t="s">
        <v>2161</v>
      </c>
      <c r="ALD2061" s="7" t="s">
        <v>2161</v>
      </c>
      <c r="ALE2061" s="7" t="s">
        <v>2161</v>
      </c>
      <c r="ALF2061" s="7" t="s">
        <v>2161</v>
      </c>
      <c r="ALG2061" s="7" t="s">
        <v>2161</v>
      </c>
      <c r="ALH2061" s="7" t="s">
        <v>2161</v>
      </c>
      <c r="ALI2061" s="7" t="s">
        <v>2161</v>
      </c>
      <c r="ALJ2061" s="7" t="s">
        <v>2161</v>
      </c>
      <c r="ALK2061" s="7" t="s">
        <v>2161</v>
      </c>
      <c r="ALL2061" s="7" t="s">
        <v>2161</v>
      </c>
      <c r="ALM2061" s="7" t="s">
        <v>2161</v>
      </c>
      <c r="ALN2061" s="7" t="s">
        <v>2161</v>
      </c>
      <c r="ALO2061" s="7" t="s">
        <v>2161</v>
      </c>
      <c r="ALP2061" s="7" t="s">
        <v>2161</v>
      </c>
      <c r="ALQ2061" s="7" t="s">
        <v>2161</v>
      </c>
      <c r="ALR2061" s="7" t="s">
        <v>2161</v>
      </c>
      <c r="ALS2061" s="7" t="s">
        <v>2161</v>
      </c>
      <c r="ALT2061" s="7" t="s">
        <v>2161</v>
      </c>
      <c r="ALU2061" s="7" t="s">
        <v>2161</v>
      </c>
      <c r="ALV2061" s="7" t="s">
        <v>2161</v>
      </c>
      <c r="ALW2061" s="7" t="s">
        <v>2161</v>
      </c>
      <c r="ALX2061" s="7" t="s">
        <v>2161</v>
      </c>
      <c r="ALY2061" s="7" t="s">
        <v>2161</v>
      </c>
      <c r="ALZ2061" s="7" t="s">
        <v>2161</v>
      </c>
      <c r="AMA2061" s="7" t="s">
        <v>2161</v>
      </c>
      <c r="AMB2061" s="7" t="s">
        <v>2161</v>
      </c>
      <c r="AMC2061" s="7" t="s">
        <v>2161</v>
      </c>
      <c r="AMD2061" s="7" t="s">
        <v>2161</v>
      </c>
      <c r="AME2061" s="7" t="s">
        <v>2161</v>
      </c>
      <c r="AMF2061" s="7" t="s">
        <v>2161</v>
      </c>
      <c r="AMG2061" s="7" t="s">
        <v>2161</v>
      </c>
      <c r="AMH2061" s="7" t="s">
        <v>2161</v>
      </c>
      <c r="AMI2061" s="7" t="s">
        <v>2161</v>
      </c>
      <c r="AMJ2061" s="7" t="s">
        <v>2161</v>
      </c>
      <c r="AMK2061" s="7" t="s">
        <v>2161</v>
      </c>
      <c r="AML2061" s="7" t="s">
        <v>2161</v>
      </c>
      <c r="AMM2061" s="7" t="s">
        <v>2161</v>
      </c>
      <c r="AMN2061" s="7" t="s">
        <v>2161</v>
      </c>
      <c r="AMO2061" s="7" t="s">
        <v>2161</v>
      </c>
      <c r="AMP2061" s="7" t="s">
        <v>2161</v>
      </c>
      <c r="AMQ2061" s="7" t="s">
        <v>2161</v>
      </c>
      <c r="AMR2061" s="7" t="s">
        <v>2161</v>
      </c>
      <c r="AMS2061" s="7" t="s">
        <v>2161</v>
      </c>
      <c r="AMT2061" s="7" t="s">
        <v>2161</v>
      </c>
      <c r="AMU2061" s="7" t="s">
        <v>2161</v>
      </c>
      <c r="AMV2061" s="7" t="s">
        <v>2161</v>
      </c>
      <c r="AMW2061" s="7" t="s">
        <v>2161</v>
      </c>
      <c r="AMX2061" s="7" t="s">
        <v>2161</v>
      </c>
      <c r="AMY2061" s="7" t="s">
        <v>2161</v>
      </c>
      <c r="AMZ2061" s="7" t="s">
        <v>2161</v>
      </c>
      <c r="ANA2061" s="7" t="s">
        <v>2161</v>
      </c>
      <c r="ANB2061" s="7" t="s">
        <v>2161</v>
      </c>
      <c r="ANC2061" s="7" t="s">
        <v>2161</v>
      </c>
      <c r="AND2061" s="7" t="s">
        <v>2161</v>
      </c>
      <c r="ANE2061" s="7" t="s">
        <v>2161</v>
      </c>
      <c r="ANF2061" s="7" t="s">
        <v>2161</v>
      </c>
      <c r="ANG2061" s="7" t="s">
        <v>2161</v>
      </c>
      <c r="ANH2061" s="7" t="s">
        <v>2161</v>
      </c>
      <c r="ANI2061" s="7" t="s">
        <v>2161</v>
      </c>
      <c r="ANJ2061" s="7" t="s">
        <v>2161</v>
      </c>
      <c r="ANK2061" s="7" t="s">
        <v>2161</v>
      </c>
      <c r="ANL2061" s="7" t="s">
        <v>2161</v>
      </c>
      <c r="ANM2061" s="7" t="s">
        <v>2161</v>
      </c>
      <c r="ANN2061" s="7" t="s">
        <v>2161</v>
      </c>
      <c r="ANO2061" s="7" t="s">
        <v>2161</v>
      </c>
      <c r="ANP2061" s="7" t="s">
        <v>2161</v>
      </c>
      <c r="ANQ2061" s="7" t="s">
        <v>2161</v>
      </c>
      <c r="ANR2061" s="7" t="s">
        <v>2161</v>
      </c>
      <c r="ANS2061" s="7" t="s">
        <v>2161</v>
      </c>
      <c r="ANT2061" s="7" t="s">
        <v>2161</v>
      </c>
      <c r="ANU2061" s="7" t="s">
        <v>2161</v>
      </c>
      <c r="ANV2061" s="7" t="s">
        <v>2161</v>
      </c>
      <c r="ANW2061" s="7" t="s">
        <v>2161</v>
      </c>
      <c r="ANX2061" s="7" t="s">
        <v>2161</v>
      </c>
      <c r="ANY2061" s="7" t="s">
        <v>2161</v>
      </c>
      <c r="ANZ2061" s="7" t="s">
        <v>2161</v>
      </c>
      <c r="AOA2061" s="7" t="s">
        <v>2161</v>
      </c>
      <c r="AOB2061" s="7" t="s">
        <v>2161</v>
      </c>
      <c r="AOC2061" s="7" t="s">
        <v>2161</v>
      </c>
      <c r="AOD2061" s="7" t="s">
        <v>2161</v>
      </c>
      <c r="AOE2061" s="7" t="s">
        <v>2161</v>
      </c>
      <c r="AOF2061" s="7" t="s">
        <v>2161</v>
      </c>
      <c r="AOG2061" s="7" t="s">
        <v>2161</v>
      </c>
      <c r="AOH2061" s="7" t="s">
        <v>2161</v>
      </c>
      <c r="AOI2061" s="7" t="s">
        <v>2161</v>
      </c>
      <c r="AOJ2061" s="7" t="s">
        <v>2161</v>
      </c>
      <c r="AOK2061" s="7" t="s">
        <v>2161</v>
      </c>
      <c r="AOL2061" s="7" t="s">
        <v>2161</v>
      </c>
      <c r="AOM2061" s="7" t="s">
        <v>2161</v>
      </c>
      <c r="AON2061" s="7" t="s">
        <v>2161</v>
      </c>
      <c r="AOO2061" s="7" t="s">
        <v>2161</v>
      </c>
      <c r="AOP2061" s="7" t="s">
        <v>2161</v>
      </c>
      <c r="AOQ2061" s="7" t="s">
        <v>2161</v>
      </c>
      <c r="AOR2061" s="7" t="s">
        <v>2161</v>
      </c>
      <c r="AOS2061" s="7" t="s">
        <v>2161</v>
      </c>
      <c r="AOT2061" s="7" t="s">
        <v>2161</v>
      </c>
      <c r="AOU2061" s="7" t="s">
        <v>2161</v>
      </c>
      <c r="AOV2061" s="7" t="s">
        <v>2161</v>
      </c>
      <c r="AOW2061" s="7" t="s">
        <v>2161</v>
      </c>
      <c r="AOX2061" s="7" t="s">
        <v>2161</v>
      </c>
      <c r="AOY2061" s="7" t="s">
        <v>2161</v>
      </c>
      <c r="AOZ2061" s="7" t="s">
        <v>2161</v>
      </c>
      <c r="APA2061" s="7" t="s">
        <v>2161</v>
      </c>
      <c r="APB2061" s="7" t="s">
        <v>2161</v>
      </c>
      <c r="APC2061" s="7" t="s">
        <v>2161</v>
      </c>
      <c r="APD2061" s="7" t="s">
        <v>2161</v>
      </c>
      <c r="APE2061" s="7" t="s">
        <v>2161</v>
      </c>
      <c r="APF2061" s="7" t="s">
        <v>2161</v>
      </c>
      <c r="APG2061" s="7" t="s">
        <v>2161</v>
      </c>
      <c r="APH2061" s="7" t="s">
        <v>2161</v>
      </c>
      <c r="API2061" s="7" t="s">
        <v>2161</v>
      </c>
      <c r="APJ2061" s="7" t="s">
        <v>2161</v>
      </c>
      <c r="APK2061" s="7" t="s">
        <v>2161</v>
      </c>
      <c r="APL2061" s="7" t="s">
        <v>2161</v>
      </c>
      <c r="APM2061" s="7" t="s">
        <v>2161</v>
      </c>
      <c r="APN2061" s="7" t="s">
        <v>2161</v>
      </c>
      <c r="APO2061" s="7" t="s">
        <v>2161</v>
      </c>
      <c r="APP2061" s="7" t="s">
        <v>2161</v>
      </c>
      <c r="APQ2061" s="7" t="s">
        <v>2161</v>
      </c>
      <c r="APR2061" s="7" t="s">
        <v>2161</v>
      </c>
      <c r="APS2061" s="7" t="s">
        <v>2161</v>
      </c>
      <c r="APT2061" s="7" t="s">
        <v>2161</v>
      </c>
      <c r="APU2061" s="7" t="s">
        <v>2161</v>
      </c>
      <c r="APV2061" s="7" t="s">
        <v>2161</v>
      </c>
      <c r="APW2061" s="7" t="s">
        <v>2161</v>
      </c>
      <c r="APX2061" s="7" t="s">
        <v>2161</v>
      </c>
      <c r="APY2061" s="7" t="s">
        <v>2161</v>
      </c>
      <c r="APZ2061" s="7" t="s">
        <v>2161</v>
      </c>
      <c r="AQA2061" s="7" t="s">
        <v>2161</v>
      </c>
      <c r="AQB2061" s="7" t="s">
        <v>2161</v>
      </c>
      <c r="AQC2061" s="7" t="s">
        <v>2161</v>
      </c>
      <c r="AQD2061" s="7" t="s">
        <v>2161</v>
      </c>
      <c r="AQE2061" s="7" t="s">
        <v>2161</v>
      </c>
      <c r="AQF2061" s="7" t="s">
        <v>2161</v>
      </c>
      <c r="AQG2061" s="7" t="s">
        <v>2161</v>
      </c>
      <c r="AQH2061" s="7" t="s">
        <v>2161</v>
      </c>
      <c r="AQI2061" s="7" t="s">
        <v>2161</v>
      </c>
      <c r="AQJ2061" s="7" t="s">
        <v>2161</v>
      </c>
      <c r="AQK2061" s="7" t="s">
        <v>2161</v>
      </c>
      <c r="AQL2061" s="7" t="s">
        <v>2161</v>
      </c>
      <c r="AQM2061" s="7" t="s">
        <v>2161</v>
      </c>
      <c r="AQN2061" s="7" t="s">
        <v>2161</v>
      </c>
      <c r="AQO2061" s="7" t="s">
        <v>2161</v>
      </c>
      <c r="AQP2061" s="7" t="s">
        <v>2161</v>
      </c>
      <c r="AQQ2061" s="7" t="s">
        <v>2161</v>
      </c>
      <c r="AQR2061" s="7" t="s">
        <v>2161</v>
      </c>
      <c r="AQS2061" s="7" t="s">
        <v>2161</v>
      </c>
      <c r="AQT2061" s="7" t="s">
        <v>2161</v>
      </c>
      <c r="AQU2061" s="7" t="s">
        <v>2161</v>
      </c>
      <c r="AQV2061" s="7" t="s">
        <v>2161</v>
      </c>
      <c r="AQW2061" s="7" t="s">
        <v>2161</v>
      </c>
      <c r="AQX2061" s="7" t="s">
        <v>2161</v>
      </c>
      <c r="AQY2061" s="7" t="s">
        <v>2161</v>
      </c>
      <c r="AQZ2061" s="7" t="s">
        <v>2161</v>
      </c>
      <c r="ARA2061" s="7" t="s">
        <v>2161</v>
      </c>
      <c r="ARB2061" s="7" t="s">
        <v>2161</v>
      </c>
      <c r="ARC2061" s="7" t="s">
        <v>2161</v>
      </c>
      <c r="ARD2061" s="7" t="s">
        <v>2161</v>
      </c>
      <c r="ARE2061" s="7" t="s">
        <v>2161</v>
      </c>
      <c r="ARF2061" s="7" t="s">
        <v>2161</v>
      </c>
      <c r="ARG2061" s="7" t="s">
        <v>2161</v>
      </c>
      <c r="ARH2061" s="7" t="s">
        <v>2161</v>
      </c>
      <c r="ARI2061" s="7" t="s">
        <v>2161</v>
      </c>
      <c r="ARJ2061" s="7" t="s">
        <v>2161</v>
      </c>
      <c r="ARK2061" s="7" t="s">
        <v>2161</v>
      </c>
      <c r="ARL2061" s="7" t="s">
        <v>2161</v>
      </c>
      <c r="ARM2061" s="7" t="s">
        <v>2161</v>
      </c>
      <c r="ARN2061" s="7" t="s">
        <v>2161</v>
      </c>
      <c r="ARO2061" s="7" t="s">
        <v>2161</v>
      </c>
      <c r="ARP2061" s="7" t="s">
        <v>2161</v>
      </c>
      <c r="ARQ2061" s="7" t="s">
        <v>2161</v>
      </c>
      <c r="ARR2061" s="7" t="s">
        <v>2161</v>
      </c>
      <c r="ARS2061" s="7" t="s">
        <v>2161</v>
      </c>
      <c r="ART2061" s="7" t="s">
        <v>2161</v>
      </c>
      <c r="ARU2061" s="7" t="s">
        <v>2161</v>
      </c>
      <c r="ARV2061" s="7" t="s">
        <v>2161</v>
      </c>
      <c r="ARW2061" s="7" t="s">
        <v>2161</v>
      </c>
      <c r="ARX2061" s="7" t="s">
        <v>2161</v>
      </c>
      <c r="ARY2061" s="7" t="s">
        <v>2161</v>
      </c>
      <c r="ARZ2061" s="7" t="s">
        <v>2161</v>
      </c>
      <c r="ASA2061" s="7" t="s">
        <v>2161</v>
      </c>
      <c r="ASB2061" s="7" t="s">
        <v>2161</v>
      </c>
      <c r="ASC2061" s="7" t="s">
        <v>2161</v>
      </c>
      <c r="ASD2061" s="7" t="s">
        <v>2161</v>
      </c>
      <c r="ASE2061" s="7" t="s">
        <v>2161</v>
      </c>
      <c r="ASF2061" s="7" t="s">
        <v>2161</v>
      </c>
      <c r="ASG2061" s="7" t="s">
        <v>2161</v>
      </c>
      <c r="ASH2061" s="7" t="s">
        <v>2161</v>
      </c>
      <c r="ASI2061" s="7" t="s">
        <v>2161</v>
      </c>
      <c r="ASJ2061" s="7" t="s">
        <v>2161</v>
      </c>
      <c r="ASK2061" s="7" t="s">
        <v>2161</v>
      </c>
      <c r="ASL2061" s="7" t="s">
        <v>2161</v>
      </c>
      <c r="ASM2061" s="7" t="s">
        <v>2161</v>
      </c>
      <c r="ASN2061" s="7" t="s">
        <v>2161</v>
      </c>
      <c r="ASO2061" s="7" t="s">
        <v>2161</v>
      </c>
      <c r="ASP2061" s="7" t="s">
        <v>2161</v>
      </c>
      <c r="ASQ2061" s="7" t="s">
        <v>2161</v>
      </c>
      <c r="ASR2061" s="7" t="s">
        <v>2161</v>
      </c>
      <c r="ASS2061" s="7" t="s">
        <v>2161</v>
      </c>
      <c r="AST2061" s="7" t="s">
        <v>2161</v>
      </c>
      <c r="ASU2061" s="7" t="s">
        <v>2161</v>
      </c>
      <c r="ASV2061" s="7" t="s">
        <v>2161</v>
      </c>
      <c r="ASW2061" s="7" t="s">
        <v>2161</v>
      </c>
      <c r="ASX2061" s="7" t="s">
        <v>2161</v>
      </c>
      <c r="ASY2061" s="7" t="s">
        <v>2161</v>
      </c>
      <c r="ASZ2061" s="7" t="s">
        <v>2161</v>
      </c>
      <c r="ATA2061" s="7" t="s">
        <v>2161</v>
      </c>
      <c r="ATB2061" s="7" t="s">
        <v>2161</v>
      </c>
      <c r="ATC2061" s="7" t="s">
        <v>2161</v>
      </c>
      <c r="ATD2061" s="7" t="s">
        <v>2161</v>
      </c>
      <c r="ATE2061" s="7" t="s">
        <v>2161</v>
      </c>
      <c r="ATF2061" s="7" t="s">
        <v>2161</v>
      </c>
      <c r="ATG2061" s="7" t="s">
        <v>2161</v>
      </c>
      <c r="ATH2061" s="7" t="s">
        <v>2161</v>
      </c>
      <c r="ATI2061" s="7" t="s">
        <v>2161</v>
      </c>
      <c r="ATJ2061" s="7" t="s">
        <v>2161</v>
      </c>
      <c r="ATK2061" s="7" t="s">
        <v>2161</v>
      </c>
      <c r="ATL2061" s="7" t="s">
        <v>2161</v>
      </c>
      <c r="ATM2061" s="7" t="s">
        <v>2161</v>
      </c>
      <c r="ATN2061" s="7" t="s">
        <v>2161</v>
      </c>
      <c r="ATO2061" s="7" t="s">
        <v>2161</v>
      </c>
      <c r="ATP2061" s="7" t="s">
        <v>2161</v>
      </c>
      <c r="ATQ2061" s="7" t="s">
        <v>2161</v>
      </c>
      <c r="ATR2061" s="7" t="s">
        <v>2161</v>
      </c>
      <c r="ATS2061" s="7" t="s">
        <v>2161</v>
      </c>
      <c r="ATT2061" s="7" t="s">
        <v>2161</v>
      </c>
      <c r="ATU2061" s="7" t="s">
        <v>2161</v>
      </c>
      <c r="ATV2061" s="7" t="s">
        <v>2161</v>
      </c>
      <c r="ATW2061" s="7" t="s">
        <v>2161</v>
      </c>
      <c r="ATX2061" s="7" t="s">
        <v>2161</v>
      </c>
      <c r="ATY2061" s="7" t="s">
        <v>2161</v>
      </c>
      <c r="ATZ2061" s="7" t="s">
        <v>2161</v>
      </c>
      <c r="AUA2061" s="7" t="s">
        <v>2161</v>
      </c>
      <c r="AUB2061" s="7" t="s">
        <v>2161</v>
      </c>
      <c r="AUC2061" s="7" t="s">
        <v>2161</v>
      </c>
      <c r="AUD2061" s="7" t="s">
        <v>2161</v>
      </c>
      <c r="AUE2061" s="7" t="s">
        <v>2161</v>
      </c>
      <c r="AUF2061" s="7" t="s">
        <v>2161</v>
      </c>
      <c r="AUG2061" s="7" t="s">
        <v>2161</v>
      </c>
      <c r="AUH2061" s="7" t="s">
        <v>2161</v>
      </c>
      <c r="AUI2061" s="7" t="s">
        <v>2161</v>
      </c>
      <c r="AUJ2061" s="7" t="s">
        <v>2161</v>
      </c>
      <c r="AUK2061" s="7" t="s">
        <v>2161</v>
      </c>
      <c r="AUL2061" s="7" t="s">
        <v>2161</v>
      </c>
      <c r="AUM2061" s="7" t="s">
        <v>2161</v>
      </c>
      <c r="AUN2061" s="7" t="s">
        <v>2161</v>
      </c>
      <c r="AUO2061" s="7" t="s">
        <v>2161</v>
      </c>
      <c r="AUP2061" s="7" t="s">
        <v>2161</v>
      </c>
      <c r="AUQ2061" s="7" t="s">
        <v>2161</v>
      </c>
      <c r="AUR2061" s="7" t="s">
        <v>2161</v>
      </c>
      <c r="AUS2061" s="7" t="s">
        <v>2161</v>
      </c>
      <c r="AUT2061" s="7" t="s">
        <v>2161</v>
      </c>
      <c r="AUU2061" s="7" t="s">
        <v>2161</v>
      </c>
      <c r="AUV2061" s="7" t="s">
        <v>2161</v>
      </c>
      <c r="AUW2061" s="7" t="s">
        <v>2161</v>
      </c>
      <c r="AUX2061" s="7" t="s">
        <v>2161</v>
      </c>
      <c r="AUY2061" s="7" t="s">
        <v>2161</v>
      </c>
      <c r="AUZ2061" s="7" t="s">
        <v>2161</v>
      </c>
      <c r="AVA2061" s="7" t="s">
        <v>2161</v>
      </c>
      <c r="AVB2061" s="7" t="s">
        <v>2161</v>
      </c>
      <c r="AVC2061" s="7" t="s">
        <v>2161</v>
      </c>
      <c r="AVD2061" s="7" t="s">
        <v>2161</v>
      </c>
      <c r="AVE2061" s="7" t="s">
        <v>2161</v>
      </c>
      <c r="AVF2061" s="7" t="s">
        <v>2161</v>
      </c>
      <c r="AVG2061" s="7" t="s">
        <v>2161</v>
      </c>
      <c r="AVH2061" s="7" t="s">
        <v>2161</v>
      </c>
      <c r="AVI2061" s="7" t="s">
        <v>2161</v>
      </c>
      <c r="AVJ2061" s="7" t="s">
        <v>2161</v>
      </c>
      <c r="AVK2061" s="7" t="s">
        <v>2161</v>
      </c>
      <c r="AVL2061" s="7" t="s">
        <v>2161</v>
      </c>
      <c r="AVM2061" s="7" t="s">
        <v>2161</v>
      </c>
      <c r="AVN2061" s="7" t="s">
        <v>2161</v>
      </c>
      <c r="AVO2061" s="7" t="s">
        <v>2161</v>
      </c>
      <c r="AVP2061" s="7" t="s">
        <v>2161</v>
      </c>
      <c r="AVQ2061" s="7" t="s">
        <v>2161</v>
      </c>
      <c r="AVR2061" s="7" t="s">
        <v>2161</v>
      </c>
      <c r="AVS2061" s="7" t="s">
        <v>2161</v>
      </c>
      <c r="AVT2061" s="7" t="s">
        <v>2161</v>
      </c>
      <c r="AVU2061" s="7" t="s">
        <v>2161</v>
      </c>
      <c r="AVV2061" s="7" t="s">
        <v>2161</v>
      </c>
      <c r="AVW2061" s="7" t="s">
        <v>2161</v>
      </c>
      <c r="AVX2061" s="7" t="s">
        <v>2161</v>
      </c>
      <c r="AVY2061" s="7" t="s">
        <v>2161</v>
      </c>
      <c r="AVZ2061" s="7" t="s">
        <v>2161</v>
      </c>
      <c r="AWA2061" s="7" t="s">
        <v>2161</v>
      </c>
      <c r="AWB2061" s="7" t="s">
        <v>2161</v>
      </c>
      <c r="AWC2061" s="7" t="s">
        <v>2161</v>
      </c>
      <c r="AWD2061" s="7" t="s">
        <v>2161</v>
      </c>
      <c r="AWE2061" s="7" t="s">
        <v>2161</v>
      </c>
      <c r="AWF2061" s="7" t="s">
        <v>2161</v>
      </c>
      <c r="AWG2061" s="7" t="s">
        <v>2161</v>
      </c>
      <c r="AWH2061" s="7" t="s">
        <v>2161</v>
      </c>
      <c r="AWI2061" s="7" t="s">
        <v>2161</v>
      </c>
      <c r="AWJ2061" s="7" t="s">
        <v>2161</v>
      </c>
      <c r="AWK2061" s="7" t="s">
        <v>2161</v>
      </c>
      <c r="AWL2061" s="7" t="s">
        <v>2161</v>
      </c>
      <c r="AWM2061" s="7" t="s">
        <v>2161</v>
      </c>
      <c r="AWN2061" s="7" t="s">
        <v>2161</v>
      </c>
      <c r="AWO2061" s="7" t="s">
        <v>2161</v>
      </c>
      <c r="AWP2061" s="7" t="s">
        <v>2161</v>
      </c>
      <c r="AWQ2061" s="7" t="s">
        <v>2161</v>
      </c>
      <c r="AWR2061" s="7" t="s">
        <v>2161</v>
      </c>
      <c r="AWS2061" s="7" t="s">
        <v>2161</v>
      </c>
      <c r="AWT2061" s="7" t="s">
        <v>2161</v>
      </c>
      <c r="AWU2061" s="7" t="s">
        <v>2161</v>
      </c>
      <c r="AWV2061" s="7" t="s">
        <v>2161</v>
      </c>
      <c r="AWW2061" s="7" t="s">
        <v>2161</v>
      </c>
      <c r="AWX2061" s="7" t="s">
        <v>2161</v>
      </c>
      <c r="AWY2061" s="7" t="s">
        <v>2161</v>
      </c>
      <c r="AWZ2061" s="7" t="s">
        <v>2161</v>
      </c>
      <c r="AXA2061" s="7" t="s">
        <v>2161</v>
      </c>
      <c r="AXB2061" s="7" t="s">
        <v>2161</v>
      </c>
      <c r="AXC2061" s="7" t="s">
        <v>2161</v>
      </c>
      <c r="AXD2061" s="7" t="s">
        <v>2161</v>
      </c>
      <c r="AXE2061" s="7" t="s">
        <v>2161</v>
      </c>
      <c r="AXF2061" s="7" t="s">
        <v>2161</v>
      </c>
      <c r="AXG2061" s="7" t="s">
        <v>2161</v>
      </c>
      <c r="AXH2061" s="7" t="s">
        <v>2161</v>
      </c>
      <c r="AXI2061" s="7" t="s">
        <v>2161</v>
      </c>
      <c r="AXJ2061" s="7" t="s">
        <v>2161</v>
      </c>
      <c r="AXK2061" s="7" t="s">
        <v>2161</v>
      </c>
      <c r="AXL2061" s="7" t="s">
        <v>2161</v>
      </c>
      <c r="AXM2061" s="7" t="s">
        <v>2161</v>
      </c>
      <c r="AXN2061" s="7" t="s">
        <v>2161</v>
      </c>
      <c r="AXO2061" s="7" t="s">
        <v>2161</v>
      </c>
      <c r="AXP2061" s="7" t="s">
        <v>2161</v>
      </c>
      <c r="AXQ2061" s="7" t="s">
        <v>2161</v>
      </c>
      <c r="AXR2061" s="7" t="s">
        <v>2161</v>
      </c>
      <c r="AXS2061" s="7" t="s">
        <v>2161</v>
      </c>
      <c r="AXT2061" s="7" t="s">
        <v>2161</v>
      </c>
      <c r="AXU2061" s="7" t="s">
        <v>2161</v>
      </c>
      <c r="AXV2061" s="7" t="s">
        <v>2161</v>
      </c>
      <c r="AXW2061" s="7" t="s">
        <v>2161</v>
      </c>
      <c r="AXX2061" s="7" t="s">
        <v>2161</v>
      </c>
      <c r="AXY2061" s="7" t="s">
        <v>2161</v>
      </c>
      <c r="AXZ2061" s="7" t="s">
        <v>2161</v>
      </c>
      <c r="AYA2061" s="7" t="s">
        <v>2161</v>
      </c>
      <c r="AYB2061" s="7" t="s">
        <v>2161</v>
      </c>
      <c r="AYC2061" s="7" t="s">
        <v>2161</v>
      </c>
      <c r="AYD2061" s="7" t="s">
        <v>2161</v>
      </c>
      <c r="AYE2061" s="7" t="s">
        <v>2161</v>
      </c>
      <c r="AYF2061" s="7" t="s">
        <v>2161</v>
      </c>
      <c r="AYG2061" s="7" t="s">
        <v>2161</v>
      </c>
      <c r="AYH2061" s="7" t="s">
        <v>2161</v>
      </c>
      <c r="AYI2061" s="7" t="s">
        <v>2161</v>
      </c>
      <c r="AYJ2061" s="7" t="s">
        <v>2161</v>
      </c>
      <c r="AYK2061" s="7" t="s">
        <v>2161</v>
      </c>
      <c r="AYL2061" s="7" t="s">
        <v>2161</v>
      </c>
      <c r="AYM2061" s="7" t="s">
        <v>2161</v>
      </c>
      <c r="AYN2061" s="7" t="s">
        <v>2161</v>
      </c>
      <c r="AYO2061" s="7" t="s">
        <v>2161</v>
      </c>
      <c r="AYP2061" s="7" t="s">
        <v>2161</v>
      </c>
      <c r="AYQ2061" s="7" t="s">
        <v>2161</v>
      </c>
      <c r="AYR2061" s="7" t="s">
        <v>2161</v>
      </c>
      <c r="AYS2061" s="7" t="s">
        <v>2161</v>
      </c>
      <c r="AYT2061" s="7" t="s">
        <v>2161</v>
      </c>
      <c r="AYU2061" s="7" t="s">
        <v>2161</v>
      </c>
      <c r="AYV2061" s="7" t="s">
        <v>2161</v>
      </c>
      <c r="AYW2061" s="7" t="s">
        <v>2161</v>
      </c>
      <c r="AYX2061" s="7" t="s">
        <v>2161</v>
      </c>
      <c r="AYY2061" s="7" t="s">
        <v>2161</v>
      </c>
      <c r="AYZ2061" s="7" t="s">
        <v>2161</v>
      </c>
      <c r="AZA2061" s="7" t="s">
        <v>2161</v>
      </c>
      <c r="AZB2061" s="7" t="s">
        <v>2161</v>
      </c>
      <c r="AZC2061" s="7" t="s">
        <v>2161</v>
      </c>
      <c r="AZD2061" s="7" t="s">
        <v>2161</v>
      </c>
      <c r="AZE2061" s="7" t="s">
        <v>2161</v>
      </c>
      <c r="AZF2061" s="7" t="s">
        <v>2161</v>
      </c>
      <c r="AZG2061" s="7" t="s">
        <v>2161</v>
      </c>
      <c r="AZH2061" s="7" t="s">
        <v>2161</v>
      </c>
      <c r="AZI2061" s="7" t="s">
        <v>2161</v>
      </c>
      <c r="AZJ2061" s="7" t="s">
        <v>2161</v>
      </c>
      <c r="AZK2061" s="7" t="s">
        <v>2161</v>
      </c>
      <c r="AZL2061" s="7" t="s">
        <v>2161</v>
      </c>
      <c r="AZM2061" s="7" t="s">
        <v>2161</v>
      </c>
      <c r="AZN2061" s="7" t="s">
        <v>2161</v>
      </c>
      <c r="AZO2061" s="7" t="s">
        <v>2161</v>
      </c>
      <c r="AZP2061" s="7" t="s">
        <v>2161</v>
      </c>
      <c r="AZQ2061" s="7" t="s">
        <v>2161</v>
      </c>
      <c r="AZR2061" s="7" t="s">
        <v>2161</v>
      </c>
      <c r="AZS2061" s="7" t="s">
        <v>2161</v>
      </c>
      <c r="AZT2061" s="7" t="s">
        <v>2161</v>
      </c>
      <c r="AZU2061" s="7" t="s">
        <v>2161</v>
      </c>
      <c r="AZV2061" s="7" t="s">
        <v>2161</v>
      </c>
      <c r="AZW2061" s="7" t="s">
        <v>2161</v>
      </c>
      <c r="AZX2061" s="7" t="s">
        <v>2161</v>
      </c>
      <c r="AZY2061" s="7" t="s">
        <v>2161</v>
      </c>
      <c r="AZZ2061" s="7" t="s">
        <v>2161</v>
      </c>
      <c r="BAA2061" s="7" t="s">
        <v>2161</v>
      </c>
      <c r="BAB2061" s="7" t="s">
        <v>2161</v>
      </c>
      <c r="BAC2061" s="7" t="s">
        <v>2161</v>
      </c>
      <c r="BAD2061" s="7" t="s">
        <v>2161</v>
      </c>
      <c r="BAE2061" s="7" t="s">
        <v>2161</v>
      </c>
      <c r="BAF2061" s="7" t="s">
        <v>2161</v>
      </c>
      <c r="BAG2061" s="7" t="s">
        <v>2161</v>
      </c>
      <c r="BAH2061" s="7" t="s">
        <v>2161</v>
      </c>
      <c r="BAI2061" s="7" t="s">
        <v>2161</v>
      </c>
      <c r="BAJ2061" s="7" t="s">
        <v>2161</v>
      </c>
      <c r="BAK2061" s="7" t="s">
        <v>2161</v>
      </c>
      <c r="BAL2061" s="7" t="s">
        <v>2161</v>
      </c>
      <c r="BAM2061" s="7" t="s">
        <v>2161</v>
      </c>
      <c r="BAN2061" s="7" t="s">
        <v>2161</v>
      </c>
      <c r="BAO2061" s="7" t="s">
        <v>2161</v>
      </c>
      <c r="BAP2061" s="7" t="s">
        <v>2161</v>
      </c>
      <c r="BAQ2061" s="7" t="s">
        <v>2161</v>
      </c>
      <c r="BAR2061" s="7" t="s">
        <v>2161</v>
      </c>
      <c r="BAS2061" s="7" t="s">
        <v>2161</v>
      </c>
      <c r="BAT2061" s="7" t="s">
        <v>2161</v>
      </c>
      <c r="BAU2061" s="7" t="s">
        <v>2161</v>
      </c>
      <c r="BAV2061" s="7" t="s">
        <v>2161</v>
      </c>
      <c r="BAW2061" s="7" t="s">
        <v>2161</v>
      </c>
      <c r="BAX2061" s="7" t="s">
        <v>2161</v>
      </c>
      <c r="BAY2061" s="7" t="s">
        <v>2161</v>
      </c>
      <c r="BAZ2061" s="7" t="s">
        <v>2161</v>
      </c>
      <c r="BBA2061" s="7" t="s">
        <v>2161</v>
      </c>
      <c r="BBB2061" s="7" t="s">
        <v>2161</v>
      </c>
      <c r="BBC2061" s="7" t="s">
        <v>2161</v>
      </c>
      <c r="BBD2061" s="7" t="s">
        <v>2161</v>
      </c>
      <c r="BBE2061" s="7" t="s">
        <v>2161</v>
      </c>
      <c r="BBF2061" s="7" t="s">
        <v>2161</v>
      </c>
      <c r="BBG2061" s="7" t="s">
        <v>2161</v>
      </c>
      <c r="BBH2061" s="7" t="s">
        <v>2161</v>
      </c>
      <c r="BBI2061" s="7" t="s">
        <v>2161</v>
      </c>
      <c r="BBJ2061" s="7" t="s">
        <v>2161</v>
      </c>
      <c r="BBK2061" s="7" t="s">
        <v>2161</v>
      </c>
      <c r="BBL2061" s="7" t="s">
        <v>2161</v>
      </c>
      <c r="BBM2061" s="7" t="s">
        <v>2161</v>
      </c>
      <c r="BBN2061" s="7" t="s">
        <v>2161</v>
      </c>
      <c r="BBO2061" s="7" t="s">
        <v>2161</v>
      </c>
      <c r="BBP2061" s="7" t="s">
        <v>2161</v>
      </c>
      <c r="BBQ2061" s="7" t="s">
        <v>2161</v>
      </c>
      <c r="BBR2061" s="7" t="s">
        <v>2161</v>
      </c>
      <c r="BBS2061" s="7" t="s">
        <v>2161</v>
      </c>
      <c r="BBT2061" s="7" t="s">
        <v>2161</v>
      </c>
      <c r="BBU2061" s="7" t="s">
        <v>2161</v>
      </c>
      <c r="BBV2061" s="7" t="s">
        <v>2161</v>
      </c>
      <c r="BBW2061" s="7" t="s">
        <v>2161</v>
      </c>
      <c r="BBX2061" s="7" t="s">
        <v>2161</v>
      </c>
      <c r="BBY2061" s="7" t="s">
        <v>2161</v>
      </c>
      <c r="BBZ2061" s="7" t="s">
        <v>2161</v>
      </c>
      <c r="BCA2061" s="7" t="s">
        <v>2161</v>
      </c>
      <c r="BCB2061" s="7" t="s">
        <v>2161</v>
      </c>
      <c r="BCC2061" s="7" t="s">
        <v>2161</v>
      </c>
      <c r="BCD2061" s="7" t="s">
        <v>2161</v>
      </c>
      <c r="BCE2061" s="7" t="s">
        <v>2161</v>
      </c>
      <c r="BCF2061" s="7" t="s">
        <v>2161</v>
      </c>
      <c r="BCG2061" s="7" t="s">
        <v>2161</v>
      </c>
      <c r="BCH2061" s="7" t="s">
        <v>2161</v>
      </c>
      <c r="BCI2061" s="7" t="s">
        <v>2161</v>
      </c>
      <c r="BCJ2061" s="7" t="s">
        <v>2161</v>
      </c>
      <c r="BCK2061" s="7" t="s">
        <v>2161</v>
      </c>
      <c r="BCL2061" s="7" t="s">
        <v>2161</v>
      </c>
      <c r="BCM2061" s="7" t="s">
        <v>2161</v>
      </c>
      <c r="BCN2061" s="7" t="s">
        <v>2161</v>
      </c>
      <c r="BCO2061" s="7" t="s">
        <v>2161</v>
      </c>
      <c r="BCP2061" s="7" t="s">
        <v>2161</v>
      </c>
      <c r="BCQ2061" s="7" t="s">
        <v>2161</v>
      </c>
      <c r="BCR2061" s="7" t="s">
        <v>2161</v>
      </c>
      <c r="BCS2061" s="7" t="s">
        <v>2161</v>
      </c>
      <c r="BCT2061" s="7" t="s">
        <v>2161</v>
      </c>
      <c r="BCU2061" s="7" t="s">
        <v>2161</v>
      </c>
      <c r="BCV2061" s="7" t="s">
        <v>2161</v>
      </c>
      <c r="BCW2061" s="7" t="s">
        <v>2161</v>
      </c>
      <c r="BCX2061" s="7" t="s">
        <v>2161</v>
      </c>
      <c r="BCY2061" s="7" t="s">
        <v>2161</v>
      </c>
      <c r="BCZ2061" s="7" t="s">
        <v>2161</v>
      </c>
      <c r="BDA2061" s="7" t="s">
        <v>2161</v>
      </c>
      <c r="BDB2061" s="7" t="s">
        <v>2161</v>
      </c>
      <c r="BDC2061" s="7" t="s">
        <v>2161</v>
      </c>
      <c r="BDD2061" s="7" t="s">
        <v>2161</v>
      </c>
      <c r="BDE2061" s="7" t="s">
        <v>2161</v>
      </c>
      <c r="BDF2061" s="7" t="s">
        <v>2161</v>
      </c>
      <c r="BDG2061" s="7" t="s">
        <v>2161</v>
      </c>
      <c r="BDH2061" s="7" t="s">
        <v>2161</v>
      </c>
      <c r="BDI2061" s="7" t="s">
        <v>2161</v>
      </c>
      <c r="BDJ2061" s="7" t="s">
        <v>2161</v>
      </c>
      <c r="BDK2061" s="7" t="s">
        <v>2161</v>
      </c>
      <c r="BDL2061" s="7" t="s">
        <v>2161</v>
      </c>
      <c r="BDM2061" s="7" t="s">
        <v>2161</v>
      </c>
      <c r="BDN2061" s="7" t="s">
        <v>2161</v>
      </c>
      <c r="BDO2061" s="7" t="s">
        <v>2161</v>
      </c>
      <c r="BDP2061" s="7" t="s">
        <v>2161</v>
      </c>
      <c r="BDQ2061" s="7" t="s">
        <v>2161</v>
      </c>
      <c r="BDR2061" s="7" t="s">
        <v>2161</v>
      </c>
      <c r="BDS2061" s="7" t="s">
        <v>2161</v>
      </c>
      <c r="BDT2061" s="7" t="s">
        <v>2161</v>
      </c>
      <c r="BDU2061" s="7" t="s">
        <v>2161</v>
      </c>
      <c r="BDV2061" s="7" t="s">
        <v>2161</v>
      </c>
      <c r="BDW2061" s="7" t="s">
        <v>2161</v>
      </c>
      <c r="BDX2061" s="7" t="s">
        <v>2161</v>
      </c>
      <c r="BDY2061" s="7" t="s">
        <v>2161</v>
      </c>
      <c r="BDZ2061" s="7" t="s">
        <v>2161</v>
      </c>
      <c r="BEA2061" s="7" t="s">
        <v>2161</v>
      </c>
      <c r="BEB2061" s="7" t="s">
        <v>2161</v>
      </c>
      <c r="BEC2061" s="7" t="s">
        <v>2161</v>
      </c>
      <c r="BED2061" s="7" t="s">
        <v>2161</v>
      </c>
      <c r="BEE2061" s="7" t="s">
        <v>2161</v>
      </c>
      <c r="BEF2061" s="7" t="s">
        <v>2161</v>
      </c>
      <c r="BEG2061" s="7" t="s">
        <v>2161</v>
      </c>
      <c r="BEH2061" s="7" t="s">
        <v>2161</v>
      </c>
      <c r="BEI2061" s="7" t="s">
        <v>2161</v>
      </c>
      <c r="BEJ2061" s="7" t="s">
        <v>2161</v>
      </c>
      <c r="BEK2061" s="7" t="s">
        <v>2161</v>
      </c>
      <c r="BEL2061" s="7" t="s">
        <v>2161</v>
      </c>
      <c r="BEM2061" s="7" t="s">
        <v>2161</v>
      </c>
      <c r="BEN2061" s="7" t="s">
        <v>2161</v>
      </c>
      <c r="BEO2061" s="7" t="s">
        <v>2161</v>
      </c>
      <c r="BEP2061" s="7" t="s">
        <v>2161</v>
      </c>
      <c r="BEQ2061" s="7" t="s">
        <v>2161</v>
      </c>
      <c r="BER2061" s="7" t="s">
        <v>2161</v>
      </c>
      <c r="BES2061" s="7" t="s">
        <v>2161</v>
      </c>
      <c r="BET2061" s="7" t="s">
        <v>2161</v>
      </c>
      <c r="BEU2061" s="7" t="s">
        <v>2161</v>
      </c>
      <c r="BEV2061" s="7" t="s">
        <v>2161</v>
      </c>
      <c r="BEW2061" s="7" t="s">
        <v>2161</v>
      </c>
      <c r="BEX2061" s="7" t="s">
        <v>2161</v>
      </c>
      <c r="BEY2061" s="7" t="s">
        <v>2161</v>
      </c>
      <c r="BEZ2061" s="7" t="s">
        <v>2161</v>
      </c>
      <c r="BFA2061" s="7" t="s">
        <v>2161</v>
      </c>
      <c r="BFB2061" s="7" t="s">
        <v>2161</v>
      </c>
      <c r="BFC2061" s="7" t="s">
        <v>2161</v>
      </c>
      <c r="BFD2061" s="7" t="s">
        <v>2161</v>
      </c>
      <c r="BFE2061" s="7" t="s">
        <v>2161</v>
      </c>
      <c r="BFF2061" s="7" t="s">
        <v>2161</v>
      </c>
      <c r="BFG2061" s="7" t="s">
        <v>2161</v>
      </c>
      <c r="BFH2061" s="7" t="s">
        <v>2161</v>
      </c>
      <c r="BFI2061" s="7" t="s">
        <v>2161</v>
      </c>
      <c r="BFJ2061" s="7" t="s">
        <v>2161</v>
      </c>
      <c r="BFK2061" s="7" t="s">
        <v>2161</v>
      </c>
      <c r="BFL2061" s="7" t="s">
        <v>2161</v>
      </c>
      <c r="BFM2061" s="7" t="s">
        <v>2161</v>
      </c>
      <c r="BFN2061" s="7" t="s">
        <v>2161</v>
      </c>
      <c r="BFO2061" s="7" t="s">
        <v>2161</v>
      </c>
      <c r="BFP2061" s="7" t="s">
        <v>2161</v>
      </c>
      <c r="BFQ2061" s="7" t="s">
        <v>2161</v>
      </c>
      <c r="BFR2061" s="7" t="s">
        <v>2161</v>
      </c>
      <c r="BFS2061" s="7" t="s">
        <v>2161</v>
      </c>
      <c r="BFT2061" s="7" t="s">
        <v>2161</v>
      </c>
      <c r="BFU2061" s="7" t="s">
        <v>2161</v>
      </c>
      <c r="BFV2061" s="7" t="s">
        <v>2161</v>
      </c>
      <c r="BFW2061" s="7" t="s">
        <v>2161</v>
      </c>
      <c r="BFX2061" s="7" t="s">
        <v>2161</v>
      </c>
      <c r="BFY2061" s="7" t="s">
        <v>2161</v>
      </c>
      <c r="BFZ2061" s="7" t="s">
        <v>2161</v>
      </c>
      <c r="BGA2061" s="7" t="s">
        <v>2161</v>
      </c>
      <c r="BGB2061" s="7" t="s">
        <v>2161</v>
      </c>
      <c r="BGC2061" s="7" t="s">
        <v>2161</v>
      </c>
      <c r="BGD2061" s="7" t="s">
        <v>2161</v>
      </c>
      <c r="BGE2061" s="7" t="s">
        <v>2161</v>
      </c>
      <c r="BGF2061" s="7" t="s">
        <v>2161</v>
      </c>
      <c r="BGG2061" s="7" t="s">
        <v>2161</v>
      </c>
      <c r="BGH2061" s="7" t="s">
        <v>2161</v>
      </c>
      <c r="BGI2061" s="7" t="s">
        <v>2161</v>
      </c>
      <c r="BGJ2061" s="7" t="s">
        <v>2161</v>
      </c>
      <c r="BGK2061" s="7" t="s">
        <v>2161</v>
      </c>
      <c r="BGL2061" s="7" t="s">
        <v>2161</v>
      </c>
      <c r="BGM2061" s="7" t="s">
        <v>2161</v>
      </c>
      <c r="BGN2061" s="7" t="s">
        <v>2161</v>
      </c>
      <c r="BGO2061" s="7" t="s">
        <v>2161</v>
      </c>
      <c r="BGP2061" s="7" t="s">
        <v>2161</v>
      </c>
      <c r="BGQ2061" s="7" t="s">
        <v>2161</v>
      </c>
      <c r="BGR2061" s="7" t="s">
        <v>2161</v>
      </c>
      <c r="BGS2061" s="7" t="s">
        <v>2161</v>
      </c>
      <c r="BGT2061" s="7" t="s">
        <v>2161</v>
      </c>
      <c r="BGU2061" s="7" t="s">
        <v>2161</v>
      </c>
      <c r="BGV2061" s="7" t="s">
        <v>2161</v>
      </c>
      <c r="BGW2061" s="7" t="s">
        <v>2161</v>
      </c>
      <c r="BGX2061" s="7" t="s">
        <v>2161</v>
      </c>
      <c r="BGY2061" s="7" t="s">
        <v>2161</v>
      </c>
      <c r="BGZ2061" s="7" t="s">
        <v>2161</v>
      </c>
      <c r="BHA2061" s="7" t="s">
        <v>2161</v>
      </c>
      <c r="BHB2061" s="7" t="s">
        <v>2161</v>
      </c>
      <c r="BHC2061" s="7" t="s">
        <v>2161</v>
      </c>
      <c r="BHD2061" s="7" t="s">
        <v>2161</v>
      </c>
      <c r="BHE2061" s="7" t="s">
        <v>2161</v>
      </c>
      <c r="BHF2061" s="7" t="s">
        <v>2161</v>
      </c>
      <c r="BHG2061" s="7" t="s">
        <v>2161</v>
      </c>
      <c r="BHH2061" s="7" t="s">
        <v>2161</v>
      </c>
      <c r="BHI2061" s="7" t="s">
        <v>2161</v>
      </c>
      <c r="BHJ2061" s="7" t="s">
        <v>2161</v>
      </c>
      <c r="BHK2061" s="7" t="s">
        <v>2161</v>
      </c>
      <c r="BHL2061" s="7" t="s">
        <v>2161</v>
      </c>
      <c r="BHM2061" s="7" t="s">
        <v>2161</v>
      </c>
      <c r="BHN2061" s="7" t="s">
        <v>2161</v>
      </c>
      <c r="BHO2061" s="7" t="s">
        <v>2161</v>
      </c>
      <c r="BHP2061" s="7" t="s">
        <v>2161</v>
      </c>
      <c r="BHQ2061" s="7" t="s">
        <v>2161</v>
      </c>
      <c r="BHR2061" s="7" t="s">
        <v>2161</v>
      </c>
      <c r="BHS2061" s="7" t="s">
        <v>2161</v>
      </c>
      <c r="BHT2061" s="7" t="s">
        <v>2161</v>
      </c>
      <c r="BHU2061" s="7" t="s">
        <v>2161</v>
      </c>
      <c r="BHV2061" s="7" t="s">
        <v>2161</v>
      </c>
      <c r="BHW2061" s="7" t="s">
        <v>2161</v>
      </c>
      <c r="BHX2061" s="7" t="s">
        <v>2161</v>
      </c>
      <c r="BHY2061" s="7" t="s">
        <v>2161</v>
      </c>
      <c r="BHZ2061" s="7" t="s">
        <v>2161</v>
      </c>
      <c r="BIA2061" s="7" t="s">
        <v>2161</v>
      </c>
      <c r="BIB2061" s="7" t="s">
        <v>2161</v>
      </c>
      <c r="BIC2061" s="7" t="s">
        <v>2161</v>
      </c>
      <c r="BID2061" s="7" t="s">
        <v>2161</v>
      </c>
      <c r="BIE2061" s="7" t="s">
        <v>2161</v>
      </c>
      <c r="BIF2061" s="7" t="s">
        <v>2161</v>
      </c>
      <c r="BIG2061" s="7" t="s">
        <v>2161</v>
      </c>
      <c r="BIH2061" s="7" t="s">
        <v>2161</v>
      </c>
      <c r="BII2061" s="7" t="s">
        <v>2161</v>
      </c>
      <c r="BIJ2061" s="7" t="s">
        <v>2161</v>
      </c>
      <c r="BIK2061" s="7" t="s">
        <v>2161</v>
      </c>
      <c r="BIL2061" s="7" t="s">
        <v>2161</v>
      </c>
      <c r="BIM2061" s="7" t="s">
        <v>2161</v>
      </c>
      <c r="BIN2061" s="7" t="s">
        <v>2161</v>
      </c>
      <c r="BIO2061" s="7" t="s">
        <v>2161</v>
      </c>
      <c r="BIP2061" s="7" t="s">
        <v>2161</v>
      </c>
      <c r="BIQ2061" s="7" t="s">
        <v>2161</v>
      </c>
      <c r="BIR2061" s="7" t="s">
        <v>2161</v>
      </c>
      <c r="BIS2061" s="7" t="s">
        <v>2161</v>
      </c>
      <c r="BIT2061" s="7" t="s">
        <v>2161</v>
      </c>
      <c r="BIU2061" s="7" t="s">
        <v>2161</v>
      </c>
      <c r="BIV2061" s="7" t="s">
        <v>2161</v>
      </c>
      <c r="BIW2061" s="7" t="s">
        <v>2161</v>
      </c>
      <c r="BIX2061" s="7" t="s">
        <v>2161</v>
      </c>
      <c r="BIY2061" s="7" t="s">
        <v>2161</v>
      </c>
      <c r="BIZ2061" s="7" t="s">
        <v>2161</v>
      </c>
      <c r="BJA2061" s="7" t="s">
        <v>2161</v>
      </c>
      <c r="BJB2061" s="7" t="s">
        <v>2161</v>
      </c>
      <c r="BJC2061" s="7" t="s">
        <v>2161</v>
      </c>
      <c r="BJD2061" s="7" t="s">
        <v>2161</v>
      </c>
      <c r="BJE2061" s="7" t="s">
        <v>2161</v>
      </c>
      <c r="BJF2061" s="7" t="s">
        <v>2161</v>
      </c>
      <c r="BJG2061" s="7" t="s">
        <v>2161</v>
      </c>
      <c r="BJH2061" s="7" t="s">
        <v>2161</v>
      </c>
      <c r="BJI2061" s="7" t="s">
        <v>2161</v>
      </c>
      <c r="BJJ2061" s="7" t="s">
        <v>2161</v>
      </c>
      <c r="BJK2061" s="7" t="s">
        <v>2161</v>
      </c>
      <c r="BJL2061" s="7" t="s">
        <v>2161</v>
      </c>
      <c r="BJM2061" s="7" t="s">
        <v>2161</v>
      </c>
      <c r="BJN2061" s="7" t="s">
        <v>2161</v>
      </c>
      <c r="BJO2061" s="7" t="s">
        <v>2161</v>
      </c>
      <c r="BJP2061" s="7" t="s">
        <v>2161</v>
      </c>
      <c r="BJQ2061" s="7" t="s">
        <v>2161</v>
      </c>
      <c r="BJR2061" s="7" t="s">
        <v>2161</v>
      </c>
      <c r="BJS2061" s="7" t="s">
        <v>2161</v>
      </c>
      <c r="BJT2061" s="7" t="s">
        <v>2161</v>
      </c>
      <c r="BJU2061" s="7" t="s">
        <v>2161</v>
      </c>
      <c r="BJV2061" s="7" t="s">
        <v>2161</v>
      </c>
      <c r="BJW2061" s="7" t="s">
        <v>2161</v>
      </c>
      <c r="BJX2061" s="7" t="s">
        <v>2161</v>
      </c>
      <c r="BJY2061" s="7" t="s">
        <v>2161</v>
      </c>
      <c r="BJZ2061" s="7" t="s">
        <v>2161</v>
      </c>
      <c r="BKA2061" s="7" t="s">
        <v>2161</v>
      </c>
      <c r="BKB2061" s="7" t="s">
        <v>2161</v>
      </c>
      <c r="BKC2061" s="7" t="s">
        <v>2161</v>
      </c>
      <c r="BKD2061" s="7" t="s">
        <v>2161</v>
      </c>
      <c r="BKE2061" s="7" t="s">
        <v>2161</v>
      </c>
      <c r="BKF2061" s="7" t="s">
        <v>2161</v>
      </c>
      <c r="BKG2061" s="7" t="s">
        <v>2161</v>
      </c>
      <c r="BKH2061" s="7" t="s">
        <v>2161</v>
      </c>
      <c r="BKI2061" s="7" t="s">
        <v>2161</v>
      </c>
      <c r="BKJ2061" s="7" t="s">
        <v>2161</v>
      </c>
      <c r="BKK2061" s="7" t="s">
        <v>2161</v>
      </c>
      <c r="BKL2061" s="7" t="s">
        <v>2161</v>
      </c>
      <c r="BKM2061" s="7" t="s">
        <v>2161</v>
      </c>
      <c r="BKN2061" s="7" t="s">
        <v>2161</v>
      </c>
      <c r="BKO2061" s="7" t="s">
        <v>2161</v>
      </c>
      <c r="BKP2061" s="7" t="s">
        <v>2161</v>
      </c>
      <c r="BKQ2061" s="7" t="s">
        <v>2161</v>
      </c>
      <c r="BKR2061" s="7" t="s">
        <v>2161</v>
      </c>
      <c r="BKS2061" s="7" t="s">
        <v>2161</v>
      </c>
      <c r="BKT2061" s="7" t="s">
        <v>2161</v>
      </c>
      <c r="BKU2061" s="7" t="s">
        <v>2161</v>
      </c>
      <c r="BKV2061" s="7" t="s">
        <v>2161</v>
      </c>
      <c r="BKW2061" s="7" t="s">
        <v>2161</v>
      </c>
      <c r="BKX2061" s="7" t="s">
        <v>2161</v>
      </c>
      <c r="BKY2061" s="7" t="s">
        <v>2161</v>
      </c>
      <c r="BKZ2061" s="7" t="s">
        <v>2161</v>
      </c>
      <c r="BLA2061" s="7" t="s">
        <v>2161</v>
      </c>
      <c r="BLB2061" s="7" t="s">
        <v>2161</v>
      </c>
      <c r="BLC2061" s="7" t="s">
        <v>2161</v>
      </c>
      <c r="BLD2061" s="7" t="s">
        <v>2161</v>
      </c>
      <c r="BLE2061" s="7" t="s">
        <v>2161</v>
      </c>
      <c r="BLF2061" s="7" t="s">
        <v>2161</v>
      </c>
      <c r="BLG2061" s="7" t="s">
        <v>2161</v>
      </c>
      <c r="BLH2061" s="7" t="s">
        <v>2161</v>
      </c>
      <c r="BLI2061" s="7" t="s">
        <v>2161</v>
      </c>
      <c r="BLJ2061" s="7" t="s">
        <v>2161</v>
      </c>
      <c r="BLK2061" s="7" t="s">
        <v>2161</v>
      </c>
      <c r="BLL2061" s="7" t="s">
        <v>2161</v>
      </c>
      <c r="BLM2061" s="7" t="s">
        <v>2161</v>
      </c>
      <c r="BLN2061" s="7" t="s">
        <v>2161</v>
      </c>
      <c r="BLO2061" s="7" t="s">
        <v>2161</v>
      </c>
      <c r="BLP2061" s="7" t="s">
        <v>2161</v>
      </c>
      <c r="BLQ2061" s="7" t="s">
        <v>2161</v>
      </c>
      <c r="BLR2061" s="7" t="s">
        <v>2161</v>
      </c>
      <c r="BLS2061" s="7" t="s">
        <v>2161</v>
      </c>
      <c r="BLT2061" s="7" t="s">
        <v>2161</v>
      </c>
      <c r="BLU2061" s="7" t="s">
        <v>2161</v>
      </c>
      <c r="BLV2061" s="7" t="s">
        <v>2161</v>
      </c>
      <c r="BLW2061" s="7" t="s">
        <v>2161</v>
      </c>
      <c r="BLX2061" s="7" t="s">
        <v>2161</v>
      </c>
      <c r="BLY2061" s="7" t="s">
        <v>2161</v>
      </c>
      <c r="BLZ2061" s="7" t="s">
        <v>2161</v>
      </c>
      <c r="BMA2061" s="7" t="s">
        <v>2161</v>
      </c>
      <c r="BMB2061" s="7" t="s">
        <v>2161</v>
      </c>
      <c r="BMC2061" s="7" t="s">
        <v>2161</v>
      </c>
      <c r="BMD2061" s="7" t="s">
        <v>2161</v>
      </c>
      <c r="BME2061" s="7" t="s">
        <v>2161</v>
      </c>
      <c r="BMF2061" s="7" t="s">
        <v>2161</v>
      </c>
      <c r="BMG2061" s="7" t="s">
        <v>2161</v>
      </c>
      <c r="BMH2061" s="7" t="s">
        <v>2161</v>
      </c>
      <c r="BMI2061" s="7" t="s">
        <v>2161</v>
      </c>
      <c r="BMJ2061" s="7" t="s">
        <v>2161</v>
      </c>
      <c r="BMK2061" s="7" t="s">
        <v>2161</v>
      </c>
      <c r="BML2061" s="7" t="s">
        <v>2161</v>
      </c>
      <c r="BMM2061" s="7" t="s">
        <v>2161</v>
      </c>
      <c r="BMN2061" s="7" t="s">
        <v>2161</v>
      </c>
      <c r="BMO2061" s="7" t="s">
        <v>2161</v>
      </c>
      <c r="BMP2061" s="7" t="s">
        <v>2161</v>
      </c>
      <c r="BMQ2061" s="7" t="s">
        <v>2161</v>
      </c>
      <c r="BMR2061" s="7" t="s">
        <v>2161</v>
      </c>
      <c r="BMS2061" s="7" t="s">
        <v>2161</v>
      </c>
      <c r="BMT2061" s="7" t="s">
        <v>2161</v>
      </c>
      <c r="BMU2061" s="7" t="s">
        <v>2161</v>
      </c>
      <c r="BMV2061" s="7" t="s">
        <v>2161</v>
      </c>
      <c r="BMW2061" s="7" t="s">
        <v>2161</v>
      </c>
      <c r="BMX2061" s="7" t="s">
        <v>2161</v>
      </c>
      <c r="BMY2061" s="7" t="s">
        <v>2161</v>
      </c>
      <c r="BMZ2061" s="7" t="s">
        <v>2161</v>
      </c>
      <c r="BNA2061" s="7" t="s">
        <v>2161</v>
      </c>
      <c r="BNB2061" s="7" t="s">
        <v>2161</v>
      </c>
      <c r="BNC2061" s="7" t="s">
        <v>2161</v>
      </c>
      <c r="BND2061" s="7" t="s">
        <v>2161</v>
      </c>
      <c r="BNE2061" s="7" t="s">
        <v>2161</v>
      </c>
      <c r="BNF2061" s="7" t="s">
        <v>2161</v>
      </c>
      <c r="BNG2061" s="7" t="s">
        <v>2161</v>
      </c>
      <c r="BNH2061" s="7" t="s">
        <v>2161</v>
      </c>
      <c r="BNI2061" s="7" t="s">
        <v>2161</v>
      </c>
      <c r="BNJ2061" s="7" t="s">
        <v>2161</v>
      </c>
      <c r="BNK2061" s="7" t="s">
        <v>2161</v>
      </c>
      <c r="BNL2061" s="7" t="s">
        <v>2161</v>
      </c>
      <c r="BNM2061" s="7" t="s">
        <v>2161</v>
      </c>
      <c r="BNN2061" s="7" t="s">
        <v>2161</v>
      </c>
      <c r="BNO2061" s="7" t="s">
        <v>2161</v>
      </c>
      <c r="BNP2061" s="7" t="s">
        <v>2161</v>
      </c>
      <c r="BNQ2061" s="7" t="s">
        <v>2161</v>
      </c>
      <c r="BNR2061" s="7" t="s">
        <v>2161</v>
      </c>
      <c r="BNS2061" s="7" t="s">
        <v>2161</v>
      </c>
      <c r="BNT2061" s="7" t="s">
        <v>2161</v>
      </c>
      <c r="BNU2061" s="7" t="s">
        <v>2161</v>
      </c>
      <c r="BNV2061" s="7" t="s">
        <v>2161</v>
      </c>
      <c r="BNW2061" s="7" t="s">
        <v>2161</v>
      </c>
      <c r="BNX2061" s="7" t="s">
        <v>2161</v>
      </c>
      <c r="BNY2061" s="7" t="s">
        <v>2161</v>
      </c>
      <c r="BNZ2061" s="7" t="s">
        <v>2161</v>
      </c>
      <c r="BOA2061" s="7" t="s">
        <v>2161</v>
      </c>
      <c r="BOB2061" s="7" t="s">
        <v>2161</v>
      </c>
      <c r="BOC2061" s="7" t="s">
        <v>2161</v>
      </c>
      <c r="BOD2061" s="7" t="s">
        <v>2161</v>
      </c>
      <c r="BOE2061" s="7" t="s">
        <v>2161</v>
      </c>
      <c r="BOF2061" s="7" t="s">
        <v>2161</v>
      </c>
      <c r="BOG2061" s="7" t="s">
        <v>2161</v>
      </c>
      <c r="BOH2061" s="7" t="s">
        <v>2161</v>
      </c>
      <c r="BOI2061" s="7" t="s">
        <v>2161</v>
      </c>
      <c r="BOJ2061" s="7" t="s">
        <v>2161</v>
      </c>
      <c r="BOK2061" s="7" t="s">
        <v>2161</v>
      </c>
      <c r="BOL2061" s="7" t="s">
        <v>2161</v>
      </c>
      <c r="BOM2061" s="7" t="s">
        <v>2161</v>
      </c>
      <c r="BON2061" s="7" t="s">
        <v>2161</v>
      </c>
      <c r="BOO2061" s="7" t="s">
        <v>2161</v>
      </c>
      <c r="BOP2061" s="7" t="s">
        <v>2161</v>
      </c>
      <c r="BOQ2061" s="7" t="s">
        <v>2161</v>
      </c>
      <c r="BOR2061" s="7" t="s">
        <v>2161</v>
      </c>
      <c r="BOS2061" s="7" t="s">
        <v>2161</v>
      </c>
      <c r="BOT2061" s="7" t="s">
        <v>2161</v>
      </c>
      <c r="BOU2061" s="7" t="s">
        <v>2161</v>
      </c>
      <c r="BOV2061" s="7" t="s">
        <v>2161</v>
      </c>
      <c r="BOW2061" s="7" t="s">
        <v>2161</v>
      </c>
      <c r="BOX2061" s="7" t="s">
        <v>2161</v>
      </c>
      <c r="BOY2061" s="7" t="s">
        <v>2161</v>
      </c>
      <c r="BOZ2061" s="7" t="s">
        <v>2161</v>
      </c>
      <c r="BPA2061" s="7" t="s">
        <v>2161</v>
      </c>
      <c r="BPB2061" s="7" t="s">
        <v>2161</v>
      </c>
      <c r="BPC2061" s="7" t="s">
        <v>2161</v>
      </c>
      <c r="BPD2061" s="7" t="s">
        <v>2161</v>
      </c>
      <c r="BPE2061" s="7" t="s">
        <v>2161</v>
      </c>
      <c r="BPF2061" s="7" t="s">
        <v>2161</v>
      </c>
      <c r="BPG2061" s="7" t="s">
        <v>2161</v>
      </c>
      <c r="BPH2061" s="7" t="s">
        <v>2161</v>
      </c>
      <c r="BPI2061" s="7" t="s">
        <v>2161</v>
      </c>
      <c r="BPJ2061" s="7" t="s">
        <v>2161</v>
      </c>
      <c r="BPK2061" s="7" t="s">
        <v>2161</v>
      </c>
      <c r="BPL2061" s="7" t="s">
        <v>2161</v>
      </c>
      <c r="BPM2061" s="7" t="s">
        <v>2161</v>
      </c>
      <c r="BPN2061" s="7" t="s">
        <v>2161</v>
      </c>
      <c r="BPO2061" s="7" t="s">
        <v>2161</v>
      </c>
      <c r="BPP2061" s="7" t="s">
        <v>2161</v>
      </c>
      <c r="BPQ2061" s="7" t="s">
        <v>2161</v>
      </c>
      <c r="BPR2061" s="7" t="s">
        <v>2161</v>
      </c>
      <c r="BPS2061" s="7" t="s">
        <v>2161</v>
      </c>
      <c r="BPT2061" s="7" t="s">
        <v>2161</v>
      </c>
      <c r="BPU2061" s="7" t="s">
        <v>2161</v>
      </c>
      <c r="BPV2061" s="7" t="s">
        <v>2161</v>
      </c>
      <c r="BPW2061" s="7" t="s">
        <v>2161</v>
      </c>
      <c r="BPX2061" s="7" t="s">
        <v>2161</v>
      </c>
      <c r="BPY2061" s="7" t="s">
        <v>2161</v>
      </c>
      <c r="BPZ2061" s="7" t="s">
        <v>2161</v>
      </c>
      <c r="BQA2061" s="7" t="s">
        <v>2161</v>
      </c>
      <c r="BQB2061" s="7" t="s">
        <v>2161</v>
      </c>
      <c r="BQC2061" s="7" t="s">
        <v>2161</v>
      </c>
      <c r="BQD2061" s="7" t="s">
        <v>2161</v>
      </c>
      <c r="BQE2061" s="7" t="s">
        <v>2161</v>
      </c>
      <c r="BQF2061" s="7" t="s">
        <v>2161</v>
      </c>
      <c r="BQG2061" s="7" t="s">
        <v>2161</v>
      </c>
      <c r="BQH2061" s="7" t="s">
        <v>2161</v>
      </c>
      <c r="BQI2061" s="7" t="s">
        <v>2161</v>
      </c>
      <c r="BQJ2061" s="7" t="s">
        <v>2161</v>
      </c>
      <c r="BQK2061" s="7" t="s">
        <v>2161</v>
      </c>
      <c r="BQL2061" s="7" t="s">
        <v>2161</v>
      </c>
      <c r="BQM2061" s="7" t="s">
        <v>2161</v>
      </c>
      <c r="BQN2061" s="7" t="s">
        <v>2161</v>
      </c>
      <c r="BQO2061" s="7" t="s">
        <v>2161</v>
      </c>
      <c r="BQP2061" s="7" t="s">
        <v>2161</v>
      </c>
      <c r="BQQ2061" s="7" t="s">
        <v>2161</v>
      </c>
      <c r="BQR2061" s="7" t="s">
        <v>2161</v>
      </c>
      <c r="BQS2061" s="7" t="s">
        <v>2161</v>
      </c>
      <c r="BQT2061" s="7" t="s">
        <v>2161</v>
      </c>
      <c r="BQU2061" s="7" t="s">
        <v>2161</v>
      </c>
      <c r="BQV2061" s="7" t="s">
        <v>2161</v>
      </c>
      <c r="BQW2061" s="7" t="s">
        <v>2161</v>
      </c>
      <c r="BQX2061" s="7" t="s">
        <v>2161</v>
      </c>
      <c r="BQY2061" s="7" t="s">
        <v>2161</v>
      </c>
      <c r="BQZ2061" s="7" t="s">
        <v>2161</v>
      </c>
      <c r="BRA2061" s="7" t="s">
        <v>2161</v>
      </c>
      <c r="BRB2061" s="7" t="s">
        <v>2161</v>
      </c>
      <c r="BRC2061" s="7" t="s">
        <v>2161</v>
      </c>
      <c r="BRD2061" s="7" t="s">
        <v>2161</v>
      </c>
      <c r="BRE2061" s="7" t="s">
        <v>2161</v>
      </c>
      <c r="BRF2061" s="7" t="s">
        <v>2161</v>
      </c>
      <c r="BRG2061" s="7" t="s">
        <v>2161</v>
      </c>
      <c r="BRH2061" s="7" t="s">
        <v>2161</v>
      </c>
      <c r="BRI2061" s="7" t="s">
        <v>2161</v>
      </c>
      <c r="BRJ2061" s="7" t="s">
        <v>2161</v>
      </c>
      <c r="BRK2061" s="7" t="s">
        <v>2161</v>
      </c>
      <c r="BRL2061" s="7" t="s">
        <v>2161</v>
      </c>
      <c r="BRM2061" s="7" t="s">
        <v>2161</v>
      </c>
      <c r="BRN2061" s="7" t="s">
        <v>2161</v>
      </c>
      <c r="BRO2061" s="7" t="s">
        <v>2161</v>
      </c>
      <c r="BRP2061" s="7" t="s">
        <v>2161</v>
      </c>
      <c r="BRQ2061" s="7" t="s">
        <v>2161</v>
      </c>
      <c r="BRR2061" s="7" t="s">
        <v>2161</v>
      </c>
      <c r="BRS2061" s="7" t="s">
        <v>2161</v>
      </c>
      <c r="BRT2061" s="7" t="s">
        <v>2161</v>
      </c>
      <c r="BRU2061" s="7" t="s">
        <v>2161</v>
      </c>
      <c r="BRV2061" s="7" t="s">
        <v>2161</v>
      </c>
      <c r="BRW2061" s="7" t="s">
        <v>2161</v>
      </c>
      <c r="BRX2061" s="7" t="s">
        <v>2161</v>
      </c>
      <c r="BRY2061" s="7" t="s">
        <v>2161</v>
      </c>
      <c r="BRZ2061" s="7" t="s">
        <v>2161</v>
      </c>
      <c r="BSA2061" s="7" t="s">
        <v>2161</v>
      </c>
      <c r="BSB2061" s="7" t="s">
        <v>2161</v>
      </c>
      <c r="BSC2061" s="7" t="s">
        <v>2161</v>
      </c>
      <c r="BSD2061" s="7" t="s">
        <v>2161</v>
      </c>
      <c r="BSE2061" s="7" t="s">
        <v>2161</v>
      </c>
      <c r="BSF2061" s="7" t="s">
        <v>2161</v>
      </c>
      <c r="BSG2061" s="7" t="s">
        <v>2161</v>
      </c>
      <c r="BSH2061" s="7" t="s">
        <v>2161</v>
      </c>
      <c r="BSI2061" s="7" t="s">
        <v>2161</v>
      </c>
      <c r="BSJ2061" s="7" t="s">
        <v>2161</v>
      </c>
      <c r="BSK2061" s="7" t="s">
        <v>2161</v>
      </c>
      <c r="BSL2061" s="7" t="s">
        <v>2161</v>
      </c>
      <c r="BSM2061" s="7" t="s">
        <v>2161</v>
      </c>
      <c r="BSN2061" s="7" t="s">
        <v>2161</v>
      </c>
      <c r="BSO2061" s="7" t="s">
        <v>2161</v>
      </c>
      <c r="BSP2061" s="7" t="s">
        <v>2161</v>
      </c>
      <c r="BSQ2061" s="7" t="s">
        <v>2161</v>
      </c>
      <c r="BSR2061" s="7" t="s">
        <v>2161</v>
      </c>
      <c r="BSS2061" s="7" t="s">
        <v>2161</v>
      </c>
      <c r="BST2061" s="7" t="s">
        <v>2161</v>
      </c>
      <c r="BSU2061" s="7" t="s">
        <v>2161</v>
      </c>
      <c r="BSV2061" s="7" t="s">
        <v>2161</v>
      </c>
      <c r="BSW2061" s="7" t="s">
        <v>2161</v>
      </c>
      <c r="BSX2061" s="7" t="s">
        <v>2161</v>
      </c>
      <c r="BSY2061" s="7" t="s">
        <v>2161</v>
      </c>
      <c r="BSZ2061" s="7" t="s">
        <v>2161</v>
      </c>
      <c r="BTA2061" s="7" t="s">
        <v>2161</v>
      </c>
      <c r="BTB2061" s="7" t="s">
        <v>2161</v>
      </c>
      <c r="BTC2061" s="7" t="s">
        <v>2161</v>
      </c>
      <c r="BTD2061" s="7" t="s">
        <v>2161</v>
      </c>
      <c r="BTE2061" s="7" t="s">
        <v>2161</v>
      </c>
      <c r="BTF2061" s="7" t="s">
        <v>2161</v>
      </c>
      <c r="BTG2061" s="7" t="s">
        <v>2161</v>
      </c>
      <c r="BTH2061" s="7" t="s">
        <v>2161</v>
      </c>
      <c r="BTI2061" s="7" t="s">
        <v>2161</v>
      </c>
      <c r="BTJ2061" s="7" t="s">
        <v>2161</v>
      </c>
      <c r="BTK2061" s="7" t="s">
        <v>2161</v>
      </c>
      <c r="BTL2061" s="7" t="s">
        <v>2161</v>
      </c>
      <c r="BTM2061" s="7" t="s">
        <v>2161</v>
      </c>
      <c r="BTN2061" s="7" t="s">
        <v>2161</v>
      </c>
      <c r="BTO2061" s="7" t="s">
        <v>2161</v>
      </c>
      <c r="BTP2061" s="7" t="s">
        <v>2161</v>
      </c>
      <c r="BTQ2061" s="7" t="s">
        <v>2161</v>
      </c>
      <c r="BTR2061" s="7" t="s">
        <v>2161</v>
      </c>
      <c r="BTS2061" s="7" t="s">
        <v>2161</v>
      </c>
      <c r="BTT2061" s="7" t="s">
        <v>2161</v>
      </c>
      <c r="BTU2061" s="7" t="s">
        <v>2161</v>
      </c>
      <c r="BTV2061" s="7" t="s">
        <v>2161</v>
      </c>
      <c r="BTW2061" s="7" t="s">
        <v>2161</v>
      </c>
      <c r="BTX2061" s="7" t="s">
        <v>2161</v>
      </c>
      <c r="BTY2061" s="7" t="s">
        <v>2161</v>
      </c>
      <c r="BTZ2061" s="7" t="s">
        <v>2161</v>
      </c>
      <c r="BUA2061" s="7" t="s">
        <v>2161</v>
      </c>
      <c r="BUB2061" s="7" t="s">
        <v>2161</v>
      </c>
      <c r="BUC2061" s="7" t="s">
        <v>2161</v>
      </c>
      <c r="BUD2061" s="7" t="s">
        <v>2161</v>
      </c>
      <c r="BUE2061" s="7" t="s">
        <v>2161</v>
      </c>
      <c r="BUF2061" s="7" t="s">
        <v>2161</v>
      </c>
      <c r="BUG2061" s="7" t="s">
        <v>2161</v>
      </c>
      <c r="BUH2061" s="7" t="s">
        <v>2161</v>
      </c>
      <c r="BUI2061" s="7" t="s">
        <v>2161</v>
      </c>
      <c r="BUJ2061" s="7" t="s">
        <v>2161</v>
      </c>
      <c r="BUK2061" s="7" t="s">
        <v>2161</v>
      </c>
      <c r="BUL2061" s="7" t="s">
        <v>2161</v>
      </c>
      <c r="BUM2061" s="7" t="s">
        <v>2161</v>
      </c>
      <c r="BUN2061" s="7" t="s">
        <v>2161</v>
      </c>
      <c r="BUO2061" s="7" t="s">
        <v>2161</v>
      </c>
      <c r="BUP2061" s="7" t="s">
        <v>2161</v>
      </c>
      <c r="BUQ2061" s="7" t="s">
        <v>2161</v>
      </c>
      <c r="BUR2061" s="7" t="s">
        <v>2161</v>
      </c>
      <c r="BUS2061" s="7" t="s">
        <v>2161</v>
      </c>
      <c r="BUT2061" s="7" t="s">
        <v>2161</v>
      </c>
      <c r="BUU2061" s="7" t="s">
        <v>2161</v>
      </c>
      <c r="BUV2061" s="7" t="s">
        <v>2161</v>
      </c>
      <c r="BUW2061" s="7" t="s">
        <v>2161</v>
      </c>
      <c r="BUX2061" s="7" t="s">
        <v>2161</v>
      </c>
      <c r="BUY2061" s="7" t="s">
        <v>2161</v>
      </c>
      <c r="BUZ2061" s="7" t="s">
        <v>2161</v>
      </c>
      <c r="BVA2061" s="7" t="s">
        <v>2161</v>
      </c>
      <c r="BVB2061" s="7" t="s">
        <v>2161</v>
      </c>
      <c r="BVC2061" s="7" t="s">
        <v>2161</v>
      </c>
      <c r="BVD2061" s="7" t="s">
        <v>2161</v>
      </c>
      <c r="BVE2061" s="7" t="s">
        <v>2161</v>
      </c>
      <c r="BVF2061" s="7" t="s">
        <v>2161</v>
      </c>
      <c r="BVG2061" s="7" t="s">
        <v>2161</v>
      </c>
      <c r="BVH2061" s="7" t="s">
        <v>2161</v>
      </c>
      <c r="BVI2061" s="7" t="s">
        <v>2161</v>
      </c>
      <c r="BVJ2061" s="7" t="s">
        <v>2161</v>
      </c>
      <c r="BVK2061" s="7" t="s">
        <v>2161</v>
      </c>
      <c r="BVL2061" s="7" t="s">
        <v>2161</v>
      </c>
      <c r="BVM2061" s="7" t="s">
        <v>2161</v>
      </c>
      <c r="BVN2061" s="7" t="s">
        <v>2161</v>
      </c>
      <c r="BVO2061" s="7" t="s">
        <v>2161</v>
      </c>
      <c r="BVP2061" s="7" t="s">
        <v>2161</v>
      </c>
      <c r="BVQ2061" s="7" t="s">
        <v>2161</v>
      </c>
      <c r="BVR2061" s="7" t="s">
        <v>2161</v>
      </c>
      <c r="BVS2061" s="7" t="s">
        <v>2161</v>
      </c>
      <c r="BVT2061" s="7" t="s">
        <v>2161</v>
      </c>
      <c r="BVU2061" s="7" t="s">
        <v>2161</v>
      </c>
      <c r="BVV2061" s="7" t="s">
        <v>2161</v>
      </c>
      <c r="BVW2061" s="7" t="s">
        <v>2161</v>
      </c>
      <c r="BVX2061" s="7" t="s">
        <v>2161</v>
      </c>
      <c r="BVY2061" s="7" t="s">
        <v>2161</v>
      </c>
      <c r="BVZ2061" s="7" t="s">
        <v>2161</v>
      </c>
      <c r="BWA2061" s="7" t="s">
        <v>2161</v>
      </c>
      <c r="BWB2061" s="7" t="s">
        <v>2161</v>
      </c>
      <c r="BWC2061" s="7" t="s">
        <v>2161</v>
      </c>
      <c r="BWD2061" s="7" t="s">
        <v>2161</v>
      </c>
      <c r="BWE2061" s="7" t="s">
        <v>2161</v>
      </c>
      <c r="BWF2061" s="7" t="s">
        <v>2161</v>
      </c>
      <c r="BWG2061" s="7" t="s">
        <v>2161</v>
      </c>
      <c r="BWH2061" s="7" t="s">
        <v>2161</v>
      </c>
      <c r="BWI2061" s="7" t="s">
        <v>2161</v>
      </c>
      <c r="BWJ2061" s="7" t="s">
        <v>2161</v>
      </c>
      <c r="BWK2061" s="7" t="s">
        <v>2161</v>
      </c>
      <c r="BWL2061" s="7" t="s">
        <v>2161</v>
      </c>
      <c r="BWM2061" s="7" t="s">
        <v>2161</v>
      </c>
      <c r="BWN2061" s="7" t="s">
        <v>2161</v>
      </c>
      <c r="BWO2061" s="7" t="s">
        <v>2161</v>
      </c>
      <c r="BWP2061" s="7" t="s">
        <v>2161</v>
      </c>
      <c r="BWQ2061" s="7" t="s">
        <v>2161</v>
      </c>
      <c r="BWR2061" s="7" t="s">
        <v>2161</v>
      </c>
      <c r="BWS2061" s="7" t="s">
        <v>2161</v>
      </c>
      <c r="BWT2061" s="7" t="s">
        <v>2161</v>
      </c>
      <c r="BWU2061" s="7" t="s">
        <v>2161</v>
      </c>
      <c r="BWV2061" s="7" t="s">
        <v>2161</v>
      </c>
      <c r="BWW2061" s="7" t="s">
        <v>2161</v>
      </c>
      <c r="BWX2061" s="7" t="s">
        <v>2161</v>
      </c>
      <c r="BWY2061" s="7" t="s">
        <v>2161</v>
      </c>
      <c r="BWZ2061" s="7" t="s">
        <v>2161</v>
      </c>
      <c r="BXA2061" s="7" t="s">
        <v>2161</v>
      </c>
      <c r="BXB2061" s="7" t="s">
        <v>2161</v>
      </c>
      <c r="BXC2061" s="7" t="s">
        <v>2161</v>
      </c>
      <c r="BXD2061" s="7" t="s">
        <v>2161</v>
      </c>
      <c r="BXE2061" s="7" t="s">
        <v>2161</v>
      </c>
      <c r="BXF2061" s="7" t="s">
        <v>2161</v>
      </c>
      <c r="BXG2061" s="7" t="s">
        <v>2161</v>
      </c>
      <c r="BXH2061" s="7" t="s">
        <v>2161</v>
      </c>
      <c r="BXI2061" s="7" t="s">
        <v>2161</v>
      </c>
      <c r="BXJ2061" s="7" t="s">
        <v>2161</v>
      </c>
      <c r="BXK2061" s="7" t="s">
        <v>2161</v>
      </c>
      <c r="BXL2061" s="7" t="s">
        <v>2161</v>
      </c>
      <c r="BXM2061" s="7" t="s">
        <v>2161</v>
      </c>
      <c r="BXN2061" s="7" t="s">
        <v>2161</v>
      </c>
      <c r="BXO2061" s="7" t="s">
        <v>2161</v>
      </c>
      <c r="BXP2061" s="7" t="s">
        <v>2161</v>
      </c>
      <c r="BXQ2061" s="7" t="s">
        <v>2161</v>
      </c>
      <c r="BXR2061" s="7" t="s">
        <v>2161</v>
      </c>
      <c r="BXS2061" s="7" t="s">
        <v>2161</v>
      </c>
      <c r="BXT2061" s="7" t="s">
        <v>2161</v>
      </c>
      <c r="BXU2061" s="7" t="s">
        <v>2161</v>
      </c>
      <c r="BXV2061" s="7" t="s">
        <v>2161</v>
      </c>
      <c r="BXW2061" s="7" t="s">
        <v>2161</v>
      </c>
      <c r="BXX2061" s="7" t="s">
        <v>2161</v>
      </c>
      <c r="BXY2061" s="7" t="s">
        <v>2161</v>
      </c>
      <c r="BXZ2061" s="7" t="s">
        <v>2161</v>
      </c>
      <c r="BYA2061" s="7" t="s">
        <v>2161</v>
      </c>
      <c r="BYB2061" s="7" t="s">
        <v>2161</v>
      </c>
      <c r="BYC2061" s="7" t="s">
        <v>2161</v>
      </c>
      <c r="BYD2061" s="7" t="s">
        <v>2161</v>
      </c>
      <c r="BYE2061" s="7" t="s">
        <v>2161</v>
      </c>
      <c r="BYF2061" s="7" t="s">
        <v>2161</v>
      </c>
      <c r="BYG2061" s="7" t="s">
        <v>2161</v>
      </c>
      <c r="BYH2061" s="7" t="s">
        <v>2161</v>
      </c>
      <c r="BYI2061" s="7" t="s">
        <v>2161</v>
      </c>
      <c r="BYJ2061" s="7" t="s">
        <v>2161</v>
      </c>
      <c r="BYK2061" s="7" t="s">
        <v>2161</v>
      </c>
      <c r="BYL2061" s="7" t="s">
        <v>2161</v>
      </c>
      <c r="BYM2061" s="7" t="s">
        <v>2161</v>
      </c>
      <c r="BYN2061" s="7" t="s">
        <v>2161</v>
      </c>
      <c r="BYO2061" s="7" t="s">
        <v>2161</v>
      </c>
      <c r="BYP2061" s="7" t="s">
        <v>2161</v>
      </c>
      <c r="BYQ2061" s="7" t="s">
        <v>2161</v>
      </c>
      <c r="BYR2061" s="7" t="s">
        <v>2161</v>
      </c>
      <c r="BYS2061" s="7" t="s">
        <v>2161</v>
      </c>
      <c r="BYT2061" s="7" t="s">
        <v>2161</v>
      </c>
      <c r="BYU2061" s="7" t="s">
        <v>2161</v>
      </c>
      <c r="BYV2061" s="7" t="s">
        <v>2161</v>
      </c>
      <c r="BYW2061" s="7" t="s">
        <v>2161</v>
      </c>
      <c r="BYX2061" s="7" t="s">
        <v>2161</v>
      </c>
      <c r="BYY2061" s="7" t="s">
        <v>2161</v>
      </c>
      <c r="BYZ2061" s="7" t="s">
        <v>2161</v>
      </c>
      <c r="BZA2061" s="7" t="s">
        <v>2161</v>
      </c>
      <c r="BZB2061" s="7" t="s">
        <v>2161</v>
      </c>
      <c r="BZC2061" s="7" t="s">
        <v>2161</v>
      </c>
      <c r="BZD2061" s="7" t="s">
        <v>2161</v>
      </c>
      <c r="BZE2061" s="7" t="s">
        <v>2161</v>
      </c>
      <c r="BZF2061" s="7" t="s">
        <v>2161</v>
      </c>
      <c r="BZG2061" s="7" t="s">
        <v>2161</v>
      </c>
      <c r="BZH2061" s="7" t="s">
        <v>2161</v>
      </c>
      <c r="BZI2061" s="7" t="s">
        <v>2161</v>
      </c>
      <c r="BZJ2061" s="7" t="s">
        <v>2161</v>
      </c>
      <c r="BZK2061" s="7" t="s">
        <v>2161</v>
      </c>
      <c r="BZL2061" s="7" t="s">
        <v>2161</v>
      </c>
      <c r="BZM2061" s="7" t="s">
        <v>2161</v>
      </c>
      <c r="BZN2061" s="7" t="s">
        <v>2161</v>
      </c>
      <c r="BZO2061" s="7" t="s">
        <v>2161</v>
      </c>
      <c r="BZP2061" s="7" t="s">
        <v>2161</v>
      </c>
      <c r="BZQ2061" s="7" t="s">
        <v>2161</v>
      </c>
      <c r="BZR2061" s="7" t="s">
        <v>2161</v>
      </c>
      <c r="BZS2061" s="7" t="s">
        <v>2161</v>
      </c>
      <c r="BZT2061" s="7" t="s">
        <v>2161</v>
      </c>
      <c r="BZU2061" s="7" t="s">
        <v>2161</v>
      </c>
      <c r="BZV2061" s="7" t="s">
        <v>2161</v>
      </c>
      <c r="BZW2061" s="7" t="s">
        <v>2161</v>
      </c>
      <c r="BZX2061" s="7" t="s">
        <v>2161</v>
      </c>
      <c r="BZY2061" s="7" t="s">
        <v>2161</v>
      </c>
      <c r="BZZ2061" s="7" t="s">
        <v>2161</v>
      </c>
      <c r="CAA2061" s="7" t="s">
        <v>2161</v>
      </c>
      <c r="CAB2061" s="7" t="s">
        <v>2161</v>
      </c>
      <c r="CAC2061" s="7" t="s">
        <v>2161</v>
      </c>
      <c r="CAD2061" s="7" t="s">
        <v>2161</v>
      </c>
      <c r="CAE2061" s="7" t="s">
        <v>2161</v>
      </c>
      <c r="CAF2061" s="7" t="s">
        <v>2161</v>
      </c>
      <c r="CAG2061" s="7" t="s">
        <v>2161</v>
      </c>
      <c r="CAH2061" s="7" t="s">
        <v>2161</v>
      </c>
      <c r="CAI2061" s="7" t="s">
        <v>2161</v>
      </c>
      <c r="CAJ2061" s="7" t="s">
        <v>2161</v>
      </c>
      <c r="CAK2061" s="7" t="s">
        <v>2161</v>
      </c>
      <c r="CAL2061" s="7" t="s">
        <v>2161</v>
      </c>
      <c r="CAM2061" s="7" t="s">
        <v>2161</v>
      </c>
      <c r="CAN2061" s="7" t="s">
        <v>2161</v>
      </c>
      <c r="CAO2061" s="7" t="s">
        <v>2161</v>
      </c>
      <c r="CAP2061" s="7" t="s">
        <v>2161</v>
      </c>
      <c r="CAQ2061" s="7" t="s">
        <v>2161</v>
      </c>
      <c r="CAR2061" s="7" t="s">
        <v>2161</v>
      </c>
      <c r="CAS2061" s="7" t="s">
        <v>2161</v>
      </c>
      <c r="CAT2061" s="7" t="s">
        <v>2161</v>
      </c>
      <c r="CAU2061" s="7" t="s">
        <v>2161</v>
      </c>
      <c r="CAV2061" s="7" t="s">
        <v>2161</v>
      </c>
      <c r="CAW2061" s="7" t="s">
        <v>2161</v>
      </c>
      <c r="CAX2061" s="7" t="s">
        <v>2161</v>
      </c>
      <c r="CAY2061" s="7" t="s">
        <v>2161</v>
      </c>
      <c r="CAZ2061" s="7" t="s">
        <v>2161</v>
      </c>
      <c r="CBA2061" s="7" t="s">
        <v>2161</v>
      </c>
      <c r="CBB2061" s="7" t="s">
        <v>2161</v>
      </c>
      <c r="CBC2061" s="7" t="s">
        <v>2161</v>
      </c>
      <c r="CBD2061" s="7" t="s">
        <v>2161</v>
      </c>
      <c r="CBE2061" s="7" t="s">
        <v>2161</v>
      </c>
      <c r="CBF2061" s="7" t="s">
        <v>2161</v>
      </c>
      <c r="CBG2061" s="7" t="s">
        <v>2161</v>
      </c>
      <c r="CBH2061" s="7" t="s">
        <v>2161</v>
      </c>
      <c r="CBI2061" s="7" t="s">
        <v>2161</v>
      </c>
      <c r="CBJ2061" s="7" t="s">
        <v>2161</v>
      </c>
      <c r="CBK2061" s="7" t="s">
        <v>2161</v>
      </c>
      <c r="CBL2061" s="7" t="s">
        <v>2161</v>
      </c>
      <c r="CBM2061" s="7" t="s">
        <v>2161</v>
      </c>
      <c r="CBN2061" s="7" t="s">
        <v>2161</v>
      </c>
      <c r="CBO2061" s="7" t="s">
        <v>2161</v>
      </c>
      <c r="CBP2061" s="7" t="s">
        <v>2161</v>
      </c>
      <c r="CBQ2061" s="7" t="s">
        <v>2161</v>
      </c>
      <c r="CBR2061" s="7" t="s">
        <v>2161</v>
      </c>
      <c r="CBS2061" s="7" t="s">
        <v>2161</v>
      </c>
      <c r="CBT2061" s="7" t="s">
        <v>2161</v>
      </c>
      <c r="CBU2061" s="7" t="s">
        <v>2161</v>
      </c>
      <c r="CBV2061" s="7" t="s">
        <v>2161</v>
      </c>
      <c r="CBW2061" s="7" t="s">
        <v>2161</v>
      </c>
      <c r="CBX2061" s="7" t="s">
        <v>2161</v>
      </c>
      <c r="CBY2061" s="7" t="s">
        <v>2161</v>
      </c>
      <c r="CBZ2061" s="7" t="s">
        <v>2161</v>
      </c>
      <c r="CCA2061" s="7" t="s">
        <v>2161</v>
      </c>
      <c r="CCB2061" s="7" t="s">
        <v>2161</v>
      </c>
      <c r="CCC2061" s="7" t="s">
        <v>2161</v>
      </c>
      <c r="CCD2061" s="7" t="s">
        <v>2161</v>
      </c>
      <c r="CCE2061" s="7" t="s">
        <v>2161</v>
      </c>
      <c r="CCF2061" s="7" t="s">
        <v>2161</v>
      </c>
      <c r="CCG2061" s="7" t="s">
        <v>2161</v>
      </c>
      <c r="CCH2061" s="7" t="s">
        <v>2161</v>
      </c>
      <c r="CCI2061" s="7" t="s">
        <v>2161</v>
      </c>
      <c r="CCJ2061" s="7" t="s">
        <v>2161</v>
      </c>
      <c r="CCK2061" s="7" t="s">
        <v>2161</v>
      </c>
      <c r="CCL2061" s="7" t="s">
        <v>2161</v>
      </c>
      <c r="CCM2061" s="7" t="s">
        <v>2161</v>
      </c>
      <c r="CCN2061" s="7" t="s">
        <v>2161</v>
      </c>
      <c r="CCO2061" s="7" t="s">
        <v>2161</v>
      </c>
      <c r="CCP2061" s="7" t="s">
        <v>2161</v>
      </c>
      <c r="CCQ2061" s="7" t="s">
        <v>2161</v>
      </c>
      <c r="CCR2061" s="7" t="s">
        <v>2161</v>
      </c>
      <c r="CCS2061" s="7" t="s">
        <v>2161</v>
      </c>
      <c r="CCT2061" s="7" t="s">
        <v>2161</v>
      </c>
      <c r="CCU2061" s="7" t="s">
        <v>2161</v>
      </c>
      <c r="CCV2061" s="7" t="s">
        <v>2161</v>
      </c>
      <c r="CCW2061" s="7" t="s">
        <v>2161</v>
      </c>
      <c r="CCX2061" s="7" t="s">
        <v>2161</v>
      </c>
      <c r="CCY2061" s="7" t="s">
        <v>2161</v>
      </c>
      <c r="CCZ2061" s="7" t="s">
        <v>2161</v>
      </c>
      <c r="CDA2061" s="7" t="s">
        <v>2161</v>
      </c>
      <c r="CDB2061" s="7" t="s">
        <v>2161</v>
      </c>
      <c r="CDC2061" s="7" t="s">
        <v>2161</v>
      </c>
      <c r="CDD2061" s="7" t="s">
        <v>2161</v>
      </c>
      <c r="CDE2061" s="7" t="s">
        <v>2161</v>
      </c>
      <c r="CDF2061" s="7" t="s">
        <v>2161</v>
      </c>
      <c r="CDG2061" s="7" t="s">
        <v>2161</v>
      </c>
      <c r="CDH2061" s="7" t="s">
        <v>2161</v>
      </c>
      <c r="CDI2061" s="7" t="s">
        <v>2161</v>
      </c>
      <c r="CDJ2061" s="7" t="s">
        <v>2161</v>
      </c>
      <c r="CDK2061" s="7" t="s">
        <v>2161</v>
      </c>
      <c r="CDL2061" s="7" t="s">
        <v>2161</v>
      </c>
      <c r="CDM2061" s="7" t="s">
        <v>2161</v>
      </c>
      <c r="CDN2061" s="7" t="s">
        <v>2161</v>
      </c>
      <c r="CDO2061" s="7" t="s">
        <v>2161</v>
      </c>
      <c r="CDP2061" s="7" t="s">
        <v>2161</v>
      </c>
      <c r="CDQ2061" s="7" t="s">
        <v>2161</v>
      </c>
      <c r="CDR2061" s="7" t="s">
        <v>2161</v>
      </c>
      <c r="CDS2061" s="7" t="s">
        <v>2161</v>
      </c>
      <c r="CDT2061" s="7" t="s">
        <v>2161</v>
      </c>
      <c r="CDU2061" s="7" t="s">
        <v>2161</v>
      </c>
      <c r="CDV2061" s="7" t="s">
        <v>2161</v>
      </c>
      <c r="CDW2061" s="7" t="s">
        <v>2161</v>
      </c>
      <c r="CDX2061" s="7" t="s">
        <v>2161</v>
      </c>
      <c r="CDY2061" s="7" t="s">
        <v>2161</v>
      </c>
      <c r="CDZ2061" s="7" t="s">
        <v>2161</v>
      </c>
      <c r="CEA2061" s="7" t="s">
        <v>2161</v>
      </c>
      <c r="CEB2061" s="7" t="s">
        <v>2161</v>
      </c>
      <c r="CEC2061" s="7" t="s">
        <v>2161</v>
      </c>
      <c r="CED2061" s="7" t="s">
        <v>2161</v>
      </c>
      <c r="CEE2061" s="7" t="s">
        <v>2161</v>
      </c>
      <c r="CEF2061" s="7" t="s">
        <v>2161</v>
      </c>
      <c r="CEG2061" s="7" t="s">
        <v>2161</v>
      </c>
      <c r="CEH2061" s="7" t="s">
        <v>2161</v>
      </c>
      <c r="CEI2061" s="7" t="s">
        <v>2161</v>
      </c>
      <c r="CEJ2061" s="7" t="s">
        <v>2161</v>
      </c>
      <c r="CEK2061" s="7" t="s">
        <v>2161</v>
      </c>
      <c r="CEL2061" s="7" t="s">
        <v>2161</v>
      </c>
      <c r="CEM2061" s="7" t="s">
        <v>2161</v>
      </c>
      <c r="CEN2061" s="7" t="s">
        <v>2161</v>
      </c>
      <c r="CEO2061" s="7" t="s">
        <v>2161</v>
      </c>
      <c r="CEP2061" s="7" t="s">
        <v>2161</v>
      </c>
      <c r="CEQ2061" s="7" t="s">
        <v>2161</v>
      </c>
      <c r="CER2061" s="7" t="s">
        <v>2161</v>
      </c>
      <c r="CES2061" s="7" t="s">
        <v>2161</v>
      </c>
      <c r="CET2061" s="7" t="s">
        <v>2161</v>
      </c>
      <c r="CEU2061" s="7" t="s">
        <v>2161</v>
      </c>
      <c r="CEV2061" s="7" t="s">
        <v>2161</v>
      </c>
      <c r="CEW2061" s="7" t="s">
        <v>2161</v>
      </c>
      <c r="CEX2061" s="7" t="s">
        <v>2161</v>
      </c>
      <c r="CEY2061" s="7" t="s">
        <v>2161</v>
      </c>
      <c r="CEZ2061" s="7" t="s">
        <v>2161</v>
      </c>
      <c r="CFA2061" s="7" t="s">
        <v>2161</v>
      </c>
      <c r="CFB2061" s="7" t="s">
        <v>2161</v>
      </c>
      <c r="CFC2061" s="7" t="s">
        <v>2161</v>
      </c>
      <c r="CFD2061" s="7" t="s">
        <v>2161</v>
      </c>
      <c r="CFE2061" s="7" t="s">
        <v>2161</v>
      </c>
      <c r="CFF2061" s="7" t="s">
        <v>2161</v>
      </c>
      <c r="CFG2061" s="7" t="s">
        <v>2161</v>
      </c>
      <c r="CFH2061" s="7" t="s">
        <v>2161</v>
      </c>
      <c r="CFI2061" s="7" t="s">
        <v>2161</v>
      </c>
      <c r="CFJ2061" s="7" t="s">
        <v>2161</v>
      </c>
      <c r="CFK2061" s="7" t="s">
        <v>2161</v>
      </c>
      <c r="CFL2061" s="7" t="s">
        <v>2161</v>
      </c>
      <c r="CFM2061" s="7" t="s">
        <v>2161</v>
      </c>
      <c r="CFN2061" s="7" t="s">
        <v>2161</v>
      </c>
      <c r="CFO2061" s="7" t="s">
        <v>2161</v>
      </c>
      <c r="CFP2061" s="7" t="s">
        <v>2161</v>
      </c>
      <c r="CFQ2061" s="7" t="s">
        <v>2161</v>
      </c>
      <c r="CFR2061" s="7" t="s">
        <v>2161</v>
      </c>
      <c r="CFS2061" s="7" t="s">
        <v>2161</v>
      </c>
      <c r="CFT2061" s="7" t="s">
        <v>2161</v>
      </c>
      <c r="CFU2061" s="7" t="s">
        <v>2161</v>
      </c>
      <c r="CFV2061" s="7" t="s">
        <v>2161</v>
      </c>
      <c r="CFW2061" s="7" t="s">
        <v>2161</v>
      </c>
      <c r="CFX2061" s="7" t="s">
        <v>2161</v>
      </c>
      <c r="CFY2061" s="7" t="s">
        <v>2161</v>
      </c>
      <c r="CFZ2061" s="7" t="s">
        <v>2161</v>
      </c>
      <c r="CGA2061" s="7" t="s">
        <v>2161</v>
      </c>
      <c r="CGB2061" s="7" t="s">
        <v>2161</v>
      </c>
      <c r="CGC2061" s="7" t="s">
        <v>2161</v>
      </c>
      <c r="CGD2061" s="7" t="s">
        <v>2161</v>
      </c>
      <c r="CGE2061" s="7" t="s">
        <v>2161</v>
      </c>
      <c r="CGF2061" s="7" t="s">
        <v>2161</v>
      </c>
      <c r="CGG2061" s="7" t="s">
        <v>2161</v>
      </c>
      <c r="CGH2061" s="7" t="s">
        <v>2161</v>
      </c>
      <c r="CGI2061" s="7" t="s">
        <v>2161</v>
      </c>
      <c r="CGJ2061" s="7" t="s">
        <v>2161</v>
      </c>
      <c r="CGK2061" s="7" t="s">
        <v>2161</v>
      </c>
      <c r="CGL2061" s="7" t="s">
        <v>2161</v>
      </c>
      <c r="CGM2061" s="7" t="s">
        <v>2161</v>
      </c>
      <c r="CGN2061" s="7" t="s">
        <v>2161</v>
      </c>
      <c r="CGO2061" s="7" t="s">
        <v>2161</v>
      </c>
      <c r="CGP2061" s="7" t="s">
        <v>2161</v>
      </c>
      <c r="CGQ2061" s="7" t="s">
        <v>2161</v>
      </c>
      <c r="CGR2061" s="7" t="s">
        <v>2161</v>
      </c>
      <c r="CGS2061" s="7" t="s">
        <v>2161</v>
      </c>
      <c r="CGT2061" s="7" t="s">
        <v>2161</v>
      </c>
      <c r="CGU2061" s="7" t="s">
        <v>2161</v>
      </c>
      <c r="CGV2061" s="7" t="s">
        <v>2161</v>
      </c>
      <c r="CGW2061" s="7" t="s">
        <v>2161</v>
      </c>
      <c r="CGX2061" s="7" t="s">
        <v>2161</v>
      </c>
      <c r="CGY2061" s="7" t="s">
        <v>2161</v>
      </c>
      <c r="CGZ2061" s="7" t="s">
        <v>2161</v>
      </c>
      <c r="CHA2061" s="7" t="s">
        <v>2161</v>
      </c>
      <c r="CHB2061" s="7" t="s">
        <v>2161</v>
      </c>
      <c r="CHC2061" s="7" t="s">
        <v>2161</v>
      </c>
      <c r="CHD2061" s="7" t="s">
        <v>2161</v>
      </c>
      <c r="CHE2061" s="7" t="s">
        <v>2161</v>
      </c>
      <c r="CHF2061" s="7" t="s">
        <v>2161</v>
      </c>
      <c r="CHG2061" s="7" t="s">
        <v>2161</v>
      </c>
      <c r="CHH2061" s="7" t="s">
        <v>2161</v>
      </c>
      <c r="CHI2061" s="7" t="s">
        <v>2161</v>
      </c>
      <c r="CHJ2061" s="7" t="s">
        <v>2161</v>
      </c>
      <c r="CHK2061" s="7" t="s">
        <v>2161</v>
      </c>
      <c r="CHL2061" s="7" t="s">
        <v>2161</v>
      </c>
      <c r="CHM2061" s="7" t="s">
        <v>2161</v>
      </c>
      <c r="CHN2061" s="7" t="s">
        <v>2161</v>
      </c>
      <c r="CHO2061" s="7" t="s">
        <v>2161</v>
      </c>
      <c r="CHP2061" s="7" t="s">
        <v>2161</v>
      </c>
      <c r="CHQ2061" s="7" t="s">
        <v>2161</v>
      </c>
      <c r="CHR2061" s="7" t="s">
        <v>2161</v>
      </c>
      <c r="CHS2061" s="7" t="s">
        <v>2161</v>
      </c>
      <c r="CHT2061" s="7" t="s">
        <v>2161</v>
      </c>
      <c r="CHU2061" s="7" t="s">
        <v>2161</v>
      </c>
      <c r="CHV2061" s="7" t="s">
        <v>2161</v>
      </c>
      <c r="CHW2061" s="7" t="s">
        <v>2161</v>
      </c>
      <c r="CHX2061" s="7" t="s">
        <v>2161</v>
      </c>
      <c r="CHY2061" s="7" t="s">
        <v>2161</v>
      </c>
      <c r="CHZ2061" s="7" t="s">
        <v>2161</v>
      </c>
      <c r="CIA2061" s="7" t="s">
        <v>2161</v>
      </c>
      <c r="CIB2061" s="7" t="s">
        <v>2161</v>
      </c>
      <c r="CIC2061" s="7" t="s">
        <v>2161</v>
      </c>
      <c r="CID2061" s="7" t="s">
        <v>2161</v>
      </c>
      <c r="CIE2061" s="7" t="s">
        <v>2161</v>
      </c>
      <c r="CIF2061" s="7" t="s">
        <v>2161</v>
      </c>
      <c r="CIG2061" s="7" t="s">
        <v>2161</v>
      </c>
      <c r="CIH2061" s="7" t="s">
        <v>2161</v>
      </c>
      <c r="CII2061" s="7" t="s">
        <v>2161</v>
      </c>
      <c r="CIJ2061" s="7" t="s">
        <v>2161</v>
      </c>
      <c r="CIK2061" s="7" t="s">
        <v>2161</v>
      </c>
      <c r="CIL2061" s="7" t="s">
        <v>2161</v>
      </c>
      <c r="CIM2061" s="7" t="s">
        <v>2161</v>
      </c>
      <c r="CIN2061" s="7" t="s">
        <v>2161</v>
      </c>
      <c r="CIO2061" s="7" t="s">
        <v>2161</v>
      </c>
      <c r="CIP2061" s="7" t="s">
        <v>2161</v>
      </c>
      <c r="CIQ2061" s="7" t="s">
        <v>2161</v>
      </c>
      <c r="CIR2061" s="7" t="s">
        <v>2161</v>
      </c>
      <c r="CIS2061" s="7" t="s">
        <v>2161</v>
      </c>
      <c r="CIT2061" s="7" t="s">
        <v>2161</v>
      </c>
      <c r="CIU2061" s="7" t="s">
        <v>2161</v>
      </c>
      <c r="CIV2061" s="7" t="s">
        <v>2161</v>
      </c>
      <c r="CIW2061" s="7" t="s">
        <v>2161</v>
      </c>
      <c r="CIX2061" s="7" t="s">
        <v>2161</v>
      </c>
      <c r="CIY2061" s="7" t="s">
        <v>2161</v>
      </c>
      <c r="CIZ2061" s="7" t="s">
        <v>2161</v>
      </c>
      <c r="CJA2061" s="7" t="s">
        <v>2161</v>
      </c>
      <c r="CJB2061" s="7" t="s">
        <v>2161</v>
      </c>
      <c r="CJC2061" s="7" t="s">
        <v>2161</v>
      </c>
      <c r="CJD2061" s="7" t="s">
        <v>2161</v>
      </c>
      <c r="CJE2061" s="7" t="s">
        <v>2161</v>
      </c>
      <c r="CJF2061" s="7" t="s">
        <v>2161</v>
      </c>
      <c r="CJG2061" s="7" t="s">
        <v>2161</v>
      </c>
      <c r="CJH2061" s="7" t="s">
        <v>2161</v>
      </c>
      <c r="CJI2061" s="7" t="s">
        <v>2161</v>
      </c>
      <c r="CJJ2061" s="7" t="s">
        <v>2161</v>
      </c>
      <c r="CJK2061" s="7" t="s">
        <v>2161</v>
      </c>
      <c r="CJL2061" s="7" t="s">
        <v>2161</v>
      </c>
      <c r="CJM2061" s="7" t="s">
        <v>2161</v>
      </c>
      <c r="CJN2061" s="7" t="s">
        <v>2161</v>
      </c>
      <c r="CJO2061" s="7" t="s">
        <v>2161</v>
      </c>
      <c r="CJP2061" s="7" t="s">
        <v>2161</v>
      </c>
      <c r="CJQ2061" s="7" t="s">
        <v>2161</v>
      </c>
      <c r="CJR2061" s="7" t="s">
        <v>2161</v>
      </c>
      <c r="CJS2061" s="7" t="s">
        <v>2161</v>
      </c>
      <c r="CJT2061" s="7" t="s">
        <v>2161</v>
      </c>
      <c r="CJU2061" s="7" t="s">
        <v>2161</v>
      </c>
      <c r="CJV2061" s="7" t="s">
        <v>2161</v>
      </c>
      <c r="CJW2061" s="7" t="s">
        <v>2161</v>
      </c>
      <c r="CJX2061" s="7" t="s">
        <v>2161</v>
      </c>
      <c r="CJY2061" s="7" t="s">
        <v>2161</v>
      </c>
      <c r="CJZ2061" s="7" t="s">
        <v>2161</v>
      </c>
      <c r="CKA2061" s="7" t="s">
        <v>2161</v>
      </c>
      <c r="CKB2061" s="7" t="s">
        <v>2161</v>
      </c>
      <c r="CKC2061" s="7" t="s">
        <v>2161</v>
      </c>
      <c r="CKD2061" s="7" t="s">
        <v>2161</v>
      </c>
      <c r="CKE2061" s="7" t="s">
        <v>2161</v>
      </c>
      <c r="CKF2061" s="7" t="s">
        <v>2161</v>
      </c>
      <c r="CKG2061" s="7" t="s">
        <v>2161</v>
      </c>
      <c r="CKH2061" s="7" t="s">
        <v>2161</v>
      </c>
      <c r="CKI2061" s="7" t="s">
        <v>2161</v>
      </c>
      <c r="CKJ2061" s="7" t="s">
        <v>2161</v>
      </c>
      <c r="CKK2061" s="7" t="s">
        <v>2161</v>
      </c>
      <c r="CKL2061" s="7" t="s">
        <v>2161</v>
      </c>
      <c r="CKM2061" s="7" t="s">
        <v>2161</v>
      </c>
      <c r="CKN2061" s="7" t="s">
        <v>2161</v>
      </c>
      <c r="CKO2061" s="7" t="s">
        <v>2161</v>
      </c>
      <c r="CKP2061" s="7" t="s">
        <v>2161</v>
      </c>
      <c r="CKQ2061" s="7" t="s">
        <v>2161</v>
      </c>
      <c r="CKR2061" s="7" t="s">
        <v>2161</v>
      </c>
      <c r="CKS2061" s="7" t="s">
        <v>2161</v>
      </c>
      <c r="CKT2061" s="7" t="s">
        <v>2161</v>
      </c>
      <c r="CKU2061" s="7" t="s">
        <v>2161</v>
      </c>
      <c r="CKV2061" s="7" t="s">
        <v>2161</v>
      </c>
      <c r="CKW2061" s="7" t="s">
        <v>2161</v>
      </c>
      <c r="CKX2061" s="7" t="s">
        <v>2161</v>
      </c>
      <c r="CKY2061" s="7" t="s">
        <v>2161</v>
      </c>
      <c r="CKZ2061" s="7" t="s">
        <v>2161</v>
      </c>
      <c r="CLA2061" s="7" t="s">
        <v>2161</v>
      </c>
      <c r="CLB2061" s="7" t="s">
        <v>2161</v>
      </c>
      <c r="CLC2061" s="7" t="s">
        <v>2161</v>
      </c>
      <c r="CLD2061" s="7" t="s">
        <v>2161</v>
      </c>
      <c r="CLE2061" s="7" t="s">
        <v>2161</v>
      </c>
      <c r="CLF2061" s="7" t="s">
        <v>2161</v>
      </c>
      <c r="CLG2061" s="7" t="s">
        <v>2161</v>
      </c>
      <c r="CLH2061" s="7" t="s">
        <v>2161</v>
      </c>
      <c r="CLI2061" s="7" t="s">
        <v>2161</v>
      </c>
      <c r="CLJ2061" s="7" t="s">
        <v>2161</v>
      </c>
      <c r="CLK2061" s="7" t="s">
        <v>2161</v>
      </c>
      <c r="CLL2061" s="7" t="s">
        <v>2161</v>
      </c>
      <c r="CLM2061" s="7" t="s">
        <v>2161</v>
      </c>
      <c r="CLN2061" s="7" t="s">
        <v>2161</v>
      </c>
      <c r="CLO2061" s="7" t="s">
        <v>2161</v>
      </c>
      <c r="CLP2061" s="7" t="s">
        <v>2161</v>
      </c>
      <c r="CLQ2061" s="7" t="s">
        <v>2161</v>
      </c>
      <c r="CLR2061" s="7" t="s">
        <v>2161</v>
      </c>
      <c r="CLS2061" s="7" t="s">
        <v>2161</v>
      </c>
      <c r="CLT2061" s="7" t="s">
        <v>2161</v>
      </c>
      <c r="CLU2061" s="7" t="s">
        <v>2161</v>
      </c>
      <c r="CLV2061" s="7" t="s">
        <v>2161</v>
      </c>
      <c r="CLW2061" s="7" t="s">
        <v>2161</v>
      </c>
      <c r="CLX2061" s="7" t="s">
        <v>2161</v>
      </c>
      <c r="CLY2061" s="7" t="s">
        <v>2161</v>
      </c>
      <c r="CLZ2061" s="7" t="s">
        <v>2161</v>
      </c>
      <c r="CMA2061" s="7" t="s">
        <v>2161</v>
      </c>
      <c r="CMB2061" s="7" t="s">
        <v>2161</v>
      </c>
      <c r="CMC2061" s="7" t="s">
        <v>2161</v>
      </c>
      <c r="CMD2061" s="7" t="s">
        <v>2161</v>
      </c>
      <c r="CME2061" s="7" t="s">
        <v>2161</v>
      </c>
      <c r="CMF2061" s="7" t="s">
        <v>2161</v>
      </c>
      <c r="CMG2061" s="7" t="s">
        <v>2161</v>
      </c>
      <c r="CMH2061" s="7" t="s">
        <v>2161</v>
      </c>
      <c r="CMI2061" s="7" t="s">
        <v>2161</v>
      </c>
      <c r="CMJ2061" s="7" t="s">
        <v>2161</v>
      </c>
      <c r="CMK2061" s="7" t="s">
        <v>2161</v>
      </c>
      <c r="CML2061" s="7" t="s">
        <v>2161</v>
      </c>
      <c r="CMM2061" s="7" t="s">
        <v>2161</v>
      </c>
      <c r="CMN2061" s="7" t="s">
        <v>2161</v>
      </c>
      <c r="CMO2061" s="7" t="s">
        <v>2161</v>
      </c>
      <c r="CMP2061" s="7" t="s">
        <v>2161</v>
      </c>
      <c r="CMQ2061" s="7" t="s">
        <v>2161</v>
      </c>
      <c r="CMR2061" s="7" t="s">
        <v>2161</v>
      </c>
      <c r="CMS2061" s="7" t="s">
        <v>2161</v>
      </c>
      <c r="CMT2061" s="7" t="s">
        <v>2161</v>
      </c>
      <c r="CMU2061" s="7" t="s">
        <v>2161</v>
      </c>
      <c r="CMV2061" s="7" t="s">
        <v>2161</v>
      </c>
      <c r="CMW2061" s="7" t="s">
        <v>2161</v>
      </c>
      <c r="CMX2061" s="7" t="s">
        <v>2161</v>
      </c>
      <c r="CMY2061" s="7" t="s">
        <v>2161</v>
      </c>
      <c r="CMZ2061" s="7" t="s">
        <v>2161</v>
      </c>
      <c r="CNA2061" s="7" t="s">
        <v>2161</v>
      </c>
      <c r="CNB2061" s="7" t="s">
        <v>2161</v>
      </c>
      <c r="CNC2061" s="7" t="s">
        <v>2161</v>
      </c>
      <c r="CND2061" s="7" t="s">
        <v>2161</v>
      </c>
      <c r="CNE2061" s="7" t="s">
        <v>2161</v>
      </c>
      <c r="CNF2061" s="7" t="s">
        <v>2161</v>
      </c>
      <c r="CNG2061" s="7" t="s">
        <v>2161</v>
      </c>
      <c r="CNH2061" s="7" t="s">
        <v>2161</v>
      </c>
      <c r="CNI2061" s="7" t="s">
        <v>2161</v>
      </c>
      <c r="CNJ2061" s="7" t="s">
        <v>2161</v>
      </c>
      <c r="CNK2061" s="7" t="s">
        <v>2161</v>
      </c>
      <c r="CNL2061" s="7" t="s">
        <v>2161</v>
      </c>
      <c r="CNM2061" s="7" t="s">
        <v>2161</v>
      </c>
      <c r="CNN2061" s="7" t="s">
        <v>2161</v>
      </c>
      <c r="CNO2061" s="7" t="s">
        <v>2161</v>
      </c>
      <c r="CNP2061" s="7" t="s">
        <v>2161</v>
      </c>
      <c r="CNQ2061" s="7" t="s">
        <v>2161</v>
      </c>
      <c r="CNR2061" s="7" t="s">
        <v>2161</v>
      </c>
      <c r="CNS2061" s="7" t="s">
        <v>2161</v>
      </c>
      <c r="CNT2061" s="7" t="s">
        <v>2161</v>
      </c>
      <c r="CNU2061" s="7" t="s">
        <v>2161</v>
      </c>
      <c r="CNV2061" s="7" t="s">
        <v>2161</v>
      </c>
      <c r="CNW2061" s="7" t="s">
        <v>2161</v>
      </c>
      <c r="CNX2061" s="7" t="s">
        <v>2161</v>
      </c>
      <c r="CNY2061" s="7" t="s">
        <v>2161</v>
      </c>
      <c r="CNZ2061" s="7" t="s">
        <v>2161</v>
      </c>
      <c r="COA2061" s="7" t="s">
        <v>2161</v>
      </c>
      <c r="COB2061" s="7" t="s">
        <v>2161</v>
      </c>
      <c r="COC2061" s="7" t="s">
        <v>2161</v>
      </c>
      <c r="COD2061" s="7" t="s">
        <v>2161</v>
      </c>
      <c r="COE2061" s="7" t="s">
        <v>2161</v>
      </c>
      <c r="COF2061" s="7" t="s">
        <v>2161</v>
      </c>
      <c r="COG2061" s="7" t="s">
        <v>2161</v>
      </c>
      <c r="COH2061" s="7" t="s">
        <v>2161</v>
      </c>
      <c r="COI2061" s="7" t="s">
        <v>2161</v>
      </c>
      <c r="COJ2061" s="7" t="s">
        <v>2161</v>
      </c>
      <c r="COK2061" s="7" t="s">
        <v>2161</v>
      </c>
      <c r="COL2061" s="7" t="s">
        <v>2161</v>
      </c>
      <c r="COM2061" s="7" t="s">
        <v>2161</v>
      </c>
      <c r="CON2061" s="7" t="s">
        <v>2161</v>
      </c>
      <c r="COO2061" s="7" t="s">
        <v>2161</v>
      </c>
      <c r="COP2061" s="7" t="s">
        <v>2161</v>
      </c>
      <c r="COQ2061" s="7" t="s">
        <v>2161</v>
      </c>
      <c r="COR2061" s="7" t="s">
        <v>2161</v>
      </c>
      <c r="COS2061" s="7" t="s">
        <v>2161</v>
      </c>
      <c r="COT2061" s="7" t="s">
        <v>2161</v>
      </c>
      <c r="COU2061" s="7" t="s">
        <v>2161</v>
      </c>
      <c r="COV2061" s="7" t="s">
        <v>2161</v>
      </c>
      <c r="COW2061" s="7" t="s">
        <v>2161</v>
      </c>
      <c r="COX2061" s="7" t="s">
        <v>2161</v>
      </c>
      <c r="COY2061" s="7" t="s">
        <v>2161</v>
      </c>
      <c r="COZ2061" s="7" t="s">
        <v>2161</v>
      </c>
      <c r="CPA2061" s="7" t="s">
        <v>2161</v>
      </c>
      <c r="CPB2061" s="7" t="s">
        <v>2161</v>
      </c>
      <c r="CPC2061" s="7" t="s">
        <v>2161</v>
      </c>
      <c r="CPD2061" s="7" t="s">
        <v>2161</v>
      </c>
      <c r="CPE2061" s="7" t="s">
        <v>2161</v>
      </c>
      <c r="CPF2061" s="7" t="s">
        <v>2161</v>
      </c>
      <c r="CPG2061" s="7" t="s">
        <v>2161</v>
      </c>
      <c r="CPH2061" s="7" t="s">
        <v>2161</v>
      </c>
      <c r="CPI2061" s="7" t="s">
        <v>2161</v>
      </c>
      <c r="CPJ2061" s="7" t="s">
        <v>2161</v>
      </c>
      <c r="CPK2061" s="7" t="s">
        <v>2161</v>
      </c>
      <c r="CPL2061" s="7" t="s">
        <v>2161</v>
      </c>
      <c r="CPM2061" s="7" t="s">
        <v>2161</v>
      </c>
      <c r="CPN2061" s="7" t="s">
        <v>2161</v>
      </c>
      <c r="CPO2061" s="7" t="s">
        <v>2161</v>
      </c>
      <c r="CPP2061" s="7" t="s">
        <v>2161</v>
      </c>
      <c r="CPQ2061" s="7" t="s">
        <v>2161</v>
      </c>
      <c r="CPR2061" s="7" t="s">
        <v>2161</v>
      </c>
      <c r="CPS2061" s="7" t="s">
        <v>2161</v>
      </c>
      <c r="CPT2061" s="7" t="s">
        <v>2161</v>
      </c>
      <c r="CPU2061" s="7" t="s">
        <v>2161</v>
      </c>
      <c r="CPV2061" s="7" t="s">
        <v>2161</v>
      </c>
      <c r="CPW2061" s="7" t="s">
        <v>2161</v>
      </c>
      <c r="CPX2061" s="7" t="s">
        <v>2161</v>
      </c>
      <c r="CPY2061" s="7" t="s">
        <v>2161</v>
      </c>
      <c r="CPZ2061" s="7" t="s">
        <v>2161</v>
      </c>
      <c r="CQA2061" s="7" t="s">
        <v>2161</v>
      </c>
      <c r="CQB2061" s="7" t="s">
        <v>2161</v>
      </c>
      <c r="CQC2061" s="7" t="s">
        <v>2161</v>
      </c>
      <c r="CQD2061" s="7" t="s">
        <v>2161</v>
      </c>
      <c r="CQE2061" s="7" t="s">
        <v>2161</v>
      </c>
      <c r="CQF2061" s="7" t="s">
        <v>2161</v>
      </c>
      <c r="CQG2061" s="7" t="s">
        <v>2161</v>
      </c>
      <c r="CQH2061" s="7" t="s">
        <v>2161</v>
      </c>
      <c r="CQI2061" s="7" t="s">
        <v>2161</v>
      </c>
      <c r="CQJ2061" s="7" t="s">
        <v>2161</v>
      </c>
      <c r="CQK2061" s="7" t="s">
        <v>2161</v>
      </c>
      <c r="CQL2061" s="7" t="s">
        <v>2161</v>
      </c>
      <c r="CQM2061" s="7" t="s">
        <v>2161</v>
      </c>
      <c r="CQN2061" s="7" t="s">
        <v>2161</v>
      </c>
      <c r="CQO2061" s="7" t="s">
        <v>2161</v>
      </c>
      <c r="CQP2061" s="7" t="s">
        <v>2161</v>
      </c>
      <c r="CQQ2061" s="7" t="s">
        <v>2161</v>
      </c>
      <c r="CQR2061" s="7" t="s">
        <v>2161</v>
      </c>
      <c r="CQS2061" s="7" t="s">
        <v>2161</v>
      </c>
      <c r="CQT2061" s="7" t="s">
        <v>2161</v>
      </c>
      <c r="CQU2061" s="7" t="s">
        <v>2161</v>
      </c>
      <c r="CQV2061" s="7" t="s">
        <v>2161</v>
      </c>
      <c r="CQW2061" s="7" t="s">
        <v>2161</v>
      </c>
      <c r="CQX2061" s="7" t="s">
        <v>2161</v>
      </c>
      <c r="CQY2061" s="7" t="s">
        <v>2161</v>
      </c>
      <c r="CQZ2061" s="7" t="s">
        <v>2161</v>
      </c>
      <c r="CRA2061" s="7" t="s">
        <v>2161</v>
      </c>
      <c r="CRB2061" s="7" t="s">
        <v>2161</v>
      </c>
      <c r="CRC2061" s="7" t="s">
        <v>2161</v>
      </c>
      <c r="CRD2061" s="7" t="s">
        <v>2161</v>
      </c>
      <c r="CRE2061" s="7" t="s">
        <v>2161</v>
      </c>
      <c r="CRF2061" s="7" t="s">
        <v>2161</v>
      </c>
      <c r="CRG2061" s="7" t="s">
        <v>2161</v>
      </c>
      <c r="CRH2061" s="7" t="s">
        <v>2161</v>
      </c>
      <c r="CRI2061" s="7" t="s">
        <v>2161</v>
      </c>
      <c r="CRJ2061" s="7" t="s">
        <v>2161</v>
      </c>
      <c r="CRK2061" s="7" t="s">
        <v>2161</v>
      </c>
      <c r="CRL2061" s="7" t="s">
        <v>2161</v>
      </c>
      <c r="CRM2061" s="7" t="s">
        <v>2161</v>
      </c>
      <c r="CRN2061" s="7" t="s">
        <v>2161</v>
      </c>
      <c r="CRO2061" s="7" t="s">
        <v>2161</v>
      </c>
      <c r="CRP2061" s="7" t="s">
        <v>2161</v>
      </c>
      <c r="CRQ2061" s="7" t="s">
        <v>2161</v>
      </c>
      <c r="CRR2061" s="7" t="s">
        <v>2161</v>
      </c>
      <c r="CRS2061" s="7" t="s">
        <v>2161</v>
      </c>
      <c r="CRT2061" s="7" t="s">
        <v>2161</v>
      </c>
      <c r="CRU2061" s="7" t="s">
        <v>2161</v>
      </c>
      <c r="CRV2061" s="7" t="s">
        <v>2161</v>
      </c>
      <c r="CRW2061" s="7" t="s">
        <v>2161</v>
      </c>
      <c r="CRX2061" s="7" t="s">
        <v>2161</v>
      </c>
      <c r="CRY2061" s="7" t="s">
        <v>2161</v>
      </c>
      <c r="CRZ2061" s="7" t="s">
        <v>2161</v>
      </c>
      <c r="CSA2061" s="7" t="s">
        <v>2161</v>
      </c>
      <c r="CSB2061" s="7" t="s">
        <v>2161</v>
      </c>
      <c r="CSC2061" s="7" t="s">
        <v>2161</v>
      </c>
      <c r="CSD2061" s="7" t="s">
        <v>2161</v>
      </c>
      <c r="CSE2061" s="7" t="s">
        <v>2161</v>
      </c>
      <c r="CSF2061" s="7" t="s">
        <v>2161</v>
      </c>
      <c r="CSG2061" s="7" t="s">
        <v>2161</v>
      </c>
      <c r="CSH2061" s="7" t="s">
        <v>2161</v>
      </c>
      <c r="CSI2061" s="7" t="s">
        <v>2161</v>
      </c>
      <c r="CSJ2061" s="7" t="s">
        <v>2161</v>
      </c>
      <c r="CSK2061" s="7" t="s">
        <v>2161</v>
      </c>
      <c r="CSL2061" s="7" t="s">
        <v>2161</v>
      </c>
      <c r="CSM2061" s="7" t="s">
        <v>2161</v>
      </c>
      <c r="CSN2061" s="7" t="s">
        <v>2161</v>
      </c>
      <c r="CSO2061" s="7" t="s">
        <v>2161</v>
      </c>
      <c r="CSP2061" s="7" t="s">
        <v>2161</v>
      </c>
      <c r="CSQ2061" s="7" t="s">
        <v>2161</v>
      </c>
      <c r="CSR2061" s="7" t="s">
        <v>2161</v>
      </c>
      <c r="CSS2061" s="7" t="s">
        <v>2161</v>
      </c>
      <c r="CST2061" s="7" t="s">
        <v>2161</v>
      </c>
      <c r="CSU2061" s="7" t="s">
        <v>2161</v>
      </c>
      <c r="CSV2061" s="7" t="s">
        <v>2161</v>
      </c>
      <c r="CSW2061" s="7" t="s">
        <v>2161</v>
      </c>
      <c r="CSX2061" s="7" t="s">
        <v>2161</v>
      </c>
      <c r="CSY2061" s="7" t="s">
        <v>2161</v>
      </c>
      <c r="CSZ2061" s="7" t="s">
        <v>2161</v>
      </c>
      <c r="CTA2061" s="7" t="s">
        <v>2161</v>
      </c>
      <c r="CTB2061" s="7" t="s">
        <v>2161</v>
      </c>
      <c r="CTC2061" s="7" t="s">
        <v>2161</v>
      </c>
      <c r="CTD2061" s="7" t="s">
        <v>2161</v>
      </c>
      <c r="CTE2061" s="7" t="s">
        <v>2161</v>
      </c>
      <c r="CTF2061" s="7" t="s">
        <v>2161</v>
      </c>
      <c r="CTG2061" s="7" t="s">
        <v>2161</v>
      </c>
      <c r="CTH2061" s="7" t="s">
        <v>2161</v>
      </c>
      <c r="CTI2061" s="7" t="s">
        <v>2161</v>
      </c>
      <c r="CTJ2061" s="7" t="s">
        <v>2161</v>
      </c>
      <c r="CTK2061" s="7" t="s">
        <v>2161</v>
      </c>
      <c r="CTL2061" s="7" t="s">
        <v>2161</v>
      </c>
      <c r="CTM2061" s="7" t="s">
        <v>2161</v>
      </c>
      <c r="CTN2061" s="7" t="s">
        <v>2161</v>
      </c>
      <c r="CTO2061" s="7" t="s">
        <v>2161</v>
      </c>
      <c r="CTP2061" s="7" t="s">
        <v>2161</v>
      </c>
      <c r="CTQ2061" s="7" t="s">
        <v>2161</v>
      </c>
      <c r="CTR2061" s="7" t="s">
        <v>2161</v>
      </c>
      <c r="CTS2061" s="7" t="s">
        <v>2161</v>
      </c>
      <c r="CTT2061" s="7" t="s">
        <v>2161</v>
      </c>
      <c r="CTU2061" s="7" t="s">
        <v>2161</v>
      </c>
      <c r="CTV2061" s="7" t="s">
        <v>2161</v>
      </c>
      <c r="CTW2061" s="7" t="s">
        <v>2161</v>
      </c>
      <c r="CTX2061" s="7" t="s">
        <v>2161</v>
      </c>
      <c r="CTY2061" s="7" t="s">
        <v>2161</v>
      </c>
      <c r="CTZ2061" s="7" t="s">
        <v>2161</v>
      </c>
      <c r="CUA2061" s="7" t="s">
        <v>2161</v>
      </c>
      <c r="CUB2061" s="7" t="s">
        <v>2161</v>
      </c>
      <c r="CUC2061" s="7" t="s">
        <v>2161</v>
      </c>
      <c r="CUD2061" s="7" t="s">
        <v>2161</v>
      </c>
      <c r="CUE2061" s="7" t="s">
        <v>2161</v>
      </c>
      <c r="CUF2061" s="7" t="s">
        <v>2161</v>
      </c>
      <c r="CUG2061" s="7" t="s">
        <v>2161</v>
      </c>
      <c r="CUH2061" s="7" t="s">
        <v>2161</v>
      </c>
      <c r="CUI2061" s="7" t="s">
        <v>2161</v>
      </c>
      <c r="CUJ2061" s="7" t="s">
        <v>2161</v>
      </c>
      <c r="CUK2061" s="7" t="s">
        <v>2161</v>
      </c>
      <c r="CUL2061" s="7" t="s">
        <v>2161</v>
      </c>
      <c r="CUM2061" s="7" t="s">
        <v>2161</v>
      </c>
      <c r="CUN2061" s="7" t="s">
        <v>2161</v>
      </c>
      <c r="CUO2061" s="7" t="s">
        <v>2161</v>
      </c>
      <c r="CUP2061" s="7" t="s">
        <v>2161</v>
      </c>
      <c r="CUQ2061" s="7" t="s">
        <v>2161</v>
      </c>
      <c r="CUR2061" s="7" t="s">
        <v>2161</v>
      </c>
      <c r="CUS2061" s="7" t="s">
        <v>2161</v>
      </c>
      <c r="CUT2061" s="7" t="s">
        <v>2161</v>
      </c>
      <c r="CUU2061" s="7" t="s">
        <v>2161</v>
      </c>
      <c r="CUV2061" s="7" t="s">
        <v>2161</v>
      </c>
      <c r="CUW2061" s="7" t="s">
        <v>2161</v>
      </c>
      <c r="CUX2061" s="7" t="s">
        <v>2161</v>
      </c>
      <c r="CUY2061" s="7" t="s">
        <v>2161</v>
      </c>
      <c r="CUZ2061" s="7" t="s">
        <v>2161</v>
      </c>
      <c r="CVA2061" s="7" t="s">
        <v>2161</v>
      </c>
      <c r="CVB2061" s="7" t="s">
        <v>2161</v>
      </c>
      <c r="CVC2061" s="7" t="s">
        <v>2161</v>
      </c>
      <c r="CVD2061" s="7" t="s">
        <v>2161</v>
      </c>
      <c r="CVE2061" s="7" t="s">
        <v>2161</v>
      </c>
      <c r="CVF2061" s="7" t="s">
        <v>2161</v>
      </c>
      <c r="CVG2061" s="7" t="s">
        <v>2161</v>
      </c>
      <c r="CVH2061" s="7" t="s">
        <v>2161</v>
      </c>
      <c r="CVI2061" s="7" t="s">
        <v>2161</v>
      </c>
      <c r="CVJ2061" s="7" t="s">
        <v>2161</v>
      </c>
      <c r="CVK2061" s="7" t="s">
        <v>2161</v>
      </c>
      <c r="CVL2061" s="7" t="s">
        <v>2161</v>
      </c>
      <c r="CVM2061" s="7" t="s">
        <v>2161</v>
      </c>
      <c r="CVN2061" s="7" t="s">
        <v>2161</v>
      </c>
      <c r="CVO2061" s="7" t="s">
        <v>2161</v>
      </c>
      <c r="CVP2061" s="7" t="s">
        <v>2161</v>
      </c>
      <c r="CVQ2061" s="7" t="s">
        <v>2161</v>
      </c>
      <c r="CVR2061" s="7" t="s">
        <v>2161</v>
      </c>
      <c r="CVS2061" s="7" t="s">
        <v>2161</v>
      </c>
      <c r="CVT2061" s="7" t="s">
        <v>2161</v>
      </c>
      <c r="CVU2061" s="7" t="s">
        <v>2161</v>
      </c>
      <c r="CVV2061" s="7" t="s">
        <v>2161</v>
      </c>
      <c r="CVW2061" s="7" t="s">
        <v>2161</v>
      </c>
      <c r="CVX2061" s="7" t="s">
        <v>2161</v>
      </c>
      <c r="CVY2061" s="7" t="s">
        <v>2161</v>
      </c>
      <c r="CVZ2061" s="7" t="s">
        <v>2161</v>
      </c>
      <c r="CWA2061" s="7" t="s">
        <v>2161</v>
      </c>
      <c r="CWB2061" s="7" t="s">
        <v>2161</v>
      </c>
      <c r="CWC2061" s="7" t="s">
        <v>2161</v>
      </c>
      <c r="CWD2061" s="7" t="s">
        <v>2161</v>
      </c>
      <c r="CWE2061" s="7" t="s">
        <v>2161</v>
      </c>
      <c r="CWF2061" s="7" t="s">
        <v>2161</v>
      </c>
      <c r="CWG2061" s="7" t="s">
        <v>2161</v>
      </c>
      <c r="CWH2061" s="7" t="s">
        <v>2161</v>
      </c>
      <c r="CWI2061" s="7" t="s">
        <v>2161</v>
      </c>
      <c r="CWJ2061" s="7" t="s">
        <v>2161</v>
      </c>
      <c r="CWK2061" s="7" t="s">
        <v>2161</v>
      </c>
      <c r="CWL2061" s="7" t="s">
        <v>2161</v>
      </c>
      <c r="CWM2061" s="7" t="s">
        <v>2161</v>
      </c>
      <c r="CWN2061" s="7" t="s">
        <v>2161</v>
      </c>
      <c r="CWO2061" s="7" t="s">
        <v>2161</v>
      </c>
      <c r="CWP2061" s="7" t="s">
        <v>2161</v>
      </c>
      <c r="CWQ2061" s="7" t="s">
        <v>2161</v>
      </c>
      <c r="CWR2061" s="7" t="s">
        <v>2161</v>
      </c>
      <c r="CWS2061" s="7" t="s">
        <v>2161</v>
      </c>
      <c r="CWT2061" s="7" t="s">
        <v>2161</v>
      </c>
      <c r="CWU2061" s="7" t="s">
        <v>2161</v>
      </c>
      <c r="CWV2061" s="7" t="s">
        <v>2161</v>
      </c>
      <c r="CWW2061" s="7" t="s">
        <v>2161</v>
      </c>
      <c r="CWX2061" s="7" t="s">
        <v>2161</v>
      </c>
      <c r="CWY2061" s="7" t="s">
        <v>2161</v>
      </c>
      <c r="CWZ2061" s="7" t="s">
        <v>2161</v>
      </c>
      <c r="CXA2061" s="7" t="s">
        <v>2161</v>
      </c>
      <c r="CXB2061" s="7" t="s">
        <v>2161</v>
      </c>
      <c r="CXC2061" s="7" t="s">
        <v>2161</v>
      </c>
      <c r="CXD2061" s="7" t="s">
        <v>2161</v>
      </c>
      <c r="CXE2061" s="7" t="s">
        <v>2161</v>
      </c>
      <c r="CXF2061" s="7" t="s">
        <v>2161</v>
      </c>
      <c r="CXG2061" s="7" t="s">
        <v>2161</v>
      </c>
      <c r="CXH2061" s="7" t="s">
        <v>2161</v>
      </c>
      <c r="CXI2061" s="7" t="s">
        <v>2161</v>
      </c>
      <c r="CXJ2061" s="7" t="s">
        <v>2161</v>
      </c>
      <c r="CXK2061" s="7" t="s">
        <v>2161</v>
      </c>
      <c r="CXL2061" s="7" t="s">
        <v>2161</v>
      </c>
      <c r="CXM2061" s="7" t="s">
        <v>2161</v>
      </c>
      <c r="CXN2061" s="7" t="s">
        <v>2161</v>
      </c>
      <c r="CXO2061" s="7" t="s">
        <v>2161</v>
      </c>
      <c r="CXP2061" s="7" t="s">
        <v>2161</v>
      </c>
      <c r="CXQ2061" s="7" t="s">
        <v>2161</v>
      </c>
      <c r="CXR2061" s="7" t="s">
        <v>2161</v>
      </c>
      <c r="CXS2061" s="7" t="s">
        <v>2161</v>
      </c>
      <c r="CXT2061" s="7" t="s">
        <v>2161</v>
      </c>
      <c r="CXU2061" s="7" t="s">
        <v>2161</v>
      </c>
      <c r="CXV2061" s="7" t="s">
        <v>2161</v>
      </c>
      <c r="CXW2061" s="7" t="s">
        <v>2161</v>
      </c>
      <c r="CXX2061" s="7" t="s">
        <v>2161</v>
      </c>
      <c r="CXY2061" s="7" t="s">
        <v>2161</v>
      </c>
      <c r="CXZ2061" s="7" t="s">
        <v>2161</v>
      </c>
      <c r="CYA2061" s="7" t="s">
        <v>2161</v>
      </c>
      <c r="CYB2061" s="7" t="s">
        <v>2161</v>
      </c>
      <c r="CYC2061" s="7" t="s">
        <v>2161</v>
      </c>
      <c r="CYD2061" s="7" t="s">
        <v>2161</v>
      </c>
      <c r="CYE2061" s="7" t="s">
        <v>2161</v>
      </c>
      <c r="CYF2061" s="7" t="s">
        <v>2161</v>
      </c>
      <c r="CYG2061" s="7" t="s">
        <v>2161</v>
      </c>
      <c r="CYH2061" s="7" t="s">
        <v>2161</v>
      </c>
      <c r="CYI2061" s="7" t="s">
        <v>2161</v>
      </c>
      <c r="CYJ2061" s="7" t="s">
        <v>2161</v>
      </c>
      <c r="CYK2061" s="7" t="s">
        <v>2161</v>
      </c>
      <c r="CYL2061" s="7" t="s">
        <v>2161</v>
      </c>
      <c r="CYM2061" s="7" t="s">
        <v>2161</v>
      </c>
      <c r="CYN2061" s="7" t="s">
        <v>2161</v>
      </c>
      <c r="CYO2061" s="7" t="s">
        <v>2161</v>
      </c>
      <c r="CYP2061" s="7" t="s">
        <v>2161</v>
      </c>
      <c r="CYQ2061" s="7" t="s">
        <v>2161</v>
      </c>
      <c r="CYR2061" s="7" t="s">
        <v>2161</v>
      </c>
      <c r="CYS2061" s="7" t="s">
        <v>2161</v>
      </c>
      <c r="CYT2061" s="7" t="s">
        <v>2161</v>
      </c>
      <c r="CYU2061" s="7" t="s">
        <v>2161</v>
      </c>
      <c r="CYV2061" s="7" t="s">
        <v>2161</v>
      </c>
      <c r="CYW2061" s="7" t="s">
        <v>2161</v>
      </c>
      <c r="CYX2061" s="7" t="s">
        <v>2161</v>
      </c>
      <c r="CYY2061" s="7" t="s">
        <v>2161</v>
      </c>
      <c r="CYZ2061" s="7" t="s">
        <v>2161</v>
      </c>
      <c r="CZA2061" s="7" t="s">
        <v>2161</v>
      </c>
      <c r="CZB2061" s="7" t="s">
        <v>2161</v>
      </c>
      <c r="CZC2061" s="7" t="s">
        <v>2161</v>
      </c>
      <c r="CZD2061" s="7" t="s">
        <v>2161</v>
      </c>
      <c r="CZE2061" s="7" t="s">
        <v>2161</v>
      </c>
      <c r="CZF2061" s="7" t="s">
        <v>2161</v>
      </c>
      <c r="CZG2061" s="7" t="s">
        <v>2161</v>
      </c>
      <c r="CZH2061" s="7" t="s">
        <v>2161</v>
      </c>
      <c r="CZI2061" s="7" t="s">
        <v>2161</v>
      </c>
      <c r="CZJ2061" s="7" t="s">
        <v>2161</v>
      </c>
      <c r="CZK2061" s="7" t="s">
        <v>2161</v>
      </c>
      <c r="CZL2061" s="7" t="s">
        <v>2161</v>
      </c>
      <c r="CZM2061" s="7" t="s">
        <v>2161</v>
      </c>
      <c r="CZN2061" s="7" t="s">
        <v>2161</v>
      </c>
      <c r="CZO2061" s="7" t="s">
        <v>2161</v>
      </c>
      <c r="CZP2061" s="7" t="s">
        <v>2161</v>
      </c>
      <c r="CZQ2061" s="7" t="s">
        <v>2161</v>
      </c>
      <c r="CZR2061" s="7" t="s">
        <v>2161</v>
      </c>
      <c r="CZS2061" s="7" t="s">
        <v>2161</v>
      </c>
      <c r="CZT2061" s="7" t="s">
        <v>2161</v>
      </c>
      <c r="CZU2061" s="7" t="s">
        <v>2161</v>
      </c>
      <c r="CZV2061" s="7" t="s">
        <v>2161</v>
      </c>
      <c r="CZW2061" s="7" t="s">
        <v>2161</v>
      </c>
      <c r="CZX2061" s="7" t="s">
        <v>2161</v>
      </c>
      <c r="CZY2061" s="7" t="s">
        <v>2161</v>
      </c>
      <c r="CZZ2061" s="7" t="s">
        <v>2161</v>
      </c>
      <c r="DAA2061" s="7" t="s">
        <v>2161</v>
      </c>
      <c r="DAB2061" s="7" t="s">
        <v>2161</v>
      </c>
      <c r="DAC2061" s="7" t="s">
        <v>2161</v>
      </c>
      <c r="DAD2061" s="7" t="s">
        <v>2161</v>
      </c>
      <c r="DAE2061" s="7" t="s">
        <v>2161</v>
      </c>
      <c r="DAF2061" s="7" t="s">
        <v>2161</v>
      </c>
      <c r="DAG2061" s="7" t="s">
        <v>2161</v>
      </c>
      <c r="DAH2061" s="7" t="s">
        <v>2161</v>
      </c>
      <c r="DAI2061" s="7" t="s">
        <v>2161</v>
      </c>
      <c r="DAJ2061" s="7" t="s">
        <v>2161</v>
      </c>
      <c r="DAK2061" s="7" t="s">
        <v>2161</v>
      </c>
      <c r="DAL2061" s="7" t="s">
        <v>2161</v>
      </c>
      <c r="DAM2061" s="7" t="s">
        <v>2161</v>
      </c>
      <c r="DAN2061" s="7" t="s">
        <v>2161</v>
      </c>
      <c r="DAO2061" s="7" t="s">
        <v>2161</v>
      </c>
      <c r="DAP2061" s="7" t="s">
        <v>2161</v>
      </c>
      <c r="DAQ2061" s="7" t="s">
        <v>2161</v>
      </c>
      <c r="DAR2061" s="7" t="s">
        <v>2161</v>
      </c>
      <c r="DAS2061" s="7" t="s">
        <v>2161</v>
      </c>
      <c r="DAT2061" s="7" t="s">
        <v>2161</v>
      </c>
      <c r="DAU2061" s="7" t="s">
        <v>2161</v>
      </c>
      <c r="DAV2061" s="7" t="s">
        <v>2161</v>
      </c>
      <c r="DAW2061" s="7" t="s">
        <v>2161</v>
      </c>
      <c r="DAX2061" s="7" t="s">
        <v>2161</v>
      </c>
      <c r="DAY2061" s="7" t="s">
        <v>2161</v>
      </c>
      <c r="DAZ2061" s="7" t="s">
        <v>2161</v>
      </c>
      <c r="DBA2061" s="7" t="s">
        <v>2161</v>
      </c>
      <c r="DBB2061" s="7" t="s">
        <v>2161</v>
      </c>
      <c r="DBC2061" s="7" t="s">
        <v>2161</v>
      </c>
      <c r="DBD2061" s="7" t="s">
        <v>2161</v>
      </c>
      <c r="DBE2061" s="7" t="s">
        <v>2161</v>
      </c>
      <c r="DBF2061" s="7" t="s">
        <v>2161</v>
      </c>
      <c r="DBG2061" s="7" t="s">
        <v>2161</v>
      </c>
      <c r="DBH2061" s="7" t="s">
        <v>2161</v>
      </c>
      <c r="DBI2061" s="7" t="s">
        <v>2161</v>
      </c>
      <c r="DBJ2061" s="7" t="s">
        <v>2161</v>
      </c>
      <c r="DBK2061" s="7" t="s">
        <v>2161</v>
      </c>
      <c r="DBL2061" s="7" t="s">
        <v>2161</v>
      </c>
      <c r="DBM2061" s="7" t="s">
        <v>2161</v>
      </c>
      <c r="DBN2061" s="7" t="s">
        <v>2161</v>
      </c>
      <c r="DBO2061" s="7" t="s">
        <v>2161</v>
      </c>
      <c r="DBP2061" s="7" t="s">
        <v>2161</v>
      </c>
      <c r="DBQ2061" s="7" t="s">
        <v>2161</v>
      </c>
      <c r="DBR2061" s="7" t="s">
        <v>2161</v>
      </c>
      <c r="DBS2061" s="7" t="s">
        <v>2161</v>
      </c>
      <c r="DBT2061" s="7" t="s">
        <v>2161</v>
      </c>
      <c r="DBU2061" s="7" t="s">
        <v>2161</v>
      </c>
      <c r="DBV2061" s="7" t="s">
        <v>2161</v>
      </c>
      <c r="DBW2061" s="7" t="s">
        <v>2161</v>
      </c>
      <c r="DBX2061" s="7" t="s">
        <v>2161</v>
      </c>
      <c r="DBY2061" s="7" t="s">
        <v>2161</v>
      </c>
      <c r="DBZ2061" s="7" t="s">
        <v>2161</v>
      </c>
      <c r="DCA2061" s="7" t="s">
        <v>2161</v>
      </c>
      <c r="DCB2061" s="7" t="s">
        <v>2161</v>
      </c>
      <c r="DCC2061" s="7" t="s">
        <v>2161</v>
      </c>
      <c r="DCD2061" s="7" t="s">
        <v>2161</v>
      </c>
      <c r="DCE2061" s="7" t="s">
        <v>2161</v>
      </c>
      <c r="DCF2061" s="7" t="s">
        <v>2161</v>
      </c>
      <c r="DCG2061" s="7" t="s">
        <v>2161</v>
      </c>
      <c r="DCH2061" s="7" t="s">
        <v>2161</v>
      </c>
      <c r="DCI2061" s="7" t="s">
        <v>2161</v>
      </c>
      <c r="DCJ2061" s="7" t="s">
        <v>2161</v>
      </c>
      <c r="DCK2061" s="7" t="s">
        <v>2161</v>
      </c>
      <c r="DCL2061" s="7" t="s">
        <v>2161</v>
      </c>
      <c r="DCM2061" s="7" t="s">
        <v>2161</v>
      </c>
      <c r="DCN2061" s="7" t="s">
        <v>2161</v>
      </c>
      <c r="DCO2061" s="7" t="s">
        <v>2161</v>
      </c>
      <c r="DCP2061" s="7" t="s">
        <v>2161</v>
      </c>
      <c r="DCQ2061" s="7" t="s">
        <v>2161</v>
      </c>
      <c r="DCR2061" s="7" t="s">
        <v>2161</v>
      </c>
      <c r="DCS2061" s="7" t="s">
        <v>2161</v>
      </c>
      <c r="DCT2061" s="7" t="s">
        <v>2161</v>
      </c>
      <c r="DCU2061" s="7" t="s">
        <v>2161</v>
      </c>
      <c r="DCV2061" s="7" t="s">
        <v>2161</v>
      </c>
      <c r="DCW2061" s="7" t="s">
        <v>2161</v>
      </c>
      <c r="DCX2061" s="7" t="s">
        <v>2161</v>
      </c>
      <c r="DCY2061" s="7" t="s">
        <v>2161</v>
      </c>
      <c r="DCZ2061" s="7" t="s">
        <v>2161</v>
      </c>
      <c r="DDA2061" s="7" t="s">
        <v>2161</v>
      </c>
      <c r="DDB2061" s="7" t="s">
        <v>2161</v>
      </c>
      <c r="DDC2061" s="7" t="s">
        <v>2161</v>
      </c>
      <c r="DDD2061" s="7" t="s">
        <v>2161</v>
      </c>
      <c r="DDE2061" s="7" t="s">
        <v>2161</v>
      </c>
      <c r="DDF2061" s="7" t="s">
        <v>2161</v>
      </c>
      <c r="DDG2061" s="7" t="s">
        <v>2161</v>
      </c>
      <c r="DDH2061" s="7" t="s">
        <v>2161</v>
      </c>
      <c r="DDI2061" s="7" t="s">
        <v>2161</v>
      </c>
      <c r="DDJ2061" s="7" t="s">
        <v>2161</v>
      </c>
      <c r="DDK2061" s="7" t="s">
        <v>2161</v>
      </c>
      <c r="DDL2061" s="7" t="s">
        <v>2161</v>
      </c>
      <c r="DDM2061" s="7" t="s">
        <v>2161</v>
      </c>
      <c r="DDN2061" s="7" t="s">
        <v>2161</v>
      </c>
      <c r="DDO2061" s="7" t="s">
        <v>2161</v>
      </c>
      <c r="DDP2061" s="7" t="s">
        <v>2161</v>
      </c>
      <c r="DDQ2061" s="7" t="s">
        <v>2161</v>
      </c>
      <c r="DDR2061" s="7" t="s">
        <v>2161</v>
      </c>
      <c r="DDS2061" s="7" t="s">
        <v>2161</v>
      </c>
      <c r="DDT2061" s="7" t="s">
        <v>2161</v>
      </c>
      <c r="DDU2061" s="7" t="s">
        <v>2161</v>
      </c>
      <c r="DDV2061" s="7" t="s">
        <v>2161</v>
      </c>
      <c r="DDW2061" s="7" t="s">
        <v>2161</v>
      </c>
      <c r="DDX2061" s="7" t="s">
        <v>2161</v>
      </c>
      <c r="DDY2061" s="7" t="s">
        <v>2161</v>
      </c>
      <c r="DDZ2061" s="7" t="s">
        <v>2161</v>
      </c>
      <c r="DEA2061" s="7" t="s">
        <v>2161</v>
      </c>
      <c r="DEB2061" s="7" t="s">
        <v>2161</v>
      </c>
      <c r="DEC2061" s="7" t="s">
        <v>2161</v>
      </c>
      <c r="DED2061" s="7" t="s">
        <v>2161</v>
      </c>
      <c r="DEE2061" s="7" t="s">
        <v>2161</v>
      </c>
      <c r="DEF2061" s="7" t="s">
        <v>2161</v>
      </c>
      <c r="DEG2061" s="7" t="s">
        <v>2161</v>
      </c>
      <c r="DEH2061" s="7" t="s">
        <v>2161</v>
      </c>
      <c r="DEI2061" s="7" t="s">
        <v>2161</v>
      </c>
      <c r="DEJ2061" s="7" t="s">
        <v>2161</v>
      </c>
      <c r="DEK2061" s="7" t="s">
        <v>2161</v>
      </c>
      <c r="DEL2061" s="7" t="s">
        <v>2161</v>
      </c>
      <c r="DEM2061" s="7" t="s">
        <v>2161</v>
      </c>
      <c r="DEN2061" s="7" t="s">
        <v>2161</v>
      </c>
      <c r="DEO2061" s="7" t="s">
        <v>2161</v>
      </c>
      <c r="DEP2061" s="7" t="s">
        <v>2161</v>
      </c>
      <c r="DEQ2061" s="7" t="s">
        <v>2161</v>
      </c>
      <c r="DER2061" s="7" t="s">
        <v>2161</v>
      </c>
      <c r="DES2061" s="7" t="s">
        <v>2161</v>
      </c>
      <c r="DET2061" s="7" t="s">
        <v>2161</v>
      </c>
      <c r="DEU2061" s="7" t="s">
        <v>2161</v>
      </c>
      <c r="DEV2061" s="7" t="s">
        <v>2161</v>
      </c>
      <c r="DEW2061" s="7" t="s">
        <v>2161</v>
      </c>
      <c r="DEX2061" s="7" t="s">
        <v>2161</v>
      </c>
      <c r="DEY2061" s="7" t="s">
        <v>2161</v>
      </c>
      <c r="DEZ2061" s="7" t="s">
        <v>2161</v>
      </c>
      <c r="DFA2061" s="7" t="s">
        <v>2161</v>
      </c>
      <c r="DFB2061" s="7" t="s">
        <v>2161</v>
      </c>
      <c r="DFC2061" s="7" t="s">
        <v>2161</v>
      </c>
      <c r="DFD2061" s="7" t="s">
        <v>2161</v>
      </c>
      <c r="DFE2061" s="7" t="s">
        <v>2161</v>
      </c>
      <c r="DFF2061" s="7" t="s">
        <v>2161</v>
      </c>
      <c r="DFG2061" s="7" t="s">
        <v>2161</v>
      </c>
      <c r="DFH2061" s="7" t="s">
        <v>2161</v>
      </c>
      <c r="DFI2061" s="7" t="s">
        <v>2161</v>
      </c>
      <c r="DFJ2061" s="7" t="s">
        <v>2161</v>
      </c>
      <c r="DFK2061" s="7" t="s">
        <v>2161</v>
      </c>
      <c r="DFL2061" s="7" t="s">
        <v>2161</v>
      </c>
      <c r="DFM2061" s="7" t="s">
        <v>2161</v>
      </c>
      <c r="DFN2061" s="7" t="s">
        <v>2161</v>
      </c>
      <c r="DFO2061" s="7" t="s">
        <v>2161</v>
      </c>
      <c r="DFP2061" s="7" t="s">
        <v>2161</v>
      </c>
      <c r="DFQ2061" s="7" t="s">
        <v>2161</v>
      </c>
      <c r="DFR2061" s="7" t="s">
        <v>2161</v>
      </c>
      <c r="DFS2061" s="7" t="s">
        <v>2161</v>
      </c>
      <c r="DFT2061" s="7" t="s">
        <v>2161</v>
      </c>
      <c r="DFU2061" s="7" t="s">
        <v>2161</v>
      </c>
      <c r="DFV2061" s="7" t="s">
        <v>2161</v>
      </c>
      <c r="DFW2061" s="7" t="s">
        <v>2161</v>
      </c>
      <c r="DFX2061" s="7" t="s">
        <v>2161</v>
      </c>
      <c r="DFY2061" s="7" t="s">
        <v>2161</v>
      </c>
      <c r="DFZ2061" s="7" t="s">
        <v>2161</v>
      </c>
      <c r="DGA2061" s="7" t="s">
        <v>2161</v>
      </c>
      <c r="DGB2061" s="7" t="s">
        <v>2161</v>
      </c>
      <c r="DGC2061" s="7" t="s">
        <v>2161</v>
      </c>
      <c r="DGD2061" s="7" t="s">
        <v>2161</v>
      </c>
      <c r="DGE2061" s="7" t="s">
        <v>2161</v>
      </c>
      <c r="DGF2061" s="7" t="s">
        <v>2161</v>
      </c>
      <c r="DGG2061" s="7" t="s">
        <v>2161</v>
      </c>
      <c r="DGH2061" s="7" t="s">
        <v>2161</v>
      </c>
      <c r="DGI2061" s="7" t="s">
        <v>2161</v>
      </c>
      <c r="DGJ2061" s="7" t="s">
        <v>2161</v>
      </c>
      <c r="DGK2061" s="7" t="s">
        <v>2161</v>
      </c>
      <c r="DGL2061" s="7" t="s">
        <v>2161</v>
      </c>
      <c r="DGM2061" s="7" t="s">
        <v>2161</v>
      </c>
      <c r="DGN2061" s="7" t="s">
        <v>2161</v>
      </c>
      <c r="DGO2061" s="7" t="s">
        <v>2161</v>
      </c>
      <c r="DGP2061" s="7" t="s">
        <v>2161</v>
      </c>
      <c r="DGQ2061" s="7" t="s">
        <v>2161</v>
      </c>
      <c r="DGR2061" s="7" t="s">
        <v>2161</v>
      </c>
      <c r="DGS2061" s="7" t="s">
        <v>2161</v>
      </c>
      <c r="DGT2061" s="7" t="s">
        <v>2161</v>
      </c>
      <c r="DGU2061" s="7" t="s">
        <v>2161</v>
      </c>
      <c r="DGV2061" s="7" t="s">
        <v>2161</v>
      </c>
      <c r="DGW2061" s="7" t="s">
        <v>2161</v>
      </c>
      <c r="DGX2061" s="7" t="s">
        <v>2161</v>
      </c>
      <c r="DGY2061" s="7" t="s">
        <v>2161</v>
      </c>
      <c r="DGZ2061" s="7" t="s">
        <v>2161</v>
      </c>
      <c r="DHA2061" s="7" t="s">
        <v>2161</v>
      </c>
      <c r="DHB2061" s="7" t="s">
        <v>2161</v>
      </c>
      <c r="DHC2061" s="7" t="s">
        <v>2161</v>
      </c>
      <c r="DHD2061" s="7" t="s">
        <v>2161</v>
      </c>
      <c r="DHE2061" s="7" t="s">
        <v>2161</v>
      </c>
      <c r="DHF2061" s="7" t="s">
        <v>2161</v>
      </c>
      <c r="DHG2061" s="7" t="s">
        <v>2161</v>
      </c>
      <c r="DHH2061" s="7" t="s">
        <v>2161</v>
      </c>
      <c r="DHI2061" s="7" t="s">
        <v>2161</v>
      </c>
      <c r="DHJ2061" s="7" t="s">
        <v>2161</v>
      </c>
      <c r="DHK2061" s="7" t="s">
        <v>2161</v>
      </c>
      <c r="DHL2061" s="7" t="s">
        <v>2161</v>
      </c>
      <c r="DHM2061" s="7" t="s">
        <v>2161</v>
      </c>
      <c r="DHN2061" s="7" t="s">
        <v>2161</v>
      </c>
      <c r="DHO2061" s="7" t="s">
        <v>2161</v>
      </c>
      <c r="DHP2061" s="7" t="s">
        <v>2161</v>
      </c>
      <c r="DHQ2061" s="7" t="s">
        <v>2161</v>
      </c>
      <c r="DHR2061" s="7" t="s">
        <v>2161</v>
      </c>
      <c r="DHS2061" s="7" t="s">
        <v>2161</v>
      </c>
      <c r="DHT2061" s="7" t="s">
        <v>2161</v>
      </c>
      <c r="DHU2061" s="7" t="s">
        <v>2161</v>
      </c>
      <c r="DHV2061" s="7" t="s">
        <v>2161</v>
      </c>
      <c r="DHW2061" s="7" t="s">
        <v>2161</v>
      </c>
      <c r="DHX2061" s="7" t="s">
        <v>2161</v>
      </c>
      <c r="DHY2061" s="7" t="s">
        <v>2161</v>
      </c>
      <c r="DHZ2061" s="7" t="s">
        <v>2161</v>
      </c>
      <c r="DIA2061" s="7" t="s">
        <v>2161</v>
      </c>
      <c r="DIB2061" s="7" t="s">
        <v>2161</v>
      </c>
      <c r="DIC2061" s="7" t="s">
        <v>2161</v>
      </c>
      <c r="DID2061" s="7" t="s">
        <v>2161</v>
      </c>
      <c r="DIE2061" s="7" t="s">
        <v>2161</v>
      </c>
      <c r="DIF2061" s="7" t="s">
        <v>2161</v>
      </c>
      <c r="DIG2061" s="7" t="s">
        <v>2161</v>
      </c>
      <c r="DIH2061" s="7" t="s">
        <v>2161</v>
      </c>
      <c r="DII2061" s="7" t="s">
        <v>2161</v>
      </c>
      <c r="DIJ2061" s="7" t="s">
        <v>2161</v>
      </c>
      <c r="DIK2061" s="7" t="s">
        <v>2161</v>
      </c>
      <c r="DIL2061" s="7" t="s">
        <v>2161</v>
      </c>
      <c r="DIM2061" s="7" t="s">
        <v>2161</v>
      </c>
      <c r="DIN2061" s="7" t="s">
        <v>2161</v>
      </c>
      <c r="DIO2061" s="7" t="s">
        <v>2161</v>
      </c>
      <c r="DIP2061" s="7" t="s">
        <v>2161</v>
      </c>
      <c r="DIQ2061" s="7" t="s">
        <v>2161</v>
      </c>
      <c r="DIR2061" s="7" t="s">
        <v>2161</v>
      </c>
      <c r="DIS2061" s="7" t="s">
        <v>2161</v>
      </c>
      <c r="DIT2061" s="7" t="s">
        <v>2161</v>
      </c>
      <c r="DIU2061" s="7" t="s">
        <v>2161</v>
      </c>
      <c r="DIV2061" s="7" t="s">
        <v>2161</v>
      </c>
      <c r="DIW2061" s="7" t="s">
        <v>2161</v>
      </c>
      <c r="DIX2061" s="7" t="s">
        <v>2161</v>
      </c>
      <c r="DIY2061" s="7" t="s">
        <v>2161</v>
      </c>
      <c r="DIZ2061" s="7" t="s">
        <v>2161</v>
      </c>
      <c r="DJA2061" s="7" t="s">
        <v>2161</v>
      </c>
      <c r="DJB2061" s="7" t="s">
        <v>2161</v>
      </c>
      <c r="DJC2061" s="7" t="s">
        <v>2161</v>
      </c>
      <c r="DJD2061" s="7" t="s">
        <v>2161</v>
      </c>
      <c r="DJE2061" s="7" t="s">
        <v>2161</v>
      </c>
      <c r="DJF2061" s="7" t="s">
        <v>2161</v>
      </c>
      <c r="DJG2061" s="7" t="s">
        <v>2161</v>
      </c>
      <c r="DJH2061" s="7" t="s">
        <v>2161</v>
      </c>
      <c r="DJI2061" s="7" t="s">
        <v>2161</v>
      </c>
      <c r="DJJ2061" s="7" t="s">
        <v>2161</v>
      </c>
      <c r="DJK2061" s="7" t="s">
        <v>2161</v>
      </c>
      <c r="DJL2061" s="7" t="s">
        <v>2161</v>
      </c>
      <c r="DJM2061" s="7" t="s">
        <v>2161</v>
      </c>
      <c r="DJN2061" s="7" t="s">
        <v>2161</v>
      </c>
      <c r="DJO2061" s="7" t="s">
        <v>2161</v>
      </c>
      <c r="DJP2061" s="7" t="s">
        <v>2161</v>
      </c>
      <c r="DJQ2061" s="7" t="s">
        <v>2161</v>
      </c>
      <c r="DJR2061" s="7" t="s">
        <v>2161</v>
      </c>
      <c r="DJS2061" s="7" t="s">
        <v>2161</v>
      </c>
      <c r="DJT2061" s="7" t="s">
        <v>2161</v>
      </c>
      <c r="DJU2061" s="7" t="s">
        <v>2161</v>
      </c>
      <c r="DJV2061" s="7" t="s">
        <v>2161</v>
      </c>
      <c r="DJW2061" s="7" t="s">
        <v>2161</v>
      </c>
      <c r="DJX2061" s="7" t="s">
        <v>2161</v>
      </c>
      <c r="DJY2061" s="7" t="s">
        <v>2161</v>
      </c>
      <c r="DJZ2061" s="7" t="s">
        <v>2161</v>
      </c>
      <c r="DKA2061" s="7" t="s">
        <v>2161</v>
      </c>
      <c r="DKB2061" s="7" t="s">
        <v>2161</v>
      </c>
      <c r="DKC2061" s="7" t="s">
        <v>2161</v>
      </c>
      <c r="DKD2061" s="7" t="s">
        <v>2161</v>
      </c>
      <c r="DKE2061" s="7" t="s">
        <v>2161</v>
      </c>
      <c r="DKF2061" s="7" t="s">
        <v>2161</v>
      </c>
      <c r="DKG2061" s="7" t="s">
        <v>2161</v>
      </c>
      <c r="DKH2061" s="7" t="s">
        <v>2161</v>
      </c>
      <c r="DKI2061" s="7" t="s">
        <v>2161</v>
      </c>
      <c r="DKJ2061" s="7" t="s">
        <v>2161</v>
      </c>
      <c r="DKK2061" s="7" t="s">
        <v>2161</v>
      </c>
      <c r="DKL2061" s="7" t="s">
        <v>2161</v>
      </c>
      <c r="DKM2061" s="7" t="s">
        <v>2161</v>
      </c>
      <c r="DKN2061" s="7" t="s">
        <v>2161</v>
      </c>
      <c r="DKO2061" s="7" t="s">
        <v>2161</v>
      </c>
      <c r="DKP2061" s="7" t="s">
        <v>2161</v>
      </c>
      <c r="DKQ2061" s="7" t="s">
        <v>2161</v>
      </c>
      <c r="DKR2061" s="7" t="s">
        <v>2161</v>
      </c>
      <c r="DKS2061" s="7" t="s">
        <v>2161</v>
      </c>
      <c r="DKT2061" s="7" t="s">
        <v>2161</v>
      </c>
      <c r="DKU2061" s="7" t="s">
        <v>2161</v>
      </c>
      <c r="DKV2061" s="7" t="s">
        <v>2161</v>
      </c>
      <c r="DKW2061" s="7" t="s">
        <v>2161</v>
      </c>
      <c r="DKX2061" s="7" t="s">
        <v>2161</v>
      </c>
      <c r="DKY2061" s="7" t="s">
        <v>2161</v>
      </c>
      <c r="DKZ2061" s="7" t="s">
        <v>2161</v>
      </c>
      <c r="DLA2061" s="7" t="s">
        <v>2161</v>
      </c>
      <c r="DLB2061" s="7" t="s">
        <v>2161</v>
      </c>
      <c r="DLC2061" s="7" t="s">
        <v>2161</v>
      </c>
      <c r="DLD2061" s="7" t="s">
        <v>2161</v>
      </c>
      <c r="DLE2061" s="7" t="s">
        <v>2161</v>
      </c>
      <c r="DLF2061" s="7" t="s">
        <v>2161</v>
      </c>
      <c r="DLG2061" s="7" t="s">
        <v>2161</v>
      </c>
      <c r="DLH2061" s="7" t="s">
        <v>2161</v>
      </c>
      <c r="DLI2061" s="7" t="s">
        <v>2161</v>
      </c>
      <c r="DLJ2061" s="7" t="s">
        <v>2161</v>
      </c>
      <c r="DLK2061" s="7" t="s">
        <v>2161</v>
      </c>
      <c r="DLL2061" s="7" t="s">
        <v>2161</v>
      </c>
      <c r="DLM2061" s="7" t="s">
        <v>2161</v>
      </c>
      <c r="DLN2061" s="7" t="s">
        <v>2161</v>
      </c>
      <c r="DLO2061" s="7" t="s">
        <v>2161</v>
      </c>
      <c r="DLP2061" s="7" t="s">
        <v>2161</v>
      </c>
      <c r="DLQ2061" s="7" t="s">
        <v>2161</v>
      </c>
      <c r="DLR2061" s="7" t="s">
        <v>2161</v>
      </c>
      <c r="DLS2061" s="7" t="s">
        <v>2161</v>
      </c>
      <c r="DLT2061" s="7" t="s">
        <v>2161</v>
      </c>
      <c r="DLU2061" s="7" t="s">
        <v>2161</v>
      </c>
      <c r="DLV2061" s="7" t="s">
        <v>2161</v>
      </c>
      <c r="DLW2061" s="7" t="s">
        <v>2161</v>
      </c>
      <c r="DLX2061" s="7" t="s">
        <v>2161</v>
      </c>
      <c r="DLY2061" s="7" t="s">
        <v>2161</v>
      </c>
      <c r="DLZ2061" s="7" t="s">
        <v>2161</v>
      </c>
      <c r="DMA2061" s="7" t="s">
        <v>2161</v>
      </c>
      <c r="DMB2061" s="7" t="s">
        <v>2161</v>
      </c>
      <c r="DMC2061" s="7" t="s">
        <v>2161</v>
      </c>
      <c r="DMD2061" s="7" t="s">
        <v>2161</v>
      </c>
      <c r="DME2061" s="7" t="s">
        <v>2161</v>
      </c>
      <c r="DMF2061" s="7" t="s">
        <v>2161</v>
      </c>
      <c r="DMG2061" s="7" t="s">
        <v>2161</v>
      </c>
      <c r="DMH2061" s="7" t="s">
        <v>2161</v>
      </c>
      <c r="DMI2061" s="7" t="s">
        <v>2161</v>
      </c>
      <c r="DMJ2061" s="7" t="s">
        <v>2161</v>
      </c>
      <c r="DMK2061" s="7" t="s">
        <v>2161</v>
      </c>
      <c r="DML2061" s="7" t="s">
        <v>2161</v>
      </c>
      <c r="DMM2061" s="7" t="s">
        <v>2161</v>
      </c>
      <c r="DMN2061" s="7" t="s">
        <v>2161</v>
      </c>
      <c r="DMO2061" s="7" t="s">
        <v>2161</v>
      </c>
      <c r="DMP2061" s="7" t="s">
        <v>2161</v>
      </c>
      <c r="DMQ2061" s="7" t="s">
        <v>2161</v>
      </c>
      <c r="DMR2061" s="7" t="s">
        <v>2161</v>
      </c>
      <c r="DMS2061" s="7" t="s">
        <v>2161</v>
      </c>
      <c r="DMT2061" s="7" t="s">
        <v>2161</v>
      </c>
      <c r="DMU2061" s="7" t="s">
        <v>2161</v>
      </c>
      <c r="DMV2061" s="7" t="s">
        <v>2161</v>
      </c>
      <c r="DMW2061" s="7" t="s">
        <v>2161</v>
      </c>
      <c r="DMX2061" s="7" t="s">
        <v>2161</v>
      </c>
      <c r="DMY2061" s="7" t="s">
        <v>2161</v>
      </c>
      <c r="DMZ2061" s="7" t="s">
        <v>2161</v>
      </c>
      <c r="DNA2061" s="7" t="s">
        <v>2161</v>
      </c>
      <c r="DNB2061" s="7" t="s">
        <v>2161</v>
      </c>
      <c r="DNC2061" s="7" t="s">
        <v>2161</v>
      </c>
      <c r="DND2061" s="7" t="s">
        <v>2161</v>
      </c>
      <c r="DNE2061" s="7" t="s">
        <v>2161</v>
      </c>
      <c r="DNF2061" s="7" t="s">
        <v>2161</v>
      </c>
      <c r="DNG2061" s="7" t="s">
        <v>2161</v>
      </c>
      <c r="DNH2061" s="7" t="s">
        <v>2161</v>
      </c>
      <c r="DNI2061" s="7" t="s">
        <v>2161</v>
      </c>
      <c r="DNJ2061" s="7" t="s">
        <v>2161</v>
      </c>
      <c r="DNK2061" s="7" t="s">
        <v>2161</v>
      </c>
      <c r="DNL2061" s="7" t="s">
        <v>2161</v>
      </c>
      <c r="DNM2061" s="7" t="s">
        <v>2161</v>
      </c>
      <c r="DNN2061" s="7" t="s">
        <v>2161</v>
      </c>
      <c r="DNO2061" s="7" t="s">
        <v>2161</v>
      </c>
      <c r="DNP2061" s="7" t="s">
        <v>2161</v>
      </c>
      <c r="DNQ2061" s="7" t="s">
        <v>2161</v>
      </c>
      <c r="DNR2061" s="7" t="s">
        <v>2161</v>
      </c>
      <c r="DNS2061" s="7" t="s">
        <v>2161</v>
      </c>
      <c r="DNT2061" s="7" t="s">
        <v>2161</v>
      </c>
      <c r="DNU2061" s="7" t="s">
        <v>2161</v>
      </c>
      <c r="DNV2061" s="7" t="s">
        <v>2161</v>
      </c>
      <c r="DNW2061" s="7" t="s">
        <v>2161</v>
      </c>
      <c r="DNX2061" s="7" t="s">
        <v>2161</v>
      </c>
      <c r="DNY2061" s="7" t="s">
        <v>2161</v>
      </c>
      <c r="DNZ2061" s="7" t="s">
        <v>2161</v>
      </c>
      <c r="DOA2061" s="7" t="s">
        <v>2161</v>
      </c>
      <c r="DOB2061" s="7" t="s">
        <v>2161</v>
      </c>
      <c r="DOC2061" s="7" t="s">
        <v>2161</v>
      </c>
      <c r="DOD2061" s="7" t="s">
        <v>2161</v>
      </c>
      <c r="DOE2061" s="7" t="s">
        <v>2161</v>
      </c>
      <c r="DOF2061" s="7" t="s">
        <v>2161</v>
      </c>
      <c r="DOG2061" s="7" t="s">
        <v>2161</v>
      </c>
      <c r="DOH2061" s="7" t="s">
        <v>2161</v>
      </c>
      <c r="DOI2061" s="7" t="s">
        <v>2161</v>
      </c>
      <c r="DOJ2061" s="7" t="s">
        <v>2161</v>
      </c>
      <c r="DOK2061" s="7" t="s">
        <v>2161</v>
      </c>
      <c r="DOL2061" s="7" t="s">
        <v>2161</v>
      </c>
      <c r="DOM2061" s="7" t="s">
        <v>2161</v>
      </c>
      <c r="DON2061" s="7" t="s">
        <v>2161</v>
      </c>
      <c r="DOO2061" s="7" t="s">
        <v>2161</v>
      </c>
      <c r="DOP2061" s="7" t="s">
        <v>2161</v>
      </c>
      <c r="DOQ2061" s="7" t="s">
        <v>2161</v>
      </c>
      <c r="DOR2061" s="7" t="s">
        <v>2161</v>
      </c>
      <c r="DOS2061" s="7" t="s">
        <v>2161</v>
      </c>
      <c r="DOT2061" s="7" t="s">
        <v>2161</v>
      </c>
      <c r="DOU2061" s="7" t="s">
        <v>2161</v>
      </c>
      <c r="DOV2061" s="7" t="s">
        <v>2161</v>
      </c>
      <c r="DOW2061" s="7" t="s">
        <v>2161</v>
      </c>
      <c r="DOX2061" s="7" t="s">
        <v>2161</v>
      </c>
      <c r="DOY2061" s="7" t="s">
        <v>2161</v>
      </c>
      <c r="DOZ2061" s="7" t="s">
        <v>2161</v>
      </c>
      <c r="DPA2061" s="7" t="s">
        <v>2161</v>
      </c>
      <c r="DPB2061" s="7" t="s">
        <v>2161</v>
      </c>
      <c r="DPC2061" s="7" t="s">
        <v>2161</v>
      </c>
      <c r="DPD2061" s="7" t="s">
        <v>2161</v>
      </c>
      <c r="DPE2061" s="7" t="s">
        <v>2161</v>
      </c>
      <c r="DPF2061" s="7" t="s">
        <v>2161</v>
      </c>
      <c r="DPG2061" s="7" t="s">
        <v>2161</v>
      </c>
      <c r="DPH2061" s="7" t="s">
        <v>2161</v>
      </c>
      <c r="DPI2061" s="7" t="s">
        <v>2161</v>
      </c>
      <c r="DPJ2061" s="7" t="s">
        <v>2161</v>
      </c>
      <c r="DPK2061" s="7" t="s">
        <v>2161</v>
      </c>
      <c r="DPL2061" s="7" t="s">
        <v>2161</v>
      </c>
      <c r="DPM2061" s="7" t="s">
        <v>2161</v>
      </c>
      <c r="DPN2061" s="7" t="s">
        <v>2161</v>
      </c>
      <c r="DPO2061" s="7" t="s">
        <v>2161</v>
      </c>
      <c r="DPP2061" s="7" t="s">
        <v>2161</v>
      </c>
      <c r="DPQ2061" s="7" t="s">
        <v>2161</v>
      </c>
      <c r="DPR2061" s="7" t="s">
        <v>2161</v>
      </c>
      <c r="DPS2061" s="7" t="s">
        <v>2161</v>
      </c>
      <c r="DPT2061" s="7" t="s">
        <v>2161</v>
      </c>
      <c r="DPU2061" s="7" t="s">
        <v>2161</v>
      </c>
      <c r="DPV2061" s="7" t="s">
        <v>2161</v>
      </c>
      <c r="DPW2061" s="7" t="s">
        <v>2161</v>
      </c>
      <c r="DPX2061" s="7" t="s">
        <v>2161</v>
      </c>
      <c r="DPY2061" s="7" t="s">
        <v>2161</v>
      </c>
      <c r="DPZ2061" s="7" t="s">
        <v>2161</v>
      </c>
      <c r="DQA2061" s="7" t="s">
        <v>2161</v>
      </c>
      <c r="DQB2061" s="7" t="s">
        <v>2161</v>
      </c>
      <c r="DQC2061" s="7" t="s">
        <v>2161</v>
      </c>
      <c r="DQD2061" s="7" t="s">
        <v>2161</v>
      </c>
      <c r="DQE2061" s="7" t="s">
        <v>2161</v>
      </c>
      <c r="DQF2061" s="7" t="s">
        <v>2161</v>
      </c>
      <c r="DQG2061" s="7" t="s">
        <v>2161</v>
      </c>
      <c r="DQH2061" s="7" t="s">
        <v>2161</v>
      </c>
      <c r="DQI2061" s="7" t="s">
        <v>2161</v>
      </c>
      <c r="DQJ2061" s="7" t="s">
        <v>2161</v>
      </c>
      <c r="DQK2061" s="7" t="s">
        <v>2161</v>
      </c>
      <c r="DQL2061" s="7" t="s">
        <v>2161</v>
      </c>
      <c r="DQM2061" s="7" t="s">
        <v>2161</v>
      </c>
      <c r="DQN2061" s="7" t="s">
        <v>2161</v>
      </c>
      <c r="DQO2061" s="7" t="s">
        <v>2161</v>
      </c>
      <c r="DQP2061" s="7" t="s">
        <v>2161</v>
      </c>
      <c r="DQQ2061" s="7" t="s">
        <v>2161</v>
      </c>
      <c r="DQR2061" s="7" t="s">
        <v>2161</v>
      </c>
      <c r="DQS2061" s="7" t="s">
        <v>2161</v>
      </c>
      <c r="DQT2061" s="7" t="s">
        <v>2161</v>
      </c>
      <c r="DQU2061" s="7" t="s">
        <v>2161</v>
      </c>
      <c r="DQV2061" s="7" t="s">
        <v>2161</v>
      </c>
      <c r="DQW2061" s="7" t="s">
        <v>2161</v>
      </c>
      <c r="DQX2061" s="7" t="s">
        <v>2161</v>
      </c>
      <c r="DQY2061" s="7" t="s">
        <v>2161</v>
      </c>
      <c r="DQZ2061" s="7" t="s">
        <v>2161</v>
      </c>
      <c r="DRA2061" s="7" t="s">
        <v>2161</v>
      </c>
      <c r="DRB2061" s="7" t="s">
        <v>2161</v>
      </c>
      <c r="DRC2061" s="7" t="s">
        <v>2161</v>
      </c>
      <c r="DRD2061" s="7" t="s">
        <v>2161</v>
      </c>
      <c r="DRE2061" s="7" t="s">
        <v>2161</v>
      </c>
      <c r="DRF2061" s="7" t="s">
        <v>2161</v>
      </c>
      <c r="DRG2061" s="7" t="s">
        <v>2161</v>
      </c>
      <c r="DRH2061" s="7" t="s">
        <v>2161</v>
      </c>
      <c r="DRI2061" s="7" t="s">
        <v>2161</v>
      </c>
      <c r="DRJ2061" s="7" t="s">
        <v>2161</v>
      </c>
      <c r="DRK2061" s="7" t="s">
        <v>2161</v>
      </c>
      <c r="DRL2061" s="7" t="s">
        <v>2161</v>
      </c>
      <c r="DRM2061" s="7" t="s">
        <v>2161</v>
      </c>
      <c r="DRN2061" s="7" t="s">
        <v>2161</v>
      </c>
      <c r="DRO2061" s="7" t="s">
        <v>2161</v>
      </c>
      <c r="DRP2061" s="7" t="s">
        <v>2161</v>
      </c>
      <c r="DRQ2061" s="7" t="s">
        <v>2161</v>
      </c>
      <c r="DRR2061" s="7" t="s">
        <v>2161</v>
      </c>
      <c r="DRS2061" s="7" t="s">
        <v>2161</v>
      </c>
      <c r="DRT2061" s="7" t="s">
        <v>2161</v>
      </c>
      <c r="DRU2061" s="7" t="s">
        <v>2161</v>
      </c>
      <c r="DRV2061" s="7" t="s">
        <v>2161</v>
      </c>
      <c r="DRW2061" s="7" t="s">
        <v>2161</v>
      </c>
      <c r="DRX2061" s="7" t="s">
        <v>2161</v>
      </c>
      <c r="DRY2061" s="7" t="s">
        <v>2161</v>
      </c>
      <c r="DRZ2061" s="7" t="s">
        <v>2161</v>
      </c>
      <c r="DSA2061" s="7" t="s">
        <v>2161</v>
      </c>
      <c r="DSB2061" s="7" t="s">
        <v>2161</v>
      </c>
      <c r="DSC2061" s="7" t="s">
        <v>2161</v>
      </c>
      <c r="DSD2061" s="7" t="s">
        <v>2161</v>
      </c>
      <c r="DSE2061" s="7" t="s">
        <v>2161</v>
      </c>
      <c r="DSF2061" s="7" t="s">
        <v>2161</v>
      </c>
      <c r="DSG2061" s="7" t="s">
        <v>2161</v>
      </c>
      <c r="DSH2061" s="7" t="s">
        <v>2161</v>
      </c>
      <c r="DSI2061" s="7" t="s">
        <v>2161</v>
      </c>
      <c r="DSJ2061" s="7" t="s">
        <v>2161</v>
      </c>
      <c r="DSK2061" s="7" t="s">
        <v>2161</v>
      </c>
      <c r="DSL2061" s="7" t="s">
        <v>2161</v>
      </c>
      <c r="DSM2061" s="7" t="s">
        <v>2161</v>
      </c>
      <c r="DSN2061" s="7" t="s">
        <v>2161</v>
      </c>
      <c r="DSO2061" s="7" t="s">
        <v>2161</v>
      </c>
      <c r="DSP2061" s="7" t="s">
        <v>2161</v>
      </c>
      <c r="DSQ2061" s="7" t="s">
        <v>2161</v>
      </c>
      <c r="DSR2061" s="7" t="s">
        <v>2161</v>
      </c>
      <c r="DSS2061" s="7" t="s">
        <v>2161</v>
      </c>
      <c r="DST2061" s="7" t="s">
        <v>2161</v>
      </c>
      <c r="DSU2061" s="7" t="s">
        <v>2161</v>
      </c>
      <c r="DSV2061" s="7" t="s">
        <v>2161</v>
      </c>
      <c r="DSW2061" s="7" t="s">
        <v>2161</v>
      </c>
      <c r="DSX2061" s="7" t="s">
        <v>2161</v>
      </c>
      <c r="DSY2061" s="7" t="s">
        <v>2161</v>
      </c>
      <c r="DSZ2061" s="7" t="s">
        <v>2161</v>
      </c>
      <c r="DTA2061" s="7" t="s">
        <v>2161</v>
      </c>
      <c r="DTB2061" s="7" t="s">
        <v>2161</v>
      </c>
      <c r="DTC2061" s="7" t="s">
        <v>2161</v>
      </c>
      <c r="DTD2061" s="7" t="s">
        <v>2161</v>
      </c>
      <c r="DTE2061" s="7" t="s">
        <v>2161</v>
      </c>
      <c r="DTF2061" s="7" t="s">
        <v>2161</v>
      </c>
      <c r="DTG2061" s="7" t="s">
        <v>2161</v>
      </c>
      <c r="DTH2061" s="7" t="s">
        <v>2161</v>
      </c>
      <c r="DTI2061" s="7" t="s">
        <v>2161</v>
      </c>
      <c r="DTJ2061" s="7" t="s">
        <v>2161</v>
      </c>
      <c r="DTK2061" s="7" t="s">
        <v>2161</v>
      </c>
      <c r="DTL2061" s="7" t="s">
        <v>2161</v>
      </c>
      <c r="DTM2061" s="7" t="s">
        <v>2161</v>
      </c>
      <c r="DTN2061" s="7" t="s">
        <v>2161</v>
      </c>
      <c r="DTO2061" s="7" t="s">
        <v>2161</v>
      </c>
      <c r="DTP2061" s="7" t="s">
        <v>2161</v>
      </c>
      <c r="DTQ2061" s="7" t="s">
        <v>2161</v>
      </c>
      <c r="DTR2061" s="7" t="s">
        <v>2161</v>
      </c>
      <c r="DTS2061" s="7" t="s">
        <v>2161</v>
      </c>
      <c r="DTT2061" s="7" t="s">
        <v>2161</v>
      </c>
      <c r="DTU2061" s="7" t="s">
        <v>2161</v>
      </c>
      <c r="DTV2061" s="7" t="s">
        <v>2161</v>
      </c>
      <c r="DTW2061" s="7" t="s">
        <v>2161</v>
      </c>
      <c r="DTX2061" s="7" t="s">
        <v>2161</v>
      </c>
      <c r="DTY2061" s="7" t="s">
        <v>2161</v>
      </c>
      <c r="DTZ2061" s="7" t="s">
        <v>2161</v>
      </c>
      <c r="DUA2061" s="7" t="s">
        <v>2161</v>
      </c>
      <c r="DUB2061" s="7" t="s">
        <v>2161</v>
      </c>
      <c r="DUC2061" s="7" t="s">
        <v>2161</v>
      </c>
      <c r="DUD2061" s="7" t="s">
        <v>2161</v>
      </c>
      <c r="DUE2061" s="7" t="s">
        <v>2161</v>
      </c>
      <c r="DUF2061" s="7" t="s">
        <v>2161</v>
      </c>
      <c r="DUG2061" s="7" t="s">
        <v>2161</v>
      </c>
      <c r="DUH2061" s="7" t="s">
        <v>2161</v>
      </c>
      <c r="DUI2061" s="7" t="s">
        <v>2161</v>
      </c>
      <c r="DUJ2061" s="7" t="s">
        <v>2161</v>
      </c>
      <c r="DUK2061" s="7" t="s">
        <v>2161</v>
      </c>
      <c r="DUL2061" s="7" t="s">
        <v>2161</v>
      </c>
      <c r="DUM2061" s="7" t="s">
        <v>2161</v>
      </c>
      <c r="DUN2061" s="7" t="s">
        <v>2161</v>
      </c>
      <c r="DUO2061" s="7" t="s">
        <v>2161</v>
      </c>
      <c r="DUP2061" s="7" t="s">
        <v>2161</v>
      </c>
      <c r="DUQ2061" s="7" t="s">
        <v>2161</v>
      </c>
      <c r="DUR2061" s="7" t="s">
        <v>2161</v>
      </c>
      <c r="DUS2061" s="7" t="s">
        <v>2161</v>
      </c>
      <c r="DUT2061" s="7" t="s">
        <v>2161</v>
      </c>
      <c r="DUU2061" s="7" t="s">
        <v>2161</v>
      </c>
      <c r="DUV2061" s="7" t="s">
        <v>2161</v>
      </c>
      <c r="DUW2061" s="7" t="s">
        <v>2161</v>
      </c>
      <c r="DUX2061" s="7" t="s">
        <v>2161</v>
      </c>
      <c r="DUY2061" s="7" t="s">
        <v>2161</v>
      </c>
      <c r="DUZ2061" s="7" t="s">
        <v>2161</v>
      </c>
      <c r="DVA2061" s="7" t="s">
        <v>2161</v>
      </c>
      <c r="DVB2061" s="7" t="s">
        <v>2161</v>
      </c>
      <c r="DVC2061" s="7" t="s">
        <v>2161</v>
      </c>
      <c r="DVD2061" s="7" t="s">
        <v>2161</v>
      </c>
      <c r="DVE2061" s="7" t="s">
        <v>2161</v>
      </c>
      <c r="DVF2061" s="7" t="s">
        <v>2161</v>
      </c>
      <c r="DVG2061" s="7" t="s">
        <v>2161</v>
      </c>
      <c r="DVH2061" s="7" t="s">
        <v>2161</v>
      </c>
      <c r="DVI2061" s="7" t="s">
        <v>2161</v>
      </c>
      <c r="DVJ2061" s="7" t="s">
        <v>2161</v>
      </c>
      <c r="DVK2061" s="7" t="s">
        <v>2161</v>
      </c>
      <c r="DVL2061" s="7" t="s">
        <v>2161</v>
      </c>
      <c r="DVM2061" s="7" t="s">
        <v>2161</v>
      </c>
      <c r="DVN2061" s="7" t="s">
        <v>2161</v>
      </c>
      <c r="DVO2061" s="7" t="s">
        <v>2161</v>
      </c>
      <c r="DVP2061" s="7" t="s">
        <v>2161</v>
      </c>
      <c r="DVQ2061" s="7" t="s">
        <v>2161</v>
      </c>
      <c r="DVR2061" s="7" t="s">
        <v>2161</v>
      </c>
      <c r="DVS2061" s="7" t="s">
        <v>2161</v>
      </c>
      <c r="DVT2061" s="7" t="s">
        <v>2161</v>
      </c>
      <c r="DVU2061" s="7" t="s">
        <v>2161</v>
      </c>
      <c r="DVV2061" s="7" t="s">
        <v>2161</v>
      </c>
      <c r="DVW2061" s="7" t="s">
        <v>2161</v>
      </c>
      <c r="DVX2061" s="7" t="s">
        <v>2161</v>
      </c>
      <c r="DVY2061" s="7" t="s">
        <v>2161</v>
      </c>
      <c r="DVZ2061" s="7" t="s">
        <v>2161</v>
      </c>
      <c r="DWA2061" s="7" t="s">
        <v>2161</v>
      </c>
      <c r="DWB2061" s="7" t="s">
        <v>2161</v>
      </c>
      <c r="DWC2061" s="7" t="s">
        <v>2161</v>
      </c>
      <c r="DWD2061" s="7" t="s">
        <v>2161</v>
      </c>
      <c r="DWE2061" s="7" t="s">
        <v>2161</v>
      </c>
      <c r="DWF2061" s="7" t="s">
        <v>2161</v>
      </c>
      <c r="DWG2061" s="7" t="s">
        <v>2161</v>
      </c>
      <c r="DWH2061" s="7" t="s">
        <v>2161</v>
      </c>
      <c r="DWI2061" s="7" t="s">
        <v>2161</v>
      </c>
      <c r="DWJ2061" s="7" t="s">
        <v>2161</v>
      </c>
      <c r="DWK2061" s="7" t="s">
        <v>2161</v>
      </c>
      <c r="DWL2061" s="7" t="s">
        <v>2161</v>
      </c>
      <c r="DWM2061" s="7" t="s">
        <v>2161</v>
      </c>
      <c r="DWN2061" s="7" t="s">
        <v>2161</v>
      </c>
      <c r="DWO2061" s="7" t="s">
        <v>2161</v>
      </c>
      <c r="DWP2061" s="7" t="s">
        <v>2161</v>
      </c>
      <c r="DWQ2061" s="7" t="s">
        <v>2161</v>
      </c>
      <c r="DWR2061" s="7" t="s">
        <v>2161</v>
      </c>
      <c r="DWS2061" s="7" t="s">
        <v>2161</v>
      </c>
      <c r="DWT2061" s="7" t="s">
        <v>2161</v>
      </c>
      <c r="DWU2061" s="7" t="s">
        <v>2161</v>
      </c>
      <c r="DWV2061" s="7" t="s">
        <v>2161</v>
      </c>
      <c r="DWW2061" s="7" t="s">
        <v>2161</v>
      </c>
      <c r="DWX2061" s="7" t="s">
        <v>2161</v>
      </c>
      <c r="DWY2061" s="7" t="s">
        <v>2161</v>
      </c>
      <c r="DWZ2061" s="7" t="s">
        <v>2161</v>
      </c>
      <c r="DXA2061" s="7" t="s">
        <v>2161</v>
      </c>
      <c r="DXB2061" s="7" t="s">
        <v>2161</v>
      </c>
      <c r="DXC2061" s="7" t="s">
        <v>2161</v>
      </c>
      <c r="DXD2061" s="7" t="s">
        <v>2161</v>
      </c>
      <c r="DXE2061" s="7" t="s">
        <v>2161</v>
      </c>
      <c r="DXF2061" s="7" t="s">
        <v>2161</v>
      </c>
      <c r="DXG2061" s="7" t="s">
        <v>2161</v>
      </c>
      <c r="DXH2061" s="7" t="s">
        <v>2161</v>
      </c>
      <c r="DXI2061" s="7" t="s">
        <v>2161</v>
      </c>
      <c r="DXJ2061" s="7" t="s">
        <v>2161</v>
      </c>
      <c r="DXK2061" s="7" t="s">
        <v>2161</v>
      </c>
      <c r="DXL2061" s="7" t="s">
        <v>2161</v>
      </c>
      <c r="DXM2061" s="7" t="s">
        <v>2161</v>
      </c>
      <c r="DXN2061" s="7" t="s">
        <v>2161</v>
      </c>
      <c r="DXO2061" s="7" t="s">
        <v>2161</v>
      </c>
      <c r="DXP2061" s="7" t="s">
        <v>2161</v>
      </c>
      <c r="DXQ2061" s="7" t="s">
        <v>2161</v>
      </c>
      <c r="DXR2061" s="7" t="s">
        <v>2161</v>
      </c>
      <c r="DXS2061" s="7" t="s">
        <v>2161</v>
      </c>
      <c r="DXT2061" s="7" t="s">
        <v>2161</v>
      </c>
      <c r="DXU2061" s="7" t="s">
        <v>2161</v>
      </c>
      <c r="DXV2061" s="7" t="s">
        <v>2161</v>
      </c>
      <c r="DXW2061" s="7" t="s">
        <v>2161</v>
      </c>
      <c r="DXX2061" s="7" t="s">
        <v>2161</v>
      </c>
      <c r="DXY2061" s="7" t="s">
        <v>2161</v>
      </c>
      <c r="DXZ2061" s="7" t="s">
        <v>2161</v>
      </c>
      <c r="DYA2061" s="7" t="s">
        <v>2161</v>
      </c>
      <c r="DYB2061" s="7" t="s">
        <v>2161</v>
      </c>
      <c r="DYC2061" s="7" t="s">
        <v>2161</v>
      </c>
      <c r="DYD2061" s="7" t="s">
        <v>2161</v>
      </c>
      <c r="DYE2061" s="7" t="s">
        <v>2161</v>
      </c>
      <c r="DYF2061" s="7" t="s">
        <v>2161</v>
      </c>
      <c r="DYG2061" s="7" t="s">
        <v>2161</v>
      </c>
      <c r="DYH2061" s="7" t="s">
        <v>2161</v>
      </c>
      <c r="DYI2061" s="7" t="s">
        <v>2161</v>
      </c>
      <c r="DYJ2061" s="7" t="s">
        <v>2161</v>
      </c>
      <c r="DYK2061" s="7" t="s">
        <v>2161</v>
      </c>
      <c r="DYL2061" s="7" t="s">
        <v>2161</v>
      </c>
      <c r="DYM2061" s="7" t="s">
        <v>2161</v>
      </c>
      <c r="DYN2061" s="7" t="s">
        <v>2161</v>
      </c>
      <c r="DYO2061" s="7" t="s">
        <v>2161</v>
      </c>
      <c r="DYP2061" s="7" t="s">
        <v>2161</v>
      </c>
      <c r="DYQ2061" s="7" t="s">
        <v>2161</v>
      </c>
      <c r="DYR2061" s="7" t="s">
        <v>2161</v>
      </c>
      <c r="DYS2061" s="7" t="s">
        <v>2161</v>
      </c>
      <c r="DYT2061" s="7" t="s">
        <v>2161</v>
      </c>
      <c r="DYU2061" s="7" t="s">
        <v>2161</v>
      </c>
      <c r="DYV2061" s="7" t="s">
        <v>2161</v>
      </c>
      <c r="DYW2061" s="7" t="s">
        <v>2161</v>
      </c>
      <c r="DYX2061" s="7" t="s">
        <v>2161</v>
      </c>
      <c r="DYY2061" s="7" t="s">
        <v>2161</v>
      </c>
      <c r="DYZ2061" s="7" t="s">
        <v>2161</v>
      </c>
      <c r="DZA2061" s="7" t="s">
        <v>2161</v>
      </c>
      <c r="DZB2061" s="7" t="s">
        <v>2161</v>
      </c>
      <c r="DZC2061" s="7" t="s">
        <v>2161</v>
      </c>
      <c r="DZD2061" s="7" t="s">
        <v>2161</v>
      </c>
      <c r="DZE2061" s="7" t="s">
        <v>2161</v>
      </c>
      <c r="DZF2061" s="7" t="s">
        <v>2161</v>
      </c>
      <c r="DZG2061" s="7" t="s">
        <v>2161</v>
      </c>
      <c r="DZH2061" s="7" t="s">
        <v>2161</v>
      </c>
      <c r="DZI2061" s="7" t="s">
        <v>2161</v>
      </c>
      <c r="DZJ2061" s="7" t="s">
        <v>2161</v>
      </c>
      <c r="DZK2061" s="7" t="s">
        <v>2161</v>
      </c>
      <c r="DZL2061" s="7" t="s">
        <v>2161</v>
      </c>
      <c r="DZM2061" s="7" t="s">
        <v>2161</v>
      </c>
      <c r="DZN2061" s="7" t="s">
        <v>2161</v>
      </c>
      <c r="DZO2061" s="7" t="s">
        <v>2161</v>
      </c>
      <c r="DZP2061" s="7" t="s">
        <v>2161</v>
      </c>
      <c r="DZQ2061" s="7" t="s">
        <v>2161</v>
      </c>
      <c r="DZR2061" s="7" t="s">
        <v>2161</v>
      </c>
      <c r="DZS2061" s="7" t="s">
        <v>2161</v>
      </c>
      <c r="DZT2061" s="7" t="s">
        <v>2161</v>
      </c>
      <c r="DZU2061" s="7" t="s">
        <v>2161</v>
      </c>
      <c r="DZV2061" s="7" t="s">
        <v>2161</v>
      </c>
      <c r="DZW2061" s="7" t="s">
        <v>2161</v>
      </c>
      <c r="DZX2061" s="7" t="s">
        <v>2161</v>
      </c>
      <c r="DZY2061" s="7" t="s">
        <v>2161</v>
      </c>
      <c r="DZZ2061" s="7" t="s">
        <v>2161</v>
      </c>
      <c r="EAA2061" s="7" t="s">
        <v>2161</v>
      </c>
      <c r="EAB2061" s="7" t="s">
        <v>2161</v>
      </c>
      <c r="EAC2061" s="7" t="s">
        <v>2161</v>
      </c>
      <c r="EAD2061" s="7" t="s">
        <v>2161</v>
      </c>
      <c r="EAE2061" s="7" t="s">
        <v>2161</v>
      </c>
      <c r="EAF2061" s="7" t="s">
        <v>2161</v>
      </c>
      <c r="EAG2061" s="7" t="s">
        <v>2161</v>
      </c>
      <c r="EAH2061" s="7" t="s">
        <v>2161</v>
      </c>
      <c r="EAI2061" s="7" t="s">
        <v>2161</v>
      </c>
      <c r="EAJ2061" s="7" t="s">
        <v>2161</v>
      </c>
      <c r="EAK2061" s="7" t="s">
        <v>2161</v>
      </c>
      <c r="EAL2061" s="7" t="s">
        <v>2161</v>
      </c>
      <c r="EAM2061" s="7" t="s">
        <v>2161</v>
      </c>
      <c r="EAN2061" s="7" t="s">
        <v>2161</v>
      </c>
      <c r="EAO2061" s="7" t="s">
        <v>2161</v>
      </c>
      <c r="EAP2061" s="7" t="s">
        <v>2161</v>
      </c>
      <c r="EAQ2061" s="7" t="s">
        <v>2161</v>
      </c>
      <c r="EAR2061" s="7" t="s">
        <v>2161</v>
      </c>
      <c r="EAS2061" s="7" t="s">
        <v>2161</v>
      </c>
      <c r="EAT2061" s="7" t="s">
        <v>2161</v>
      </c>
      <c r="EAU2061" s="7" t="s">
        <v>2161</v>
      </c>
      <c r="EAV2061" s="7" t="s">
        <v>2161</v>
      </c>
      <c r="EAW2061" s="7" t="s">
        <v>2161</v>
      </c>
      <c r="EAX2061" s="7" t="s">
        <v>2161</v>
      </c>
      <c r="EAY2061" s="7" t="s">
        <v>2161</v>
      </c>
      <c r="EAZ2061" s="7" t="s">
        <v>2161</v>
      </c>
      <c r="EBA2061" s="7" t="s">
        <v>2161</v>
      </c>
      <c r="EBB2061" s="7" t="s">
        <v>2161</v>
      </c>
      <c r="EBC2061" s="7" t="s">
        <v>2161</v>
      </c>
      <c r="EBD2061" s="7" t="s">
        <v>2161</v>
      </c>
      <c r="EBE2061" s="7" t="s">
        <v>2161</v>
      </c>
      <c r="EBF2061" s="7" t="s">
        <v>2161</v>
      </c>
      <c r="EBG2061" s="7" t="s">
        <v>2161</v>
      </c>
      <c r="EBH2061" s="7" t="s">
        <v>2161</v>
      </c>
      <c r="EBI2061" s="7" t="s">
        <v>2161</v>
      </c>
      <c r="EBJ2061" s="7" t="s">
        <v>2161</v>
      </c>
      <c r="EBK2061" s="7" t="s">
        <v>2161</v>
      </c>
      <c r="EBL2061" s="7" t="s">
        <v>2161</v>
      </c>
      <c r="EBM2061" s="7" t="s">
        <v>2161</v>
      </c>
      <c r="EBN2061" s="7" t="s">
        <v>2161</v>
      </c>
      <c r="EBO2061" s="7" t="s">
        <v>2161</v>
      </c>
      <c r="EBP2061" s="7" t="s">
        <v>2161</v>
      </c>
      <c r="EBQ2061" s="7" t="s">
        <v>2161</v>
      </c>
      <c r="EBR2061" s="7" t="s">
        <v>2161</v>
      </c>
      <c r="EBS2061" s="7" t="s">
        <v>2161</v>
      </c>
      <c r="EBT2061" s="7" t="s">
        <v>2161</v>
      </c>
      <c r="EBU2061" s="7" t="s">
        <v>2161</v>
      </c>
      <c r="EBV2061" s="7" t="s">
        <v>2161</v>
      </c>
      <c r="EBW2061" s="7" t="s">
        <v>2161</v>
      </c>
      <c r="EBX2061" s="7" t="s">
        <v>2161</v>
      </c>
      <c r="EBY2061" s="7" t="s">
        <v>2161</v>
      </c>
      <c r="EBZ2061" s="7" t="s">
        <v>2161</v>
      </c>
      <c r="ECA2061" s="7" t="s">
        <v>2161</v>
      </c>
      <c r="ECB2061" s="7" t="s">
        <v>2161</v>
      </c>
      <c r="ECC2061" s="7" t="s">
        <v>2161</v>
      </c>
      <c r="ECD2061" s="7" t="s">
        <v>2161</v>
      </c>
      <c r="ECE2061" s="7" t="s">
        <v>2161</v>
      </c>
      <c r="ECF2061" s="7" t="s">
        <v>2161</v>
      </c>
      <c r="ECG2061" s="7" t="s">
        <v>2161</v>
      </c>
      <c r="ECH2061" s="7" t="s">
        <v>2161</v>
      </c>
      <c r="ECI2061" s="7" t="s">
        <v>2161</v>
      </c>
      <c r="ECJ2061" s="7" t="s">
        <v>2161</v>
      </c>
      <c r="ECK2061" s="7" t="s">
        <v>2161</v>
      </c>
      <c r="ECL2061" s="7" t="s">
        <v>2161</v>
      </c>
      <c r="ECM2061" s="7" t="s">
        <v>2161</v>
      </c>
      <c r="ECN2061" s="7" t="s">
        <v>2161</v>
      </c>
      <c r="ECO2061" s="7" t="s">
        <v>2161</v>
      </c>
      <c r="ECP2061" s="7" t="s">
        <v>2161</v>
      </c>
      <c r="ECQ2061" s="7" t="s">
        <v>2161</v>
      </c>
      <c r="ECR2061" s="7" t="s">
        <v>2161</v>
      </c>
      <c r="ECS2061" s="7" t="s">
        <v>2161</v>
      </c>
      <c r="ECT2061" s="7" t="s">
        <v>2161</v>
      </c>
      <c r="ECU2061" s="7" t="s">
        <v>2161</v>
      </c>
      <c r="ECV2061" s="7" t="s">
        <v>2161</v>
      </c>
      <c r="ECW2061" s="7" t="s">
        <v>2161</v>
      </c>
      <c r="ECX2061" s="7" t="s">
        <v>2161</v>
      </c>
      <c r="ECY2061" s="7" t="s">
        <v>2161</v>
      </c>
      <c r="ECZ2061" s="7" t="s">
        <v>2161</v>
      </c>
      <c r="EDA2061" s="7" t="s">
        <v>2161</v>
      </c>
      <c r="EDB2061" s="7" t="s">
        <v>2161</v>
      </c>
      <c r="EDC2061" s="7" t="s">
        <v>2161</v>
      </c>
      <c r="EDD2061" s="7" t="s">
        <v>2161</v>
      </c>
      <c r="EDE2061" s="7" t="s">
        <v>2161</v>
      </c>
      <c r="EDF2061" s="7" t="s">
        <v>2161</v>
      </c>
      <c r="EDG2061" s="7" t="s">
        <v>2161</v>
      </c>
      <c r="EDH2061" s="7" t="s">
        <v>2161</v>
      </c>
      <c r="EDI2061" s="7" t="s">
        <v>2161</v>
      </c>
      <c r="EDJ2061" s="7" t="s">
        <v>2161</v>
      </c>
      <c r="EDK2061" s="7" t="s">
        <v>2161</v>
      </c>
      <c r="EDL2061" s="7" t="s">
        <v>2161</v>
      </c>
      <c r="EDM2061" s="7" t="s">
        <v>2161</v>
      </c>
      <c r="EDN2061" s="7" t="s">
        <v>2161</v>
      </c>
      <c r="EDO2061" s="7" t="s">
        <v>2161</v>
      </c>
      <c r="EDP2061" s="7" t="s">
        <v>2161</v>
      </c>
      <c r="EDQ2061" s="7" t="s">
        <v>2161</v>
      </c>
      <c r="EDR2061" s="7" t="s">
        <v>2161</v>
      </c>
      <c r="EDS2061" s="7" t="s">
        <v>2161</v>
      </c>
      <c r="EDT2061" s="7" t="s">
        <v>2161</v>
      </c>
      <c r="EDU2061" s="7" t="s">
        <v>2161</v>
      </c>
      <c r="EDV2061" s="7" t="s">
        <v>2161</v>
      </c>
      <c r="EDW2061" s="7" t="s">
        <v>2161</v>
      </c>
      <c r="EDX2061" s="7" t="s">
        <v>2161</v>
      </c>
      <c r="EDY2061" s="7" t="s">
        <v>2161</v>
      </c>
      <c r="EDZ2061" s="7" t="s">
        <v>2161</v>
      </c>
      <c r="EEA2061" s="7" t="s">
        <v>2161</v>
      </c>
      <c r="EEB2061" s="7" t="s">
        <v>2161</v>
      </c>
      <c r="EEC2061" s="7" t="s">
        <v>2161</v>
      </c>
      <c r="EED2061" s="7" t="s">
        <v>2161</v>
      </c>
      <c r="EEE2061" s="7" t="s">
        <v>2161</v>
      </c>
      <c r="EEF2061" s="7" t="s">
        <v>2161</v>
      </c>
      <c r="EEG2061" s="7" t="s">
        <v>2161</v>
      </c>
      <c r="EEH2061" s="7" t="s">
        <v>2161</v>
      </c>
      <c r="EEI2061" s="7" t="s">
        <v>2161</v>
      </c>
      <c r="EEJ2061" s="7" t="s">
        <v>2161</v>
      </c>
      <c r="EEK2061" s="7" t="s">
        <v>2161</v>
      </c>
      <c r="EEL2061" s="7" t="s">
        <v>2161</v>
      </c>
      <c r="EEM2061" s="7" t="s">
        <v>2161</v>
      </c>
      <c r="EEN2061" s="7" t="s">
        <v>2161</v>
      </c>
      <c r="EEO2061" s="7" t="s">
        <v>2161</v>
      </c>
      <c r="EEP2061" s="7" t="s">
        <v>2161</v>
      </c>
      <c r="EEQ2061" s="7" t="s">
        <v>2161</v>
      </c>
      <c r="EER2061" s="7" t="s">
        <v>2161</v>
      </c>
      <c r="EES2061" s="7" t="s">
        <v>2161</v>
      </c>
      <c r="EET2061" s="7" t="s">
        <v>2161</v>
      </c>
      <c r="EEU2061" s="7" t="s">
        <v>2161</v>
      </c>
      <c r="EEV2061" s="7" t="s">
        <v>2161</v>
      </c>
      <c r="EEW2061" s="7" t="s">
        <v>2161</v>
      </c>
      <c r="EEX2061" s="7" t="s">
        <v>2161</v>
      </c>
      <c r="EEY2061" s="7" t="s">
        <v>2161</v>
      </c>
      <c r="EEZ2061" s="7" t="s">
        <v>2161</v>
      </c>
      <c r="EFA2061" s="7" t="s">
        <v>2161</v>
      </c>
      <c r="EFB2061" s="7" t="s">
        <v>2161</v>
      </c>
      <c r="EFC2061" s="7" t="s">
        <v>2161</v>
      </c>
      <c r="EFD2061" s="7" t="s">
        <v>2161</v>
      </c>
      <c r="EFE2061" s="7" t="s">
        <v>2161</v>
      </c>
      <c r="EFF2061" s="7" t="s">
        <v>2161</v>
      </c>
      <c r="EFG2061" s="7" t="s">
        <v>2161</v>
      </c>
      <c r="EFH2061" s="7" t="s">
        <v>2161</v>
      </c>
      <c r="EFI2061" s="7" t="s">
        <v>2161</v>
      </c>
      <c r="EFJ2061" s="7" t="s">
        <v>2161</v>
      </c>
      <c r="EFK2061" s="7" t="s">
        <v>2161</v>
      </c>
      <c r="EFL2061" s="7" t="s">
        <v>2161</v>
      </c>
      <c r="EFM2061" s="7" t="s">
        <v>2161</v>
      </c>
      <c r="EFN2061" s="7" t="s">
        <v>2161</v>
      </c>
      <c r="EFO2061" s="7" t="s">
        <v>2161</v>
      </c>
      <c r="EFP2061" s="7" t="s">
        <v>2161</v>
      </c>
      <c r="EFQ2061" s="7" t="s">
        <v>2161</v>
      </c>
      <c r="EFR2061" s="7" t="s">
        <v>2161</v>
      </c>
      <c r="EFS2061" s="7" t="s">
        <v>2161</v>
      </c>
      <c r="EFT2061" s="7" t="s">
        <v>2161</v>
      </c>
      <c r="EFU2061" s="7" t="s">
        <v>2161</v>
      </c>
      <c r="EFV2061" s="7" t="s">
        <v>2161</v>
      </c>
      <c r="EFW2061" s="7" t="s">
        <v>2161</v>
      </c>
      <c r="EFX2061" s="7" t="s">
        <v>2161</v>
      </c>
      <c r="EFY2061" s="7" t="s">
        <v>2161</v>
      </c>
      <c r="EFZ2061" s="7" t="s">
        <v>2161</v>
      </c>
      <c r="EGA2061" s="7" t="s">
        <v>2161</v>
      </c>
      <c r="EGB2061" s="7" t="s">
        <v>2161</v>
      </c>
      <c r="EGC2061" s="7" t="s">
        <v>2161</v>
      </c>
      <c r="EGD2061" s="7" t="s">
        <v>2161</v>
      </c>
      <c r="EGE2061" s="7" t="s">
        <v>2161</v>
      </c>
      <c r="EGF2061" s="7" t="s">
        <v>2161</v>
      </c>
      <c r="EGG2061" s="7" t="s">
        <v>2161</v>
      </c>
      <c r="EGH2061" s="7" t="s">
        <v>2161</v>
      </c>
      <c r="EGI2061" s="7" t="s">
        <v>2161</v>
      </c>
      <c r="EGJ2061" s="7" t="s">
        <v>2161</v>
      </c>
      <c r="EGK2061" s="7" t="s">
        <v>2161</v>
      </c>
      <c r="EGL2061" s="7" t="s">
        <v>2161</v>
      </c>
      <c r="EGM2061" s="7" t="s">
        <v>2161</v>
      </c>
      <c r="EGN2061" s="7" t="s">
        <v>2161</v>
      </c>
      <c r="EGO2061" s="7" t="s">
        <v>2161</v>
      </c>
      <c r="EGP2061" s="7" t="s">
        <v>2161</v>
      </c>
      <c r="EGQ2061" s="7" t="s">
        <v>2161</v>
      </c>
      <c r="EGR2061" s="7" t="s">
        <v>2161</v>
      </c>
      <c r="EGS2061" s="7" t="s">
        <v>2161</v>
      </c>
      <c r="EGT2061" s="7" t="s">
        <v>2161</v>
      </c>
      <c r="EGU2061" s="7" t="s">
        <v>2161</v>
      </c>
      <c r="EGV2061" s="7" t="s">
        <v>2161</v>
      </c>
      <c r="EGW2061" s="7" t="s">
        <v>2161</v>
      </c>
      <c r="EGX2061" s="7" t="s">
        <v>2161</v>
      </c>
      <c r="EGY2061" s="7" t="s">
        <v>2161</v>
      </c>
      <c r="EGZ2061" s="7" t="s">
        <v>2161</v>
      </c>
      <c r="EHA2061" s="7" t="s">
        <v>2161</v>
      </c>
      <c r="EHB2061" s="7" t="s">
        <v>2161</v>
      </c>
      <c r="EHC2061" s="7" t="s">
        <v>2161</v>
      </c>
      <c r="EHD2061" s="7" t="s">
        <v>2161</v>
      </c>
      <c r="EHE2061" s="7" t="s">
        <v>2161</v>
      </c>
      <c r="EHF2061" s="7" t="s">
        <v>2161</v>
      </c>
      <c r="EHG2061" s="7" t="s">
        <v>2161</v>
      </c>
      <c r="EHH2061" s="7" t="s">
        <v>2161</v>
      </c>
      <c r="EHI2061" s="7" t="s">
        <v>2161</v>
      </c>
      <c r="EHJ2061" s="7" t="s">
        <v>2161</v>
      </c>
      <c r="EHK2061" s="7" t="s">
        <v>2161</v>
      </c>
      <c r="EHL2061" s="7" t="s">
        <v>2161</v>
      </c>
      <c r="EHM2061" s="7" t="s">
        <v>2161</v>
      </c>
      <c r="EHN2061" s="7" t="s">
        <v>2161</v>
      </c>
      <c r="EHO2061" s="7" t="s">
        <v>2161</v>
      </c>
      <c r="EHP2061" s="7" t="s">
        <v>2161</v>
      </c>
      <c r="EHQ2061" s="7" t="s">
        <v>2161</v>
      </c>
      <c r="EHR2061" s="7" t="s">
        <v>2161</v>
      </c>
      <c r="EHS2061" s="7" t="s">
        <v>2161</v>
      </c>
      <c r="EHT2061" s="7" t="s">
        <v>2161</v>
      </c>
      <c r="EHU2061" s="7" t="s">
        <v>2161</v>
      </c>
      <c r="EHV2061" s="7" t="s">
        <v>2161</v>
      </c>
      <c r="EHW2061" s="7" t="s">
        <v>2161</v>
      </c>
      <c r="EHX2061" s="7" t="s">
        <v>2161</v>
      </c>
      <c r="EHY2061" s="7" t="s">
        <v>2161</v>
      </c>
      <c r="EHZ2061" s="7" t="s">
        <v>2161</v>
      </c>
      <c r="EIA2061" s="7" t="s">
        <v>2161</v>
      </c>
      <c r="EIB2061" s="7" t="s">
        <v>2161</v>
      </c>
      <c r="EIC2061" s="7" t="s">
        <v>2161</v>
      </c>
      <c r="EID2061" s="7" t="s">
        <v>2161</v>
      </c>
      <c r="EIE2061" s="7" t="s">
        <v>2161</v>
      </c>
      <c r="EIF2061" s="7" t="s">
        <v>2161</v>
      </c>
      <c r="EIG2061" s="7" t="s">
        <v>2161</v>
      </c>
      <c r="EIH2061" s="7" t="s">
        <v>2161</v>
      </c>
      <c r="EII2061" s="7" t="s">
        <v>2161</v>
      </c>
      <c r="EIJ2061" s="7" t="s">
        <v>2161</v>
      </c>
      <c r="EIK2061" s="7" t="s">
        <v>2161</v>
      </c>
      <c r="EIL2061" s="7" t="s">
        <v>2161</v>
      </c>
      <c r="EIM2061" s="7" t="s">
        <v>2161</v>
      </c>
      <c r="EIN2061" s="7" t="s">
        <v>2161</v>
      </c>
      <c r="EIO2061" s="7" t="s">
        <v>2161</v>
      </c>
      <c r="EIP2061" s="7" t="s">
        <v>2161</v>
      </c>
      <c r="EIQ2061" s="7" t="s">
        <v>2161</v>
      </c>
      <c r="EIR2061" s="7" t="s">
        <v>2161</v>
      </c>
      <c r="EIS2061" s="7" t="s">
        <v>2161</v>
      </c>
      <c r="EIT2061" s="7" t="s">
        <v>2161</v>
      </c>
      <c r="EIU2061" s="7" t="s">
        <v>2161</v>
      </c>
      <c r="EIV2061" s="7" t="s">
        <v>2161</v>
      </c>
      <c r="EIW2061" s="7" t="s">
        <v>2161</v>
      </c>
      <c r="EIX2061" s="7" t="s">
        <v>2161</v>
      </c>
      <c r="EIY2061" s="7" t="s">
        <v>2161</v>
      </c>
      <c r="EIZ2061" s="7" t="s">
        <v>2161</v>
      </c>
      <c r="EJA2061" s="7" t="s">
        <v>2161</v>
      </c>
      <c r="EJB2061" s="7" t="s">
        <v>2161</v>
      </c>
      <c r="EJC2061" s="7" t="s">
        <v>2161</v>
      </c>
      <c r="EJD2061" s="7" t="s">
        <v>2161</v>
      </c>
      <c r="EJE2061" s="7" t="s">
        <v>2161</v>
      </c>
      <c r="EJF2061" s="7" t="s">
        <v>2161</v>
      </c>
      <c r="EJG2061" s="7" t="s">
        <v>2161</v>
      </c>
      <c r="EJH2061" s="7" t="s">
        <v>2161</v>
      </c>
      <c r="EJI2061" s="7" t="s">
        <v>2161</v>
      </c>
      <c r="EJJ2061" s="7" t="s">
        <v>2161</v>
      </c>
      <c r="EJK2061" s="7" t="s">
        <v>2161</v>
      </c>
      <c r="EJL2061" s="7" t="s">
        <v>2161</v>
      </c>
      <c r="EJM2061" s="7" t="s">
        <v>2161</v>
      </c>
      <c r="EJN2061" s="7" t="s">
        <v>2161</v>
      </c>
      <c r="EJO2061" s="7" t="s">
        <v>2161</v>
      </c>
      <c r="EJP2061" s="7" t="s">
        <v>2161</v>
      </c>
      <c r="EJQ2061" s="7" t="s">
        <v>2161</v>
      </c>
      <c r="EJR2061" s="7" t="s">
        <v>2161</v>
      </c>
      <c r="EJS2061" s="7" t="s">
        <v>2161</v>
      </c>
      <c r="EJT2061" s="7" t="s">
        <v>2161</v>
      </c>
      <c r="EJU2061" s="7" t="s">
        <v>2161</v>
      </c>
      <c r="EJV2061" s="7" t="s">
        <v>2161</v>
      </c>
      <c r="EJW2061" s="7" t="s">
        <v>2161</v>
      </c>
      <c r="EJX2061" s="7" t="s">
        <v>2161</v>
      </c>
      <c r="EJY2061" s="7" t="s">
        <v>2161</v>
      </c>
      <c r="EJZ2061" s="7" t="s">
        <v>2161</v>
      </c>
      <c r="EKA2061" s="7" t="s">
        <v>2161</v>
      </c>
      <c r="EKB2061" s="7" t="s">
        <v>2161</v>
      </c>
      <c r="EKC2061" s="7" t="s">
        <v>2161</v>
      </c>
      <c r="EKD2061" s="7" t="s">
        <v>2161</v>
      </c>
      <c r="EKE2061" s="7" t="s">
        <v>2161</v>
      </c>
      <c r="EKF2061" s="7" t="s">
        <v>2161</v>
      </c>
      <c r="EKG2061" s="7" t="s">
        <v>2161</v>
      </c>
      <c r="EKH2061" s="7" t="s">
        <v>2161</v>
      </c>
      <c r="EKI2061" s="7" t="s">
        <v>2161</v>
      </c>
      <c r="EKJ2061" s="7" t="s">
        <v>2161</v>
      </c>
      <c r="EKK2061" s="7" t="s">
        <v>2161</v>
      </c>
      <c r="EKL2061" s="7" t="s">
        <v>2161</v>
      </c>
      <c r="EKM2061" s="7" t="s">
        <v>2161</v>
      </c>
      <c r="EKN2061" s="7" t="s">
        <v>2161</v>
      </c>
      <c r="EKO2061" s="7" t="s">
        <v>2161</v>
      </c>
      <c r="EKP2061" s="7" t="s">
        <v>2161</v>
      </c>
      <c r="EKQ2061" s="7" t="s">
        <v>2161</v>
      </c>
      <c r="EKR2061" s="7" t="s">
        <v>2161</v>
      </c>
      <c r="EKS2061" s="7" t="s">
        <v>2161</v>
      </c>
      <c r="EKT2061" s="7" t="s">
        <v>2161</v>
      </c>
      <c r="EKU2061" s="7" t="s">
        <v>2161</v>
      </c>
      <c r="EKV2061" s="7" t="s">
        <v>2161</v>
      </c>
      <c r="EKW2061" s="7" t="s">
        <v>2161</v>
      </c>
      <c r="EKX2061" s="7" t="s">
        <v>2161</v>
      </c>
      <c r="EKY2061" s="7" t="s">
        <v>2161</v>
      </c>
      <c r="EKZ2061" s="7" t="s">
        <v>2161</v>
      </c>
      <c r="ELA2061" s="7" t="s">
        <v>2161</v>
      </c>
      <c r="ELB2061" s="7" t="s">
        <v>2161</v>
      </c>
      <c r="ELC2061" s="7" t="s">
        <v>2161</v>
      </c>
      <c r="ELD2061" s="7" t="s">
        <v>2161</v>
      </c>
      <c r="ELE2061" s="7" t="s">
        <v>2161</v>
      </c>
      <c r="ELF2061" s="7" t="s">
        <v>2161</v>
      </c>
      <c r="ELG2061" s="7" t="s">
        <v>2161</v>
      </c>
      <c r="ELH2061" s="7" t="s">
        <v>2161</v>
      </c>
      <c r="ELI2061" s="7" t="s">
        <v>2161</v>
      </c>
      <c r="ELJ2061" s="7" t="s">
        <v>2161</v>
      </c>
      <c r="ELK2061" s="7" t="s">
        <v>2161</v>
      </c>
      <c r="ELL2061" s="7" t="s">
        <v>2161</v>
      </c>
      <c r="ELM2061" s="7" t="s">
        <v>2161</v>
      </c>
      <c r="ELN2061" s="7" t="s">
        <v>2161</v>
      </c>
      <c r="ELO2061" s="7" t="s">
        <v>2161</v>
      </c>
      <c r="ELP2061" s="7" t="s">
        <v>2161</v>
      </c>
      <c r="ELQ2061" s="7" t="s">
        <v>2161</v>
      </c>
      <c r="ELR2061" s="7" t="s">
        <v>2161</v>
      </c>
      <c r="ELS2061" s="7" t="s">
        <v>2161</v>
      </c>
      <c r="ELT2061" s="7" t="s">
        <v>2161</v>
      </c>
      <c r="ELU2061" s="7" t="s">
        <v>2161</v>
      </c>
      <c r="ELV2061" s="7" t="s">
        <v>2161</v>
      </c>
      <c r="ELW2061" s="7" t="s">
        <v>2161</v>
      </c>
      <c r="ELX2061" s="7" t="s">
        <v>2161</v>
      </c>
      <c r="ELY2061" s="7" t="s">
        <v>2161</v>
      </c>
      <c r="ELZ2061" s="7" t="s">
        <v>2161</v>
      </c>
      <c r="EMA2061" s="7" t="s">
        <v>2161</v>
      </c>
      <c r="EMB2061" s="7" t="s">
        <v>2161</v>
      </c>
      <c r="EMC2061" s="7" t="s">
        <v>2161</v>
      </c>
      <c r="EMD2061" s="7" t="s">
        <v>2161</v>
      </c>
      <c r="EME2061" s="7" t="s">
        <v>2161</v>
      </c>
      <c r="EMF2061" s="7" t="s">
        <v>2161</v>
      </c>
      <c r="EMG2061" s="7" t="s">
        <v>2161</v>
      </c>
      <c r="EMH2061" s="7" t="s">
        <v>2161</v>
      </c>
      <c r="EMI2061" s="7" t="s">
        <v>2161</v>
      </c>
      <c r="EMJ2061" s="7" t="s">
        <v>2161</v>
      </c>
      <c r="EMK2061" s="7" t="s">
        <v>2161</v>
      </c>
      <c r="EML2061" s="7" t="s">
        <v>2161</v>
      </c>
      <c r="EMM2061" s="7" t="s">
        <v>2161</v>
      </c>
      <c r="EMN2061" s="7" t="s">
        <v>2161</v>
      </c>
      <c r="EMO2061" s="7" t="s">
        <v>2161</v>
      </c>
      <c r="EMP2061" s="7" t="s">
        <v>2161</v>
      </c>
      <c r="EMQ2061" s="7" t="s">
        <v>2161</v>
      </c>
      <c r="EMR2061" s="7" t="s">
        <v>2161</v>
      </c>
      <c r="EMS2061" s="7" t="s">
        <v>2161</v>
      </c>
      <c r="EMT2061" s="7" t="s">
        <v>2161</v>
      </c>
      <c r="EMU2061" s="7" t="s">
        <v>2161</v>
      </c>
      <c r="EMV2061" s="7" t="s">
        <v>2161</v>
      </c>
      <c r="EMW2061" s="7" t="s">
        <v>2161</v>
      </c>
      <c r="EMX2061" s="7" t="s">
        <v>2161</v>
      </c>
      <c r="EMY2061" s="7" t="s">
        <v>2161</v>
      </c>
      <c r="EMZ2061" s="7" t="s">
        <v>2161</v>
      </c>
      <c r="ENA2061" s="7" t="s">
        <v>2161</v>
      </c>
      <c r="ENB2061" s="7" t="s">
        <v>2161</v>
      </c>
      <c r="ENC2061" s="7" t="s">
        <v>2161</v>
      </c>
      <c r="END2061" s="7" t="s">
        <v>2161</v>
      </c>
      <c r="ENE2061" s="7" t="s">
        <v>2161</v>
      </c>
      <c r="ENF2061" s="7" t="s">
        <v>2161</v>
      </c>
      <c r="ENG2061" s="7" t="s">
        <v>2161</v>
      </c>
      <c r="ENH2061" s="7" t="s">
        <v>2161</v>
      </c>
      <c r="ENI2061" s="7" t="s">
        <v>2161</v>
      </c>
      <c r="ENJ2061" s="7" t="s">
        <v>2161</v>
      </c>
      <c r="ENK2061" s="7" t="s">
        <v>2161</v>
      </c>
      <c r="ENL2061" s="7" t="s">
        <v>2161</v>
      </c>
      <c r="ENM2061" s="7" t="s">
        <v>2161</v>
      </c>
      <c r="ENN2061" s="7" t="s">
        <v>2161</v>
      </c>
      <c r="ENO2061" s="7" t="s">
        <v>2161</v>
      </c>
      <c r="ENP2061" s="7" t="s">
        <v>2161</v>
      </c>
      <c r="ENQ2061" s="7" t="s">
        <v>2161</v>
      </c>
      <c r="ENR2061" s="7" t="s">
        <v>2161</v>
      </c>
      <c r="ENS2061" s="7" t="s">
        <v>2161</v>
      </c>
      <c r="ENT2061" s="7" t="s">
        <v>2161</v>
      </c>
      <c r="ENU2061" s="7" t="s">
        <v>2161</v>
      </c>
      <c r="ENV2061" s="7" t="s">
        <v>2161</v>
      </c>
      <c r="ENW2061" s="7" t="s">
        <v>2161</v>
      </c>
      <c r="ENX2061" s="7" t="s">
        <v>2161</v>
      </c>
      <c r="ENY2061" s="7" t="s">
        <v>2161</v>
      </c>
      <c r="ENZ2061" s="7" t="s">
        <v>2161</v>
      </c>
      <c r="EOA2061" s="7" t="s">
        <v>2161</v>
      </c>
      <c r="EOB2061" s="7" t="s">
        <v>2161</v>
      </c>
      <c r="EOC2061" s="7" t="s">
        <v>2161</v>
      </c>
      <c r="EOD2061" s="7" t="s">
        <v>2161</v>
      </c>
      <c r="EOE2061" s="7" t="s">
        <v>2161</v>
      </c>
      <c r="EOF2061" s="7" t="s">
        <v>2161</v>
      </c>
      <c r="EOG2061" s="7" t="s">
        <v>2161</v>
      </c>
      <c r="EOH2061" s="7" t="s">
        <v>2161</v>
      </c>
      <c r="EOI2061" s="7" t="s">
        <v>2161</v>
      </c>
      <c r="EOJ2061" s="7" t="s">
        <v>2161</v>
      </c>
      <c r="EOK2061" s="7" t="s">
        <v>2161</v>
      </c>
      <c r="EOL2061" s="7" t="s">
        <v>2161</v>
      </c>
      <c r="EOM2061" s="7" t="s">
        <v>2161</v>
      </c>
      <c r="EON2061" s="7" t="s">
        <v>2161</v>
      </c>
      <c r="EOO2061" s="7" t="s">
        <v>2161</v>
      </c>
      <c r="EOP2061" s="7" t="s">
        <v>2161</v>
      </c>
      <c r="EOQ2061" s="7" t="s">
        <v>2161</v>
      </c>
      <c r="EOR2061" s="7" t="s">
        <v>2161</v>
      </c>
      <c r="EOS2061" s="7" t="s">
        <v>2161</v>
      </c>
      <c r="EOT2061" s="7" t="s">
        <v>2161</v>
      </c>
      <c r="EOU2061" s="7" t="s">
        <v>2161</v>
      </c>
      <c r="EOV2061" s="7" t="s">
        <v>2161</v>
      </c>
      <c r="EOW2061" s="7" t="s">
        <v>2161</v>
      </c>
      <c r="EOX2061" s="7" t="s">
        <v>2161</v>
      </c>
      <c r="EOY2061" s="7" t="s">
        <v>2161</v>
      </c>
      <c r="EOZ2061" s="7" t="s">
        <v>2161</v>
      </c>
      <c r="EPA2061" s="7" t="s">
        <v>2161</v>
      </c>
      <c r="EPB2061" s="7" t="s">
        <v>2161</v>
      </c>
      <c r="EPC2061" s="7" t="s">
        <v>2161</v>
      </c>
      <c r="EPD2061" s="7" t="s">
        <v>2161</v>
      </c>
      <c r="EPE2061" s="7" t="s">
        <v>2161</v>
      </c>
      <c r="EPF2061" s="7" t="s">
        <v>2161</v>
      </c>
      <c r="EPG2061" s="7" t="s">
        <v>2161</v>
      </c>
      <c r="EPH2061" s="7" t="s">
        <v>2161</v>
      </c>
      <c r="EPI2061" s="7" t="s">
        <v>2161</v>
      </c>
      <c r="EPJ2061" s="7" t="s">
        <v>2161</v>
      </c>
      <c r="EPK2061" s="7" t="s">
        <v>2161</v>
      </c>
      <c r="EPL2061" s="7" t="s">
        <v>2161</v>
      </c>
      <c r="EPM2061" s="7" t="s">
        <v>2161</v>
      </c>
      <c r="EPN2061" s="7" t="s">
        <v>2161</v>
      </c>
      <c r="EPO2061" s="7" t="s">
        <v>2161</v>
      </c>
      <c r="EPP2061" s="7" t="s">
        <v>2161</v>
      </c>
      <c r="EPQ2061" s="7" t="s">
        <v>2161</v>
      </c>
      <c r="EPR2061" s="7" t="s">
        <v>2161</v>
      </c>
      <c r="EPS2061" s="7" t="s">
        <v>2161</v>
      </c>
      <c r="EPT2061" s="7" t="s">
        <v>2161</v>
      </c>
      <c r="EPU2061" s="7" t="s">
        <v>2161</v>
      </c>
      <c r="EPV2061" s="7" t="s">
        <v>2161</v>
      </c>
      <c r="EPW2061" s="7" t="s">
        <v>2161</v>
      </c>
      <c r="EPX2061" s="7" t="s">
        <v>2161</v>
      </c>
      <c r="EPY2061" s="7" t="s">
        <v>2161</v>
      </c>
      <c r="EPZ2061" s="7" t="s">
        <v>2161</v>
      </c>
      <c r="EQA2061" s="7" t="s">
        <v>2161</v>
      </c>
      <c r="EQB2061" s="7" t="s">
        <v>2161</v>
      </c>
      <c r="EQC2061" s="7" t="s">
        <v>2161</v>
      </c>
      <c r="EQD2061" s="7" t="s">
        <v>2161</v>
      </c>
      <c r="EQE2061" s="7" t="s">
        <v>2161</v>
      </c>
      <c r="EQF2061" s="7" t="s">
        <v>2161</v>
      </c>
      <c r="EQG2061" s="7" t="s">
        <v>2161</v>
      </c>
      <c r="EQH2061" s="7" t="s">
        <v>2161</v>
      </c>
      <c r="EQI2061" s="7" t="s">
        <v>2161</v>
      </c>
      <c r="EQJ2061" s="7" t="s">
        <v>2161</v>
      </c>
      <c r="EQK2061" s="7" t="s">
        <v>2161</v>
      </c>
      <c r="EQL2061" s="7" t="s">
        <v>2161</v>
      </c>
      <c r="EQM2061" s="7" t="s">
        <v>2161</v>
      </c>
      <c r="EQN2061" s="7" t="s">
        <v>2161</v>
      </c>
      <c r="EQO2061" s="7" t="s">
        <v>2161</v>
      </c>
      <c r="EQP2061" s="7" t="s">
        <v>2161</v>
      </c>
      <c r="EQQ2061" s="7" t="s">
        <v>2161</v>
      </c>
      <c r="EQR2061" s="7" t="s">
        <v>2161</v>
      </c>
      <c r="EQS2061" s="7" t="s">
        <v>2161</v>
      </c>
      <c r="EQT2061" s="7" t="s">
        <v>2161</v>
      </c>
      <c r="EQU2061" s="7" t="s">
        <v>2161</v>
      </c>
      <c r="EQV2061" s="7" t="s">
        <v>2161</v>
      </c>
      <c r="EQW2061" s="7" t="s">
        <v>2161</v>
      </c>
      <c r="EQX2061" s="7" t="s">
        <v>2161</v>
      </c>
      <c r="EQY2061" s="7" t="s">
        <v>2161</v>
      </c>
      <c r="EQZ2061" s="7" t="s">
        <v>2161</v>
      </c>
      <c r="ERA2061" s="7" t="s">
        <v>2161</v>
      </c>
      <c r="ERB2061" s="7" t="s">
        <v>2161</v>
      </c>
      <c r="ERC2061" s="7" t="s">
        <v>2161</v>
      </c>
      <c r="ERD2061" s="7" t="s">
        <v>2161</v>
      </c>
      <c r="ERE2061" s="7" t="s">
        <v>2161</v>
      </c>
      <c r="ERF2061" s="7" t="s">
        <v>2161</v>
      </c>
      <c r="ERG2061" s="7" t="s">
        <v>2161</v>
      </c>
      <c r="ERH2061" s="7" t="s">
        <v>2161</v>
      </c>
      <c r="ERI2061" s="7" t="s">
        <v>2161</v>
      </c>
      <c r="ERJ2061" s="7" t="s">
        <v>2161</v>
      </c>
      <c r="ERK2061" s="7" t="s">
        <v>2161</v>
      </c>
      <c r="ERL2061" s="7" t="s">
        <v>2161</v>
      </c>
      <c r="ERM2061" s="7" t="s">
        <v>2161</v>
      </c>
      <c r="ERN2061" s="7" t="s">
        <v>2161</v>
      </c>
      <c r="ERO2061" s="7" t="s">
        <v>2161</v>
      </c>
      <c r="ERP2061" s="7" t="s">
        <v>2161</v>
      </c>
      <c r="ERQ2061" s="7" t="s">
        <v>2161</v>
      </c>
      <c r="ERR2061" s="7" t="s">
        <v>2161</v>
      </c>
      <c r="ERS2061" s="7" t="s">
        <v>2161</v>
      </c>
      <c r="ERT2061" s="7" t="s">
        <v>2161</v>
      </c>
      <c r="ERU2061" s="7" t="s">
        <v>2161</v>
      </c>
      <c r="ERV2061" s="7" t="s">
        <v>2161</v>
      </c>
      <c r="ERW2061" s="7" t="s">
        <v>2161</v>
      </c>
      <c r="ERX2061" s="7" t="s">
        <v>2161</v>
      </c>
      <c r="ERY2061" s="7" t="s">
        <v>2161</v>
      </c>
      <c r="ERZ2061" s="7" t="s">
        <v>2161</v>
      </c>
      <c r="ESA2061" s="7" t="s">
        <v>2161</v>
      </c>
      <c r="ESB2061" s="7" t="s">
        <v>2161</v>
      </c>
      <c r="ESC2061" s="7" t="s">
        <v>2161</v>
      </c>
      <c r="ESD2061" s="7" t="s">
        <v>2161</v>
      </c>
      <c r="ESE2061" s="7" t="s">
        <v>2161</v>
      </c>
      <c r="ESF2061" s="7" t="s">
        <v>2161</v>
      </c>
      <c r="ESG2061" s="7" t="s">
        <v>2161</v>
      </c>
      <c r="ESH2061" s="7" t="s">
        <v>2161</v>
      </c>
      <c r="ESI2061" s="7" t="s">
        <v>2161</v>
      </c>
      <c r="ESJ2061" s="7" t="s">
        <v>2161</v>
      </c>
      <c r="ESK2061" s="7" t="s">
        <v>2161</v>
      </c>
      <c r="ESL2061" s="7" t="s">
        <v>2161</v>
      </c>
      <c r="ESM2061" s="7" t="s">
        <v>2161</v>
      </c>
      <c r="ESN2061" s="7" t="s">
        <v>2161</v>
      </c>
      <c r="ESO2061" s="7" t="s">
        <v>2161</v>
      </c>
      <c r="ESP2061" s="7" t="s">
        <v>2161</v>
      </c>
      <c r="ESQ2061" s="7" t="s">
        <v>2161</v>
      </c>
      <c r="ESR2061" s="7" t="s">
        <v>2161</v>
      </c>
      <c r="ESS2061" s="7" t="s">
        <v>2161</v>
      </c>
      <c r="EST2061" s="7" t="s">
        <v>2161</v>
      </c>
      <c r="ESU2061" s="7" t="s">
        <v>2161</v>
      </c>
      <c r="ESV2061" s="7" t="s">
        <v>2161</v>
      </c>
      <c r="ESW2061" s="7" t="s">
        <v>2161</v>
      </c>
      <c r="ESX2061" s="7" t="s">
        <v>2161</v>
      </c>
      <c r="ESY2061" s="7" t="s">
        <v>2161</v>
      </c>
      <c r="ESZ2061" s="7" t="s">
        <v>2161</v>
      </c>
      <c r="ETA2061" s="7" t="s">
        <v>2161</v>
      </c>
      <c r="ETB2061" s="7" t="s">
        <v>2161</v>
      </c>
      <c r="ETC2061" s="7" t="s">
        <v>2161</v>
      </c>
      <c r="ETD2061" s="7" t="s">
        <v>2161</v>
      </c>
      <c r="ETE2061" s="7" t="s">
        <v>2161</v>
      </c>
      <c r="ETF2061" s="7" t="s">
        <v>2161</v>
      </c>
      <c r="ETG2061" s="7" t="s">
        <v>2161</v>
      </c>
      <c r="ETH2061" s="7" t="s">
        <v>2161</v>
      </c>
      <c r="ETI2061" s="7" t="s">
        <v>2161</v>
      </c>
      <c r="ETJ2061" s="7" t="s">
        <v>2161</v>
      </c>
      <c r="ETK2061" s="7" t="s">
        <v>2161</v>
      </c>
      <c r="ETL2061" s="7" t="s">
        <v>2161</v>
      </c>
      <c r="ETM2061" s="7" t="s">
        <v>2161</v>
      </c>
      <c r="ETN2061" s="7" t="s">
        <v>2161</v>
      </c>
      <c r="ETO2061" s="7" t="s">
        <v>2161</v>
      </c>
      <c r="ETP2061" s="7" t="s">
        <v>2161</v>
      </c>
      <c r="ETQ2061" s="7" t="s">
        <v>2161</v>
      </c>
      <c r="ETR2061" s="7" t="s">
        <v>2161</v>
      </c>
      <c r="ETS2061" s="7" t="s">
        <v>2161</v>
      </c>
      <c r="ETT2061" s="7" t="s">
        <v>2161</v>
      </c>
      <c r="ETU2061" s="7" t="s">
        <v>2161</v>
      </c>
      <c r="ETV2061" s="7" t="s">
        <v>2161</v>
      </c>
      <c r="ETW2061" s="7" t="s">
        <v>2161</v>
      </c>
      <c r="ETX2061" s="7" t="s">
        <v>2161</v>
      </c>
      <c r="ETY2061" s="7" t="s">
        <v>2161</v>
      </c>
      <c r="ETZ2061" s="7" t="s">
        <v>2161</v>
      </c>
      <c r="EUA2061" s="7" t="s">
        <v>2161</v>
      </c>
      <c r="EUB2061" s="7" t="s">
        <v>2161</v>
      </c>
      <c r="EUC2061" s="7" t="s">
        <v>2161</v>
      </c>
      <c r="EUD2061" s="7" t="s">
        <v>2161</v>
      </c>
      <c r="EUE2061" s="7" t="s">
        <v>2161</v>
      </c>
      <c r="EUF2061" s="7" t="s">
        <v>2161</v>
      </c>
      <c r="EUG2061" s="7" t="s">
        <v>2161</v>
      </c>
      <c r="EUH2061" s="7" t="s">
        <v>2161</v>
      </c>
      <c r="EUI2061" s="7" t="s">
        <v>2161</v>
      </c>
      <c r="EUJ2061" s="7" t="s">
        <v>2161</v>
      </c>
      <c r="EUK2061" s="7" t="s">
        <v>2161</v>
      </c>
      <c r="EUL2061" s="7" t="s">
        <v>2161</v>
      </c>
      <c r="EUM2061" s="7" t="s">
        <v>2161</v>
      </c>
      <c r="EUN2061" s="7" t="s">
        <v>2161</v>
      </c>
      <c r="EUO2061" s="7" t="s">
        <v>2161</v>
      </c>
      <c r="EUP2061" s="7" t="s">
        <v>2161</v>
      </c>
      <c r="EUQ2061" s="7" t="s">
        <v>2161</v>
      </c>
      <c r="EUR2061" s="7" t="s">
        <v>2161</v>
      </c>
      <c r="EUS2061" s="7" t="s">
        <v>2161</v>
      </c>
      <c r="EUT2061" s="7" t="s">
        <v>2161</v>
      </c>
      <c r="EUU2061" s="7" t="s">
        <v>2161</v>
      </c>
      <c r="EUV2061" s="7" t="s">
        <v>2161</v>
      </c>
      <c r="EUW2061" s="7" t="s">
        <v>2161</v>
      </c>
      <c r="EUX2061" s="7" t="s">
        <v>2161</v>
      </c>
      <c r="EUY2061" s="7" t="s">
        <v>2161</v>
      </c>
      <c r="EUZ2061" s="7" t="s">
        <v>2161</v>
      </c>
      <c r="EVA2061" s="7" t="s">
        <v>2161</v>
      </c>
      <c r="EVB2061" s="7" t="s">
        <v>2161</v>
      </c>
      <c r="EVC2061" s="7" t="s">
        <v>2161</v>
      </c>
      <c r="EVD2061" s="7" t="s">
        <v>2161</v>
      </c>
      <c r="EVE2061" s="7" t="s">
        <v>2161</v>
      </c>
      <c r="EVF2061" s="7" t="s">
        <v>2161</v>
      </c>
      <c r="EVG2061" s="7" t="s">
        <v>2161</v>
      </c>
      <c r="EVH2061" s="7" t="s">
        <v>2161</v>
      </c>
      <c r="EVI2061" s="7" t="s">
        <v>2161</v>
      </c>
      <c r="EVJ2061" s="7" t="s">
        <v>2161</v>
      </c>
      <c r="EVK2061" s="7" t="s">
        <v>2161</v>
      </c>
      <c r="EVL2061" s="7" t="s">
        <v>2161</v>
      </c>
      <c r="EVM2061" s="7" t="s">
        <v>2161</v>
      </c>
      <c r="EVN2061" s="7" t="s">
        <v>2161</v>
      </c>
      <c r="EVO2061" s="7" t="s">
        <v>2161</v>
      </c>
      <c r="EVP2061" s="7" t="s">
        <v>2161</v>
      </c>
      <c r="EVQ2061" s="7" t="s">
        <v>2161</v>
      </c>
      <c r="EVR2061" s="7" t="s">
        <v>2161</v>
      </c>
      <c r="EVS2061" s="7" t="s">
        <v>2161</v>
      </c>
      <c r="EVT2061" s="7" t="s">
        <v>2161</v>
      </c>
      <c r="EVU2061" s="7" t="s">
        <v>2161</v>
      </c>
      <c r="EVV2061" s="7" t="s">
        <v>2161</v>
      </c>
      <c r="EVW2061" s="7" t="s">
        <v>2161</v>
      </c>
      <c r="EVX2061" s="7" t="s">
        <v>2161</v>
      </c>
      <c r="EVY2061" s="7" t="s">
        <v>2161</v>
      </c>
      <c r="EVZ2061" s="7" t="s">
        <v>2161</v>
      </c>
      <c r="EWA2061" s="7" t="s">
        <v>2161</v>
      </c>
      <c r="EWB2061" s="7" t="s">
        <v>2161</v>
      </c>
      <c r="EWC2061" s="7" t="s">
        <v>2161</v>
      </c>
      <c r="EWD2061" s="7" t="s">
        <v>2161</v>
      </c>
      <c r="EWE2061" s="7" t="s">
        <v>2161</v>
      </c>
      <c r="EWF2061" s="7" t="s">
        <v>2161</v>
      </c>
      <c r="EWG2061" s="7" t="s">
        <v>2161</v>
      </c>
      <c r="EWH2061" s="7" t="s">
        <v>2161</v>
      </c>
      <c r="EWI2061" s="7" t="s">
        <v>2161</v>
      </c>
      <c r="EWJ2061" s="7" t="s">
        <v>2161</v>
      </c>
      <c r="EWK2061" s="7" t="s">
        <v>2161</v>
      </c>
      <c r="EWL2061" s="7" t="s">
        <v>2161</v>
      </c>
      <c r="EWM2061" s="7" t="s">
        <v>2161</v>
      </c>
      <c r="EWN2061" s="7" t="s">
        <v>2161</v>
      </c>
      <c r="EWO2061" s="7" t="s">
        <v>2161</v>
      </c>
      <c r="EWP2061" s="7" t="s">
        <v>2161</v>
      </c>
      <c r="EWQ2061" s="7" t="s">
        <v>2161</v>
      </c>
      <c r="EWR2061" s="7" t="s">
        <v>2161</v>
      </c>
      <c r="EWS2061" s="7" t="s">
        <v>2161</v>
      </c>
      <c r="EWT2061" s="7" t="s">
        <v>2161</v>
      </c>
      <c r="EWU2061" s="7" t="s">
        <v>2161</v>
      </c>
      <c r="EWV2061" s="7" t="s">
        <v>2161</v>
      </c>
      <c r="EWW2061" s="7" t="s">
        <v>2161</v>
      </c>
      <c r="EWX2061" s="7" t="s">
        <v>2161</v>
      </c>
      <c r="EWY2061" s="7" t="s">
        <v>2161</v>
      </c>
      <c r="EWZ2061" s="7" t="s">
        <v>2161</v>
      </c>
      <c r="EXA2061" s="7" t="s">
        <v>2161</v>
      </c>
      <c r="EXB2061" s="7" t="s">
        <v>2161</v>
      </c>
      <c r="EXC2061" s="7" t="s">
        <v>2161</v>
      </c>
      <c r="EXD2061" s="7" t="s">
        <v>2161</v>
      </c>
      <c r="EXE2061" s="7" t="s">
        <v>2161</v>
      </c>
      <c r="EXF2061" s="7" t="s">
        <v>2161</v>
      </c>
      <c r="EXG2061" s="7" t="s">
        <v>2161</v>
      </c>
      <c r="EXH2061" s="7" t="s">
        <v>2161</v>
      </c>
      <c r="EXI2061" s="7" t="s">
        <v>2161</v>
      </c>
      <c r="EXJ2061" s="7" t="s">
        <v>2161</v>
      </c>
      <c r="EXK2061" s="7" t="s">
        <v>2161</v>
      </c>
      <c r="EXL2061" s="7" t="s">
        <v>2161</v>
      </c>
      <c r="EXM2061" s="7" t="s">
        <v>2161</v>
      </c>
      <c r="EXN2061" s="7" t="s">
        <v>2161</v>
      </c>
      <c r="EXO2061" s="7" t="s">
        <v>2161</v>
      </c>
      <c r="EXP2061" s="7" t="s">
        <v>2161</v>
      </c>
      <c r="EXQ2061" s="7" t="s">
        <v>2161</v>
      </c>
      <c r="EXR2061" s="7" t="s">
        <v>2161</v>
      </c>
      <c r="EXS2061" s="7" t="s">
        <v>2161</v>
      </c>
      <c r="EXT2061" s="7" t="s">
        <v>2161</v>
      </c>
      <c r="EXU2061" s="7" t="s">
        <v>2161</v>
      </c>
      <c r="EXV2061" s="7" t="s">
        <v>2161</v>
      </c>
      <c r="EXW2061" s="7" t="s">
        <v>2161</v>
      </c>
      <c r="EXX2061" s="7" t="s">
        <v>2161</v>
      </c>
      <c r="EXY2061" s="7" t="s">
        <v>2161</v>
      </c>
      <c r="EXZ2061" s="7" t="s">
        <v>2161</v>
      </c>
      <c r="EYA2061" s="7" t="s">
        <v>2161</v>
      </c>
      <c r="EYB2061" s="7" t="s">
        <v>2161</v>
      </c>
      <c r="EYC2061" s="7" t="s">
        <v>2161</v>
      </c>
      <c r="EYD2061" s="7" t="s">
        <v>2161</v>
      </c>
      <c r="EYE2061" s="7" t="s">
        <v>2161</v>
      </c>
      <c r="EYF2061" s="7" t="s">
        <v>2161</v>
      </c>
      <c r="EYG2061" s="7" t="s">
        <v>2161</v>
      </c>
      <c r="EYH2061" s="7" t="s">
        <v>2161</v>
      </c>
      <c r="EYI2061" s="7" t="s">
        <v>2161</v>
      </c>
      <c r="EYJ2061" s="7" t="s">
        <v>2161</v>
      </c>
      <c r="EYK2061" s="7" t="s">
        <v>2161</v>
      </c>
      <c r="EYL2061" s="7" t="s">
        <v>2161</v>
      </c>
      <c r="EYM2061" s="7" t="s">
        <v>2161</v>
      </c>
      <c r="EYN2061" s="7" t="s">
        <v>2161</v>
      </c>
      <c r="EYO2061" s="7" t="s">
        <v>2161</v>
      </c>
      <c r="EYP2061" s="7" t="s">
        <v>2161</v>
      </c>
      <c r="EYQ2061" s="7" t="s">
        <v>2161</v>
      </c>
      <c r="EYR2061" s="7" t="s">
        <v>2161</v>
      </c>
      <c r="EYS2061" s="7" t="s">
        <v>2161</v>
      </c>
      <c r="EYT2061" s="7" t="s">
        <v>2161</v>
      </c>
      <c r="EYU2061" s="7" t="s">
        <v>2161</v>
      </c>
      <c r="EYV2061" s="7" t="s">
        <v>2161</v>
      </c>
      <c r="EYW2061" s="7" t="s">
        <v>2161</v>
      </c>
      <c r="EYX2061" s="7" t="s">
        <v>2161</v>
      </c>
      <c r="EYY2061" s="7" t="s">
        <v>2161</v>
      </c>
      <c r="EYZ2061" s="7" t="s">
        <v>2161</v>
      </c>
      <c r="EZA2061" s="7" t="s">
        <v>2161</v>
      </c>
      <c r="EZB2061" s="7" t="s">
        <v>2161</v>
      </c>
      <c r="EZC2061" s="7" t="s">
        <v>2161</v>
      </c>
      <c r="EZD2061" s="7" t="s">
        <v>2161</v>
      </c>
      <c r="EZE2061" s="7" t="s">
        <v>2161</v>
      </c>
      <c r="EZF2061" s="7" t="s">
        <v>2161</v>
      </c>
      <c r="EZG2061" s="7" t="s">
        <v>2161</v>
      </c>
      <c r="EZH2061" s="7" t="s">
        <v>2161</v>
      </c>
      <c r="EZI2061" s="7" t="s">
        <v>2161</v>
      </c>
      <c r="EZJ2061" s="7" t="s">
        <v>2161</v>
      </c>
      <c r="EZK2061" s="7" t="s">
        <v>2161</v>
      </c>
      <c r="EZL2061" s="7" t="s">
        <v>2161</v>
      </c>
      <c r="EZM2061" s="7" t="s">
        <v>2161</v>
      </c>
      <c r="EZN2061" s="7" t="s">
        <v>2161</v>
      </c>
      <c r="EZO2061" s="7" t="s">
        <v>2161</v>
      </c>
      <c r="EZP2061" s="7" t="s">
        <v>2161</v>
      </c>
      <c r="EZQ2061" s="7" t="s">
        <v>2161</v>
      </c>
      <c r="EZR2061" s="7" t="s">
        <v>2161</v>
      </c>
      <c r="EZS2061" s="7" t="s">
        <v>2161</v>
      </c>
      <c r="EZT2061" s="7" t="s">
        <v>2161</v>
      </c>
      <c r="EZU2061" s="7" t="s">
        <v>2161</v>
      </c>
      <c r="EZV2061" s="7" t="s">
        <v>2161</v>
      </c>
      <c r="EZW2061" s="7" t="s">
        <v>2161</v>
      </c>
      <c r="EZX2061" s="7" t="s">
        <v>2161</v>
      </c>
      <c r="EZY2061" s="7" t="s">
        <v>2161</v>
      </c>
      <c r="EZZ2061" s="7" t="s">
        <v>2161</v>
      </c>
      <c r="FAA2061" s="7" t="s">
        <v>2161</v>
      </c>
      <c r="FAB2061" s="7" t="s">
        <v>2161</v>
      </c>
      <c r="FAC2061" s="7" t="s">
        <v>2161</v>
      </c>
      <c r="FAD2061" s="7" t="s">
        <v>2161</v>
      </c>
      <c r="FAE2061" s="7" t="s">
        <v>2161</v>
      </c>
      <c r="FAF2061" s="7" t="s">
        <v>2161</v>
      </c>
      <c r="FAG2061" s="7" t="s">
        <v>2161</v>
      </c>
      <c r="FAH2061" s="7" t="s">
        <v>2161</v>
      </c>
      <c r="FAI2061" s="7" t="s">
        <v>2161</v>
      </c>
      <c r="FAJ2061" s="7" t="s">
        <v>2161</v>
      </c>
      <c r="FAK2061" s="7" t="s">
        <v>2161</v>
      </c>
      <c r="FAL2061" s="7" t="s">
        <v>2161</v>
      </c>
      <c r="FAM2061" s="7" t="s">
        <v>2161</v>
      </c>
      <c r="FAN2061" s="7" t="s">
        <v>2161</v>
      </c>
      <c r="FAO2061" s="7" t="s">
        <v>2161</v>
      </c>
      <c r="FAP2061" s="7" t="s">
        <v>2161</v>
      </c>
      <c r="FAQ2061" s="7" t="s">
        <v>2161</v>
      </c>
      <c r="FAR2061" s="7" t="s">
        <v>2161</v>
      </c>
      <c r="FAS2061" s="7" t="s">
        <v>2161</v>
      </c>
      <c r="FAT2061" s="7" t="s">
        <v>2161</v>
      </c>
      <c r="FAU2061" s="7" t="s">
        <v>2161</v>
      </c>
      <c r="FAV2061" s="7" t="s">
        <v>2161</v>
      </c>
      <c r="FAW2061" s="7" t="s">
        <v>2161</v>
      </c>
      <c r="FAX2061" s="7" t="s">
        <v>2161</v>
      </c>
      <c r="FAY2061" s="7" t="s">
        <v>2161</v>
      </c>
      <c r="FAZ2061" s="7" t="s">
        <v>2161</v>
      </c>
      <c r="FBA2061" s="7" t="s">
        <v>2161</v>
      </c>
      <c r="FBB2061" s="7" t="s">
        <v>2161</v>
      </c>
      <c r="FBC2061" s="7" t="s">
        <v>2161</v>
      </c>
      <c r="FBD2061" s="7" t="s">
        <v>2161</v>
      </c>
      <c r="FBE2061" s="7" t="s">
        <v>2161</v>
      </c>
      <c r="FBF2061" s="7" t="s">
        <v>2161</v>
      </c>
      <c r="FBG2061" s="7" t="s">
        <v>2161</v>
      </c>
      <c r="FBH2061" s="7" t="s">
        <v>2161</v>
      </c>
      <c r="FBI2061" s="7" t="s">
        <v>2161</v>
      </c>
      <c r="FBJ2061" s="7" t="s">
        <v>2161</v>
      </c>
      <c r="FBK2061" s="7" t="s">
        <v>2161</v>
      </c>
      <c r="FBL2061" s="7" t="s">
        <v>2161</v>
      </c>
      <c r="FBM2061" s="7" t="s">
        <v>2161</v>
      </c>
      <c r="FBN2061" s="7" t="s">
        <v>2161</v>
      </c>
      <c r="FBO2061" s="7" t="s">
        <v>2161</v>
      </c>
      <c r="FBP2061" s="7" t="s">
        <v>2161</v>
      </c>
      <c r="FBQ2061" s="7" t="s">
        <v>2161</v>
      </c>
      <c r="FBR2061" s="7" t="s">
        <v>2161</v>
      </c>
      <c r="FBS2061" s="7" t="s">
        <v>2161</v>
      </c>
      <c r="FBT2061" s="7" t="s">
        <v>2161</v>
      </c>
      <c r="FBU2061" s="7" t="s">
        <v>2161</v>
      </c>
      <c r="FBV2061" s="7" t="s">
        <v>2161</v>
      </c>
      <c r="FBW2061" s="7" t="s">
        <v>2161</v>
      </c>
      <c r="FBX2061" s="7" t="s">
        <v>2161</v>
      </c>
      <c r="FBY2061" s="7" t="s">
        <v>2161</v>
      </c>
      <c r="FBZ2061" s="7" t="s">
        <v>2161</v>
      </c>
      <c r="FCA2061" s="7" t="s">
        <v>2161</v>
      </c>
      <c r="FCB2061" s="7" t="s">
        <v>2161</v>
      </c>
      <c r="FCC2061" s="7" t="s">
        <v>2161</v>
      </c>
      <c r="FCD2061" s="7" t="s">
        <v>2161</v>
      </c>
      <c r="FCE2061" s="7" t="s">
        <v>2161</v>
      </c>
      <c r="FCF2061" s="7" t="s">
        <v>2161</v>
      </c>
      <c r="FCG2061" s="7" t="s">
        <v>2161</v>
      </c>
      <c r="FCH2061" s="7" t="s">
        <v>2161</v>
      </c>
      <c r="FCI2061" s="7" t="s">
        <v>2161</v>
      </c>
      <c r="FCJ2061" s="7" t="s">
        <v>2161</v>
      </c>
      <c r="FCK2061" s="7" t="s">
        <v>2161</v>
      </c>
      <c r="FCL2061" s="7" t="s">
        <v>2161</v>
      </c>
      <c r="FCM2061" s="7" t="s">
        <v>2161</v>
      </c>
      <c r="FCN2061" s="7" t="s">
        <v>2161</v>
      </c>
      <c r="FCO2061" s="7" t="s">
        <v>2161</v>
      </c>
      <c r="FCP2061" s="7" t="s">
        <v>2161</v>
      </c>
      <c r="FCQ2061" s="7" t="s">
        <v>2161</v>
      </c>
      <c r="FCR2061" s="7" t="s">
        <v>2161</v>
      </c>
      <c r="FCS2061" s="7" t="s">
        <v>2161</v>
      </c>
      <c r="FCT2061" s="7" t="s">
        <v>2161</v>
      </c>
      <c r="FCU2061" s="7" t="s">
        <v>2161</v>
      </c>
      <c r="FCV2061" s="7" t="s">
        <v>2161</v>
      </c>
      <c r="FCW2061" s="7" t="s">
        <v>2161</v>
      </c>
      <c r="FCX2061" s="7" t="s">
        <v>2161</v>
      </c>
      <c r="FCY2061" s="7" t="s">
        <v>2161</v>
      </c>
      <c r="FCZ2061" s="7" t="s">
        <v>2161</v>
      </c>
      <c r="FDA2061" s="7" t="s">
        <v>2161</v>
      </c>
      <c r="FDB2061" s="7" t="s">
        <v>2161</v>
      </c>
      <c r="FDC2061" s="7" t="s">
        <v>2161</v>
      </c>
      <c r="FDD2061" s="7" t="s">
        <v>2161</v>
      </c>
      <c r="FDE2061" s="7" t="s">
        <v>2161</v>
      </c>
      <c r="FDF2061" s="7" t="s">
        <v>2161</v>
      </c>
      <c r="FDG2061" s="7" t="s">
        <v>2161</v>
      </c>
      <c r="FDH2061" s="7" t="s">
        <v>2161</v>
      </c>
      <c r="FDI2061" s="7" t="s">
        <v>2161</v>
      </c>
      <c r="FDJ2061" s="7" t="s">
        <v>2161</v>
      </c>
      <c r="FDK2061" s="7" t="s">
        <v>2161</v>
      </c>
      <c r="FDL2061" s="7" t="s">
        <v>2161</v>
      </c>
      <c r="FDM2061" s="7" t="s">
        <v>2161</v>
      </c>
      <c r="FDN2061" s="7" t="s">
        <v>2161</v>
      </c>
      <c r="FDO2061" s="7" t="s">
        <v>2161</v>
      </c>
      <c r="FDP2061" s="7" t="s">
        <v>2161</v>
      </c>
      <c r="FDQ2061" s="7" t="s">
        <v>2161</v>
      </c>
      <c r="FDR2061" s="7" t="s">
        <v>2161</v>
      </c>
      <c r="FDS2061" s="7" t="s">
        <v>2161</v>
      </c>
      <c r="FDT2061" s="7" t="s">
        <v>2161</v>
      </c>
      <c r="FDU2061" s="7" t="s">
        <v>2161</v>
      </c>
      <c r="FDV2061" s="7" t="s">
        <v>2161</v>
      </c>
      <c r="FDW2061" s="7" t="s">
        <v>2161</v>
      </c>
      <c r="FDX2061" s="7" t="s">
        <v>2161</v>
      </c>
      <c r="FDY2061" s="7" t="s">
        <v>2161</v>
      </c>
      <c r="FDZ2061" s="7" t="s">
        <v>2161</v>
      </c>
      <c r="FEA2061" s="7" t="s">
        <v>2161</v>
      </c>
      <c r="FEB2061" s="7" t="s">
        <v>2161</v>
      </c>
      <c r="FEC2061" s="7" t="s">
        <v>2161</v>
      </c>
      <c r="FED2061" s="7" t="s">
        <v>2161</v>
      </c>
      <c r="FEE2061" s="7" t="s">
        <v>2161</v>
      </c>
      <c r="FEF2061" s="7" t="s">
        <v>2161</v>
      </c>
      <c r="FEG2061" s="7" t="s">
        <v>2161</v>
      </c>
      <c r="FEH2061" s="7" t="s">
        <v>2161</v>
      </c>
      <c r="FEI2061" s="7" t="s">
        <v>2161</v>
      </c>
      <c r="FEJ2061" s="7" t="s">
        <v>2161</v>
      </c>
      <c r="FEK2061" s="7" t="s">
        <v>2161</v>
      </c>
      <c r="FEL2061" s="7" t="s">
        <v>2161</v>
      </c>
      <c r="FEM2061" s="7" t="s">
        <v>2161</v>
      </c>
      <c r="FEN2061" s="7" t="s">
        <v>2161</v>
      </c>
      <c r="FEO2061" s="7" t="s">
        <v>2161</v>
      </c>
      <c r="FEP2061" s="7" t="s">
        <v>2161</v>
      </c>
      <c r="FEQ2061" s="7" t="s">
        <v>2161</v>
      </c>
      <c r="FER2061" s="7" t="s">
        <v>2161</v>
      </c>
      <c r="FES2061" s="7" t="s">
        <v>2161</v>
      </c>
      <c r="FET2061" s="7" t="s">
        <v>2161</v>
      </c>
      <c r="FEU2061" s="7" t="s">
        <v>2161</v>
      </c>
      <c r="FEV2061" s="7" t="s">
        <v>2161</v>
      </c>
      <c r="FEW2061" s="7" t="s">
        <v>2161</v>
      </c>
      <c r="FEX2061" s="7" t="s">
        <v>2161</v>
      </c>
      <c r="FEY2061" s="7" t="s">
        <v>2161</v>
      </c>
      <c r="FEZ2061" s="7" t="s">
        <v>2161</v>
      </c>
      <c r="FFA2061" s="7" t="s">
        <v>2161</v>
      </c>
      <c r="FFB2061" s="7" t="s">
        <v>2161</v>
      </c>
      <c r="FFC2061" s="7" t="s">
        <v>2161</v>
      </c>
      <c r="FFD2061" s="7" t="s">
        <v>2161</v>
      </c>
      <c r="FFE2061" s="7" t="s">
        <v>2161</v>
      </c>
      <c r="FFF2061" s="7" t="s">
        <v>2161</v>
      </c>
      <c r="FFG2061" s="7" t="s">
        <v>2161</v>
      </c>
      <c r="FFH2061" s="7" t="s">
        <v>2161</v>
      </c>
      <c r="FFI2061" s="7" t="s">
        <v>2161</v>
      </c>
      <c r="FFJ2061" s="7" t="s">
        <v>2161</v>
      </c>
      <c r="FFK2061" s="7" t="s">
        <v>2161</v>
      </c>
      <c r="FFL2061" s="7" t="s">
        <v>2161</v>
      </c>
      <c r="FFM2061" s="7" t="s">
        <v>2161</v>
      </c>
      <c r="FFN2061" s="7" t="s">
        <v>2161</v>
      </c>
      <c r="FFO2061" s="7" t="s">
        <v>2161</v>
      </c>
      <c r="FFP2061" s="7" t="s">
        <v>2161</v>
      </c>
      <c r="FFQ2061" s="7" t="s">
        <v>2161</v>
      </c>
      <c r="FFR2061" s="7" t="s">
        <v>2161</v>
      </c>
      <c r="FFS2061" s="7" t="s">
        <v>2161</v>
      </c>
      <c r="FFT2061" s="7" t="s">
        <v>2161</v>
      </c>
      <c r="FFU2061" s="7" t="s">
        <v>2161</v>
      </c>
      <c r="FFV2061" s="7" t="s">
        <v>2161</v>
      </c>
      <c r="FFW2061" s="7" t="s">
        <v>2161</v>
      </c>
      <c r="FFX2061" s="7" t="s">
        <v>2161</v>
      </c>
      <c r="FFY2061" s="7" t="s">
        <v>2161</v>
      </c>
      <c r="FFZ2061" s="7" t="s">
        <v>2161</v>
      </c>
      <c r="FGA2061" s="7" t="s">
        <v>2161</v>
      </c>
      <c r="FGB2061" s="7" t="s">
        <v>2161</v>
      </c>
      <c r="FGC2061" s="7" t="s">
        <v>2161</v>
      </c>
      <c r="FGD2061" s="7" t="s">
        <v>2161</v>
      </c>
      <c r="FGE2061" s="7" t="s">
        <v>2161</v>
      </c>
      <c r="FGF2061" s="7" t="s">
        <v>2161</v>
      </c>
      <c r="FGG2061" s="7" t="s">
        <v>2161</v>
      </c>
      <c r="FGH2061" s="7" t="s">
        <v>2161</v>
      </c>
      <c r="FGI2061" s="7" t="s">
        <v>2161</v>
      </c>
      <c r="FGJ2061" s="7" t="s">
        <v>2161</v>
      </c>
      <c r="FGK2061" s="7" t="s">
        <v>2161</v>
      </c>
      <c r="FGL2061" s="7" t="s">
        <v>2161</v>
      </c>
      <c r="FGM2061" s="7" t="s">
        <v>2161</v>
      </c>
      <c r="FGN2061" s="7" t="s">
        <v>2161</v>
      </c>
      <c r="FGO2061" s="7" t="s">
        <v>2161</v>
      </c>
      <c r="FGP2061" s="7" t="s">
        <v>2161</v>
      </c>
      <c r="FGQ2061" s="7" t="s">
        <v>2161</v>
      </c>
      <c r="FGR2061" s="7" t="s">
        <v>2161</v>
      </c>
      <c r="FGS2061" s="7" t="s">
        <v>2161</v>
      </c>
      <c r="FGT2061" s="7" t="s">
        <v>2161</v>
      </c>
      <c r="FGU2061" s="7" t="s">
        <v>2161</v>
      </c>
      <c r="FGV2061" s="7" t="s">
        <v>2161</v>
      </c>
      <c r="FGW2061" s="7" t="s">
        <v>2161</v>
      </c>
      <c r="FGX2061" s="7" t="s">
        <v>2161</v>
      </c>
      <c r="FGY2061" s="7" t="s">
        <v>2161</v>
      </c>
      <c r="FGZ2061" s="7" t="s">
        <v>2161</v>
      </c>
      <c r="FHA2061" s="7" t="s">
        <v>2161</v>
      </c>
      <c r="FHB2061" s="7" t="s">
        <v>2161</v>
      </c>
      <c r="FHC2061" s="7" t="s">
        <v>2161</v>
      </c>
      <c r="FHD2061" s="7" t="s">
        <v>2161</v>
      </c>
      <c r="FHE2061" s="7" t="s">
        <v>2161</v>
      </c>
      <c r="FHF2061" s="7" t="s">
        <v>2161</v>
      </c>
      <c r="FHG2061" s="7" t="s">
        <v>2161</v>
      </c>
      <c r="FHH2061" s="7" t="s">
        <v>2161</v>
      </c>
      <c r="FHI2061" s="7" t="s">
        <v>2161</v>
      </c>
      <c r="FHJ2061" s="7" t="s">
        <v>2161</v>
      </c>
      <c r="FHK2061" s="7" t="s">
        <v>2161</v>
      </c>
      <c r="FHL2061" s="7" t="s">
        <v>2161</v>
      </c>
      <c r="FHM2061" s="7" t="s">
        <v>2161</v>
      </c>
      <c r="FHN2061" s="7" t="s">
        <v>2161</v>
      </c>
      <c r="FHO2061" s="7" t="s">
        <v>2161</v>
      </c>
      <c r="FHP2061" s="7" t="s">
        <v>2161</v>
      </c>
      <c r="FHQ2061" s="7" t="s">
        <v>2161</v>
      </c>
      <c r="FHR2061" s="7" t="s">
        <v>2161</v>
      </c>
      <c r="FHS2061" s="7" t="s">
        <v>2161</v>
      </c>
      <c r="FHT2061" s="7" t="s">
        <v>2161</v>
      </c>
      <c r="FHU2061" s="7" t="s">
        <v>2161</v>
      </c>
      <c r="FHV2061" s="7" t="s">
        <v>2161</v>
      </c>
      <c r="FHW2061" s="7" t="s">
        <v>2161</v>
      </c>
      <c r="FHX2061" s="7" t="s">
        <v>2161</v>
      </c>
      <c r="FHY2061" s="7" t="s">
        <v>2161</v>
      </c>
      <c r="FHZ2061" s="7" t="s">
        <v>2161</v>
      </c>
      <c r="FIA2061" s="7" t="s">
        <v>2161</v>
      </c>
      <c r="FIB2061" s="7" t="s">
        <v>2161</v>
      </c>
      <c r="FIC2061" s="7" t="s">
        <v>2161</v>
      </c>
      <c r="FID2061" s="7" t="s">
        <v>2161</v>
      </c>
      <c r="FIE2061" s="7" t="s">
        <v>2161</v>
      </c>
      <c r="FIF2061" s="7" t="s">
        <v>2161</v>
      </c>
      <c r="FIG2061" s="7" t="s">
        <v>2161</v>
      </c>
      <c r="FIH2061" s="7" t="s">
        <v>2161</v>
      </c>
      <c r="FII2061" s="7" t="s">
        <v>2161</v>
      </c>
      <c r="FIJ2061" s="7" t="s">
        <v>2161</v>
      </c>
      <c r="FIK2061" s="7" t="s">
        <v>2161</v>
      </c>
      <c r="FIL2061" s="7" t="s">
        <v>2161</v>
      </c>
      <c r="FIM2061" s="7" t="s">
        <v>2161</v>
      </c>
      <c r="FIN2061" s="7" t="s">
        <v>2161</v>
      </c>
      <c r="FIO2061" s="7" t="s">
        <v>2161</v>
      </c>
      <c r="FIP2061" s="7" t="s">
        <v>2161</v>
      </c>
      <c r="FIQ2061" s="7" t="s">
        <v>2161</v>
      </c>
      <c r="FIR2061" s="7" t="s">
        <v>2161</v>
      </c>
      <c r="FIS2061" s="7" t="s">
        <v>2161</v>
      </c>
      <c r="FIT2061" s="7" t="s">
        <v>2161</v>
      </c>
      <c r="FIU2061" s="7" t="s">
        <v>2161</v>
      </c>
      <c r="FIV2061" s="7" t="s">
        <v>2161</v>
      </c>
      <c r="FIW2061" s="7" t="s">
        <v>2161</v>
      </c>
      <c r="FIX2061" s="7" t="s">
        <v>2161</v>
      </c>
      <c r="FIY2061" s="7" t="s">
        <v>2161</v>
      </c>
      <c r="FIZ2061" s="7" t="s">
        <v>2161</v>
      </c>
      <c r="FJA2061" s="7" t="s">
        <v>2161</v>
      </c>
      <c r="FJB2061" s="7" t="s">
        <v>2161</v>
      </c>
      <c r="FJC2061" s="7" t="s">
        <v>2161</v>
      </c>
      <c r="FJD2061" s="7" t="s">
        <v>2161</v>
      </c>
      <c r="FJE2061" s="7" t="s">
        <v>2161</v>
      </c>
      <c r="FJF2061" s="7" t="s">
        <v>2161</v>
      </c>
      <c r="FJG2061" s="7" t="s">
        <v>2161</v>
      </c>
      <c r="FJH2061" s="7" t="s">
        <v>2161</v>
      </c>
      <c r="FJI2061" s="7" t="s">
        <v>2161</v>
      </c>
      <c r="FJJ2061" s="7" t="s">
        <v>2161</v>
      </c>
      <c r="FJK2061" s="7" t="s">
        <v>2161</v>
      </c>
      <c r="FJL2061" s="7" t="s">
        <v>2161</v>
      </c>
      <c r="FJM2061" s="7" t="s">
        <v>2161</v>
      </c>
      <c r="FJN2061" s="7" t="s">
        <v>2161</v>
      </c>
      <c r="FJO2061" s="7" t="s">
        <v>2161</v>
      </c>
      <c r="FJP2061" s="7" t="s">
        <v>2161</v>
      </c>
      <c r="FJQ2061" s="7" t="s">
        <v>2161</v>
      </c>
      <c r="FJR2061" s="7" t="s">
        <v>2161</v>
      </c>
      <c r="FJS2061" s="7" t="s">
        <v>2161</v>
      </c>
      <c r="FJT2061" s="7" t="s">
        <v>2161</v>
      </c>
      <c r="FJU2061" s="7" t="s">
        <v>2161</v>
      </c>
      <c r="FJV2061" s="7" t="s">
        <v>2161</v>
      </c>
      <c r="FJW2061" s="7" t="s">
        <v>2161</v>
      </c>
      <c r="FJX2061" s="7" t="s">
        <v>2161</v>
      </c>
      <c r="FJY2061" s="7" t="s">
        <v>2161</v>
      </c>
      <c r="FJZ2061" s="7" t="s">
        <v>2161</v>
      </c>
      <c r="FKA2061" s="7" t="s">
        <v>2161</v>
      </c>
      <c r="FKB2061" s="7" t="s">
        <v>2161</v>
      </c>
      <c r="FKC2061" s="7" t="s">
        <v>2161</v>
      </c>
      <c r="FKD2061" s="7" t="s">
        <v>2161</v>
      </c>
      <c r="FKE2061" s="7" t="s">
        <v>2161</v>
      </c>
      <c r="FKF2061" s="7" t="s">
        <v>2161</v>
      </c>
      <c r="FKG2061" s="7" t="s">
        <v>2161</v>
      </c>
      <c r="FKH2061" s="7" t="s">
        <v>2161</v>
      </c>
      <c r="FKI2061" s="7" t="s">
        <v>2161</v>
      </c>
      <c r="FKJ2061" s="7" t="s">
        <v>2161</v>
      </c>
      <c r="FKK2061" s="7" t="s">
        <v>2161</v>
      </c>
      <c r="FKL2061" s="7" t="s">
        <v>2161</v>
      </c>
      <c r="FKM2061" s="7" t="s">
        <v>2161</v>
      </c>
      <c r="FKN2061" s="7" t="s">
        <v>2161</v>
      </c>
      <c r="FKO2061" s="7" t="s">
        <v>2161</v>
      </c>
      <c r="FKP2061" s="7" t="s">
        <v>2161</v>
      </c>
      <c r="FKQ2061" s="7" t="s">
        <v>2161</v>
      </c>
      <c r="FKR2061" s="7" t="s">
        <v>2161</v>
      </c>
      <c r="FKS2061" s="7" t="s">
        <v>2161</v>
      </c>
      <c r="FKT2061" s="7" t="s">
        <v>2161</v>
      </c>
      <c r="FKU2061" s="7" t="s">
        <v>2161</v>
      </c>
      <c r="FKV2061" s="7" t="s">
        <v>2161</v>
      </c>
      <c r="FKW2061" s="7" t="s">
        <v>2161</v>
      </c>
      <c r="FKX2061" s="7" t="s">
        <v>2161</v>
      </c>
      <c r="FKY2061" s="7" t="s">
        <v>2161</v>
      </c>
      <c r="FKZ2061" s="7" t="s">
        <v>2161</v>
      </c>
      <c r="FLA2061" s="7" t="s">
        <v>2161</v>
      </c>
      <c r="FLB2061" s="7" t="s">
        <v>2161</v>
      </c>
      <c r="FLC2061" s="7" t="s">
        <v>2161</v>
      </c>
      <c r="FLD2061" s="7" t="s">
        <v>2161</v>
      </c>
      <c r="FLE2061" s="7" t="s">
        <v>2161</v>
      </c>
      <c r="FLF2061" s="7" t="s">
        <v>2161</v>
      </c>
      <c r="FLG2061" s="7" t="s">
        <v>2161</v>
      </c>
      <c r="FLH2061" s="7" t="s">
        <v>2161</v>
      </c>
      <c r="FLI2061" s="7" t="s">
        <v>2161</v>
      </c>
      <c r="FLJ2061" s="7" t="s">
        <v>2161</v>
      </c>
      <c r="FLK2061" s="7" t="s">
        <v>2161</v>
      </c>
      <c r="FLL2061" s="7" t="s">
        <v>2161</v>
      </c>
      <c r="FLM2061" s="7" t="s">
        <v>2161</v>
      </c>
      <c r="FLN2061" s="7" t="s">
        <v>2161</v>
      </c>
      <c r="FLO2061" s="7" t="s">
        <v>2161</v>
      </c>
      <c r="FLP2061" s="7" t="s">
        <v>2161</v>
      </c>
      <c r="FLQ2061" s="7" t="s">
        <v>2161</v>
      </c>
      <c r="FLR2061" s="7" t="s">
        <v>2161</v>
      </c>
      <c r="FLS2061" s="7" t="s">
        <v>2161</v>
      </c>
      <c r="FLT2061" s="7" t="s">
        <v>2161</v>
      </c>
      <c r="FLU2061" s="7" t="s">
        <v>2161</v>
      </c>
      <c r="FLV2061" s="7" t="s">
        <v>2161</v>
      </c>
      <c r="FLW2061" s="7" t="s">
        <v>2161</v>
      </c>
      <c r="FLX2061" s="7" t="s">
        <v>2161</v>
      </c>
      <c r="FLY2061" s="7" t="s">
        <v>2161</v>
      </c>
      <c r="FLZ2061" s="7" t="s">
        <v>2161</v>
      </c>
      <c r="FMA2061" s="7" t="s">
        <v>2161</v>
      </c>
      <c r="FMB2061" s="7" t="s">
        <v>2161</v>
      </c>
      <c r="FMC2061" s="7" t="s">
        <v>2161</v>
      </c>
      <c r="FMD2061" s="7" t="s">
        <v>2161</v>
      </c>
      <c r="FME2061" s="7" t="s">
        <v>2161</v>
      </c>
      <c r="FMF2061" s="7" t="s">
        <v>2161</v>
      </c>
      <c r="FMG2061" s="7" t="s">
        <v>2161</v>
      </c>
      <c r="FMH2061" s="7" t="s">
        <v>2161</v>
      </c>
      <c r="FMI2061" s="7" t="s">
        <v>2161</v>
      </c>
      <c r="FMJ2061" s="7" t="s">
        <v>2161</v>
      </c>
      <c r="FMK2061" s="7" t="s">
        <v>2161</v>
      </c>
      <c r="FML2061" s="7" t="s">
        <v>2161</v>
      </c>
      <c r="FMM2061" s="7" t="s">
        <v>2161</v>
      </c>
      <c r="FMN2061" s="7" t="s">
        <v>2161</v>
      </c>
      <c r="FMO2061" s="7" t="s">
        <v>2161</v>
      </c>
      <c r="FMP2061" s="7" t="s">
        <v>2161</v>
      </c>
      <c r="FMQ2061" s="7" t="s">
        <v>2161</v>
      </c>
      <c r="FMR2061" s="7" t="s">
        <v>2161</v>
      </c>
      <c r="FMS2061" s="7" t="s">
        <v>2161</v>
      </c>
      <c r="FMT2061" s="7" t="s">
        <v>2161</v>
      </c>
      <c r="FMU2061" s="7" t="s">
        <v>2161</v>
      </c>
      <c r="FMV2061" s="7" t="s">
        <v>2161</v>
      </c>
      <c r="FMW2061" s="7" t="s">
        <v>2161</v>
      </c>
      <c r="FMX2061" s="7" t="s">
        <v>2161</v>
      </c>
      <c r="FMY2061" s="7" t="s">
        <v>2161</v>
      </c>
      <c r="FMZ2061" s="7" t="s">
        <v>2161</v>
      </c>
      <c r="FNA2061" s="7" t="s">
        <v>2161</v>
      </c>
      <c r="FNB2061" s="7" t="s">
        <v>2161</v>
      </c>
      <c r="FNC2061" s="7" t="s">
        <v>2161</v>
      </c>
      <c r="FND2061" s="7" t="s">
        <v>2161</v>
      </c>
      <c r="FNE2061" s="7" t="s">
        <v>2161</v>
      </c>
      <c r="FNF2061" s="7" t="s">
        <v>2161</v>
      </c>
      <c r="FNG2061" s="7" t="s">
        <v>2161</v>
      </c>
      <c r="FNH2061" s="7" t="s">
        <v>2161</v>
      </c>
      <c r="FNI2061" s="7" t="s">
        <v>2161</v>
      </c>
      <c r="FNJ2061" s="7" t="s">
        <v>2161</v>
      </c>
      <c r="FNK2061" s="7" t="s">
        <v>2161</v>
      </c>
      <c r="FNL2061" s="7" t="s">
        <v>2161</v>
      </c>
      <c r="FNM2061" s="7" t="s">
        <v>2161</v>
      </c>
      <c r="FNN2061" s="7" t="s">
        <v>2161</v>
      </c>
      <c r="FNO2061" s="7" t="s">
        <v>2161</v>
      </c>
      <c r="FNP2061" s="7" t="s">
        <v>2161</v>
      </c>
      <c r="FNQ2061" s="7" t="s">
        <v>2161</v>
      </c>
      <c r="FNR2061" s="7" t="s">
        <v>2161</v>
      </c>
      <c r="FNS2061" s="7" t="s">
        <v>2161</v>
      </c>
      <c r="FNT2061" s="7" t="s">
        <v>2161</v>
      </c>
      <c r="FNU2061" s="7" t="s">
        <v>2161</v>
      </c>
      <c r="FNV2061" s="7" t="s">
        <v>2161</v>
      </c>
      <c r="FNW2061" s="7" t="s">
        <v>2161</v>
      </c>
      <c r="FNX2061" s="7" t="s">
        <v>2161</v>
      </c>
      <c r="FNY2061" s="7" t="s">
        <v>2161</v>
      </c>
      <c r="FNZ2061" s="7" t="s">
        <v>2161</v>
      </c>
      <c r="FOA2061" s="7" t="s">
        <v>2161</v>
      </c>
      <c r="FOB2061" s="7" t="s">
        <v>2161</v>
      </c>
      <c r="FOC2061" s="7" t="s">
        <v>2161</v>
      </c>
      <c r="FOD2061" s="7" t="s">
        <v>2161</v>
      </c>
      <c r="FOE2061" s="7" t="s">
        <v>2161</v>
      </c>
      <c r="FOF2061" s="7" t="s">
        <v>2161</v>
      </c>
      <c r="FOG2061" s="7" t="s">
        <v>2161</v>
      </c>
      <c r="FOH2061" s="7" t="s">
        <v>2161</v>
      </c>
      <c r="FOI2061" s="7" t="s">
        <v>2161</v>
      </c>
      <c r="FOJ2061" s="7" t="s">
        <v>2161</v>
      </c>
      <c r="FOK2061" s="7" t="s">
        <v>2161</v>
      </c>
      <c r="FOL2061" s="7" t="s">
        <v>2161</v>
      </c>
      <c r="FOM2061" s="7" t="s">
        <v>2161</v>
      </c>
      <c r="FON2061" s="7" t="s">
        <v>2161</v>
      </c>
      <c r="FOO2061" s="7" t="s">
        <v>2161</v>
      </c>
      <c r="FOP2061" s="7" t="s">
        <v>2161</v>
      </c>
      <c r="FOQ2061" s="7" t="s">
        <v>2161</v>
      </c>
      <c r="FOR2061" s="7" t="s">
        <v>2161</v>
      </c>
      <c r="FOS2061" s="7" t="s">
        <v>2161</v>
      </c>
      <c r="FOT2061" s="7" t="s">
        <v>2161</v>
      </c>
      <c r="FOU2061" s="7" t="s">
        <v>2161</v>
      </c>
      <c r="FOV2061" s="7" t="s">
        <v>2161</v>
      </c>
      <c r="FOW2061" s="7" t="s">
        <v>2161</v>
      </c>
      <c r="FOX2061" s="7" t="s">
        <v>2161</v>
      </c>
      <c r="FOY2061" s="7" t="s">
        <v>2161</v>
      </c>
      <c r="FOZ2061" s="7" t="s">
        <v>2161</v>
      </c>
      <c r="FPA2061" s="7" t="s">
        <v>2161</v>
      </c>
      <c r="FPB2061" s="7" t="s">
        <v>2161</v>
      </c>
      <c r="FPC2061" s="7" t="s">
        <v>2161</v>
      </c>
      <c r="FPD2061" s="7" t="s">
        <v>2161</v>
      </c>
      <c r="FPE2061" s="7" t="s">
        <v>2161</v>
      </c>
      <c r="FPF2061" s="7" t="s">
        <v>2161</v>
      </c>
      <c r="FPG2061" s="7" t="s">
        <v>2161</v>
      </c>
      <c r="FPH2061" s="7" t="s">
        <v>2161</v>
      </c>
      <c r="FPI2061" s="7" t="s">
        <v>2161</v>
      </c>
      <c r="FPJ2061" s="7" t="s">
        <v>2161</v>
      </c>
      <c r="FPK2061" s="7" t="s">
        <v>2161</v>
      </c>
      <c r="FPL2061" s="7" t="s">
        <v>2161</v>
      </c>
      <c r="FPM2061" s="7" t="s">
        <v>2161</v>
      </c>
      <c r="FPN2061" s="7" t="s">
        <v>2161</v>
      </c>
      <c r="FPO2061" s="7" t="s">
        <v>2161</v>
      </c>
      <c r="FPP2061" s="7" t="s">
        <v>2161</v>
      </c>
      <c r="FPQ2061" s="7" t="s">
        <v>2161</v>
      </c>
      <c r="FPR2061" s="7" t="s">
        <v>2161</v>
      </c>
      <c r="FPS2061" s="7" t="s">
        <v>2161</v>
      </c>
      <c r="FPT2061" s="7" t="s">
        <v>2161</v>
      </c>
      <c r="FPU2061" s="7" t="s">
        <v>2161</v>
      </c>
      <c r="FPV2061" s="7" t="s">
        <v>2161</v>
      </c>
      <c r="FPW2061" s="7" t="s">
        <v>2161</v>
      </c>
      <c r="FPX2061" s="7" t="s">
        <v>2161</v>
      </c>
      <c r="FPY2061" s="7" t="s">
        <v>2161</v>
      </c>
      <c r="FPZ2061" s="7" t="s">
        <v>2161</v>
      </c>
      <c r="FQA2061" s="7" t="s">
        <v>2161</v>
      </c>
      <c r="FQB2061" s="7" t="s">
        <v>2161</v>
      </c>
      <c r="FQC2061" s="7" t="s">
        <v>2161</v>
      </c>
      <c r="FQD2061" s="7" t="s">
        <v>2161</v>
      </c>
      <c r="FQE2061" s="7" t="s">
        <v>2161</v>
      </c>
      <c r="FQF2061" s="7" t="s">
        <v>2161</v>
      </c>
      <c r="FQG2061" s="7" t="s">
        <v>2161</v>
      </c>
      <c r="FQH2061" s="7" t="s">
        <v>2161</v>
      </c>
      <c r="FQI2061" s="7" t="s">
        <v>2161</v>
      </c>
      <c r="FQJ2061" s="7" t="s">
        <v>2161</v>
      </c>
      <c r="FQK2061" s="7" t="s">
        <v>2161</v>
      </c>
      <c r="FQL2061" s="7" t="s">
        <v>2161</v>
      </c>
      <c r="FQM2061" s="7" t="s">
        <v>2161</v>
      </c>
      <c r="FQN2061" s="7" t="s">
        <v>2161</v>
      </c>
      <c r="FQO2061" s="7" t="s">
        <v>2161</v>
      </c>
      <c r="FQP2061" s="7" t="s">
        <v>2161</v>
      </c>
      <c r="FQQ2061" s="7" t="s">
        <v>2161</v>
      </c>
      <c r="FQR2061" s="7" t="s">
        <v>2161</v>
      </c>
      <c r="FQS2061" s="7" t="s">
        <v>2161</v>
      </c>
      <c r="FQT2061" s="7" t="s">
        <v>2161</v>
      </c>
      <c r="FQU2061" s="7" t="s">
        <v>2161</v>
      </c>
      <c r="FQV2061" s="7" t="s">
        <v>2161</v>
      </c>
      <c r="FQW2061" s="7" t="s">
        <v>2161</v>
      </c>
      <c r="FQX2061" s="7" t="s">
        <v>2161</v>
      </c>
      <c r="FQY2061" s="7" t="s">
        <v>2161</v>
      </c>
      <c r="FQZ2061" s="7" t="s">
        <v>2161</v>
      </c>
      <c r="FRA2061" s="7" t="s">
        <v>2161</v>
      </c>
      <c r="FRB2061" s="7" t="s">
        <v>2161</v>
      </c>
      <c r="FRC2061" s="7" t="s">
        <v>2161</v>
      </c>
      <c r="FRD2061" s="7" t="s">
        <v>2161</v>
      </c>
      <c r="FRE2061" s="7" t="s">
        <v>2161</v>
      </c>
      <c r="FRF2061" s="7" t="s">
        <v>2161</v>
      </c>
      <c r="FRG2061" s="7" t="s">
        <v>2161</v>
      </c>
      <c r="FRH2061" s="7" t="s">
        <v>2161</v>
      </c>
      <c r="FRI2061" s="7" t="s">
        <v>2161</v>
      </c>
      <c r="FRJ2061" s="7" t="s">
        <v>2161</v>
      </c>
      <c r="FRK2061" s="7" t="s">
        <v>2161</v>
      </c>
      <c r="FRL2061" s="7" t="s">
        <v>2161</v>
      </c>
      <c r="FRM2061" s="7" t="s">
        <v>2161</v>
      </c>
      <c r="FRN2061" s="7" t="s">
        <v>2161</v>
      </c>
      <c r="FRO2061" s="7" t="s">
        <v>2161</v>
      </c>
      <c r="FRP2061" s="7" t="s">
        <v>2161</v>
      </c>
      <c r="FRQ2061" s="7" t="s">
        <v>2161</v>
      </c>
      <c r="FRR2061" s="7" t="s">
        <v>2161</v>
      </c>
      <c r="FRS2061" s="7" t="s">
        <v>2161</v>
      </c>
      <c r="FRT2061" s="7" t="s">
        <v>2161</v>
      </c>
      <c r="FRU2061" s="7" t="s">
        <v>2161</v>
      </c>
      <c r="FRV2061" s="7" t="s">
        <v>2161</v>
      </c>
      <c r="FRW2061" s="7" t="s">
        <v>2161</v>
      </c>
      <c r="FRX2061" s="7" t="s">
        <v>2161</v>
      </c>
      <c r="FRY2061" s="7" t="s">
        <v>2161</v>
      </c>
      <c r="FRZ2061" s="7" t="s">
        <v>2161</v>
      </c>
      <c r="FSA2061" s="7" t="s">
        <v>2161</v>
      </c>
      <c r="FSB2061" s="7" t="s">
        <v>2161</v>
      </c>
      <c r="FSC2061" s="7" t="s">
        <v>2161</v>
      </c>
      <c r="FSD2061" s="7" t="s">
        <v>2161</v>
      </c>
      <c r="FSE2061" s="7" t="s">
        <v>2161</v>
      </c>
      <c r="FSF2061" s="7" t="s">
        <v>2161</v>
      </c>
      <c r="FSG2061" s="7" t="s">
        <v>2161</v>
      </c>
      <c r="FSH2061" s="7" t="s">
        <v>2161</v>
      </c>
      <c r="FSI2061" s="7" t="s">
        <v>2161</v>
      </c>
      <c r="FSJ2061" s="7" t="s">
        <v>2161</v>
      </c>
      <c r="FSK2061" s="7" t="s">
        <v>2161</v>
      </c>
      <c r="FSL2061" s="7" t="s">
        <v>2161</v>
      </c>
      <c r="FSM2061" s="7" t="s">
        <v>2161</v>
      </c>
      <c r="FSN2061" s="7" t="s">
        <v>2161</v>
      </c>
      <c r="FSO2061" s="7" t="s">
        <v>2161</v>
      </c>
      <c r="FSP2061" s="7" t="s">
        <v>2161</v>
      </c>
      <c r="FSQ2061" s="7" t="s">
        <v>2161</v>
      </c>
      <c r="FSR2061" s="7" t="s">
        <v>2161</v>
      </c>
      <c r="FSS2061" s="7" t="s">
        <v>2161</v>
      </c>
      <c r="FST2061" s="7" t="s">
        <v>2161</v>
      </c>
      <c r="FSU2061" s="7" t="s">
        <v>2161</v>
      </c>
      <c r="FSV2061" s="7" t="s">
        <v>2161</v>
      </c>
      <c r="FSW2061" s="7" t="s">
        <v>2161</v>
      </c>
      <c r="FSX2061" s="7" t="s">
        <v>2161</v>
      </c>
      <c r="FSY2061" s="7" t="s">
        <v>2161</v>
      </c>
      <c r="FSZ2061" s="7" t="s">
        <v>2161</v>
      </c>
      <c r="FTA2061" s="7" t="s">
        <v>2161</v>
      </c>
      <c r="FTB2061" s="7" t="s">
        <v>2161</v>
      </c>
      <c r="FTC2061" s="7" t="s">
        <v>2161</v>
      </c>
      <c r="FTD2061" s="7" t="s">
        <v>2161</v>
      </c>
      <c r="FTE2061" s="7" t="s">
        <v>2161</v>
      </c>
      <c r="FTF2061" s="7" t="s">
        <v>2161</v>
      </c>
      <c r="FTG2061" s="7" t="s">
        <v>2161</v>
      </c>
      <c r="FTH2061" s="7" t="s">
        <v>2161</v>
      </c>
      <c r="FTI2061" s="7" t="s">
        <v>2161</v>
      </c>
      <c r="FTJ2061" s="7" t="s">
        <v>2161</v>
      </c>
      <c r="FTK2061" s="7" t="s">
        <v>2161</v>
      </c>
      <c r="FTL2061" s="7" t="s">
        <v>2161</v>
      </c>
      <c r="FTM2061" s="7" t="s">
        <v>2161</v>
      </c>
      <c r="FTN2061" s="7" t="s">
        <v>2161</v>
      </c>
      <c r="FTO2061" s="7" t="s">
        <v>2161</v>
      </c>
      <c r="FTP2061" s="7" t="s">
        <v>2161</v>
      </c>
      <c r="FTQ2061" s="7" t="s">
        <v>2161</v>
      </c>
      <c r="FTR2061" s="7" t="s">
        <v>2161</v>
      </c>
      <c r="FTS2061" s="7" t="s">
        <v>2161</v>
      </c>
      <c r="FTT2061" s="7" t="s">
        <v>2161</v>
      </c>
      <c r="FTU2061" s="7" t="s">
        <v>2161</v>
      </c>
      <c r="FTV2061" s="7" t="s">
        <v>2161</v>
      </c>
      <c r="FTW2061" s="7" t="s">
        <v>2161</v>
      </c>
      <c r="FTX2061" s="7" t="s">
        <v>2161</v>
      </c>
      <c r="FTY2061" s="7" t="s">
        <v>2161</v>
      </c>
      <c r="FTZ2061" s="7" t="s">
        <v>2161</v>
      </c>
      <c r="FUA2061" s="7" t="s">
        <v>2161</v>
      </c>
      <c r="FUB2061" s="7" t="s">
        <v>2161</v>
      </c>
      <c r="FUC2061" s="7" t="s">
        <v>2161</v>
      </c>
      <c r="FUD2061" s="7" t="s">
        <v>2161</v>
      </c>
      <c r="FUE2061" s="7" t="s">
        <v>2161</v>
      </c>
      <c r="FUF2061" s="7" t="s">
        <v>2161</v>
      </c>
      <c r="FUG2061" s="7" t="s">
        <v>2161</v>
      </c>
      <c r="FUH2061" s="7" t="s">
        <v>2161</v>
      </c>
      <c r="FUI2061" s="7" t="s">
        <v>2161</v>
      </c>
      <c r="FUJ2061" s="7" t="s">
        <v>2161</v>
      </c>
      <c r="FUK2061" s="7" t="s">
        <v>2161</v>
      </c>
      <c r="FUL2061" s="7" t="s">
        <v>2161</v>
      </c>
      <c r="FUM2061" s="7" t="s">
        <v>2161</v>
      </c>
      <c r="FUN2061" s="7" t="s">
        <v>2161</v>
      </c>
      <c r="FUO2061" s="7" t="s">
        <v>2161</v>
      </c>
      <c r="FUP2061" s="7" t="s">
        <v>2161</v>
      </c>
      <c r="FUQ2061" s="7" t="s">
        <v>2161</v>
      </c>
      <c r="FUR2061" s="7" t="s">
        <v>2161</v>
      </c>
      <c r="FUS2061" s="7" t="s">
        <v>2161</v>
      </c>
      <c r="FUT2061" s="7" t="s">
        <v>2161</v>
      </c>
      <c r="FUU2061" s="7" t="s">
        <v>2161</v>
      </c>
      <c r="FUV2061" s="7" t="s">
        <v>2161</v>
      </c>
      <c r="FUW2061" s="7" t="s">
        <v>2161</v>
      </c>
      <c r="FUX2061" s="7" t="s">
        <v>2161</v>
      </c>
      <c r="FUY2061" s="7" t="s">
        <v>2161</v>
      </c>
      <c r="FUZ2061" s="7" t="s">
        <v>2161</v>
      </c>
      <c r="FVA2061" s="7" t="s">
        <v>2161</v>
      </c>
      <c r="FVB2061" s="7" t="s">
        <v>2161</v>
      </c>
      <c r="FVC2061" s="7" t="s">
        <v>2161</v>
      </c>
      <c r="FVD2061" s="7" t="s">
        <v>2161</v>
      </c>
      <c r="FVE2061" s="7" t="s">
        <v>2161</v>
      </c>
      <c r="FVF2061" s="7" t="s">
        <v>2161</v>
      </c>
      <c r="FVG2061" s="7" t="s">
        <v>2161</v>
      </c>
      <c r="FVH2061" s="7" t="s">
        <v>2161</v>
      </c>
      <c r="FVI2061" s="7" t="s">
        <v>2161</v>
      </c>
      <c r="FVJ2061" s="7" t="s">
        <v>2161</v>
      </c>
      <c r="FVK2061" s="7" t="s">
        <v>2161</v>
      </c>
      <c r="FVL2061" s="7" t="s">
        <v>2161</v>
      </c>
      <c r="FVM2061" s="7" t="s">
        <v>2161</v>
      </c>
      <c r="FVN2061" s="7" t="s">
        <v>2161</v>
      </c>
      <c r="FVO2061" s="7" t="s">
        <v>2161</v>
      </c>
      <c r="FVP2061" s="7" t="s">
        <v>2161</v>
      </c>
      <c r="FVQ2061" s="7" t="s">
        <v>2161</v>
      </c>
      <c r="FVR2061" s="7" t="s">
        <v>2161</v>
      </c>
      <c r="FVS2061" s="7" t="s">
        <v>2161</v>
      </c>
      <c r="FVT2061" s="7" t="s">
        <v>2161</v>
      </c>
      <c r="FVU2061" s="7" t="s">
        <v>2161</v>
      </c>
      <c r="FVV2061" s="7" t="s">
        <v>2161</v>
      </c>
      <c r="FVW2061" s="7" t="s">
        <v>2161</v>
      </c>
      <c r="FVX2061" s="7" t="s">
        <v>2161</v>
      </c>
      <c r="FVY2061" s="7" t="s">
        <v>2161</v>
      </c>
      <c r="FVZ2061" s="7" t="s">
        <v>2161</v>
      </c>
      <c r="FWA2061" s="7" t="s">
        <v>2161</v>
      </c>
      <c r="FWB2061" s="7" t="s">
        <v>2161</v>
      </c>
      <c r="FWC2061" s="7" t="s">
        <v>2161</v>
      </c>
      <c r="FWD2061" s="7" t="s">
        <v>2161</v>
      </c>
      <c r="FWE2061" s="7" t="s">
        <v>2161</v>
      </c>
      <c r="FWF2061" s="7" t="s">
        <v>2161</v>
      </c>
      <c r="FWG2061" s="7" t="s">
        <v>2161</v>
      </c>
      <c r="FWH2061" s="7" t="s">
        <v>2161</v>
      </c>
      <c r="FWI2061" s="7" t="s">
        <v>2161</v>
      </c>
      <c r="FWJ2061" s="7" t="s">
        <v>2161</v>
      </c>
      <c r="FWK2061" s="7" t="s">
        <v>2161</v>
      </c>
      <c r="FWL2061" s="7" t="s">
        <v>2161</v>
      </c>
      <c r="FWM2061" s="7" t="s">
        <v>2161</v>
      </c>
      <c r="FWN2061" s="7" t="s">
        <v>2161</v>
      </c>
      <c r="FWO2061" s="7" t="s">
        <v>2161</v>
      </c>
      <c r="FWP2061" s="7" t="s">
        <v>2161</v>
      </c>
      <c r="FWQ2061" s="7" t="s">
        <v>2161</v>
      </c>
      <c r="FWR2061" s="7" t="s">
        <v>2161</v>
      </c>
      <c r="FWS2061" s="7" t="s">
        <v>2161</v>
      </c>
      <c r="FWT2061" s="7" t="s">
        <v>2161</v>
      </c>
      <c r="FWU2061" s="7" t="s">
        <v>2161</v>
      </c>
      <c r="FWV2061" s="7" t="s">
        <v>2161</v>
      </c>
      <c r="FWW2061" s="7" t="s">
        <v>2161</v>
      </c>
      <c r="FWX2061" s="7" t="s">
        <v>2161</v>
      </c>
      <c r="FWY2061" s="7" t="s">
        <v>2161</v>
      </c>
      <c r="FWZ2061" s="7" t="s">
        <v>2161</v>
      </c>
      <c r="FXA2061" s="7" t="s">
        <v>2161</v>
      </c>
      <c r="FXB2061" s="7" t="s">
        <v>2161</v>
      </c>
      <c r="FXC2061" s="7" t="s">
        <v>2161</v>
      </c>
      <c r="FXD2061" s="7" t="s">
        <v>2161</v>
      </c>
      <c r="FXE2061" s="7" t="s">
        <v>2161</v>
      </c>
      <c r="FXF2061" s="7" t="s">
        <v>2161</v>
      </c>
      <c r="FXG2061" s="7" t="s">
        <v>2161</v>
      </c>
      <c r="FXH2061" s="7" t="s">
        <v>2161</v>
      </c>
      <c r="FXI2061" s="7" t="s">
        <v>2161</v>
      </c>
      <c r="FXJ2061" s="7" t="s">
        <v>2161</v>
      </c>
      <c r="FXK2061" s="7" t="s">
        <v>2161</v>
      </c>
      <c r="FXL2061" s="7" t="s">
        <v>2161</v>
      </c>
      <c r="FXM2061" s="7" t="s">
        <v>2161</v>
      </c>
      <c r="FXN2061" s="7" t="s">
        <v>2161</v>
      </c>
      <c r="FXO2061" s="7" t="s">
        <v>2161</v>
      </c>
      <c r="FXP2061" s="7" t="s">
        <v>2161</v>
      </c>
      <c r="FXQ2061" s="7" t="s">
        <v>2161</v>
      </c>
      <c r="FXR2061" s="7" t="s">
        <v>2161</v>
      </c>
      <c r="FXS2061" s="7" t="s">
        <v>2161</v>
      </c>
      <c r="FXT2061" s="7" t="s">
        <v>2161</v>
      </c>
      <c r="FXU2061" s="7" t="s">
        <v>2161</v>
      </c>
      <c r="FXV2061" s="7" t="s">
        <v>2161</v>
      </c>
      <c r="FXW2061" s="7" t="s">
        <v>2161</v>
      </c>
      <c r="FXX2061" s="7" t="s">
        <v>2161</v>
      </c>
      <c r="FXY2061" s="7" t="s">
        <v>2161</v>
      </c>
      <c r="FXZ2061" s="7" t="s">
        <v>2161</v>
      </c>
      <c r="FYA2061" s="7" t="s">
        <v>2161</v>
      </c>
      <c r="FYB2061" s="7" t="s">
        <v>2161</v>
      </c>
      <c r="FYC2061" s="7" t="s">
        <v>2161</v>
      </c>
      <c r="FYD2061" s="7" t="s">
        <v>2161</v>
      </c>
      <c r="FYE2061" s="7" t="s">
        <v>2161</v>
      </c>
      <c r="FYF2061" s="7" t="s">
        <v>2161</v>
      </c>
      <c r="FYG2061" s="7" t="s">
        <v>2161</v>
      </c>
      <c r="FYH2061" s="7" t="s">
        <v>2161</v>
      </c>
      <c r="FYI2061" s="7" t="s">
        <v>2161</v>
      </c>
      <c r="FYJ2061" s="7" t="s">
        <v>2161</v>
      </c>
      <c r="FYK2061" s="7" t="s">
        <v>2161</v>
      </c>
      <c r="FYL2061" s="7" t="s">
        <v>2161</v>
      </c>
      <c r="FYM2061" s="7" t="s">
        <v>2161</v>
      </c>
      <c r="FYN2061" s="7" t="s">
        <v>2161</v>
      </c>
      <c r="FYO2061" s="7" t="s">
        <v>2161</v>
      </c>
      <c r="FYP2061" s="7" t="s">
        <v>2161</v>
      </c>
      <c r="FYQ2061" s="7" t="s">
        <v>2161</v>
      </c>
      <c r="FYR2061" s="7" t="s">
        <v>2161</v>
      </c>
      <c r="FYS2061" s="7" t="s">
        <v>2161</v>
      </c>
      <c r="FYT2061" s="7" t="s">
        <v>2161</v>
      </c>
      <c r="FYU2061" s="7" t="s">
        <v>2161</v>
      </c>
      <c r="FYV2061" s="7" t="s">
        <v>2161</v>
      </c>
      <c r="FYW2061" s="7" t="s">
        <v>2161</v>
      </c>
      <c r="FYX2061" s="7" t="s">
        <v>2161</v>
      </c>
      <c r="FYY2061" s="7" t="s">
        <v>2161</v>
      </c>
      <c r="FYZ2061" s="7" t="s">
        <v>2161</v>
      </c>
      <c r="FZA2061" s="7" t="s">
        <v>2161</v>
      </c>
      <c r="FZB2061" s="7" t="s">
        <v>2161</v>
      </c>
      <c r="FZC2061" s="7" t="s">
        <v>2161</v>
      </c>
      <c r="FZD2061" s="7" t="s">
        <v>2161</v>
      </c>
      <c r="FZE2061" s="7" t="s">
        <v>2161</v>
      </c>
      <c r="FZF2061" s="7" t="s">
        <v>2161</v>
      </c>
      <c r="FZG2061" s="7" t="s">
        <v>2161</v>
      </c>
      <c r="FZH2061" s="7" t="s">
        <v>2161</v>
      </c>
      <c r="FZI2061" s="7" t="s">
        <v>2161</v>
      </c>
      <c r="FZJ2061" s="7" t="s">
        <v>2161</v>
      </c>
      <c r="FZK2061" s="7" t="s">
        <v>2161</v>
      </c>
      <c r="FZL2061" s="7" t="s">
        <v>2161</v>
      </c>
      <c r="FZM2061" s="7" t="s">
        <v>2161</v>
      </c>
      <c r="FZN2061" s="7" t="s">
        <v>2161</v>
      </c>
      <c r="FZO2061" s="7" t="s">
        <v>2161</v>
      </c>
      <c r="FZP2061" s="7" t="s">
        <v>2161</v>
      </c>
      <c r="FZQ2061" s="7" t="s">
        <v>2161</v>
      </c>
      <c r="FZR2061" s="7" t="s">
        <v>2161</v>
      </c>
      <c r="FZS2061" s="7" t="s">
        <v>2161</v>
      </c>
      <c r="FZT2061" s="7" t="s">
        <v>2161</v>
      </c>
      <c r="FZU2061" s="7" t="s">
        <v>2161</v>
      </c>
      <c r="FZV2061" s="7" t="s">
        <v>2161</v>
      </c>
      <c r="FZW2061" s="7" t="s">
        <v>2161</v>
      </c>
      <c r="FZX2061" s="7" t="s">
        <v>2161</v>
      </c>
      <c r="FZY2061" s="7" t="s">
        <v>2161</v>
      </c>
      <c r="FZZ2061" s="7" t="s">
        <v>2161</v>
      </c>
      <c r="GAA2061" s="7" t="s">
        <v>2161</v>
      </c>
      <c r="GAB2061" s="7" t="s">
        <v>2161</v>
      </c>
      <c r="GAC2061" s="7" t="s">
        <v>2161</v>
      </c>
      <c r="GAD2061" s="7" t="s">
        <v>2161</v>
      </c>
      <c r="GAE2061" s="7" t="s">
        <v>2161</v>
      </c>
      <c r="GAF2061" s="7" t="s">
        <v>2161</v>
      </c>
      <c r="GAG2061" s="7" t="s">
        <v>2161</v>
      </c>
      <c r="GAH2061" s="7" t="s">
        <v>2161</v>
      </c>
      <c r="GAI2061" s="7" t="s">
        <v>2161</v>
      </c>
      <c r="GAJ2061" s="7" t="s">
        <v>2161</v>
      </c>
      <c r="GAK2061" s="7" t="s">
        <v>2161</v>
      </c>
      <c r="GAL2061" s="7" t="s">
        <v>2161</v>
      </c>
      <c r="GAM2061" s="7" t="s">
        <v>2161</v>
      </c>
      <c r="GAN2061" s="7" t="s">
        <v>2161</v>
      </c>
      <c r="GAO2061" s="7" t="s">
        <v>2161</v>
      </c>
      <c r="GAP2061" s="7" t="s">
        <v>2161</v>
      </c>
      <c r="GAQ2061" s="7" t="s">
        <v>2161</v>
      </c>
      <c r="GAR2061" s="7" t="s">
        <v>2161</v>
      </c>
      <c r="GAS2061" s="7" t="s">
        <v>2161</v>
      </c>
      <c r="GAT2061" s="7" t="s">
        <v>2161</v>
      </c>
      <c r="GAU2061" s="7" t="s">
        <v>2161</v>
      </c>
      <c r="GAV2061" s="7" t="s">
        <v>2161</v>
      </c>
      <c r="GAW2061" s="7" t="s">
        <v>2161</v>
      </c>
      <c r="GAX2061" s="7" t="s">
        <v>2161</v>
      </c>
      <c r="GAY2061" s="7" t="s">
        <v>2161</v>
      </c>
      <c r="GAZ2061" s="7" t="s">
        <v>2161</v>
      </c>
      <c r="GBA2061" s="7" t="s">
        <v>2161</v>
      </c>
      <c r="GBB2061" s="7" t="s">
        <v>2161</v>
      </c>
      <c r="GBC2061" s="7" t="s">
        <v>2161</v>
      </c>
      <c r="GBD2061" s="7" t="s">
        <v>2161</v>
      </c>
      <c r="GBE2061" s="7" t="s">
        <v>2161</v>
      </c>
      <c r="GBF2061" s="7" t="s">
        <v>2161</v>
      </c>
      <c r="GBG2061" s="7" t="s">
        <v>2161</v>
      </c>
      <c r="GBH2061" s="7" t="s">
        <v>2161</v>
      </c>
      <c r="GBI2061" s="7" t="s">
        <v>2161</v>
      </c>
      <c r="GBJ2061" s="7" t="s">
        <v>2161</v>
      </c>
      <c r="GBK2061" s="7" t="s">
        <v>2161</v>
      </c>
      <c r="GBL2061" s="7" t="s">
        <v>2161</v>
      </c>
      <c r="GBM2061" s="7" t="s">
        <v>2161</v>
      </c>
      <c r="GBN2061" s="7" t="s">
        <v>2161</v>
      </c>
      <c r="GBO2061" s="7" t="s">
        <v>2161</v>
      </c>
      <c r="GBP2061" s="7" t="s">
        <v>2161</v>
      </c>
      <c r="GBQ2061" s="7" t="s">
        <v>2161</v>
      </c>
      <c r="GBR2061" s="7" t="s">
        <v>2161</v>
      </c>
      <c r="GBS2061" s="7" t="s">
        <v>2161</v>
      </c>
      <c r="GBT2061" s="7" t="s">
        <v>2161</v>
      </c>
      <c r="GBU2061" s="7" t="s">
        <v>2161</v>
      </c>
      <c r="GBV2061" s="7" t="s">
        <v>2161</v>
      </c>
      <c r="GBW2061" s="7" t="s">
        <v>2161</v>
      </c>
      <c r="GBX2061" s="7" t="s">
        <v>2161</v>
      </c>
      <c r="GBY2061" s="7" t="s">
        <v>2161</v>
      </c>
      <c r="GBZ2061" s="7" t="s">
        <v>2161</v>
      </c>
      <c r="GCA2061" s="7" t="s">
        <v>2161</v>
      </c>
      <c r="GCB2061" s="7" t="s">
        <v>2161</v>
      </c>
      <c r="GCC2061" s="7" t="s">
        <v>2161</v>
      </c>
      <c r="GCD2061" s="7" t="s">
        <v>2161</v>
      </c>
      <c r="GCE2061" s="7" t="s">
        <v>2161</v>
      </c>
      <c r="GCF2061" s="7" t="s">
        <v>2161</v>
      </c>
      <c r="GCG2061" s="7" t="s">
        <v>2161</v>
      </c>
      <c r="GCH2061" s="7" t="s">
        <v>2161</v>
      </c>
      <c r="GCI2061" s="7" t="s">
        <v>2161</v>
      </c>
      <c r="GCJ2061" s="7" t="s">
        <v>2161</v>
      </c>
      <c r="GCK2061" s="7" t="s">
        <v>2161</v>
      </c>
      <c r="GCL2061" s="7" t="s">
        <v>2161</v>
      </c>
      <c r="GCM2061" s="7" t="s">
        <v>2161</v>
      </c>
      <c r="GCN2061" s="7" t="s">
        <v>2161</v>
      </c>
      <c r="GCO2061" s="7" t="s">
        <v>2161</v>
      </c>
      <c r="GCP2061" s="7" t="s">
        <v>2161</v>
      </c>
      <c r="GCQ2061" s="7" t="s">
        <v>2161</v>
      </c>
      <c r="GCR2061" s="7" t="s">
        <v>2161</v>
      </c>
      <c r="GCS2061" s="7" t="s">
        <v>2161</v>
      </c>
      <c r="GCT2061" s="7" t="s">
        <v>2161</v>
      </c>
      <c r="GCU2061" s="7" t="s">
        <v>2161</v>
      </c>
      <c r="GCV2061" s="7" t="s">
        <v>2161</v>
      </c>
      <c r="GCW2061" s="7" t="s">
        <v>2161</v>
      </c>
      <c r="GCX2061" s="7" t="s">
        <v>2161</v>
      </c>
      <c r="GCY2061" s="7" t="s">
        <v>2161</v>
      </c>
      <c r="GCZ2061" s="7" t="s">
        <v>2161</v>
      </c>
      <c r="GDA2061" s="7" t="s">
        <v>2161</v>
      </c>
      <c r="GDB2061" s="7" t="s">
        <v>2161</v>
      </c>
      <c r="GDC2061" s="7" t="s">
        <v>2161</v>
      </c>
      <c r="GDD2061" s="7" t="s">
        <v>2161</v>
      </c>
      <c r="GDE2061" s="7" t="s">
        <v>2161</v>
      </c>
      <c r="GDF2061" s="7" t="s">
        <v>2161</v>
      </c>
      <c r="GDG2061" s="7" t="s">
        <v>2161</v>
      </c>
      <c r="GDH2061" s="7" t="s">
        <v>2161</v>
      </c>
      <c r="GDI2061" s="7" t="s">
        <v>2161</v>
      </c>
      <c r="GDJ2061" s="7" t="s">
        <v>2161</v>
      </c>
      <c r="GDK2061" s="7" t="s">
        <v>2161</v>
      </c>
      <c r="GDL2061" s="7" t="s">
        <v>2161</v>
      </c>
      <c r="GDM2061" s="7" t="s">
        <v>2161</v>
      </c>
      <c r="GDN2061" s="7" t="s">
        <v>2161</v>
      </c>
      <c r="GDO2061" s="7" t="s">
        <v>2161</v>
      </c>
      <c r="GDP2061" s="7" t="s">
        <v>2161</v>
      </c>
      <c r="GDQ2061" s="7" t="s">
        <v>2161</v>
      </c>
      <c r="GDR2061" s="7" t="s">
        <v>2161</v>
      </c>
      <c r="GDS2061" s="7" t="s">
        <v>2161</v>
      </c>
      <c r="GDT2061" s="7" t="s">
        <v>2161</v>
      </c>
      <c r="GDU2061" s="7" t="s">
        <v>2161</v>
      </c>
      <c r="GDV2061" s="7" t="s">
        <v>2161</v>
      </c>
      <c r="GDW2061" s="7" t="s">
        <v>2161</v>
      </c>
      <c r="GDX2061" s="7" t="s">
        <v>2161</v>
      </c>
      <c r="GDY2061" s="7" t="s">
        <v>2161</v>
      </c>
      <c r="GDZ2061" s="7" t="s">
        <v>2161</v>
      </c>
      <c r="GEA2061" s="7" t="s">
        <v>2161</v>
      </c>
      <c r="GEB2061" s="7" t="s">
        <v>2161</v>
      </c>
      <c r="GEC2061" s="7" t="s">
        <v>2161</v>
      </c>
      <c r="GED2061" s="7" t="s">
        <v>2161</v>
      </c>
      <c r="GEE2061" s="7" t="s">
        <v>2161</v>
      </c>
      <c r="GEF2061" s="7" t="s">
        <v>2161</v>
      </c>
      <c r="GEG2061" s="7" t="s">
        <v>2161</v>
      </c>
      <c r="GEH2061" s="7" t="s">
        <v>2161</v>
      </c>
      <c r="GEI2061" s="7" t="s">
        <v>2161</v>
      </c>
      <c r="GEJ2061" s="7" t="s">
        <v>2161</v>
      </c>
      <c r="GEK2061" s="7" t="s">
        <v>2161</v>
      </c>
      <c r="GEL2061" s="7" t="s">
        <v>2161</v>
      </c>
      <c r="GEM2061" s="7" t="s">
        <v>2161</v>
      </c>
      <c r="GEN2061" s="7" t="s">
        <v>2161</v>
      </c>
      <c r="GEO2061" s="7" t="s">
        <v>2161</v>
      </c>
      <c r="GEP2061" s="7" t="s">
        <v>2161</v>
      </c>
      <c r="GEQ2061" s="7" t="s">
        <v>2161</v>
      </c>
      <c r="GER2061" s="7" t="s">
        <v>2161</v>
      </c>
      <c r="GES2061" s="7" t="s">
        <v>2161</v>
      </c>
      <c r="GET2061" s="7" t="s">
        <v>2161</v>
      </c>
      <c r="GEU2061" s="7" t="s">
        <v>2161</v>
      </c>
      <c r="GEV2061" s="7" t="s">
        <v>2161</v>
      </c>
      <c r="GEW2061" s="7" t="s">
        <v>2161</v>
      </c>
      <c r="GEX2061" s="7" t="s">
        <v>2161</v>
      </c>
      <c r="GEY2061" s="7" t="s">
        <v>2161</v>
      </c>
      <c r="GEZ2061" s="7" t="s">
        <v>2161</v>
      </c>
      <c r="GFA2061" s="7" t="s">
        <v>2161</v>
      </c>
      <c r="GFB2061" s="7" t="s">
        <v>2161</v>
      </c>
      <c r="GFC2061" s="7" t="s">
        <v>2161</v>
      </c>
      <c r="GFD2061" s="7" t="s">
        <v>2161</v>
      </c>
      <c r="GFE2061" s="7" t="s">
        <v>2161</v>
      </c>
      <c r="GFF2061" s="7" t="s">
        <v>2161</v>
      </c>
      <c r="GFG2061" s="7" t="s">
        <v>2161</v>
      </c>
      <c r="GFH2061" s="7" t="s">
        <v>2161</v>
      </c>
      <c r="GFI2061" s="7" t="s">
        <v>2161</v>
      </c>
      <c r="GFJ2061" s="7" t="s">
        <v>2161</v>
      </c>
      <c r="GFK2061" s="7" t="s">
        <v>2161</v>
      </c>
      <c r="GFL2061" s="7" t="s">
        <v>2161</v>
      </c>
      <c r="GFM2061" s="7" t="s">
        <v>2161</v>
      </c>
      <c r="GFN2061" s="7" t="s">
        <v>2161</v>
      </c>
      <c r="GFO2061" s="7" t="s">
        <v>2161</v>
      </c>
      <c r="GFP2061" s="7" t="s">
        <v>2161</v>
      </c>
      <c r="GFQ2061" s="7" t="s">
        <v>2161</v>
      </c>
      <c r="GFR2061" s="7" t="s">
        <v>2161</v>
      </c>
      <c r="GFS2061" s="7" t="s">
        <v>2161</v>
      </c>
      <c r="GFT2061" s="7" t="s">
        <v>2161</v>
      </c>
      <c r="GFU2061" s="7" t="s">
        <v>2161</v>
      </c>
      <c r="GFV2061" s="7" t="s">
        <v>2161</v>
      </c>
      <c r="GFW2061" s="7" t="s">
        <v>2161</v>
      </c>
      <c r="GFX2061" s="7" t="s">
        <v>2161</v>
      </c>
      <c r="GFY2061" s="7" t="s">
        <v>2161</v>
      </c>
      <c r="GFZ2061" s="7" t="s">
        <v>2161</v>
      </c>
      <c r="GGA2061" s="7" t="s">
        <v>2161</v>
      </c>
      <c r="GGB2061" s="7" t="s">
        <v>2161</v>
      </c>
      <c r="GGC2061" s="7" t="s">
        <v>2161</v>
      </c>
      <c r="GGD2061" s="7" t="s">
        <v>2161</v>
      </c>
      <c r="GGE2061" s="7" t="s">
        <v>2161</v>
      </c>
      <c r="GGF2061" s="7" t="s">
        <v>2161</v>
      </c>
      <c r="GGG2061" s="7" t="s">
        <v>2161</v>
      </c>
      <c r="GGH2061" s="7" t="s">
        <v>2161</v>
      </c>
      <c r="GGI2061" s="7" t="s">
        <v>2161</v>
      </c>
      <c r="GGJ2061" s="7" t="s">
        <v>2161</v>
      </c>
      <c r="GGK2061" s="7" t="s">
        <v>2161</v>
      </c>
      <c r="GGL2061" s="7" t="s">
        <v>2161</v>
      </c>
      <c r="GGM2061" s="7" t="s">
        <v>2161</v>
      </c>
      <c r="GGN2061" s="7" t="s">
        <v>2161</v>
      </c>
      <c r="GGO2061" s="7" t="s">
        <v>2161</v>
      </c>
      <c r="GGP2061" s="7" t="s">
        <v>2161</v>
      </c>
      <c r="GGQ2061" s="7" t="s">
        <v>2161</v>
      </c>
      <c r="GGR2061" s="7" t="s">
        <v>2161</v>
      </c>
      <c r="GGS2061" s="7" t="s">
        <v>2161</v>
      </c>
      <c r="GGT2061" s="7" t="s">
        <v>2161</v>
      </c>
      <c r="GGU2061" s="7" t="s">
        <v>2161</v>
      </c>
      <c r="GGV2061" s="7" t="s">
        <v>2161</v>
      </c>
      <c r="GGW2061" s="7" t="s">
        <v>2161</v>
      </c>
      <c r="GGX2061" s="7" t="s">
        <v>2161</v>
      </c>
      <c r="GGY2061" s="7" t="s">
        <v>2161</v>
      </c>
      <c r="GGZ2061" s="7" t="s">
        <v>2161</v>
      </c>
      <c r="GHA2061" s="7" t="s">
        <v>2161</v>
      </c>
      <c r="GHB2061" s="7" t="s">
        <v>2161</v>
      </c>
      <c r="GHC2061" s="7" t="s">
        <v>2161</v>
      </c>
      <c r="GHD2061" s="7" t="s">
        <v>2161</v>
      </c>
      <c r="GHE2061" s="7" t="s">
        <v>2161</v>
      </c>
      <c r="GHF2061" s="7" t="s">
        <v>2161</v>
      </c>
      <c r="GHG2061" s="7" t="s">
        <v>2161</v>
      </c>
      <c r="GHH2061" s="7" t="s">
        <v>2161</v>
      </c>
      <c r="GHI2061" s="7" t="s">
        <v>2161</v>
      </c>
      <c r="GHJ2061" s="7" t="s">
        <v>2161</v>
      </c>
      <c r="GHK2061" s="7" t="s">
        <v>2161</v>
      </c>
      <c r="GHL2061" s="7" t="s">
        <v>2161</v>
      </c>
      <c r="GHM2061" s="7" t="s">
        <v>2161</v>
      </c>
      <c r="GHN2061" s="7" t="s">
        <v>2161</v>
      </c>
      <c r="GHO2061" s="7" t="s">
        <v>2161</v>
      </c>
      <c r="GHP2061" s="7" t="s">
        <v>2161</v>
      </c>
      <c r="GHQ2061" s="7" t="s">
        <v>2161</v>
      </c>
      <c r="GHR2061" s="7" t="s">
        <v>2161</v>
      </c>
      <c r="GHS2061" s="7" t="s">
        <v>2161</v>
      </c>
      <c r="GHT2061" s="7" t="s">
        <v>2161</v>
      </c>
      <c r="GHU2061" s="7" t="s">
        <v>2161</v>
      </c>
      <c r="GHV2061" s="7" t="s">
        <v>2161</v>
      </c>
      <c r="GHW2061" s="7" t="s">
        <v>2161</v>
      </c>
      <c r="GHX2061" s="7" t="s">
        <v>2161</v>
      </c>
      <c r="GHY2061" s="7" t="s">
        <v>2161</v>
      </c>
      <c r="GHZ2061" s="7" t="s">
        <v>2161</v>
      </c>
      <c r="GIA2061" s="7" t="s">
        <v>2161</v>
      </c>
      <c r="GIB2061" s="7" t="s">
        <v>2161</v>
      </c>
      <c r="GIC2061" s="7" t="s">
        <v>2161</v>
      </c>
      <c r="GID2061" s="7" t="s">
        <v>2161</v>
      </c>
      <c r="GIE2061" s="7" t="s">
        <v>2161</v>
      </c>
      <c r="GIF2061" s="7" t="s">
        <v>2161</v>
      </c>
      <c r="GIG2061" s="7" t="s">
        <v>2161</v>
      </c>
      <c r="GIH2061" s="7" t="s">
        <v>2161</v>
      </c>
      <c r="GII2061" s="7" t="s">
        <v>2161</v>
      </c>
      <c r="GIJ2061" s="7" t="s">
        <v>2161</v>
      </c>
      <c r="GIK2061" s="7" t="s">
        <v>2161</v>
      </c>
      <c r="GIL2061" s="7" t="s">
        <v>2161</v>
      </c>
      <c r="GIM2061" s="7" t="s">
        <v>2161</v>
      </c>
      <c r="GIN2061" s="7" t="s">
        <v>2161</v>
      </c>
      <c r="GIO2061" s="7" t="s">
        <v>2161</v>
      </c>
      <c r="GIP2061" s="7" t="s">
        <v>2161</v>
      </c>
      <c r="GIQ2061" s="7" t="s">
        <v>2161</v>
      </c>
      <c r="GIR2061" s="7" t="s">
        <v>2161</v>
      </c>
      <c r="GIS2061" s="7" t="s">
        <v>2161</v>
      </c>
      <c r="GIT2061" s="7" t="s">
        <v>2161</v>
      </c>
      <c r="GIU2061" s="7" t="s">
        <v>2161</v>
      </c>
      <c r="GIV2061" s="7" t="s">
        <v>2161</v>
      </c>
      <c r="GIW2061" s="7" t="s">
        <v>2161</v>
      </c>
      <c r="GIX2061" s="7" t="s">
        <v>2161</v>
      </c>
      <c r="GIY2061" s="7" t="s">
        <v>2161</v>
      </c>
      <c r="GIZ2061" s="7" t="s">
        <v>2161</v>
      </c>
      <c r="GJA2061" s="7" t="s">
        <v>2161</v>
      </c>
      <c r="GJB2061" s="7" t="s">
        <v>2161</v>
      </c>
      <c r="GJC2061" s="7" t="s">
        <v>2161</v>
      </c>
      <c r="GJD2061" s="7" t="s">
        <v>2161</v>
      </c>
      <c r="GJE2061" s="7" t="s">
        <v>2161</v>
      </c>
      <c r="GJF2061" s="7" t="s">
        <v>2161</v>
      </c>
      <c r="GJG2061" s="7" t="s">
        <v>2161</v>
      </c>
      <c r="GJH2061" s="7" t="s">
        <v>2161</v>
      </c>
      <c r="GJI2061" s="7" t="s">
        <v>2161</v>
      </c>
      <c r="GJJ2061" s="7" t="s">
        <v>2161</v>
      </c>
      <c r="GJK2061" s="7" t="s">
        <v>2161</v>
      </c>
      <c r="GJL2061" s="7" t="s">
        <v>2161</v>
      </c>
      <c r="GJM2061" s="7" t="s">
        <v>2161</v>
      </c>
      <c r="GJN2061" s="7" t="s">
        <v>2161</v>
      </c>
      <c r="GJO2061" s="7" t="s">
        <v>2161</v>
      </c>
      <c r="GJP2061" s="7" t="s">
        <v>2161</v>
      </c>
      <c r="GJQ2061" s="7" t="s">
        <v>2161</v>
      </c>
      <c r="GJR2061" s="7" t="s">
        <v>2161</v>
      </c>
      <c r="GJS2061" s="7" t="s">
        <v>2161</v>
      </c>
      <c r="GJT2061" s="7" t="s">
        <v>2161</v>
      </c>
      <c r="GJU2061" s="7" t="s">
        <v>2161</v>
      </c>
      <c r="GJV2061" s="7" t="s">
        <v>2161</v>
      </c>
      <c r="GJW2061" s="7" t="s">
        <v>2161</v>
      </c>
      <c r="GJX2061" s="7" t="s">
        <v>2161</v>
      </c>
      <c r="GJY2061" s="7" t="s">
        <v>2161</v>
      </c>
      <c r="GJZ2061" s="7" t="s">
        <v>2161</v>
      </c>
      <c r="GKA2061" s="7" t="s">
        <v>2161</v>
      </c>
      <c r="GKB2061" s="7" t="s">
        <v>2161</v>
      </c>
      <c r="GKC2061" s="7" t="s">
        <v>2161</v>
      </c>
      <c r="GKD2061" s="7" t="s">
        <v>2161</v>
      </c>
      <c r="GKE2061" s="7" t="s">
        <v>2161</v>
      </c>
      <c r="GKF2061" s="7" t="s">
        <v>2161</v>
      </c>
      <c r="GKG2061" s="7" t="s">
        <v>2161</v>
      </c>
      <c r="GKH2061" s="7" t="s">
        <v>2161</v>
      </c>
      <c r="GKI2061" s="7" t="s">
        <v>2161</v>
      </c>
      <c r="GKJ2061" s="7" t="s">
        <v>2161</v>
      </c>
      <c r="GKK2061" s="7" t="s">
        <v>2161</v>
      </c>
      <c r="GKL2061" s="7" t="s">
        <v>2161</v>
      </c>
      <c r="GKM2061" s="7" t="s">
        <v>2161</v>
      </c>
      <c r="GKN2061" s="7" t="s">
        <v>2161</v>
      </c>
      <c r="GKO2061" s="7" t="s">
        <v>2161</v>
      </c>
      <c r="GKP2061" s="7" t="s">
        <v>2161</v>
      </c>
      <c r="GKQ2061" s="7" t="s">
        <v>2161</v>
      </c>
      <c r="GKR2061" s="7" t="s">
        <v>2161</v>
      </c>
      <c r="GKS2061" s="7" t="s">
        <v>2161</v>
      </c>
      <c r="GKT2061" s="7" t="s">
        <v>2161</v>
      </c>
      <c r="GKU2061" s="7" t="s">
        <v>2161</v>
      </c>
      <c r="GKV2061" s="7" t="s">
        <v>2161</v>
      </c>
      <c r="GKW2061" s="7" t="s">
        <v>2161</v>
      </c>
      <c r="GKX2061" s="7" t="s">
        <v>2161</v>
      </c>
      <c r="GKY2061" s="7" t="s">
        <v>2161</v>
      </c>
      <c r="GKZ2061" s="7" t="s">
        <v>2161</v>
      </c>
      <c r="GLA2061" s="7" t="s">
        <v>2161</v>
      </c>
      <c r="GLB2061" s="7" t="s">
        <v>2161</v>
      </c>
      <c r="GLC2061" s="7" t="s">
        <v>2161</v>
      </c>
      <c r="GLD2061" s="7" t="s">
        <v>2161</v>
      </c>
      <c r="GLE2061" s="7" t="s">
        <v>2161</v>
      </c>
      <c r="GLF2061" s="7" t="s">
        <v>2161</v>
      </c>
      <c r="GLG2061" s="7" t="s">
        <v>2161</v>
      </c>
      <c r="GLH2061" s="7" t="s">
        <v>2161</v>
      </c>
      <c r="GLI2061" s="7" t="s">
        <v>2161</v>
      </c>
      <c r="GLJ2061" s="7" t="s">
        <v>2161</v>
      </c>
      <c r="GLK2061" s="7" t="s">
        <v>2161</v>
      </c>
      <c r="GLL2061" s="7" t="s">
        <v>2161</v>
      </c>
      <c r="GLM2061" s="7" t="s">
        <v>2161</v>
      </c>
      <c r="GLN2061" s="7" t="s">
        <v>2161</v>
      </c>
      <c r="GLO2061" s="7" t="s">
        <v>2161</v>
      </c>
      <c r="GLP2061" s="7" t="s">
        <v>2161</v>
      </c>
      <c r="GLQ2061" s="7" t="s">
        <v>2161</v>
      </c>
      <c r="GLR2061" s="7" t="s">
        <v>2161</v>
      </c>
      <c r="GLS2061" s="7" t="s">
        <v>2161</v>
      </c>
      <c r="GLT2061" s="7" t="s">
        <v>2161</v>
      </c>
      <c r="GLU2061" s="7" t="s">
        <v>2161</v>
      </c>
      <c r="GLV2061" s="7" t="s">
        <v>2161</v>
      </c>
      <c r="GLW2061" s="7" t="s">
        <v>2161</v>
      </c>
      <c r="GLX2061" s="7" t="s">
        <v>2161</v>
      </c>
      <c r="GLY2061" s="7" t="s">
        <v>2161</v>
      </c>
      <c r="GLZ2061" s="7" t="s">
        <v>2161</v>
      </c>
      <c r="GMA2061" s="7" t="s">
        <v>2161</v>
      </c>
      <c r="GMB2061" s="7" t="s">
        <v>2161</v>
      </c>
      <c r="GMC2061" s="7" t="s">
        <v>2161</v>
      </c>
      <c r="GMD2061" s="7" t="s">
        <v>2161</v>
      </c>
      <c r="GME2061" s="7" t="s">
        <v>2161</v>
      </c>
      <c r="GMF2061" s="7" t="s">
        <v>2161</v>
      </c>
      <c r="GMG2061" s="7" t="s">
        <v>2161</v>
      </c>
      <c r="GMH2061" s="7" t="s">
        <v>2161</v>
      </c>
      <c r="GMI2061" s="7" t="s">
        <v>2161</v>
      </c>
      <c r="GMJ2061" s="7" t="s">
        <v>2161</v>
      </c>
      <c r="GMK2061" s="7" t="s">
        <v>2161</v>
      </c>
      <c r="GML2061" s="7" t="s">
        <v>2161</v>
      </c>
      <c r="GMM2061" s="7" t="s">
        <v>2161</v>
      </c>
      <c r="GMN2061" s="7" t="s">
        <v>2161</v>
      </c>
      <c r="GMO2061" s="7" t="s">
        <v>2161</v>
      </c>
      <c r="GMP2061" s="7" t="s">
        <v>2161</v>
      </c>
      <c r="GMQ2061" s="7" t="s">
        <v>2161</v>
      </c>
      <c r="GMR2061" s="7" t="s">
        <v>2161</v>
      </c>
      <c r="GMS2061" s="7" t="s">
        <v>2161</v>
      </c>
      <c r="GMT2061" s="7" t="s">
        <v>2161</v>
      </c>
      <c r="GMU2061" s="7" t="s">
        <v>2161</v>
      </c>
      <c r="GMV2061" s="7" t="s">
        <v>2161</v>
      </c>
      <c r="GMW2061" s="7" t="s">
        <v>2161</v>
      </c>
      <c r="GMX2061" s="7" t="s">
        <v>2161</v>
      </c>
      <c r="GMY2061" s="7" t="s">
        <v>2161</v>
      </c>
      <c r="GMZ2061" s="7" t="s">
        <v>2161</v>
      </c>
      <c r="GNA2061" s="7" t="s">
        <v>2161</v>
      </c>
      <c r="GNB2061" s="7" t="s">
        <v>2161</v>
      </c>
      <c r="GNC2061" s="7" t="s">
        <v>2161</v>
      </c>
      <c r="GND2061" s="7" t="s">
        <v>2161</v>
      </c>
      <c r="GNE2061" s="7" t="s">
        <v>2161</v>
      </c>
      <c r="GNF2061" s="7" t="s">
        <v>2161</v>
      </c>
      <c r="GNG2061" s="7" t="s">
        <v>2161</v>
      </c>
      <c r="GNH2061" s="7" t="s">
        <v>2161</v>
      </c>
      <c r="GNI2061" s="7" t="s">
        <v>2161</v>
      </c>
      <c r="GNJ2061" s="7" t="s">
        <v>2161</v>
      </c>
      <c r="GNK2061" s="7" t="s">
        <v>2161</v>
      </c>
      <c r="GNL2061" s="7" t="s">
        <v>2161</v>
      </c>
      <c r="GNM2061" s="7" t="s">
        <v>2161</v>
      </c>
      <c r="GNN2061" s="7" t="s">
        <v>2161</v>
      </c>
      <c r="GNO2061" s="7" t="s">
        <v>2161</v>
      </c>
      <c r="GNP2061" s="7" t="s">
        <v>2161</v>
      </c>
      <c r="GNQ2061" s="7" t="s">
        <v>2161</v>
      </c>
      <c r="GNR2061" s="7" t="s">
        <v>2161</v>
      </c>
      <c r="GNS2061" s="7" t="s">
        <v>2161</v>
      </c>
      <c r="GNT2061" s="7" t="s">
        <v>2161</v>
      </c>
      <c r="GNU2061" s="7" t="s">
        <v>2161</v>
      </c>
      <c r="GNV2061" s="7" t="s">
        <v>2161</v>
      </c>
      <c r="GNW2061" s="7" t="s">
        <v>2161</v>
      </c>
      <c r="GNX2061" s="7" t="s">
        <v>2161</v>
      </c>
      <c r="GNY2061" s="7" t="s">
        <v>2161</v>
      </c>
      <c r="GNZ2061" s="7" t="s">
        <v>2161</v>
      </c>
      <c r="GOA2061" s="7" t="s">
        <v>2161</v>
      </c>
      <c r="GOB2061" s="7" t="s">
        <v>2161</v>
      </c>
      <c r="GOC2061" s="7" t="s">
        <v>2161</v>
      </c>
      <c r="GOD2061" s="7" t="s">
        <v>2161</v>
      </c>
      <c r="GOE2061" s="7" t="s">
        <v>2161</v>
      </c>
      <c r="GOF2061" s="7" t="s">
        <v>2161</v>
      </c>
      <c r="GOG2061" s="7" t="s">
        <v>2161</v>
      </c>
      <c r="GOH2061" s="7" t="s">
        <v>2161</v>
      </c>
      <c r="GOI2061" s="7" t="s">
        <v>2161</v>
      </c>
      <c r="GOJ2061" s="7" t="s">
        <v>2161</v>
      </c>
      <c r="GOK2061" s="7" t="s">
        <v>2161</v>
      </c>
      <c r="GOL2061" s="7" t="s">
        <v>2161</v>
      </c>
      <c r="GOM2061" s="7" t="s">
        <v>2161</v>
      </c>
      <c r="GON2061" s="7" t="s">
        <v>2161</v>
      </c>
      <c r="GOO2061" s="7" t="s">
        <v>2161</v>
      </c>
      <c r="GOP2061" s="7" t="s">
        <v>2161</v>
      </c>
      <c r="GOQ2061" s="7" t="s">
        <v>2161</v>
      </c>
      <c r="GOR2061" s="7" t="s">
        <v>2161</v>
      </c>
      <c r="GOS2061" s="7" t="s">
        <v>2161</v>
      </c>
      <c r="GOT2061" s="7" t="s">
        <v>2161</v>
      </c>
      <c r="GOU2061" s="7" t="s">
        <v>2161</v>
      </c>
      <c r="GOV2061" s="7" t="s">
        <v>2161</v>
      </c>
      <c r="GOW2061" s="7" t="s">
        <v>2161</v>
      </c>
      <c r="GOX2061" s="7" t="s">
        <v>2161</v>
      </c>
      <c r="GOY2061" s="7" t="s">
        <v>2161</v>
      </c>
      <c r="GOZ2061" s="7" t="s">
        <v>2161</v>
      </c>
      <c r="GPA2061" s="7" t="s">
        <v>2161</v>
      </c>
      <c r="GPB2061" s="7" t="s">
        <v>2161</v>
      </c>
      <c r="GPC2061" s="7" t="s">
        <v>2161</v>
      </c>
      <c r="GPD2061" s="7" t="s">
        <v>2161</v>
      </c>
      <c r="GPE2061" s="7" t="s">
        <v>2161</v>
      </c>
      <c r="GPF2061" s="7" t="s">
        <v>2161</v>
      </c>
      <c r="GPG2061" s="7" t="s">
        <v>2161</v>
      </c>
      <c r="GPH2061" s="7" t="s">
        <v>2161</v>
      </c>
      <c r="GPI2061" s="7" t="s">
        <v>2161</v>
      </c>
      <c r="GPJ2061" s="7" t="s">
        <v>2161</v>
      </c>
      <c r="GPK2061" s="7" t="s">
        <v>2161</v>
      </c>
      <c r="GPL2061" s="7" t="s">
        <v>2161</v>
      </c>
      <c r="GPM2061" s="7" t="s">
        <v>2161</v>
      </c>
      <c r="GPN2061" s="7" t="s">
        <v>2161</v>
      </c>
      <c r="GPO2061" s="7" t="s">
        <v>2161</v>
      </c>
      <c r="GPP2061" s="7" t="s">
        <v>2161</v>
      </c>
      <c r="GPQ2061" s="7" t="s">
        <v>2161</v>
      </c>
      <c r="GPR2061" s="7" t="s">
        <v>2161</v>
      </c>
      <c r="GPS2061" s="7" t="s">
        <v>2161</v>
      </c>
      <c r="GPT2061" s="7" t="s">
        <v>2161</v>
      </c>
      <c r="GPU2061" s="7" t="s">
        <v>2161</v>
      </c>
      <c r="GPV2061" s="7" t="s">
        <v>2161</v>
      </c>
      <c r="GPW2061" s="7" t="s">
        <v>2161</v>
      </c>
      <c r="GPX2061" s="7" t="s">
        <v>2161</v>
      </c>
      <c r="GPY2061" s="7" t="s">
        <v>2161</v>
      </c>
      <c r="GPZ2061" s="7" t="s">
        <v>2161</v>
      </c>
      <c r="GQA2061" s="7" t="s">
        <v>2161</v>
      </c>
      <c r="GQB2061" s="7" t="s">
        <v>2161</v>
      </c>
      <c r="GQC2061" s="7" t="s">
        <v>2161</v>
      </c>
      <c r="GQD2061" s="7" t="s">
        <v>2161</v>
      </c>
      <c r="GQE2061" s="7" t="s">
        <v>2161</v>
      </c>
      <c r="GQF2061" s="7" t="s">
        <v>2161</v>
      </c>
      <c r="GQG2061" s="7" t="s">
        <v>2161</v>
      </c>
      <c r="GQH2061" s="7" t="s">
        <v>2161</v>
      </c>
      <c r="GQI2061" s="7" t="s">
        <v>2161</v>
      </c>
      <c r="GQJ2061" s="7" t="s">
        <v>2161</v>
      </c>
      <c r="GQK2061" s="7" t="s">
        <v>2161</v>
      </c>
      <c r="GQL2061" s="7" t="s">
        <v>2161</v>
      </c>
      <c r="GQM2061" s="7" t="s">
        <v>2161</v>
      </c>
      <c r="GQN2061" s="7" t="s">
        <v>2161</v>
      </c>
      <c r="GQO2061" s="7" t="s">
        <v>2161</v>
      </c>
      <c r="GQP2061" s="7" t="s">
        <v>2161</v>
      </c>
      <c r="GQQ2061" s="7" t="s">
        <v>2161</v>
      </c>
      <c r="GQR2061" s="7" t="s">
        <v>2161</v>
      </c>
      <c r="GQS2061" s="7" t="s">
        <v>2161</v>
      </c>
      <c r="GQT2061" s="7" t="s">
        <v>2161</v>
      </c>
      <c r="GQU2061" s="7" t="s">
        <v>2161</v>
      </c>
      <c r="GQV2061" s="7" t="s">
        <v>2161</v>
      </c>
      <c r="GQW2061" s="7" t="s">
        <v>2161</v>
      </c>
      <c r="GQX2061" s="7" t="s">
        <v>2161</v>
      </c>
      <c r="GQY2061" s="7" t="s">
        <v>2161</v>
      </c>
      <c r="GQZ2061" s="7" t="s">
        <v>2161</v>
      </c>
      <c r="GRA2061" s="7" t="s">
        <v>2161</v>
      </c>
      <c r="GRB2061" s="7" t="s">
        <v>2161</v>
      </c>
      <c r="GRC2061" s="7" t="s">
        <v>2161</v>
      </c>
      <c r="GRD2061" s="7" t="s">
        <v>2161</v>
      </c>
      <c r="GRE2061" s="7" t="s">
        <v>2161</v>
      </c>
      <c r="GRF2061" s="7" t="s">
        <v>2161</v>
      </c>
      <c r="GRG2061" s="7" t="s">
        <v>2161</v>
      </c>
      <c r="GRH2061" s="7" t="s">
        <v>2161</v>
      </c>
      <c r="GRI2061" s="7" t="s">
        <v>2161</v>
      </c>
      <c r="GRJ2061" s="7" t="s">
        <v>2161</v>
      </c>
      <c r="GRK2061" s="7" t="s">
        <v>2161</v>
      </c>
      <c r="GRL2061" s="7" t="s">
        <v>2161</v>
      </c>
      <c r="GRM2061" s="7" t="s">
        <v>2161</v>
      </c>
      <c r="GRN2061" s="7" t="s">
        <v>2161</v>
      </c>
      <c r="GRO2061" s="7" t="s">
        <v>2161</v>
      </c>
      <c r="GRP2061" s="7" t="s">
        <v>2161</v>
      </c>
      <c r="GRQ2061" s="7" t="s">
        <v>2161</v>
      </c>
      <c r="GRR2061" s="7" t="s">
        <v>2161</v>
      </c>
      <c r="GRS2061" s="7" t="s">
        <v>2161</v>
      </c>
      <c r="GRT2061" s="7" t="s">
        <v>2161</v>
      </c>
      <c r="GRU2061" s="7" t="s">
        <v>2161</v>
      </c>
      <c r="GRV2061" s="7" t="s">
        <v>2161</v>
      </c>
      <c r="GRW2061" s="7" t="s">
        <v>2161</v>
      </c>
      <c r="GRX2061" s="7" t="s">
        <v>2161</v>
      </c>
      <c r="GRY2061" s="7" t="s">
        <v>2161</v>
      </c>
      <c r="GRZ2061" s="7" t="s">
        <v>2161</v>
      </c>
      <c r="GSA2061" s="7" t="s">
        <v>2161</v>
      </c>
      <c r="GSB2061" s="7" t="s">
        <v>2161</v>
      </c>
      <c r="GSC2061" s="7" t="s">
        <v>2161</v>
      </c>
      <c r="GSD2061" s="7" t="s">
        <v>2161</v>
      </c>
      <c r="GSE2061" s="7" t="s">
        <v>2161</v>
      </c>
      <c r="GSF2061" s="7" t="s">
        <v>2161</v>
      </c>
      <c r="GSG2061" s="7" t="s">
        <v>2161</v>
      </c>
      <c r="GSH2061" s="7" t="s">
        <v>2161</v>
      </c>
      <c r="GSI2061" s="7" t="s">
        <v>2161</v>
      </c>
      <c r="GSJ2061" s="7" t="s">
        <v>2161</v>
      </c>
      <c r="GSK2061" s="7" t="s">
        <v>2161</v>
      </c>
      <c r="GSL2061" s="7" t="s">
        <v>2161</v>
      </c>
      <c r="GSM2061" s="7" t="s">
        <v>2161</v>
      </c>
      <c r="GSN2061" s="7" t="s">
        <v>2161</v>
      </c>
      <c r="GSO2061" s="7" t="s">
        <v>2161</v>
      </c>
      <c r="GSP2061" s="7" t="s">
        <v>2161</v>
      </c>
      <c r="GSQ2061" s="7" t="s">
        <v>2161</v>
      </c>
      <c r="GSR2061" s="7" t="s">
        <v>2161</v>
      </c>
      <c r="GSS2061" s="7" t="s">
        <v>2161</v>
      </c>
      <c r="GST2061" s="7" t="s">
        <v>2161</v>
      </c>
      <c r="GSU2061" s="7" t="s">
        <v>2161</v>
      </c>
      <c r="GSV2061" s="7" t="s">
        <v>2161</v>
      </c>
      <c r="GSW2061" s="7" t="s">
        <v>2161</v>
      </c>
      <c r="GSX2061" s="7" t="s">
        <v>2161</v>
      </c>
      <c r="GSY2061" s="7" t="s">
        <v>2161</v>
      </c>
      <c r="GSZ2061" s="7" t="s">
        <v>2161</v>
      </c>
      <c r="GTA2061" s="7" t="s">
        <v>2161</v>
      </c>
      <c r="GTB2061" s="7" t="s">
        <v>2161</v>
      </c>
      <c r="GTC2061" s="7" t="s">
        <v>2161</v>
      </c>
      <c r="GTD2061" s="7" t="s">
        <v>2161</v>
      </c>
      <c r="GTE2061" s="7" t="s">
        <v>2161</v>
      </c>
      <c r="GTF2061" s="7" t="s">
        <v>2161</v>
      </c>
      <c r="GTG2061" s="7" t="s">
        <v>2161</v>
      </c>
      <c r="GTH2061" s="7" t="s">
        <v>2161</v>
      </c>
      <c r="GTI2061" s="7" t="s">
        <v>2161</v>
      </c>
      <c r="GTJ2061" s="7" t="s">
        <v>2161</v>
      </c>
      <c r="GTK2061" s="7" t="s">
        <v>2161</v>
      </c>
      <c r="GTL2061" s="7" t="s">
        <v>2161</v>
      </c>
      <c r="GTM2061" s="7" t="s">
        <v>2161</v>
      </c>
      <c r="GTN2061" s="7" t="s">
        <v>2161</v>
      </c>
      <c r="GTO2061" s="7" t="s">
        <v>2161</v>
      </c>
      <c r="GTP2061" s="7" t="s">
        <v>2161</v>
      </c>
      <c r="GTQ2061" s="7" t="s">
        <v>2161</v>
      </c>
      <c r="GTR2061" s="7" t="s">
        <v>2161</v>
      </c>
      <c r="GTS2061" s="7" t="s">
        <v>2161</v>
      </c>
      <c r="GTT2061" s="7" t="s">
        <v>2161</v>
      </c>
      <c r="GTU2061" s="7" t="s">
        <v>2161</v>
      </c>
      <c r="GTV2061" s="7" t="s">
        <v>2161</v>
      </c>
      <c r="GTW2061" s="7" t="s">
        <v>2161</v>
      </c>
      <c r="GTX2061" s="7" t="s">
        <v>2161</v>
      </c>
      <c r="GTY2061" s="7" t="s">
        <v>2161</v>
      </c>
      <c r="GTZ2061" s="7" t="s">
        <v>2161</v>
      </c>
      <c r="GUA2061" s="7" t="s">
        <v>2161</v>
      </c>
      <c r="GUB2061" s="7" t="s">
        <v>2161</v>
      </c>
      <c r="GUC2061" s="7" t="s">
        <v>2161</v>
      </c>
      <c r="GUD2061" s="7" t="s">
        <v>2161</v>
      </c>
      <c r="GUE2061" s="7" t="s">
        <v>2161</v>
      </c>
      <c r="GUF2061" s="7" t="s">
        <v>2161</v>
      </c>
      <c r="GUG2061" s="7" t="s">
        <v>2161</v>
      </c>
      <c r="GUH2061" s="7" t="s">
        <v>2161</v>
      </c>
      <c r="GUI2061" s="7" t="s">
        <v>2161</v>
      </c>
      <c r="GUJ2061" s="7" t="s">
        <v>2161</v>
      </c>
      <c r="GUK2061" s="7" t="s">
        <v>2161</v>
      </c>
      <c r="GUL2061" s="7" t="s">
        <v>2161</v>
      </c>
      <c r="GUM2061" s="7" t="s">
        <v>2161</v>
      </c>
      <c r="GUN2061" s="7" t="s">
        <v>2161</v>
      </c>
      <c r="GUO2061" s="7" t="s">
        <v>2161</v>
      </c>
      <c r="GUP2061" s="7" t="s">
        <v>2161</v>
      </c>
      <c r="GUQ2061" s="7" t="s">
        <v>2161</v>
      </c>
      <c r="GUR2061" s="7" t="s">
        <v>2161</v>
      </c>
      <c r="GUS2061" s="7" t="s">
        <v>2161</v>
      </c>
      <c r="GUT2061" s="7" t="s">
        <v>2161</v>
      </c>
      <c r="GUU2061" s="7" t="s">
        <v>2161</v>
      </c>
      <c r="GUV2061" s="7" t="s">
        <v>2161</v>
      </c>
      <c r="GUW2061" s="7" t="s">
        <v>2161</v>
      </c>
      <c r="GUX2061" s="7" t="s">
        <v>2161</v>
      </c>
      <c r="GUY2061" s="7" t="s">
        <v>2161</v>
      </c>
      <c r="GUZ2061" s="7" t="s">
        <v>2161</v>
      </c>
      <c r="GVA2061" s="7" t="s">
        <v>2161</v>
      </c>
      <c r="GVB2061" s="7" t="s">
        <v>2161</v>
      </c>
      <c r="GVC2061" s="7" t="s">
        <v>2161</v>
      </c>
      <c r="GVD2061" s="7" t="s">
        <v>2161</v>
      </c>
      <c r="GVE2061" s="7" t="s">
        <v>2161</v>
      </c>
      <c r="GVF2061" s="7" t="s">
        <v>2161</v>
      </c>
      <c r="GVG2061" s="7" t="s">
        <v>2161</v>
      </c>
      <c r="GVH2061" s="7" t="s">
        <v>2161</v>
      </c>
      <c r="GVI2061" s="7" t="s">
        <v>2161</v>
      </c>
      <c r="GVJ2061" s="7" t="s">
        <v>2161</v>
      </c>
      <c r="GVK2061" s="7" t="s">
        <v>2161</v>
      </c>
      <c r="GVL2061" s="7" t="s">
        <v>2161</v>
      </c>
      <c r="GVM2061" s="7" t="s">
        <v>2161</v>
      </c>
      <c r="GVN2061" s="7" t="s">
        <v>2161</v>
      </c>
      <c r="GVO2061" s="7" t="s">
        <v>2161</v>
      </c>
      <c r="GVP2061" s="7" t="s">
        <v>2161</v>
      </c>
      <c r="GVQ2061" s="7" t="s">
        <v>2161</v>
      </c>
      <c r="GVR2061" s="7" t="s">
        <v>2161</v>
      </c>
      <c r="GVS2061" s="7" t="s">
        <v>2161</v>
      </c>
      <c r="GVT2061" s="7" t="s">
        <v>2161</v>
      </c>
      <c r="GVU2061" s="7" t="s">
        <v>2161</v>
      </c>
      <c r="GVV2061" s="7" t="s">
        <v>2161</v>
      </c>
      <c r="GVW2061" s="7" t="s">
        <v>2161</v>
      </c>
      <c r="GVX2061" s="7" t="s">
        <v>2161</v>
      </c>
      <c r="GVY2061" s="7" t="s">
        <v>2161</v>
      </c>
      <c r="GVZ2061" s="7" t="s">
        <v>2161</v>
      </c>
      <c r="GWA2061" s="7" t="s">
        <v>2161</v>
      </c>
      <c r="GWB2061" s="7" t="s">
        <v>2161</v>
      </c>
      <c r="GWC2061" s="7" t="s">
        <v>2161</v>
      </c>
      <c r="GWD2061" s="7" t="s">
        <v>2161</v>
      </c>
      <c r="GWE2061" s="7" t="s">
        <v>2161</v>
      </c>
      <c r="GWF2061" s="7" t="s">
        <v>2161</v>
      </c>
      <c r="GWG2061" s="7" t="s">
        <v>2161</v>
      </c>
      <c r="GWH2061" s="7" t="s">
        <v>2161</v>
      </c>
      <c r="GWI2061" s="7" t="s">
        <v>2161</v>
      </c>
      <c r="GWJ2061" s="7" t="s">
        <v>2161</v>
      </c>
      <c r="GWK2061" s="7" t="s">
        <v>2161</v>
      </c>
      <c r="GWL2061" s="7" t="s">
        <v>2161</v>
      </c>
      <c r="GWM2061" s="7" t="s">
        <v>2161</v>
      </c>
      <c r="GWN2061" s="7" t="s">
        <v>2161</v>
      </c>
      <c r="GWO2061" s="7" t="s">
        <v>2161</v>
      </c>
      <c r="GWP2061" s="7" t="s">
        <v>2161</v>
      </c>
      <c r="GWQ2061" s="7" t="s">
        <v>2161</v>
      </c>
      <c r="GWR2061" s="7" t="s">
        <v>2161</v>
      </c>
      <c r="GWS2061" s="7" t="s">
        <v>2161</v>
      </c>
      <c r="GWT2061" s="7" t="s">
        <v>2161</v>
      </c>
      <c r="GWU2061" s="7" t="s">
        <v>2161</v>
      </c>
      <c r="GWV2061" s="7" t="s">
        <v>2161</v>
      </c>
      <c r="GWW2061" s="7" t="s">
        <v>2161</v>
      </c>
      <c r="GWX2061" s="7" t="s">
        <v>2161</v>
      </c>
      <c r="GWY2061" s="7" t="s">
        <v>2161</v>
      </c>
      <c r="GWZ2061" s="7" t="s">
        <v>2161</v>
      </c>
      <c r="GXA2061" s="7" t="s">
        <v>2161</v>
      </c>
      <c r="GXB2061" s="7" t="s">
        <v>2161</v>
      </c>
      <c r="GXC2061" s="7" t="s">
        <v>2161</v>
      </c>
      <c r="GXD2061" s="7" t="s">
        <v>2161</v>
      </c>
      <c r="GXE2061" s="7" t="s">
        <v>2161</v>
      </c>
      <c r="GXF2061" s="7" t="s">
        <v>2161</v>
      </c>
      <c r="GXG2061" s="7" t="s">
        <v>2161</v>
      </c>
      <c r="GXH2061" s="7" t="s">
        <v>2161</v>
      </c>
      <c r="GXI2061" s="7" t="s">
        <v>2161</v>
      </c>
      <c r="GXJ2061" s="7" t="s">
        <v>2161</v>
      </c>
      <c r="GXK2061" s="7" t="s">
        <v>2161</v>
      </c>
      <c r="GXL2061" s="7" t="s">
        <v>2161</v>
      </c>
      <c r="GXM2061" s="7" t="s">
        <v>2161</v>
      </c>
      <c r="GXN2061" s="7" t="s">
        <v>2161</v>
      </c>
      <c r="GXO2061" s="7" t="s">
        <v>2161</v>
      </c>
      <c r="GXP2061" s="7" t="s">
        <v>2161</v>
      </c>
      <c r="GXQ2061" s="7" t="s">
        <v>2161</v>
      </c>
      <c r="GXR2061" s="7" t="s">
        <v>2161</v>
      </c>
      <c r="GXS2061" s="7" t="s">
        <v>2161</v>
      </c>
      <c r="GXT2061" s="7" t="s">
        <v>2161</v>
      </c>
      <c r="GXU2061" s="7" t="s">
        <v>2161</v>
      </c>
      <c r="GXV2061" s="7" t="s">
        <v>2161</v>
      </c>
      <c r="GXW2061" s="7" t="s">
        <v>2161</v>
      </c>
      <c r="GXX2061" s="7" t="s">
        <v>2161</v>
      </c>
      <c r="GXY2061" s="7" t="s">
        <v>2161</v>
      </c>
      <c r="GXZ2061" s="7" t="s">
        <v>2161</v>
      </c>
      <c r="GYA2061" s="7" t="s">
        <v>2161</v>
      </c>
      <c r="GYB2061" s="7" t="s">
        <v>2161</v>
      </c>
      <c r="GYC2061" s="7" t="s">
        <v>2161</v>
      </c>
      <c r="GYD2061" s="7" t="s">
        <v>2161</v>
      </c>
      <c r="GYE2061" s="7" t="s">
        <v>2161</v>
      </c>
      <c r="GYF2061" s="7" t="s">
        <v>2161</v>
      </c>
      <c r="GYG2061" s="7" t="s">
        <v>2161</v>
      </c>
      <c r="GYH2061" s="7" t="s">
        <v>2161</v>
      </c>
      <c r="GYI2061" s="7" t="s">
        <v>2161</v>
      </c>
      <c r="GYJ2061" s="7" t="s">
        <v>2161</v>
      </c>
      <c r="GYK2061" s="7" t="s">
        <v>2161</v>
      </c>
      <c r="GYL2061" s="7" t="s">
        <v>2161</v>
      </c>
      <c r="GYM2061" s="7" t="s">
        <v>2161</v>
      </c>
      <c r="GYN2061" s="7" t="s">
        <v>2161</v>
      </c>
      <c r="GYO2061" s="7" t="s">
        <v>2161</v>
      </c>
      <c r="GYP2061" s="7" t="s">
        <v>2161</v>
      </c>
      <c r="GYQ2061" s="7" t="s">
        <v>2161</v>
      </c>
      <c r="GYR2061" s="7" t="s">
        <v>2161</v>
      </c>
      <c r="GYS2061" s="7" t="s">
        <v>2161</v>
      </c>
      <c r="GYT2061" s="7" t="s">
        <v>2161</v>
      </c>
      <c r="GYU2061" s="7" t="s">
        <v>2161</v>
      </c>
      <c r="GYV2061" s="7" t="s">
        <v>2161</v>
      </c>
      <c r="GYW2061" s="7" t="s">
        <v>2161</v>
      </c>
      <c r="GYX2061" s="7" t="s">
        <v>2161</v>
      </c>
      <c r="GYY2061" s="7" t="s">
        <v>2161</v>
      </c>
      <c r="GYZ2061" s="7" t="s">
        <v>2161</v>
      </c>
      <c r="GZA2061" s="7" t="s">
        <v>2161</v>
      </c>
      <c r="GZB2061" s="7" t="s">
        <v>2161</v>
      </c>
      <c r="GZC2061" s="7" t="s">
        <v>2161</v>
      </c>
      <c r="GZD2061" s="7" t="s">
        <v>2161</v>
      </c>
      <c r="GZE2061" s="7" t="s">
        <v>2161</v>
      </c>
      <c r="GZF2061" s="7" t="s">
        <v>2161</v>
      </c>
      <c r="GZG2061" s="7" t="s">
        <v>2161</v>
      </c>
      <c r="GZH2061" s="7" t="s">
        <v>2161</v>
      </c>
      <c r="GZI2061" s="7" t="s">
        <v>2161</v>
      </c>
      <c r="GZJ2061" s="7" t="s">
        <v>2161</v>
      </c>
      <c r="GZK2061" s="7" t="s">
        <v>2161</v>
      </c>
      <c r="GZL2061" s="7" t="s">
        <v>2161</v>
      </c>
      <c r="GZM2061" s="7" t="s">
        <v>2161</v>
      </c>
      <c r="GZN2061" s="7" t="s">
        <v>2161</v>
      </c>
      <c r="GZO2061" s="7" t="s">
        <v>2161</v>
      </c>
      <c r="GZP2061" s="7" t="s">
        <v>2161</v>
      </c>
      <c r="GZQ2061" s="7" t="s">
        <v>2161</v>
      </c>
      <c r="GZR2061" s="7" t="s">
        <v>2161</v>
      </c>
      <c r="GZS2061" s="7" t="s">
        <v>2161</v>
      </c>
      <c r="GZT2061" s="7" t="s">
        <v>2161</v>
      </c>
      <c r="GZU2061" s="7" t="s">
        <v>2161</v>
      </c>
      <c r="GZV2061" s="7" t="s">
        <v>2161</v>
      </c>
      <c r="GZW2061" s="7" t="s">
        <v>2161</v>
      </c>
      <c r="GZX2061" s="7" t="s">
        <v>2161</v>
      </c>
      <c r="GZY2061" s="7" t="s">
        <v>2161</v>
      </c>
      <c r="GZZ2061" s="7" t="s">
        <v>2161</v>
      </c>
      <c r="HAA2061" s="7" t="s">
        <v>2161</v>
      </c>
      <c r="HAB2061" s="7" t="s">
        <v>2161</v>
      </c>
      <c r="HAC2061" s="7" t="s">
        <v>2161</v>
      </c>
      <c r="HAD2061" s="7" t="s">
        <v>2161</v>
      </c>
      <c r="HAE2061" s="7" t="s">
        <v>2161</v>
      </c>
      <c r="HAF2061" s="7" t="s">
        <v>2161</v>
      </c>
      <c r="HAG2061" s="7" t="s">
        <v>2161</v>
      </c>
      <c r="HAH2061" s="7" t="s">
        <v>2161</v>
      </c>
      <c r="HAI2061" s="7" t="s">
        <v>2161</v>
      </c>
      <c r="HAJ2061" s="7" t="s">
        <v>2161</v>
      </c>
      <c r="HAK2061" s="7" t="s">
        <v>2161</v>
      </c>
      <c r="HAL2061" s="7" t="s">
        <v>2161</v>
      </c>
      <c r="HAM2061" s="7" t="s">
        <v>2161</v>
      </c>
      <c r="HAN2061" s="7" t="s">
        <v>2161</v>
      </c>
      <c r="HAO2061" s="7" t="s">
        <v>2161</v>
      </c>
      <c r="HAP2061" s="7" t="s">
        <v>2161</v>
      </c>
      <c r="HAQ2061" s="7" t="s">
        <v>2161</v>
      </c>
      <c r="HAR2061" s="7" t="s">
        <v>2161</v>
      </c>
      <c r="HAS2061" s="7" t="s">
        <v>2161</v>
      </c>
      <c r="HAT2061" s="7" t="s">
        <v>2161</v>
      </c>
      <c r="HAU2061" s="7" t="s">
        <v>2161</v>
      </c>
      <c r="HAV2061" s="7" t="s">
        <v>2161</v>
      </c>
      <c r="HAW2061" s="7" t="s">
        <v>2161</v>
      </c>
      <c r="HAX2061" s="7" t="s">
        <v>2161</v>
      </c>
      <c r="HAY2061" s="7" t="s">
        <v>2161</v>
      </c>
      <c r="HAZ2061" s="7" t="s">
        <v>2161</v>
      </c>
      <c r="HBA2061" s="7" t="s">
        <v>2161</v>
      </c>
      <c r="HBB2061" s="7" t="s">
        <v>2161</v>
      </c>
      <c r="HBC2061" s="7" t="s">
        <v>2161</v>
      </c>
      <c r="HBD2061" s="7" t="s">
        <v>2161</v>
      </c>
      <c r="HBE2061" s="7" t="s">
        <v>2161</v>
      </c>
      <c r="HBF2061" s="7" t="s">
        <v>2161</v>
      </c>
      <c r="HBG2061" s="7" t="s">
        <v>2161</v>
      </c>
      <c r="HBH2061" s="7" t="s">
        <v>2161</v>
      </c>
      <c r="HBI2061" s="7" t="s">
        <v>2161</v>
      </c>
      <c r="HBJ2061" s="7" t="s">
        <v>2161</v>
      </c>
      <c r="HBK2061" s="7" t="s">
        <v>2161</v>
      </c>
      <c r="HBL2061" s="7" t="s">
        <v>2161</v>
      </c>
      <c r="HBM2061" s="7" t="s">
        <v>2161</v>
      </c>
      <c r="HBN2061" s="7" t="s">
        <v>2161</v>
      </c>
      <c r="HBO2061" s="7" t="s">
        <v>2161</v>
      </c>
      <c r="HBP2061" s="7" t="s">
        <v>2161</v>
      </c>
      <c r="HBQ2061" s="7" t="s">
        <v>2161</v>
      </c>
      <c r="HBR2061" s="7" t="s">
        <v>2161</v>
      </c>
      <c r="HBS2061" s="7" t="s">
        <v>2161</v>
      </c>
      <c r="HBT2061" s="7" t="s">
        <v>2161</v>
      </c>
      <c r="HBU2061" s="7" t="s">
        <v>2161</v>
      </c>
      <c r="HBV2061" s="7" t="s">
        <v>2161</v>
      </c>
      <c r="HBW2061" s="7" t="s">
        <v>2161</v>
      </c>
      <c r="HBX2061" s="7" t="s">
        <v>2161</v>
      </c>
      <c r="HBY2061" s="7" t="s">
        <v>2161</v>
      </c>
      <c r="HBZ2061" s="7" t="s">
        <v>2161</v>
      </c>
      <c r="HCA2061" s="7" t="s">
        <v>2161</v>
      </c>
      <c r="HCB2061" s="7" t="s">
        <v>2161</v>
      </c>
      <c r="HCC2061" s="7" t="s">
        <v>2161</v>
      </c>
      <c r="HCD2061" s="7" t="s">
        <v>2161</v>
      </c>
      <c r="HCE2061" s="7" t="s">
        <v>2161</v>
      </c>
      <c r="HCF2061" s="7" t="s">
        <v>2161</v>
      </c>
      <c r="HCG2061" s="7" t="s">
        <v>2161</v>
      </c>
      <c r="HCH2061" s="7" t="s">
        <v>2161</v>
      </c>
      <c r="HCI2061" s="7" t="s">
        <v>2161</v>
      </c>
      <c r="HCJ2061" s="7" t="s">
        <v>2161</v>
      </c>
      <c r="HCK2061" s="7" t="s">
        <v>2161</v>
      </c>
      <c r="HCL2061" s="7" t="s">
        <v>2161</v>
      </c>
      <c r="HCM2061" s="7" t="s">
        <v>2161</v>
      </c>
      <c r="HCN2061" s="7" t="s">
        <v>2161</v>
      </c>
      <c r="HCO2061" s="7" t="s">
        <v>2161</v>
      </c>
      <c r="HCP2061" s="7" t="s">
        <v>2161</v>
      </c>
      <c r="HCQ2061" s="7" t="s">
        <v>2161</v>
      </c>
      <c r="HCR2061" s="7" t="s">
        <v>2161</v>
      </c>
      <c r="HCS2061" s="7" t="s">
        <v>2161</v>
      </c>
      <c r="HCT2061" s="7" t="s">
        <v>2161</v>
      </c>
      <c r="HCU2061" s="7" t="s">
        <v>2161</v>
      </c>
      <c r="HCV2061" s="7" t="s">
        <v>2161</v>
      </c>
      <c r="HCW2061" s="7" t="s">
        <v>2161</v>
      </c>
      <c r="HCX2061" s="7" t="s">
        <v>2161</v>
      </c>
      <c r="HCY2061" s="7" t="s">
        <v>2161</v>
      </c>
      <c r="HCZ2061" s="7" t="s">
        <v>2161</v>
      </c>
      <c r="HDA2061" s="7" t="s">
        <v>2161</v>
      </c>
      <c r="HDB2061" s="7" t="s">
        <v>2161</v>
      </c>
      <c r="HDC2061" s="7" t="s">
        <v>2161</v>
      </c>
      <c r="HDD2061" s="7" t="s">
        <v>2161</v>
      </c>
      <c r="HDE2061" s="7" t="s">
        <v>2161</v>
      </c>
      <c r="HDF2061" s="7" t="s">
        <v>2161</v>
      </c>
      <c r="HDG2061" s="7" t="s">
        <v>2161</v>
      </c>
      <c r="HDH2061" s="7" t="s">
        <v>2161</v>
      </c>
      <c r="HDI2061" s="7" t="s">
        <v>2161</v>
      </c>
      <c r="HDJ2061" s="7" t="s">
        <v>2161</v>
      </c>
      <c r="HDK2061" s="7" t="s">
        <v>2161</v>
      </c>
      <c r="HDL2061" s="7" t="s">
        <v>2161</v>
      </c>
      <c r="HDM2061" s="7" t="s">
        <v>2161</v>
      </c>
      <c r="HDN2061" s="7" t="s">
        <v>2161</v>
      </c>
      <c r="HDO2061" s="7" t="s">
        <v>2161</v>
      </c>
      <c r="HDP2061" s="7" t="s">
        <v>2161</v>
      </c>
      <c r="HDQ2061" s="7" t="s">
        <v>2161</v>
      </c>
      <c r="HDR2061" s="7" t="s">
        <v>2161</v>
      </c>
      <c r="HDS2061" s="7" t="s">
        <v>2161</v>
      </c>
      <c r="HDT2061" s="7" t="s">
        <v>2161</v>
      </c>
      <c r="HDU2061" s="7" t="s">
        <v>2161</v>
      </c>
      <c r="HDV2061" s="7" t="s">
        <v>2161</v>
      </c>
      <c r="HDW2061" s="7" t="s">
        <v>2161</v>
      </c>
      <c r="HDX2061" s="7" t="s">
        <v>2161</v>
      </c>
      <c r="HDY2061" s="7" t="s">
        <v>2161</v>
      </c>
      <c r="HDZ2061" s="7" t="s">
        <v>2161</v>
      </c>
      <c r="HEA2061" s="7" t="s">
        <v>2161</v>
      </c>
      <c r="HEB2061" s="7" t="s">
        <v>2161</v>
      </c>
      <c r="HEC2061" s="7" t="s">
        <v>2161</v>
      </c>
      <c r="HED2061" s="7" t="s">
        <v>2161</v>
      </c>
      <c r="HEE2061" s="7" t="s">
        <v>2161</v>
      </c>
      <c r="HEF2061" s="7" t="s">
        <v>2161</v>
      </c>
      <c r="HEG2061" s="7" t="s">
        <v>2161</v>
      </c>
      <c r="HEH2061" s="7" t="s">
        <v>2161</v>
      </c>
      <c r="HEI2061" s="7" t="s">
        <v>2161</v>
      </c>
      <c r="HEJ2061" s="7" t="s">
        <v>2161</v>
      </c>
      <c r="HEK2061" s="7" t="s">
        <v>2161</v>
      </c>
      <c r="HEL2061" s="7" t="s">
        <v>2161</v>
      </c>
      <c r="HEM2061" s="7" t="s">
        <v>2161</v>
      </c>
      <c r="HEN2061" s="7" t="s">
        <v>2161</v>
      </c>
      <c r="HEO2061" s="7" t="s">
        <v>2161</v>
      </c>
      <c r="HEP2061" s="7" t="s">
        <v>2161</v>
      </c>
      <c r="HEQ2061" s="7" t="s">
        <v>2161</v>
      </c>
      <c r="HER2061" s="7" t="s">
        <v>2161</v>
      </c>
      <c r="HES2061" s="7" t="s">
        <v>2161</v>
      </c>
      <c r="HET2061" s="7" t="s">
        <v>2161</v>
      </c>
      <c r="HEU2061" s="7" t="s">
        <v>2161</v>
      </c>
      <c r="HEV2061" s="7" t="s">
        <v>2161</v>
      </c>
      <c r="HEW2061" s="7" t="s">
        <v>2161</v>
      </c>
      <c r="HEX2061" s="7" t="s">
        <v>2161</v>
      </c>
      <c r="HEY2061" s="7" t="s">
        <v>2161</v>
      </c>
      <c r="HEZ2061" s="7" t="s">
        <v>2161</v>
      </c>
      <c r="HFA2061" s="7" t="s">
        <v>2161</v>
      </c>
      <c r="HFB2061" s="7" t="s">
        <v>2161</v>
      </c>
      <c r="HFC2061" s="7" t="s">
        <v>2161</v>
      </c>
      <c r="HFD2061" s="7" t="s">
        <v>2161</v>
      </c>
      <c r="HFE2061" s="7" t="s">
        <v>2161</v>
      </c>
      <c r="HFF2061" s="7" t="s">
        <v>2161</v>
      </c>
      <c r="HFG2061" s="7" t="s">
        <v>2161</v>
      </c>
      <c r="HFH2061" s="7" t="s">
        <v>2161</v>
      </c>
      <c r="HFI2061" s="7" t="s">
        <v>2161</v>
      </c>
      <c r="HFJ2061" s="7" t="s">
        <v>2161</v>
      </c>
      <c r="HFK2061" s="7" t="s">
        <v>2161</v>
      </c>
      <c r="HFL2061" s="7" t="s">
        <v>2161</v>
      </c>
      <c r="HFM2061" s="7" t="s">
        <v>2161</v>
      </c>
      <c r="HFN2061" s="7" t="s">
        <v>2161</v>
      </c>
      <c r="HFO2061" s="7" t="s">
        <v>2161</v>
      </c>
      <c r="HFP2061" s="7" t="s">
        <v>2161</v>
      </c>
      <c r="HFQ2061" s="7" t="s">
        <v>2161</v>
      </c>
      <c r="HFR2061" s="7" t="s">
        <v>2161</v>
      </c>
      <c r="HFS2061" s="7" t="s">
        <v>2161</v>
      </c>
      <c r="HFT2061" s="7" t="s">
        <v>2161</v>
      </c>
      <c r="HFU2061" s="7" t="s">
        <v>2161</v>
      </c>
      <c r="HFV2061" s="7" t="s">
        <v>2161</v>
      </c>
      <c r="HFW2061" s="7" t="s">
        <v>2161</v>
      </c>
      <c r="HFX2061" s="7" t="s">
        <v>2161</v>
      </c>
      <c r="HFY2061" s="7" t="s">
        <v>2161</v>
      </c>
      <c r="HFZ2061" s="7" t="s">
        <v>2161</v>
      </c>
      <c r="HGA2061" s="7" t="s">
        <v>2161</v>
      </c>
      <c r="HGB2061" s="7" t="s">
        <v>2161</v>
      </c>
      <c r="HGC2061" s="7" t="s">
        <v>2161</v>
      </c>
      <c r="HGD2061" s="7" t="s">
        <v>2161</v>
      </c>
      <c r="HGE2061" s="7" t="s">
        <v>2161</v>
      </c>
      <c r="HGF2061" s="7" t="s">
        <v>2161</v>
      </c>
      <c r="HGG2061" s="7" t="s">
        <v>2161</v>
      </c>
      <c r="HGH2061" s="7" t="s">
        <v>2161</v>
      </c>
      <c r="HGI2061" s="7" t="s">
        <v>2161</v>
      </c>
      <c r="HGJ2061" s="7" t="s">
        <v>2161</v>
      </c>
      <c r="HGK2061" s="7" t="s">
        <v>2161</v>
      </c>
      <c r="HGL2061" s="7" t="s">
        <v>2161</v>
      </c>
      <c r="HGM2061" s="7" t="s">
        <v>2161</v>
      </c>
      <c r="HGN2061" s="7" t="s">
        <v>2161</v>
      </c>
      <c r="HGO2061" s="7" t="s">
        <v>2161</v>
      </c>
      <c r="HGP2061" s="7" t="s">
        <v>2161</v>
      </c>
      <c r="HGQ2061" s="7" t="s">
        <v>2161</v>
      </c>
      <c r="HGR2061" s="7" t="s">
        <v>2161</v>
      </c>
      <c r="HGS2061" s="7" t="s">
        <v>2161</v>
      </c>
      <c r="HGT2061" s="7" t="s">
        <v>2161</v>
      </c>
      <c r="HGU2061" s="7" t="s">
        <v>2161</v>
      </c>
      <c r="HGV2061" s="7" t="s">
        <v>2161</v>
      </c>
      <c r="HGW2061" s="7" t="s">
        <v>2161</v>
      </c>
      <c r="HGX2061" s="7" t="s">
        <v>2161</v>
      </c>
      <c r="HGY2061" s="7" t="s">
        <v>2161</v>
      </c>
      <c r="HGZ2061" s="7" t="s">
        <v>2161</v>
      </c>
      <c r="HHA2061" s="7" t="s">
        <v>2161</v>
      </c>
      <c r="HHB2061" s="7" t="s">
        <v>2161</v>
      </c>
      <c r="HHC2061" s="7" t="s">
        <v>2161</v>
      </c>
      <c r="HHD2061" s="7" t="s">
        <v>2161</v>
      </c>
      <c r="HHE2061" s="7" t="s">
        <v>2161</v>
      </c>
      <c r="HHF2061" s="7" t="s">
        <v>2161</v>
      </c>
      <c r="HHG2061" s="7" t="s">
        <v>2161</v>
      </c>
      <c r="HHH2061" s="7" t="s">
        <v>2161</v>
      </c>
      <c r="HHI2061" s="7" t="s">
        <v>2161</v>
      </c>
      <c r="HHJ2061" s="7" t="s">
        <v>2161</v>
      </c>
      <c r="HHK2061" s="7" t="s">
        <v>2161</v>
      </c>
      <c r="HHL2061" s="7" t="s">
        <v>2161</v>
      </c>
      <c r="HHM2061" s="7" t="s">
        <v>2161</v>
      </c>
      <c r="HHN2061" s="7" t="s">
        <v>2161</v>
      </c>
      <c r="HHO2061" s="7" t="s">
        <v>2161</v>
      </c>
      <c r="HHP2061" s="7" t="s">
        <v>2161</v>
      </c>
      <c r="HHQ2061" s="7" t="s">
        <v>2161</v>
      </c>
      <c r="HHR2061" s="7" t="s">
        <v>2161</v>
      </c>
      <c r="HHS2061" s="7" t="s">
        <v>2161</v>
      </c>
      <c r="HHT2061" s="7" t="s">
        <v>2161</v>
      </c>
      <c r="HHU2061" s="7" t="s">
        <v>2161</v>
      </c>
      <c r="HHV2061" s="7" t="s">
        <v>2161</v>
      </c>
      <c r="HHW2061" s="7" t="s">
        <v>2161</v>
      </c>
      <c r="HHX2061" s="7" t="s">
        <v>2161</v>
      </c>
      <c r="HHY2061" s="7" t="s">
        <v>2161</v>
      </c>
      <c r="HHZ2061" s="7" t="s">
        <v>2161</v>
      </c>
      <c r="HIA2061" s="7" t="s">
        <v>2161</v>
      </c>
      <c r="HIB2061" s="7" t="s">
        <v>2161</v>
      </c>
      <c r="HIC2061" s="7" t="s">
        <v>2161</v>
      </c>
      <c r="HID2061" s="7" t="s">
        <v>2161</v>
      </c>
      <c r="HIE2061" s="7" t="s">
        <v>2161</v>
      </c>
      <c r="HIF2061" s="7" t="s">
        <v>2161</v>
      </c>
      <c r="HIG2061" s="7" t="s">
        <v>2161</v>
      </c>
      <c r="HIH2061" s="7" t="s">
        <v>2161</v>
      </c>
      <c r="HII2061" s="7" t="s">
        <v>2161</v>
      </c>
      <c r="HIJ2061" s="7" t="s">
        <v>2161</v>
      </c>
      <c r="HIK2061" s="7" t="s">
        <v>2161</v>
      </c>
      <c r="HIL2061" s="7" t="s">
        <v>2161</v>
      </c>
      <c r="HIM2061" s="7" t="s">
        <v>2161</v>
      </c>
      <c r="HIN2061" s="7" t="s">
        <v>2161</v>
      </c>
      <c r="HIO2061" s="7" t="s">
        <v>2161</v>
      </c>
      <c r="HIP2061" s="7" t="s">
        <v>2161</v>
      </c>
      <c r="HIQ2061" s="7" t="s">
        <v>2161</v>
      </c>
      <c r="HIR2061" s="7" t="s">
        <v>2161</v>
      </c>
      <c r="HIS2061" s="7" t="s">
        <v>2161</v>
      </c>
      <c r="HIT2061" s="7" t="s">
        <v>2161</v>
      </c>
      <c r="HIU2061" s="7" t="s">
        <v>2161</v>
      </c>
      <c r="HIV2061" s="7" t="s">
        <v>2161</v>
      </c>
      <c r="HIW2061" s="7" t="s">
        <v>2161</v>
      </c>
      <c r="HIX2061" s="7" t="s">
        <v>2161</v>
      </c>
      <c r="HIY2061" s="7" t="s">
        <v>2161</v>
      </c>
      <c r="HIZ2061" s="7" t="s">
        <v>2161</v>
      </c>
      <c r="HJA2061" s="7" t="s">
        <v>2161</v>
      </c>
      <c r="HJB2061" s="7" t="s">
        <v>2161</v>
      </c>
      <c r="HJC2061" s="7" t="s">
        <v>2161</v>
      </c>
      <c r="HJD2061" s="7" t="s">
        <v>2161</v>
      </c>
      <c r="HJE2061" s="7" t="s">
        <v>2161</v>
      </c>
      <c r="HJF2061" s="7" t="s">
        <v>2161</v>
      </c>
      <c r="HJG2061" s="7" t="s">
        <v>2161</v>
      </c>
      <c r="HJH2061" s="7" t="s">
        <v>2161</v>
      </c>
      <c r="HJI2061" s="7" t="s">
        <v>2161</v>
      </c>
      <c r="HJJ2061" s="7" t="s">
        <v>2161</v>
      </c>
      <c r="HJK2061" s="7" t="s">
        <v>2161</v>
      </c>
      <c r="HJL2061" s="7" t="s">
        <v>2161</v>
      </c>
      <c r="HJM2061" s="7" t="s">
        <v>2161</v>
      </c>
      <c r="HJN2061" s="7" t="s">
        <v>2161</v>
      </c>
      <c r="HJO2061" s="7" t="s">
        <v>2161</v>
      </c>
      <c r="HJP2061" s="7" t="s">
        <v>2161</v>
      </c>
      <c r="HJQ2061" s="7" t="s">
        <v>2161</v>
      </c>
      <c r="HJR2061" s="7" t="s">
        <v>2161</v>
      </c>
      <c r="HJS2061" s="7" t="s">
        <v>2161</v>
      </c>
      <c r="HJT2061" s="7" t="s">
        <v>2161</v>
      </c>
      <c r="HJU2061" s="7" t="s">
        <v>2161</v>
      </c>
      <c r="HJV2061" s="7" t="s">
        <v>2161</v>
      </c>
      <c r="HJW2061" s="7" t="s">
        <v>2161</v>
      </c>
      <c r="HJX2061" s="7" t="s">
        <v>2161</v>
      </c>
      <c r="HJY2061" s="7" t="s">
        <v>2161</v>
      </c>
      <c r="HJZ2061" s="7" t="s">
        <v>2161</v>
      </c>
      <c r="HKA2061" s="7" t="s">
        <v>2161</v>
      </c>
      <c r="HKB2061" s="7" t="s">
        <v>2161</v>
      </c>
      <c r="HKC2061" s="7" t="s">
        <v>2161</v>
      </c>
      <c r="HKD2061" s="7" t="s">
        <v>2161</v>
      </c>
      <c r="HKE2061" s="7" t="s">
        <v>2161</v>
      </c>
      <c r="HKF2061" s="7" t="s">
        <v>2161</v>
      </c>
      <c r="HKG2061" s="7" t="s">
        <v>2161</v>
      </c>
      <c r="HKH2061" s="7" t="s">
        <v>2161</v>
      </c>
      <c r="HKI2061" s="7" t="s">
        <v>2161</v>
      </c>
      <c r="HKJ2061" s="7" t="s">
        <v>2161</v>
      </c>
      <c r="HKK2061" s="7" t="s">
        <v>2161</v>
      </c>
      <c r="HKL2061" s="7" t="s">
        <v>2161</v>
      </c>
      <c r="HKM2061" s="7" t="s">
        <v>2161</v>
      </c>
      <c r="HKN2061" s="7" t="s">
        <v>2161</v>
      </c>
      <c r="HKO2061" s="7" t="s">
        <v>2161</v>
      </c>
      <c r="HKP2061" s="7" t="s">
        <v>2161</v>
      </c>
      <c r="HKQ2061" s="7" t="s">
        <v>2161</v>
      </c>
      <c r="HKR2061" s="7" t="s">
        <v>2161</v>
      </c>
      <c r="HKS2061" s="7" t="s">
        <v>2161</v>
      </c>
      <c r="HKT2061" s="7" t="s">
        <v>2161</v>
      </c>
      <c r="HKU2061" s="7" t="s">
        <v>2161</v>
      </c>
      <c r="HKV2061" s="7" t="s">
        <v>2161</v>
      </c>
      <c r="HKW2061" s="7" t="s">
        <v>2161</v>
      </c>
      <c r="HKX2061" s="7" t="s">
        <v>2161</v>
      </c>
      <c r="HKY2061" s="7" t="s">
        <v>2161</v>
      </c>
      <c r="HKZ2061" s="7" t="s">
        <v>2161</v>
      </c>
      <c r="HLA2061" s="7" t="s">
        <v>2161</v>
      </c>
      <c r="HLB2061" s="7" t="s">
        <v>2161</v>
      </c>
      <c r="HLC2061" s="7" t="s">
        <v>2161</v>
      </c>
      <c r="HLD2061" s="7" t="s">
        <v>2161</v>
      </c>
      <c r="HLE2061" s="7" t="s">
        <v>2161</v>
      </c>
      <c r="HLF2061" s="7" t="s">
        <v>2161</v>
      </c>
      <c r="HLG2061" s="7" t="s">
        <v>2161</v>
      </c>
      <c r="HLH2061" s="7" t="s">
        <v>2161</v>
      </c>
      <c r="HLI2061" s="7" t="s">
        <v>2161</v>
      </c>
      <c r="HLJ2061" s="7" t="s">
        <v>2161</v>
      </c>
      <c r="HLK2061" s="7" t="s">
        <v>2161</v>
      </c>
      <c r="HLL2061" s="7" t="s">
        <v>2161</v>
      </c>
      <c r="HLM2061" s="7" t="s">
        <v>2161</v>
      </c>
      <c r="HLN2061" s="7" t="s">
        <v>2161</v>
      </c>
      <c r="HLO2061" s="7" t="s">
        <v>2161</v>
      </c>
      <c r="HLP2061" s="7" t="s">
        <v>2161</v>
      </c>
      <c r="HLQ2061" s="7" t="s">
        <v>2161</v>
      </c>
      <c r="HLR2061" s="7" t="s">
        <v>2161</v>
      </c>
      <c r="HLS2061" s="7" t="s">
        <v>2161</v>
      </c>
      <c r="HLT2061" s="7" t="s">
        <v>2161</v>
      </c>
      <c r="HLU2061" s="7" t="s">
        <v>2161</v>
      </c>
      <c r="HLV2061" s="7" t="s">
        <v>2161</v>
      </c>
      <c r="HLW2061" s="7" t="s">
        <v>2161</v>
      </c>
      <c r="HLX2061" s="7" t="s">
        <v>2161</v>
      </c>
      <c r="HLY2061" s="7" t="s">
        <v>2161</v>
      </c>
      <c r="HLZ2061" s="7" t="s">
        <v>2161</v>
      </c>
      <c r="HMA2061" s="7" t="s">
        <v>2161</v>
      </c>
      <c r="HMB2061" s="7" t="s">
        <v>2161</v>
      </c>
      <c r="HMC2061" s="7" t="s">
        <v>2161</v>
      </c>
      <c r="HMD2061" s="7" t="s">
        <v>2161</v>
      </c>
      <c r="HME2061" s="7" t="s">
        <v>2161</v>
      </c>
      <c r="HMF2061" s="7" t="s">
        <v>2161</v>
      </c>
      <c r="HMG2061" s="7" t="s">
        <v>2161</v>
      </c>
      <c r="HMH2061" s="7" t="s">
        <v>2161</v>
      </c>
      <c r="HMI2061" s="7" t="s">
        <v>2161</v>
      </c>
      <c r="HMJ2061" s="7" t="s">
        <v>2161</v>
      </c>
      <c r="HMK2061" s="7" t="s">
        <v>2161</v>
      </c>
      <c r="HML2061" s="7" t="s">
        <v>2161</v>
      </c>
      <c r="HMM2061" s="7" t="s">
        <v>2161</v>
      </c>
      <c r="HMN2061" s="7" t="s">
        <v>2161</v>
      </c>
      <c r="HMO2061" s="7" t="s">
        <v>2161</v>
      </c>
      <c r="HMP2061" s="7" t="s">
        <v>2161</v>
      </c>
      <c r="HMQ2061" s="7" t="s">
        <v>2161</v>
      </c>
      <c r="HMR2061" s="7" t="s">
        <v>2161</v>
      </c>
      <c r="HMS2061" s="7" t="s">
        <v>2161</v>
      </c>
      <c r="HMT2061" s="7" t="s">
        <v>2161</v>
      </c>
      <c r="HMU2061" s="7" t="s">
        <v>2161</v>
      </c>
      <c r="HMV2061" s="7" t="s">
        <v>2161</v>
      </c>
      <c r="HMW2061" s="7" t="s">
        <v>2161</v>
      </c>
      <c r="HMX2061" s="7" t="s">
        <v>2161</v>
      </c>
      <c r="HMY2061" s="7" t="s">
        <v>2161</v>
      </c>
      <c r="HMZ2061" s="7" t="s">
        <v>2161</v>
      </c>
      <c r="HNA2061" s="7" t="s">
        <v>2161</v>
      </c>
      <c r="HNB2061" s="7" t="s">
        <v>2161</v>
      </c>
      <c r="HNC2061" s="7" t="s">
        <v>2161</v>
      </c>
      <c r="HND2061" s="7" t="s">
        <v>2161</v>
      </c>
      <c r="HNE2061" s="7" t="s">
        <v>2161</v>
      </c>
      <c r="HNF2061" s="7" t="s">
        <v>2161</v>
      </c>
      <c r="HNG2061" s="7" t="s">
        <v>2161</v>
      </c>
      <c r="HNH2061" s="7" t="s">
        <v>2161</v>
      </c>
      <c r="HNI2061" s="7" t="s">
        <v>2161</v>
      </c>
      <c r="HNJ2061" s="7" t="s">
        <v>2161</v>
      </c>
      <c r="HNK2061" s="7" t="s">
        <v>2161</v>
      </c>
      <c r="HNL2061" s="7" t="s">
        <v>2161</v>
      </c>
      <c r="HNM2061" s="7" t="s">
        <v>2161</v>
      </c>
      <c r="HNN2061" s="7" t="s">
        <v>2161</v>
      </c>
      <c r="HNO2061" s="7" t="s">
        <v>2161</v>
      </c>
      <c r="HNP2061" s="7" t="s">
        <v>2161</v>
      </c>
      <c r="HNQ2061" s="7" t="s">
        <v>2161</v>
      </c>
      <c r="HNR2061" s="7" t="s">
        <v>2161</v>
      </c>
      <c r="HNS2061" s="7" t="s">
        <v>2161</v>
      </c>
      <c r="HNT2061" s="7" t="s">
        <v>2161</v>
      </c>
      <c r="HNU2061" s="7" t="s">
        <v>2161</v>
      </c>
      <c r="HNV2061" s="7" t="s">
        <v>2161</v>
      </c>
      <c r="HNW2061" s="7" t="s">
        <v>2161</v>
      </c>
      <c r="HNX2061" s="7" t="s">
        <v>2161</v>
      </c>
      <c r="HNY2061" s="7" t="s">
        <v>2161</v>
      </c>
      <c r="HNZ2061" s="7" t="s">
        <v>2161</v>
      </c>
      <c r="HOA2061" s="7" t="s">
        <v>2161</v>
      </c>
      <c r="HOB2061" s="7" t="s">
        <v>2161</v>
      </c>
      <c r="HOC2061" s="7" t="s">
        <v>2161</v>
      </c>
      <c r="HOD2061" s="7" t="s">
        <v>2161</v>
      </c>
      <c r="HOE2061" s="7" t="s">
        <v>2161</v>
      </c>
      <c r="HOF2061" s="7" t="s">
        <v>2161</v>
      </c>
      <c r="HOG2061" s="7" t="s">
        <v>2161</v>
      </c>
      <c r="HOH2061" s="7" t="s">
        <v>2161</v>
      </c>
      <c r="HOI2061" s="7" t="s">
        <v>2161</v>
      </c>
      <c r="HOJ2061" s="7" t="s">
        <v>2161</v>
      </c>
      <c r="HOK2061" s="7" t="s">
        <v>2161</v>
      </c>
      <c r="HOL2061" s="7" t="s">
        <v>2161</v>
      </c>
      <c r="HOM2061" s="7" t="s">
        <v>2161</v>
      </c>
      <c r="HON2061" s="7" t="s">
        <v>2161</v>
      </c>
      <c r="HOO2061" s="7" t="s">
        <v>2161</v>
      </c>
      <c r="HOP2061" s="7" t="s">
        <v>2161</v>
      </c>
      <c r="HOQ2061" s="7" t="s">
        <v>2161</v>
      </c>
      <c r="HOR2061" s="7" t="s">
        <v>2161</v>
      </c>
      <c r="HOS2061" s="7" t="s">
        <v>2161</v>
      </c>
      <c r="HOT2061" s="7" t="s">
        <v>2161</v>
      </c>
      <c r="HOU2061" s="7" t="s">
        <v>2161</v>
      </c>
      <c r="HOV2061" s="7" t="s">
        <v>2161</v>
      </c>
      <c r="HOW2061" s="7" t="s">
        <v>2161</v>
      </c>
      <c r="HOX2061" s="7" t="s">
        <v>2161</v>
      </c>
      <c r="HOY2061" s="7" t="s">
        <v>2161</v>
      </c>
      <c r="HOZ2061" s="7" t="s">
        <v>2161</v>
      </c>
      <c r="HPA2061" s="7" t="s">
        <v>2161</v>
      </c>
      <c r="HPB2061" s="7" t="s">
        <v>2161</v>
      </c>
      <c r="HPC2061" s="7" t="s">
        <v>2161</v>
      </c>
      <c r="HPD2061" s="7" t="s">
        <v>2161</v>
      </c>
      <c r="HPE2061" s="7" t="s">
        <v>2161</v>
      </c>
      <c r="HPF2061" s="7" t="s">
        <v>2161</v>
      </c>
      <c r="HPG2061" s="7" t="s">
        <v>2161</v>
      </c>
      <c r="HPH2061" s="7" t="s">
        <v>2161</v>
      </c>
      <c r="HPI2061" s="7" t="s">
        <v>2161</v>
      </c>
      <c r="HPJ2061" s="7" t="s">
        <v>2161</v>
      </c>
      <c r="HPK2061" s="7" t="s">
        <v>2161</v>
      </c>
      <c r="HPL2061" s="7" t="s">
        <v>2161</v>
      </c>
      <c r="HPM2061" s="7" t="s">
        <v>2161</v>
      </c>
      <c r="HPN2061" s="7" t="s">
        <v>2161</v>
      </c>
      <c r="HPO2061" s="7" t="s">
        <v>2161</v>
      </c>
      <c r="HPP2061" s="7" t="s">
        <v>2161</v>
      </c>
      <c r="HPQ2061" s="7" t="s">
        <v>2161</v>
      </c>
      <c r="HPR2061" s="7" t="s">
        <v>2161</v>
      </c>
      <c r="HPS2061" s="7" t="s">
        <v>2161</v>
      </c>
      <c r="HPT2061" s="7" t="s">
        <v>2161</v>
      </c>
      <c r="HPU2061" s="7" t="s">
        <v>2161</v>
      </c>
      <c r="HPV2061" s="7" t="s">
        <v>2161</v>
      </c>
      <c r="HPW2061" s="7" t="s">
        <v>2161</v>
      </c>
      <c r="HPX2061" s="7" t="s">
        <v>2161</v>
      </c>
      <c r="HPY2061" s="7" t="s">
        <v>2161</v>
      </c>
      <c r="HPZ2061" s="7" t="s">
        <v>2161</v>
      </c>
      <c r="HQA2061" s="7" t="s">
        <v>2161</v>
      </c>
      <c r="HQB2061" s="7" t="s">
        <v>2161</v>
      </c>
      <c r="HQC2061" s="7" t="s">
        <v>2161</v>
      </c>
      <c r="HQD2061" s="7" t="s">
        <v>2161</v>
      </c>
      <c r="HQE2061" s="7" t="s">
        <v>2161</v>
      </c>
      <c r="HQF2061" s="7" t="s">
        <v>2161</v>
      </c>
      <c r="HQG2061" s="7" t="s">
        <v>2161</v>
      </c>
      <c r="HQH2061" s="7" t="s">
        <v>2161</v>
      </c>
      <c r="HQI2061" s="7" t="s">
        <v>2161</v>
      </c>
      <c r="HQJ2061" s="7" t="s">
        <v>2161</v>
      </c>
      <c r="HQK2061" s="7" t="s">
        <v>2161</v>
      </c>
      <c r="HQL2061" s="7" t="s">
        <v>2161</v>
      </c>
      <c r="HQM2061" s="7" t="s">
        <v>2161</v>
      </c>
      <c r="HQN2061" s="7" t="s">
        <v>2161</v>
      </c>
      <c r="HQO2061" s="7" t="s">
        <v>2161</v>
      </c>
      <c r="HQP2061" s="7" t="s">
        <v>2161</v>
      </c>
      <c r="HQQ2061" s="7" t="s">
        <v>2161</v>
      </c>
      <c r="HQR2061" s="7" t="s">
        <v>2161</v>
      </c>
      <c r="HQS2061" s="7" t="s">
        <v>2161</v>
      </c>
      <c r="HQT2061" s="7" t="s">
        <v>2161</v>
      </c>
      <c r="HQU2061" s="7" t="s">
        <v>2161</v>
      </c>
      <c r="HQV2061" s="7" t="s">
        <v>2161</v>
      </c>
      <c r="HQW2061" s="7" t="s">
        <v>2161</v>
      </c>
      <c r="HQX2061" s="7" t="s">
        <v>2161</v>
      </c>
      <c r="HQY2061" s="7" t="s">
        <v>2161</v>
      </c>
      <c r="HQZ2061" s="7" t="s">
        <v>2161</v>
      </c>
      <c r="HRA2061" s="7" t="s">
        <v>2161</v>
      </c>
      <c r="HRB2061" s="7" t="s">
        <v>2161</v>
      </c>
      <c r="HRC2061" s="7" t="s">
        <v>2161</v>
      </c>
      <c r="HRD2061" s="7" t="s">
        <v>2161</v>
      </c>
      <c r="HRE2061" s="7" t="s">
        <v>2161</v>
      </c>
      <c r="HRF2061" s="7" t="s">
        <v>2161</v>
      </c>
      <c r="HRG2061" s="7" t="s">
        <v>2161</v>
      </c>
      <c r="HRH2061" s="7" t="s">
        <v>2161</v>
      </c>
      <c r="HRI2061" s="7" t="s">
        <v>2161</v>
      </c>
      <c r="HRJ2061" s="7" t="s">
        <v>2161</v>
      </c>
      <c r="HRK2061" s="7" t="s">
        <v>2161</v>
      </c>
      <c r="HRL2061" s="7" t="s">
        <v>2161</v>
      </c>
      <c r="HRM2061" s="7" t="s">
        <v>2161</v>
      </c>
      <c r="HRN2061" s="7" t="s">
        <v>2161</v>
      </c>
      <c r="HRO2061" s="7" t="s">
        <v>2161</v>
      </c>
      <c r="HRP2061" s="7" t="s">
        <v>2161</v>
      </c>
      <c r="HRQ2061" s="7" t="s">
        <v>2161</v>
      </c>
      <c r="HRR2061" s="7" t="s">
        <v>2161</v>
      </c>
      <c r="HRS2061" s="7" t="s">
        <v>2161</v>
      </c>
      <c r="HRT2061" s="7" t="s">
        <v>2161</v>
      </c>
      <c r="HRU2061" s="7" t="s">
        <v>2161</v>
      </c>
      <c r="HRV2061" s="7" t="s">
        <v>2161</v>
      </c>
      <c r="HRW2061" s="7" t="s">
        <v>2161</v>
      </c>
      <c r="HRX2061" s="7" t="s">
        <v>2161</v>
      </c>
      <c r="HRY2061" s="7" t="s">
        <v>2161</v>
      </c>
      <c r="HRZ2061" s="7" t="s">
        <v>2161</v>
      </c>
      <c r="HSA2061" s="7" t="s">
        <v>2161</v>
      </c>
      <c r="HSB2061" s="7" t="s">
        <v>2161</v>
      </c>
      <c r="HSC2061" s="7" t="s">
        <v>2161</v>
      </c>
      <c r="HSD2061" s="7" t="s">
        <v>2161</v>
      </c>
      <c r="HSE2061" s="7" t="s">
        <v>2161</v>
      </c>
      <c r="HSF2061" s="7" t="s">
        <v>2161</v>
      </c>
      <c r="HSG2061" s="7" t="s">
        <v>2161</v>
      </c>
      <c r="HSH2061" s="7" t="s">
        <v>2161</v>
      </c>
      <c r="HSI2061" s="7" t="s">
        <v>2161</v>
      </c>
      <c r="HSJ2061" s="7" t="s">
        <v>2161</v>
      </c>
      <c r="HSK2061" s="7" t="s">
        <v>2161</v>
      </c>
      <c r="HSL2061" s="7" t="s">
        <v>2161</v>
      </c>
      <c r="HSM2061" s="7" t="s">
        <v>2161</v>
      </c>
      <c r="HSN2061" s="7" t="s">
        <v>2161</v>
      </c>
      <c r="HSO2061" s="7" t="s">
        <v>2161</v>
      </c>
      <c r="HSP2061" s="7" t="s">
        <v>2161</v>
      </c>
      <c r="HSQ2061" s="7" t="s">
        <v>2161</v>
      </c>
      <c r="HSR2061" s="7" t="s">
        <v>2161</v>
      </c>
      <c r="HSS2061" s="7" t="s">
        <v>2161</v>
      </c>
      <c r="HST2061" s="7" t="s">
        <v>2161</v>
      </c>
      <c r="HSU2061" s="7" t="s">
        <v>2161</v>
      </c>
      <c r="HSV2061" s="7" t="s">
        <v>2161</v>
      </c>
      <c r="HSW2061" s="7" t="s">
        <v>2161</v>
      </c>
      <c r="HSX2061" s="7" t="s">
        <v>2161</v>
      </c>
      <c r="HSY2061" s="7" t="s">
        <v>2161</v>
      </c>
      <c r="HSZ2061" s="7" t="s">
        <v>2161</v>
      </c>
      <c r="HTA2061" s="7" t="s">
        <v>2161</v>
      </c>
      <c r="HTB2061" s="7" t="s">
        <v>2161</v>
      </c>
      <c r="HTC2061" s="7" t="s">
        <v>2161</v>
      </c>
      <c r="HTD2061" s="7" t="s">
        <v>2161</v>
      </c>
      <c r="HTE2061" s="7" t="s">
        <v>2161</v>
      </c>
      <c r="HTF2061" s="7" t="s">
        <v>2161</v>
      </c>
      <c r="HTG2061" s="7" t="s">
        <v>2161</v>
      </c>
      <c r="HTH2061" s="7" t="s">
        <v>2161</v>
      </c>
      <c r="HTI2061" s="7" t="s">
        <v>2161</v>
      </c>
      <c r="HTJ2061" s="7" t="s">
        <v>2161</v>
      </c>
      <c r="HTK2061" s="7" t="s">
        <v>2161</v>
      </c>
      <c r="HTL2061" s="7" t="s">
        <v>2161</v>
      </c>
      <c r="HTM2061" s="7" t="s">
        <v>2161</v>
      </c>
      <c r="HTN2061" s="7" t="s">
        <v>2161</v>
      </c>
      <c r="HTO2061" s="7" t="s">
        <v>2161</v>
      </c>
      <c r="HTP2061" s="7" t="s">
        <v>2161</v>
      </c>
      <c r="HTQ2061" s="7" t="s">
        <v>2161</v>
      </c>
      <c r="HTR2061" s="7" t="s">
        <v>2161</v>
      </c>
      <c r="HTS2061" s="7" t="s">
        <v>2161</v>
      </c>
      <c r="HTT2061" s="7" t="s">
        <v>2161</v>
      </c>
      <c r="HTU2061" s="7" t="s">
        <v>2161</v>
      </c>
      <c r="HTV2061" s="7" t="s">
        <v>2161</v>
      </c>
      <c r="HTW2061" s="7" t="s">
        <v>2161</v>
      </c>
      <c r="HTX2061" s="7" t="s">
        <v>2161</v>
      </c>
      <c r="HTY2061" s="7" t="s">
        <v>2161</v>
      </c>
      <c r="HTZ2061" s="7" t="s">
        <v>2161</v>
      </c>
      <c r="HUA2061" s="7" t="s">
        <v>2161</v>
      </c>
      <c r="HUB2061" s="7" t="s">
        <v>2161</v>
      </c>
      <c r="HUC2061" s="7" t="s">
        <v>2161</v>
      </c>
      <c r="HUD2061" s="7" t="s">
        <v>2161</v>
      </c>
      <c r="HUE2061" s="7" t="s">
        <v>2161</v>
      </c>
      <c r="HUF2061" s="7" t="s">
        <v>2161</v>
      </c>
      <c r="HUG2061" s="7" t="s">
        <v>2161</v>
      </c>
      <c r="HUH2061" s="7" t="s">
        <v>2161</v>
      </c>
      <c r="HUI2061" s="7" t="s">
        <v>2161</v>
      </c>
      <c r="HUJ2061" s="7" t="s">
        <v>2161</v>
      </c>
      <c r="HUK2061" s="7" t="s">
        <v>2161</v>
      </c>
      <c r="HUL2061" s="7" t="s">
        <v>2161</v>
      </c>
      <c r="HUM2061" s="7" t="s">
        <v>2161</v>
      </c>
      <c r="HUN2061" s="7" t="s">
        <v>2161</v>
      </c>
      <c r="HUO2061" s="7" t="s">
        <v>2161</v>
      </c>
      <c r="HUP2061" s="7" t="s">
        <v>2161</v>
      </c>
      <c r="HUQ2061" s="7" t="s">
        <v>2161</v>
      </c>
      <c r="HUR2061" s="7" t="s">
        <v>2161</v>
      </c>
      <c r="HUS2061" s="7" t="s">
        <v>2161</v>
      </c>
      <c r="HUT2061" s="7" t="s">
        <v>2161</v>
      </c>
      <c r="HUU2061" s="7" t="s">
        <v>2161</v>
      </c>
      <c r="HUV2061" s="7" t="s">
        <v>2161</v>
      </c>
      <c r="HUW2061" s="7" t="s">
        <v>2161</v>
      </c>
      <c r="HUX2061" s="7" t="s">
        <v>2161</v>
      </c>
      <c r="HUY2061" s="7" t="s">
        <v>2161</v>
      </c>
      <c r="HUZ2061" s="7" t="s">
        <v>2161</v>
      </c>
      <c r="HVA2061" s="7" t="s">
        <v>2161</v>
      </c>
      <c r="HVB2061" s="7" t="s">
        <v>2161</v>
      </c>
      <c r="HVC2061" s="7" t="s">
        <v>2161</v>
      </c>
      <c r="HVD2061" s="7" t="s">
        <v>2161</v>
      </c>
      <c r="HVE2061" s="7" t="s">
        <v>2161</v>
      </c>
      <c r="HVF2061" s="7" t="s">
        <v>2161</v>
      </c>
      <c r="HVG2061" s="7" t="s">
        <v>2161</v>
      </c>
      <c r="HVH2061" s="7" t="s">
        <v>2161</v>
      </c>
      <c r="HVI2061" s="7" t="s">
        <v>2161</v>
      </c>
      <c r="HVJ2061" s="7" t="s">
        <v>2161</v>
      </c>
      <c r="HVK2061" s="7" t="s">
        <v>2161</v>
      </c>
      <c r="HVL2061" s="7" t="s">
        <v>2161</v>
      </c>
      <c r="HVM2061" s="7" t="s">
        <v>2161</v>
      </c>
      <c r="HVN2061" s="7" t="s">
        <v>2161</v>
      </c>
      <c r="HVO2061" s="7" t="s">
        <v>2161</v>
      </c>
      <c r="HVP2061" s="7" t="s">
        <v>2161</v>
      </c>
      <c r="HVQ2061" s="7" t="s">
        <v>2161</v>
      </c>
      <c r="HVR2061" s="7" t="s">
        <v>2161</v>
      </c>
      <c r="HVS2061" s="7" t="s">
        <v>2161</v>
      </c>
      <c r="HVT2061" s="7" t="s">
        <v>2161</v>
      </c>
      <c r="HVU2061" s="7" t="s">
        <v>2161</v>
      </c>
      <c r="HVV2061" s="7" t="s">
        <v>2161</v>
      </c>
      <c r="HVW2061" s="7" t="s">
        <v>2161</v>
      </c>
      <c r="HVX2061" s="7" t="s">
        <v>2161</v>
      </c>
      <c r="HVY2061" s="7" t="s">
        <v>2161</v>
      </c>
      <c r="HVZ2061" s="7" t="s">
        <v>2161</v>
      </c>
      <c r="HWA2061" s="7" t="s">
        <v>2161</v>
      </c>
      <c r="HWB2061" s="7" t="s">
        <v>2161</v>
      </c>
      <c r="HWC2061" s="7" t="s">
        <v>2161</v>
      </c>
      <c r="HWD2061" s="7" t="s">
        <v>2161</v>
      </c>
      <c r="HWE2061" s="7" t="s">
        <v>2161</v>
      </c>
      <c r="HWF2061" s="7" t="s">
        <v>2161</v>
      </c>
      <c r="HWG2061" s="7" t="s">
        <v>2161</v>
      </c>
      <c r="HWH2061" s="7" t="s">
        <v>2161</v>
      </c>
      <c r="HWI2061" s="7" t="s">
        <v>2161</v>
      </c>
      <c r="HWJ2061" s="7" t="s">
        <v>2161</v>
      </c>
      <c r="HWK2061" s="7" t="s">
        <v>2161</v>
      </c>
      <c r="HWL2061" s="7" t="s">
        <v>2161</v>
      </c>
      <c r="HWM2061" s="7" t="s">
        <v>2161</v>
      </c>
      <c r="HWN2061" s="7" t="s">
        <v>2161</v>
      </c>
      <c r="HWO2061" s="7" t="s">
        <v>2161</v>
      </c>
      <c r="HWP2061" s="7" t="s">
        <v>2161</v>
      </c>
      <c r="HWQ2061" s="7" t="s">
        <v>2161</v>
      </c>
      <c r="HWR2061" s="7" t="s">
        <v>2161</v>
      </c>
      <c r="HWS2061" s="7" t="s">
        <v>2161</v>
      </c>
      <c r="HWT2061" s="7" t="s">
        <v>2161</v>
      </c>
      <c r="HWU2061" s="7" t="s">
        <v>2161</v>
      </c>
      <c r="HWV2061" s="7" t="s">
        <v>2161</v>
      </c>
      <c r="HWW2061" s="7" t="s">
        <v>2161</v>
      </c>
      <c r="HWX2061" s="7" t="s">
        <v>2161</v>
      </c>
      <c r="HWY2061" s="7" t="s">
        <v>2161</v>
      </c>
      <c r="HWZ2061" s="7" t="s">
        <v>2161</v>
      </c>
      <c r="HXA2061" s="7" t="s">
        <v>2161</v>
      </c>
      <c r="HXB2061" s="7" t="s">
        <v>2161</v>
      </c>
      <c r="HXC2061" s="7" t="s">
        <v>2161</v>
      </c>
      <c r="HXD2061" s="7" t="s">
        <v>2161</v>
      </c>
      <c r="HXE2061" s="7" t="s">
        <v>2161</v>
      </c>
      <c r="HXF2061" s="7" t="s">
        <v>2161</v>
      </c>
      <c r="HXG2061" s="7" t="s">
        <v>2161</v>
      </c>
      <c r="HXH2061" s="7" t="s">
        <v>2161</v>
      </c>
      <c r="HXI2061" s="7" t="s">
        <v>2161</v>
      </c>
      <c r="HXJ2061" s="7" t="s">
        <v>2161</v>
      </c>
      <c r="HXK2061" s="7" t="s">
        <v>2161</v>
      </c>
      <c r="HXL2061" s="7" t="s">
        <v>2161</v>
      </c>
      <c r="HXM2061" s="7" t="s">
        <v>2161</v>
      </c>
      <c r="HXN2061" s="7" t="s">
        <v>2161</v>
      </c>
      <c r="HXO2061" s="7" t="s">
        <v>2161</v>
      </c>
      <c r="HXP2061" s="7" t="s">
        <v>2161</v>
      </c>
      <c r="HXQ2061" s="7" t="s">
        <v>2161</v>
      </c>
      <c r="HXR2061" s="7" t="s">
        <v>2161</v>
      </c>
      <c r="HXS2061" s="7" t="s">
        <v>2161</v>
      </c>
      <c r="HXT2061" s="7" t="s">
        <v>2161</v>
      </c>
      <c r="HXU2061" s="7" t="s">
        <v>2161</v>
      </c>
      <c r="HXV2061" s="7" t="s">
        <v>2161</v>
      </c>
      <c r="HXW2061" s="7" t="s">
        <v>2161</v>
      </c>
      <c r="HXX2061" s="7" t="s">
        <v>2161</v>
      </c>
      <c r="HXY2061" s="7" t="s">
        <v>2161</v>
      </c>
      <c r="HXZ2061" s="7" t="s">
        <v>2161</v>
      </c>
      <c r="HYA2061" s="7" t="s">
        <v>2161</v>
      </c>
      <c r="HYB2061" s="7" t="s">
        <v>2161</v>
      </c>
      <c r="HYC2061" s="7" t="s">
        <v>2161</v>
      </c>
      <c r="HYD2061" s="7" t="s">
        <v>2161</v>
      </c>
      <c r="HYE2061" s="7" t="s">
        <v>2161</v>
      </c>
      <c r="HYF2061" s="7" t="s">
        <v>2161</v>
      </c>
      <c r="HYG2061" s="7" t="s">
        <v>2161</v>
      </c>
      <c r="HYH2061" s="7" t="s">
        <v>2161</v>
      </c>
      <c r="HYI2061" s="7" t="s">
        <v>2161</v>
      </c>
      <c r="HYJ2061" s="7" t="s">
        <v>2161</v>
      </c>
      <c r="HYK2061" s="7" t="s">
        <v>2161</v>
      </c>
      <c r="HYL2061" s="7" t="s">
        <v>2161</v>
      </c>
      <c r="HYM2061" s="7" t="s">
        <v>2161</v>
      </c>
      <c r="HYN2061" s="7" t="s">
        <v>2161</v>
      </c>
      <c r="HYO2061" s="7" t="s">
        <v>2161</v>
      </c>
      <c r="HYP2061" s="7" t="s">
        <v>2161</v>
      </c>
      <c r="HYQ2061" s="7" t="s">
        <v>2161</v>
      </c>
      <c r="HYR2061" s="7" t="s">
        <v>2161</v>
      </c>
      <c r="HYS2061" s="7" t="s">
        <v>2161</v>
      </c>
      <c r="HYT2061" s="7" t="s">
        <v>2161</v>
      </c>
      <c r="HYU2061" s="7" t="s">
        <v>2161</v>
      </c>
      <c r="HYV2061" s="7" t="s">
        <v>2161</v>
      </c>
      <c r="HYW2061" s="7" t="s">
        <v>2161</v>
      </c>
      <c r="HYX2061" s="7" t="s">
        <v>2161</v>
      </c>
      <c r="HYY2061" s="7" t="s">
        <v>2161</v>
      </c>
      <c r="HYZ2061" s="7" t="s">
        <v>2161</v>
      </c>
      <c r="HZA2061" s="7" t="s">
        <v>2161</v>
      </c>
      <c r="HZB2061" s="7" t="s">
        <v>2161</v>
      </c>
      <c r="HZC2061" s="7" t="s">
        <v>2161</v>
      </c>
      <c r="HZD2061" s="7" t="s">
        <v>2161</v>
      </c>
      <c r="HZE2061" s="7" t="s">
        <v>2161</v>
      </c>
      <c r="HZF2061" s="7" t="s">
        <v>2161</v>
      </c>
      <c r="HZG2061" s="7" t="s">
        <v>2161</v>
      </c>
      <c r="HZH2061" s="7" t="s">
        <v>2161</v>
      </c>
      <c r="HZI2061" s="7" t="s">
        <v>2161</v>
      </c>
      <c r="HZJ2061" s="7" t="s">
        <v>2161</v>
      </c>
      <c r="HZK2061" s="7" t="s">
        <v>2161</v>
      </c>
      <c r="HZL2061" s="7" t="s">
        <v>2161</v>
      </c>
      <c r="HZM2061" s="7" t="s">
        <v>2161</v>
      </c>
      <c r="HZN2061" s="7" t="s">
        <v>2161</v>
      </c>
      <c r="HZO2061" s="7" t="s">
        <v>2161</v>
      </c>
      <c r="HZP2061" s="7" t="s">
        <v>2161</v>
      </c>
      <c r="HZQ2061" s="7" t="s">
        <v>2161</v>
      </c>
      <c r="HZR2061" s="7" t="s">
        <v>2161</v>
      </c>
      <c r="HZS2061" s="7" t="s">
        <v>2161</v>
      </c>
      <c r="HZT2061" s="7" t="s">
        <v>2161</v>
      </c>
      <c r="HZU2061" s="7" t="s">
        <v>2161</v>
      </c>
      <c r="HZV2061" s="7" t="s">
        <v>2161</v>
      </c>
      <c r="HZW2061" s="7" t="s">
        <v>2161</v>
      </c>
      <c r="HZX2061" s="7" t="s">
        <v>2161</v>
      </c>
      <c r="HZY2061" s="7" t="s">
        <v>2161</v>
      </c>
      <c r="HZZ2061" s="7" t="s">
        <v>2161</v>
      </c>
      <c r="IAA2061" s="7" t="s">
        <v>2161</v>
      </c>
      <c r="IAB2061" s="7" t="s">
        <v>2161</v>
      </c>
      <c r="IAC2061" s="7" t="s">
        <v>2161</v>
      </c>
      <c r="IAD2061" s="7" t="s">
        <v>2161</v>
      </c>
      <c r="IAE2061" s="7" t="s">
        <v>2161</v>
      </c>
      <c r="IAF2061" s="7" t="s">
        <v>2161</v>
      </c>
      <c r="IAG2061" s="7" t="s">
        <v>2161</v>
      </c>
      <c r="IAH2061" s="7" t="s">
        <v>2161</v>
      </c>
      <c r="IAI2061" s="7" t="s">
        <v>2161</v>
      </c>
      <c r="IAJ2061" s="7" t="s">
        <v>2161</v>
      </c>
      <c r="IAK2061" s="7" t="s">
        <v>2161</v>
      </c>
      <c r="IAL2061" s="7" t="s">
        <v>2161</v>
      </c>
      <c r="IAM2061" s="7" t="s">
        <v>2161</v>
      </c>
      <c r="IAN2061" s="7" t="s">
        <v>2161</v>
      </c>
      <c r="IAO2061" s="7" t="s">
        <v>2161</v>
      </c>
      <c r="IAP2061" s="7" t="s">
        <v>2161</v>
      </c>
      <c r="IAQ2061" s="7" t="s">
        <v>2161</v>
      </c>
      <c r="IAR2061" s="7" t="s">
        <v>2161</v>
      </c>
      <c r="IAS2061" s="7" t="s">
        <v>2161</v>
      </c>
      <c r="IAT2061" s="7" t="s">
        <v>2161</v>
      </c>
      <c r="IAU2061" s="7" t="s">
        <v>2161</v>
      </c>
      <c r="IAV2061" s="7" t="s">
        <v>2161</v>
      </c>
      <c r="IAW2061" s="7" t="s">
        <v>2161</v>
      </c>
      <c r="IAX2061" s="7" t="s">
        <v>2161</v>
      </c>
      <c r="IAY2061" s="7" t="s">
        <v>2161</v>
      </c>
      <c r="IAZ2061" s="7" t="s">
        <v>2161</v>
      </c>
      <c r="IBA2061" s="7" t="s">
        <v>2161</v>
      </c>
      <c r="IBB2061" s="7" t="s">
        <v>2161</v>
      </c>
      <c r="IBC2061" s="7" t="s">
        <v>2161</v>
      </c>
      <c r="IBD2061" s="7" t="s">
        <v>2161</v>
      </c>
      <c r="IBE2061" s="7" t="s">
        <v>2161</v>
      </c>
      <c r="IBF2061" s="7" t="s">
        <v>2161</v>
      </c>
      <c r="IBG2061" s="7" t="s">
        <v>2161</v>
      </c>
      <c r="IBH2061" s="7" t="s">
        <v>2161</v>
      </c>
      <c r="IBI2061" s="7" t="s">
        <v>2161</v>
      </c>
      <c r="IBJ2061" s="7" t="s">
        <v>2161</v>
      </c>
      <c r="IBK2061" s="7" t="s">
        <v>2161</v>
      </c>
      <c r="IBL2061" s="7" t="s">
        <v>2161</v>
      </c>
      <c r="IBM2061" s="7" t="s">
        <v>2161</v>
      </c>
      <c r="IBN2061" s="7" t="s">
        <v>2161</v>
      </c>
      <c r="IBO2061" s="7" t="s">
        <v>2161</v>
      </c>
      <c r="IBP2061" s="7" t="s">
        <v>2161</v>
      </c>
      <c r="IBQ2061" s="7" t="s">
        <v>2161</v>
      </c>
      <c r="IBR2061" s="7" t="s">
        <v>2161</v>
      </c>
      <c r="IBS2061" s="7" t="s">
        <v>2161</v>
      </c>
      <c r="IBT2061" s="7" t="s">
        <v>2161</v>
      </c>
      <c r="IBU2061" s="7" t="s">
        <v>2161</v>
      </c>
      <c r="IBV2061" s="7" t="s">
        <v>2161</v>
      </c>
      <c r="IBW2061" s="7" t="s">
        <v>2161</v>
      </c>
      <c r="IBX2061" s="7" t="s">
        <v>2161</v>
      </c>
      <c r="IBY2061" s="7" t="s">
        <v>2161</v>
      </c>
      <c r="IBZ2061" s="7" t="s">
        <v>2161</v>
      </c>
      <c r="ICA2061" s="7" t="s">
        <v>2161</v>
      </c>
      <c r="ICB2061" s="7" t="s">
        <v>2161</v>
      </c>
      <c r="ICC2061" s="7" t="s">
        <v>2161</v>
      </c>
      <c r="ICD2061" s="7" t="s">
        <v>2161</v>
      </c>
      <c r="ICE2061" s="7" t="s">
        <v>2161</v>
      </c>
      <c r="ICF2061" s="7" t="s">
        <v>2161</v>
      </c>
      <c r="ICG2061" s="7" t="s">
        <v>2161</v>
      </c>
      <c r="ICH2061" s="7" t="s">
        <v>2161</v>
      </c>
      <c r="ICI2061" s="7" t="s">
        <v>2161</v>
      </c>
      <c r="ICJ2061" s="7" t="s">
        <v>2161</v>
      </c>
      <c r="ICK2061" s="7" t="s">
        <v>2161</v>
      </c>
      <c r="ICL2061" s="7" t="s">
        <v>2161</v>
      </c>
      <c r="ICM2061" s="7" t="s">
        <v>2161</v>
      </c>
      <c r="ICN2061" s="7" t="s">
        <v>2161</v>
      </c>
      <c r="ICO2061" s="7" t="s">
        <v>2161</v>
      </c>
      <c r="ICP2061" s="7" t="s">
        <v>2161</v>
      </c>
      <c r="ICQ2061" s="7" t="s">
        <v>2161</v>
      </c>
      <c r="ICR2061" s="7" t="s">
        <v>2161</v>
      </c>
      <c r="ICS2061" s="7" t="s">
        <v>2161</v>
      </c>
      <c r="ICT2061" s="7" t="s">
        <v>2161</v>
      </c>
      <c r="ICU2061" s="7" t="s">
        <v>2161</v>
      </c>
      <c r="ICV2061" s="7" t="s">
        <v>2161</v>
      </c>
      <c r="ICW2061" s="7" t="s">
        <v>2161</v>
      </c>
      <c r="ICX2061" s="7" t="s">
        <v>2161</v>
      </c>
      <c r="ICY2061" s="7" t="s">
        <v>2161</v>
      </c>
      <c r="ICZ2061" s="7" t="s">
        <v>2161</v>
      </c>
      <c r="IDA2061" s="7" t="s">
        <v>2161</v>
      </c>
      <c r="IDB2061" s="7" t="s">
        <v>2161</v>
      </c>
      <c r="IDC2061" s="7" t="s">
        <v>2161</v>
      </c>
      <c r="IDD2061" s="7" t="s">
        <v>2161</v>
      </c>
      <c r="IDE2061" s="7" t="s">
        <v>2161</v>
      </c>
      <c r="IDF2061" s="7" t="s">
        <v>2161</v>
      </c>
      <c r="IDG2061" s="7" t="s">
        <v>2161</v>
      </c>
      <c r="IDH2061" s="7" t="s">
        <v>2161</v>
      </c>
      <c r="IDI2061" s="7" t="s">
        <v>2161</v>
      </c>
      <c r="IDJ2061" s="7" t="s">
        <v>2161</v>
      </c>
      <c r="IDK2061" s="7" t="s">
        <v>2161</v>
      </c>
      <c r="IDL2061" s="7" t="s">
        <v>2161</v>
      </c>
      <c r="IDM2061" s="7" t="s">
        <v>2161</v>
      </c>
      <c r="IDN2061" s="7" t="s">
        <v>2161</v>
      </c>
      <c r="IDO2061" s="7" t="s">
        <v>2161</v>
      </c>
      <c r="IDP2061" s="7" t="s">
        <v>2161</v>
      </c>
      <c r="IDQ2061" s="7" t="s">
        <v>2161</v>
      </c>
      <c r="IDR2061" s="7" t="s">
        <v>2161</v>
      </c>
      <c r="IDS2061" s="7" t="s">
        <v>2161</v>
      </c>
      <c r="IDT2061" s="7" t="s">
        <v>2161</v>
      </c>
      <c r="IDU2061" s="7" t="s">
        <v>2161</v>
      </c>
      <c r="IDV2061" s="7" t="s">
        <v>2161</v>
      </c>
      <c r="IDW2061" s="7" t="s">
        <v>2161</v>
      </c>
      <c r="IDX2061" s="7" t="s">
        <v>2161</v>
      </c>
      <c r="IDY2061" s="7" t="s">
        <v>2161</v>
      </c>
      <c r="IDZ2061" s="7" t="s">
        <v>2161</v>
      </c>
      <c r="IEA2061" s="7" t="s">
        <v>2161</v>
      </c>
      <c r="IEB2061" s="7" t="s">
        <v>2161</v>
      </c>
      <c r="IEC2061" s="7" t="s">
        <v>2161</v>
      </c>
      <c r="IED2061" s="7" t="s">
        <v>2161</v>
      </c>
      <c r="IEE2061" s="7" t="s">
        <v>2161</v>
      </c>
      <c r="IEF2061" s="7" t="s">
        <v>2161</v>
      </c>
      <c r="IEG2061" s="7" t="s">
        <v>2161</v>
      </c>
      <c r="IEH2061" s="7" t="s">
        <v>2161</v>
      </c>
      <c r="IEI2061" s="7" t="s">
        <v>2161</v>
      </c>
      <c r="IEJ2061" s="7" t="s">
        <v>2161</v>
      </c>
      <c r="IEK2061" s="7" t="s">
        <v>2161</v>
      </c>
      <c r="IEL2061" s="7" t="s">
        <v>2161</v>
      </c>
      <c r="IEM2061" s="7" t="s">
        <v>2161</v>
      </c>
      <c r="IEN2061" s="7" t="s">
        <v>2161</v>
      </c>
      <c r="IEO2061" s="7" t="s">
        <v>2161</v>
      </c>
      <c r="IEP2061" s="7" t="s">
        <v>2161</v>
      </c>
      <c r="IEQ2061" s="7" t="s">
        <v>2161</v>
      </c>
      <c r="IER2061" s="7" t="s">
        <v>2161</v>
      </c>
      <c r="IES2061" s="7" t="s">
        <v>2161</v>
      </c>
      <c r="IET2061" s="7" t="s">
        <v>2161</v>
      </c>
      <c r="IEU2061" s="7" t="s">
        <v>2161</v>
      </c>
      <c r="IEV2061" s="7" t="s">
        <v>2161</v>
      </c>
      <c r="IEW2061" s="7" t="s">
        <v>2161</v>
      </c>
      <c r="IEX2061" s="7" t="s">
        <v>2161</v>
      </c>
      <c r="IEY2061" s="7" t="s">
        <v>2161</v>
      </c>
      <c r="IEZ2061" s="7" t="s">
        <v>2161</v>
      </c>
      <c r="IFA2061" s="7" t="s">
        <v>2161</v>
      </c>
      <c r="IFB2061" s="7" t="s">
        <v>2161</v>
      </c>
      <c r="IFC2061" s="7" t="s">
        <v>2161</v>
      </c>
      <c r="IFD2061" s="7" t="s">
        <v>2161</v>
      </c>
      <c r="IFE2061" s="7" t="s">
        <v>2161</v>
      </c>
      <c r="IFF2061" s="7" t="s">
        <v>2161</v>
      </c>
      <c r="IFG2061" s="7" t="s">
        <v>2161</v>
      </c>
      <c r="IFH2061" s="7" t="s">
        <v>2161</v>
      </c>
      <c r="IFI2061" s="7" t="s">
        <v>2161</v>
      </c>
      <c r="IFJ2061" s="7" t="s">
        <v>2161</v>
      </c>
      <c r="IFK2061" s="7" t="s">
        <v>2161</v>
      </c>
      <c r="IFL2061" s="7" t="s">
        <v>2161</v>
      </c>
      <c r="IFM2061" s="7" t="s">
        <v>2161</v>
      </c>
      <c r="IFN2061" s="7" t="s">
        <v>2161</v>
      </c>
      <c r="IFO2061" s="7" t="s">
        <v>2161</v>
      </c>
      <c r="IFP2061" s="7" t="s">
        <v>2161</v>
      </c>
      <c r="IFQ2061" s="7" t="s">
        <v>2161</v>
      </c>
      <c r="IFR2061" s="7" t="s">
        <v>2161</v>
      </c>
      <c r="IFS2061" s="7" t="s">
        <v>2161</v>
      </c>
      <c r="IFT2061" s="7" t="s">
        <v>2161</v>
      </c>
      <c r="IFU2061" s="7" t="s">
        <v>2161</v>
      </c>
      <c r="IFV2061" s="7" t="s">
        <v>2161</v>
      </c>
      <c r="IFW2061" s="7" t="s">
        <v>2161</v>
      </c>
      <c r="IFX2061" s="7" t="s">
        <v>2161</v>
      </c>
      <c r="IFY2061" s="7" t="s">
        <v>2161</v>
      </c>
      <c r="IFZ2061" s="7" t="s">
        <v>2161</v>
      </c>
      <c r="IGA2061" s="7" t="s">
        <v>2161</v>
      </c>
      <c r="IGB2061" s="7" t="s">
        <v>2161</v>
      </c>
      <c r="IGC2061" s="7" t="s">
        <v>2161</v>
      </c>
      <c r="IGD2061" s="7" t="s">
        <v>2161</v>
      </c>
      <c r="IGE2061" s="7" t="s">
        <v>2161</v>
      </c>
      <c r="IGF2061" s="7" t="s">
        <v>2161</v>
      </c>
      <c r="IGG2061" s="7" t="s">
        <v>2161</v>
      </c>
      <c r="IGH2061" s="7" t="s">
        <v>2161</v>
      </c>
      <c r="IGI2061" s="7" t="s">
        <v>2161</v>
      </c>
      <c r="IGJ2061" s="7" t="s">
        <v>2161</v>
      </c>
      <c r="IGK2061" s="7" t="s">
        <v>2161</v>
      </c>
      <c r="IGL2061" s="7" t="s">
        <v>2161</v>
      </c>
      <c r="IGM2061" s="7" t="s">
        <v>2161</v>
      </c>
      <c r="IGN2061" s="7" t="s">
        <v>2161</v>
      </c>
      <c r="IGO2061" s="7" t="s">
        <v>2161</v>
      </c>
      <c r="IGP2061" s="7" t="s">
        <v>2161</v>
      </c>
      <c r="IGQ2061" s="7" t="s">
        <v>2161</v>
      </c>
      <c r="IGR2061" s="7" t="s">
        <v>2161</v>
      </c>
      <c r="IGS2061" s="7" t="s">
        <v>2161</v>
      </c>
      <c r="IGT2061" s="7" t="s">
        <v>2161</v>
      </c>
      <c r="IGU2061" s="7" t="s">
        <v>2161</v>
      </c>
      <c r="IGV2061" s="7" t="s">
        <v>2161</v>
      </c>
      <c r="IGW2061" s="7" t="s">
        <v>2161</v>
      </c>
      <c r="IGX2061" s="7" t="s">
        <v>2161</v>
      </c>
      <c r="IGY2061" s="7" t="s">
        <v>2161</v>
      </c>
      <c r="IGZ2061" s="7" t="s">
        <v>2161</v>
      </c>
      <c r="IHA2061" s="7" t="s">
        <v>2161</v>
      </c>
      <c r="IHB2061" s="7" t="s">
        <v>2161</v>
      </c>
      <c r="IHC2061" s="7" t="s">
        <v>2161</v>
      </c>
      <c r="IHD2061" s="7" t="s">
        <v>2161</v>
      </c>
      <c r="IHE2061" s="7" t="s">
        <v>2161</v>
      </c>
      <c r="IHF2061" s="7" t="s">
        <v>2161</v>
      </c>
      <c r="IHG2061" s="7" t="s">
        <v>2161</v>
      </c>
      <c r="IHH2061" s="7" t="s">
        <v>2161</v>
      </c>
      <c r="IHI2061" s="7" t="s">
        <v>2161</v>
      </c>
      <c r="IHJ2061" s="7" t="s">
        <v>2161</v>
      </c>
      <c r="IHK2061" s="7" t="s">
        <v>2161</v>
      </c>
      <c r="IHL2061" s="7" t="s">
        <v>2161</v>
      </c>
      <c r="IHM2061" s="7" t="s">
        <v>2161</v>
      </c>
      <c r="IHN2061" s="7" t="s">
        <v>2161</v>
      </c>
      <c r="IHO2061" s="7" t="s">
        <v>2161</v>
      </c>
      <c r="IHP2061" s="7" t="s">
        <v>2161</v>
      </c>
      <c r="IHQ2061" s="7" t="s">
        <v>2161</v>
      </c>
      <c r="IHR2061" s="7" t="s">
        <v>2161</v>
      </c>
      <c r="IHS2061" s="7" t="s">
        <v>2161</v>
      </c>
      <c r="IHT2061" s="7" t="s">
        <v>2161</v>
      </c>
      <c r="IHU2061" s="7" t="s">
        <v>2161</v>
      </c>
      <c r="IHV2061" s="7" t="s">
        <v>2161</v>
      </c>
      <c r="IHW2061" s="7" t="s">
        <v>2161</v>
      </c>
      <c r="IHX2061" s="7" t="s">
        <v>2161</v>
      </c>
      <c r="IHY2061" s="7" t="s">
        <v>2161</v>
      </c>
      <c r="IHZ2061" s="7" t="s">
        <v>2161</v>
      </c>
      <c r="IIA2061" s="7" t="s">
        <v>2161</v>
      </c>
      <c r="IIB2061" s="7" t="s">
        <v>2161</v>
      </c>
      <c r="IIC2061" s="7" t="s">
        <v>2161</v>
      </c>
      <c r="IID2061" s="7" t="s">
        <v>2161</v>
      </c>
      <c r="IIE2061" s="7" t="s">
        <v>2161</v>
      </c>
      <c r="IIF2061" s="7" t="s">
        <v>2161</v>
      </c>
      <c r="IIG2061" s="7" t="s">
        <v>2161</v>
      </c>
      <c r="IIH2061" s="7" t="s">
        <v>2161</v>
      </c>
      <c r="III2061" s="7" t="s">
        <v>2161</v>
      </c>
      <c r="IIJ2061" s="7" t="s">
        <v>2161</v>
      </c>
      <c r="IIK2061" s="7" t="s">
        <v>2161</v>
      </c>
      <c r="IIL2061" s="7" t="s">
        <v>2161</v>
      </c>
      <c r="IIM2061" s="7" t="s">
        <v>2161</v>
      </c>
      <c r="IIN2061" s="7" t="s">
        <v>2161</v>
      </c>
      <c r="IIO2061" s="7" t="s">
        <v>2161</v>
      </c>
      <c r="IIP2061" s="7" t="s">
        <v>2161</v>
      </c>
      <c r="IIQ2061" s="7" t="s">
        <v>2161</v>
      </c>
      <c r="IIR2061" s="7" t="s">
        <v>2161</v>
      </c>
      <c r="IIS2061" s="7" t="s">
        <v>2161</v>
      </c>
      <c r="IIT2061" s="7" t="s">
        <v>2161</v>
      </c>
      <c r="IIU2061" s="7" t="s">
        <v>2161</v>
      </c>
      <c r="IIV2061" s="7" t="s">
        <v>2161</v>
      </c>
      <c r="IIW2061" s="7" t="s">
        <v>2161</v>
      </c>
      <c r="IIX2061" s="7" t="s">
        <v>2161</v>
      </c>
      <c r="IIY2061" s="7" t="s">
        <v>2161</v>
      </c>
      <c r="IIZ2061" s="7" t="s">
        <v>2161</v>
      </c>
      <c r="IJA2061" s="7" t="s">
        <v>2161</v>
      </c>
      <c r="IJB2061" s="7" t="s">
        <v>2161</v>
      </c>
      <c r="IJC2061" s="7" t="s">
        <v>2161</v>
      </c>
      <c r="IJD2061" s="7" t="s">
        <v>2161</v>
      </c>
      <c r="IJE2061" s="7" t="s">
        <v>2161</v>
      </c>
      <c r="IJF2061" s="7" t="s">
        <v>2161</v>
      </c>
      <c r="IJG2061" s="7" t="s">
        <v>2161</v>
      </c>
      <c r="IJH2061" s="7" t="s">
        <v>2161</v>
      </c>
      <c r="IJI2061" s="7" t="s">
        <v>2161</v>
      </c>
      <c r="IJJ2061" s="7" t="s">
        <v>2161</v>
      </c>
      <c r="IJK2061" s="7" t="s">
        <v>2161</v>
      </c>
      <c r="IJL2061" s="7" t="s">
        <v>2161</v>
      </c>
      <c r="IJM2061" s="7" t="s">
        <v>2161</v>
      </c>
      <c r="IJN2061" s="7" t="s">
        <v>2161</v>
      </c>
      <c r="IJO2061" s="7" t="s">
        <v>2161</v>
      </c>
      <c r="IJP2061" s="7" t="s">
        <v>2161</v>
      </c>
      <c r="IJQ2061" s="7" t="s">
        <v>2161</v>
      </c>
      <c r="IJR2061" s="7" t="s">
        <v>2161</v>
      </c>
      <c r="IJS2061" s="7" t="s">
        <v>2161</v>
      </c>
      <c r="IJT2061" s="7" t="s">
        <v>2161</v>
      </c>
      <c r="IJU2061" s="7" t="s">
        <v>2161</v>
      </c>
      <c r="IJV2061" s="7" t="s">
        <v>2161</v>
      </c>
      <c r="IJW2061" s="7" t="s">
        <v>2161</v>
      </c>
      <c r="IJX2061" s="7" t="s">
        <v>2161</v>
      </c>
      <c r="IJY2061" s="7" t="s">
        <v>2161</v>
      </c>
      <c r="IJZ2061" s="7" t="s">
        <v>2161</v>
      </c>
      <c r="IKA2061" s="7" t="s">
        <v>2161</v>
      </c>
      <c r="IKB2061" s="7" t="s">
        <v>2161</v>
      </c>
      <c r="IKC2061" s="7" t="s">
        <v>2161</v>
      </c>
      <c r="IKD2061" s="7" t="s">
        <v>2161</v>
      </c>
      <c r="IKE2061" s="7" t="s">
        <v>2161</v>
      </c>
      <c r="IKF2061" s="7" t="s">
        <v>2161</v>
      </c>
      <c r="IKG2061" s="7" t="s">
        <v>2161</v>
      </c>
      <c r="IKH2061" s="7" t="s">
        <v>2161</v>
      </c>
      <c r="IKI2061" s="7" t="s">
        <v>2161</v>
      </c>
      <c r="IKJ2061" s="7" t="s">
        <v>2161</v>
      </c>
      <c r="IKK2061" s="7" t="s">
        <v>2161</v>
      </c>
      <c r="IKL2061" s="7" t="s">
        <v>2161</v>
      </c>
      <c r="IKM2061" s="7" t="s">
        <v>2161</v>
      </c>
      <c r="IKN2061" s="7" t="s">
        <v>2161</v>
      </c>
      <c r="IKO2061" s="7" t="s">
        <v>2161</v>
      </c>
      <c r="IKP2061" s="7" t="s">
        <v>2161</v>
      </c>
      <c r="IKQ2061" s="7" t="s">
        <v>2161</v>
      </c>
      <c r="IKR2061" s="7" t="s">
        <v>2161</v>
      </c>
      <c r="IKS2061" s="7" t="s">
        <v>2161</v>
      </c>
      <c r="IKT2061" s="7" t="s">
        <v>2161</v>
      </c>
      <c r="IKU2061" s="7" t="s">
        <v>2161</v>
      </c>
      <c r="IKV2061" s="7" t="s">
        <v>2161</v>
      </c>
      <c r="IKW2061" s="7" t="s">
        <v>2161</v>
      </c>
      <c r="IKX2061" s="7" t="s">
        <v>2161</v>
      </c>
      <c r="IKY2061" s="7" t="s">
        <v>2161</v>
      </c>
      <c r="IKZ2061" s="7" t="s">
        <v>2161</v>
      </c>
      <c r="ILA2061" s="7" t="s">
        <v>2161</v>
      </c>
      <c r="ILB2061" s="7" t="s">
        <v>2161</v>
      </c>
      <c r="ILC2061" s="7" t="s">
        <v>2161</v>
      </c>
      <c r="ILD2061" s="7" t="s">
        <v>2161</v>
      </c>
      <c r="ILE2061" s="7" t="s">
        <v>2161</v>
      </c>
      <c r="ILF2061" s="7" t="s">
        <v>2161</v>
      </c>
      <c r="ILG2061" s="7" t="s">
        <v>2161</v>
      </c>
      <c r="ILH2061" s="7" t="s">
        <v>2161</v>
      </c>
      <c r="ILI2061" s="7" t="s">
        <v>2161</v>
      </c>
      <c r="ILJ2061" s="7" t="s">
        <v>2161</v>
      </c>
      <c r="ILK2061" s="7" t="s">
        <v>2161</v>
      </c>
      <c r="ILL2061" s="7" t="s">
        <v>2161</v>
      </c>
      <c r="ILM2061" s="7" t="s">
        <v>2161</v>
      </c>
      <c r="ILN2061" s="7" t="s">
        <v>2161</v>
      </c>
      <c r="ILO2061" s="7" t="s">
        <v>2161</v>
      </c>
      <c r="ILP2061" s="7" t="s">
        <v>2161</v>
      </c>
      <c r="ILQ2061" s="7" t="s">
        <v>2161</v>
      </c>
      <c r="ILR2061" s="7" t="s">
        <v>2161</v>
      </c>
      <c r="ILS2061" s="7" t="s">
        <v>2161</v>
      </c>
      <c r="ILT2061" s="7" t="s">
        <v>2161</v>
      </c>
      <c r="ILU2061" s="7" t="s">
        <v>2161</v>
      </c>
      <c r="ILV2061" s="7" t="s">
        <v>2161</v>
      </c>
      <c r="ILW2061" s="7" t="s">
        <v>2161</v>
      </c>
      <c r="ILX2061" s="7" t="s">
        <v>2161</v>
      </c>
      <c r="ILY2061" s="7" t="s">
        <v>2161</v>
      </c>
      <c r="ILZ2061" s="7" t="s">
        <v>2161</v>
      </c>
      <c r="IMA2061" s="7" t="s">
        <v>2161</v>
      </c>
      <c r="IMB2061" s="7" t="s">
        <v>2161</v>
      </c>
      <c r="IMC2061" s="7" t="s">
        <v>2161</v>
      </c>
      <c r="IMD2061" s="7" t="s">
        <v>2161</v>
      </c>
      <c r="IME2061" s="7" t="s">
        <v>2161</v>
      </c>
      <c r="IMF2061" s="7" t="s">
        <v>2161</v>
      </c>
      <c r="IMG2061" s="7" t="s">
        <v>2161</v>
      </c>
      <c r="IMH2061" s="7" t="s">
        <v>2161</v>
      </c>
      <c r="IMI2061" s="7" t="s">
        <v>2161</v>
      </c>
      <c r="IMJ2061" s="7" t="s">
        <v>2161</v>
      </c>
      <c r="IMK2061" s="7" t="s">
        <v>2161</v>
      </c>
      <c r="IML2061" s="7" t="s">
        <v>2161</v>
      </c>
      <c r="IMM2061" s="7" t="s">
        <v>2161</v>
      </c>
      <c r="IMN2061" s="7" t="s">
        <v>2161</v>
      </c>
      <c r="IMO2061" s="7" t="s">
        <v>2161</v>
      </c>
      <c r="IMP2061" s="7" t="s">
        <v>2161</v>
      </c>
      <c r="IMQ2061" s="7" t="s">
        <v>2161</v>
      </c>
      <c r="IMR2061" s="7" t="s">
        <v>2161</v>
      </c>
      <c r="IMS2061" s="7" t="s">
        <v>2161</v>
      </c>
      <c r="IMT2061" s="7" t="s">
        <v>2161</v>
      </c>
      <c r="IMU2061" s="7" t="s">
        <v>2161</v>
      </c>
      <c r="IMV2061" s="7" t="s">
        <v>2161</v>
      </c>
      <c r="IMW2061" s="7" t="s">
        <v>2161</v>
      </c>
      <c r="IMX2061" s="7" t="s">
        <v>2161</v>
      </c>
      <c r="IMY2061" s="7" t="s">
        <v>2161</v>
      </c>
      <c r="IMZ2061" s="7" t="s">
        <v>2161</v>
      </c>
      <c r="INA2061" s="7" t="s">
        <v>2161</v>
      </c>
      <c r="INB2061" s="7" t="s">
        <v>2161</v>
      </c>
      <c r="INC2061" s="7" t="s">
        <v>2161</v>
      </c>
      <c r="IND2061" s="7" t="s">
        <v>2161</v>
      </c>
      <c r="INE2061" s="7" t="s">
        <v>2161</v>
      </c>
      <c r="INF2061" s="7" t="s">
        <v>2161</v>
      </c>
      <c r="ING2061" s="7" t="s">
        <v>2161</v>
      </c>
      <c r="INH2061" s="7" t="s">
        <v>2161</v>
      </c>
      <c r="INI2061" s="7" t="s">
        <v>2161</v>
      </c>
      <c r="INJ2061" s="7" t="s">
        <v>2161</v>
      </c>
      <c r="INK2061" s="7" t="s">
        <v>2161</v>
      </c>
      <c r="INL2061" s="7" t="s">
        <v>2161</v>
      </c>
      <c r="INM2061" s="7" t="s">
        <v>2161</v>
      </c>
      <c r="INN2061" s="7" t="s">
        <v>2161</v>
      </c>
      <c r="INO2061" s="7" t="s">
        <v>2161</v>
      </c>
      <c r="INP2061" s="7" t="s">
        <v>2161</v>
      </c>
      <c r="INQ2061" s="7" t="s">
        <v>2161</v>
      </c>
      <c r="INR2061" s="7" t="s">
        <v>2161</v>
      </c>
      <c r="INS2061" s="7" t="s">
        <v>2161</v>
      </c>
      <c r="INT2061" s="7" t="s">
        <v>2161</v>
      </c>
      <c r="INU2061" s="7" t="s">
        <v>2161</v>
      </c>
      <c r="INV2061" s="7" t="s">
        <v>2161</v>
      </c>
      <c r="INW2061" s="7" t="s">
        <v>2161</v>
      </c>
      <c r="INX2061" s="7" t="s">
        <v>2161</v>
      </c>
      <c r="INY2061" s="7" t="s">
        <v>2161</v>
      </c>
      <c r="INZ2061" s="7" t="s">
        <v>2161</v>
      </c>
      <c r="IOA2061" s="7" t="s">
        <v>2161</v>
      </c>
      <c r="IOB2061" s="7" t="s">
        <v>2161</v>
      </c>
      <c r="IOC2061" s="7" t="s">
        <v>2161</v>
      </c>
      <c r="IOD2061" s="7" t="s">
        <v>2161</v>
      </c>
      <c r="IOE2061" s="7" t="s">
        <v>2161</v>
      </c>
      <c r="IOF2061" s="7" t="s">
        <v>2161</v>
      </c>
      <c r="IOG2061" s="7" t="s">
        <v>2161</v>
      </c>
      <c r="IOH2061" s="7" t="s">
        <v>2161</v>
      </c>
      <c r="IOI2061" s="7" t="s">
        <v>2161</v>
      </c>
      <c r="IOJ2061" s="7" t="s">
        <v>2161</v>
      </c>
      <c r="IOK2061" s="7" t="s">
        <v>2161</v>
      </c>
      <c r="IOL2061" s="7" t="s">
        <v>2161</v>
      </c>
      <c r="IOM2061" s="7" t="s">
        <v>2161</v>
      </c>
      <c r="ION2061" s="7" t="s">
        <v>2161</v>
      </c>
      <c r="IOO2061" s="7" t="s">
        <v>2161</v>
      </c>
      <c r="IOP2061" s="7" t="s">
        <v>2161</v>
      </c>
      <c r="IOQ2061" s="7" t="s">
        <v>2161</v>
      </c>
      <c r="IOR2061" s="7" t="s">
        <v>2161</v>
      </c>
      <c r="IOS2061" s="7" t="s">
        <v>2161</v>
      </c>
      <c r="IOT2061" s="7" t="s">
        <v>2161</v>
      </c>
      <c r="IOU2061" s="7" t="s">
        <v>2161</v>
      </c>
      <c r="IOV2061" s="7" t="s">
        <v>2161</v>
      </c>
      <c r="IOW2061" s="7" t="s">
        <v>2161</v>
      </c>
      <c r="IOX2061" s="7" t="s">
        <v>2161</v>
      </c>
      <c r="IOY2061" s="7" t="s">
        <v>2161</v>
      </c>
      <c r="IOZ2061" s="7" t="s">
        <v>2161</v>
      </c>
      <c r="IPA2061" s="7" t="s">
        <v>2161</v>
      </c>
      <c r="IPB2061" s="7" t="s">
        <v>2161</v>
      </c>
      <c r="IPC2061" s="7" t="s">
        <v>2161</v>
      </c>
      <c r="IPD2061" s="7" t="s">
        <v>2161</v>
      </c>
      <c r="IPE2061" s="7" t="s">
        <v>2161</v>
      </c>
      <c r="IPF2061" s="7" t="s">
        <v>2161</v>
      </c>
      <c r="IPG2061" s="7" t="s">
        <v>2161</v>
      </c>
      <c r="IPH2061" s="7" t="s">
        <v>2161</v>
      </c>
      <c r="IPI2061" s="7" t="s">
        <v>2161</v>
      </c>
      <c r="IPJ2061" s="7" t="s">
        <v>2161</v>
      </c>
      <c r="IPK2061" s="7" t="s">
        <v>2161</v>
      </c>
      <c r="IPL2061" s="7" t="s">
        <v>2161</v>
      </c>
      <c r="IPM2061" s="7" t="s">
        <v>2161</v>
      </c>
      <c r="IPN2061" s="7" t="s">
        <v>2161</v>
      </c>
      <c r="IPO2061" s="7" t="s">
        <v>2161</v>
      </c>
      <c r="IPP2061" s="7" t="s">
        <v>2161</v>
      </c>
      <c r="IPQ2061" s="7" t="s">
        <v>2161</v>
      </c>
      <c r="IPR2061" s="7" t="s">
        <v>2161</v>
      </c>
      <c r="IPS2061" s="7" t="s">
        <v>2161</v>
      </c>
      <c r="IPT2061" s="7" t="s">
        <v>2161</v>
      </c>
      <c r="IPU2061" s="7" t="s">
        <v>2161</v>
      </c>
      <c r="IPV2061" s="7" t="s">
        <v>2161</v>
      </c>
      <c r="IPW2061" s="7" t="s">
        <v>2161</v>
      </c>
      <c r="IPX2061" s="7" t="s">
        <v>2161</v>
      </c>
      <c r="IPY2061" s="7" t="s">
        <v>2161</v>
      </c>
      <c r="IPZ2061" s="7" t="s">
        <v>2161</v>
      </c>
      <c r="IQA2061" s="7" t="s">
        <v>2161</v>
      </c>
      <c r="IQB2061" s="7" t="s">
        <v>2161</v>
      </c>
      <c r="IQC2061" s="7" t="s">
        <v>2161</v>
      </c>
      <c r="IQD2061" s="7" t="s">
        <v>2161</v>
      </c>
      <c r="IQE2061" s="7" t="s">
        <v>2161</v>
      </c>
      <c r="IQF2061" s="7" t="s">
        <v>2161</v>
      </c>
      <c r="IQG2061" s="7" t="s">
        <v>2161</v>
      </c>
      <c r="IQH2061" s="7" t="s">
        <v>2161</v>
      </c>
      <c r="IQI2061" s="7" t="s">
        <v>2161</v>
      </c>
      <c r="IQJ2061" s="7" t="s">
        <v>2161</v>
      </c>
      <c r="IQK2061" s="7" t="s">
        <v>2161</v>
      </c>
      <c r="IQL2061" s="7" t="s">
        <v>2161</v>
      </c>
      <c r="IQM2061" s="7" t="s">
        <v>2161</v>
      </c>
      <c r="IQN2061" s="7" t="s">
        <v>2161</v>
      </c>
      <c r="IQO2061" s="7" t="s">
        <v>2161</v>
      </c>
      <c r="IQP2061" s="7" t="s">
        <v>2161</v>
      </c>
      <c r="IQQ2061" s="7" t="s">
        <v>2161</v>
      </c>
      <c r="IQR2061" s="7" t="s">
        <v>2161</v>
      </c>
      <c r="IQS2061" s="7" t="s">
        <v>2161</v>
      </c>
      <c r="IQT2061" s="7" t="s">
        <v>2161</v>
      </c>
      <c r="IQU2061" s="7" t="s">
        <v>2161</v>
      </c>
      <c r="IQV2061" s="7" t="s">
        <v>2161</v>
      </c>
      <c r="IQW2061" s="7" t="s">
        <v>2161</v>
      </c>
      <c r="IQX2061" s="7" t="s">
        <v>2161</v>
      </c>
      <c r="IQY2061" s="7" t="s">
        <v>2161</v>
      </c>
      <c r="IQZ2061" s="7" t="s">
        <v>2161</v>
      </c>
      <c r="IRA2061" s="7" t="s">
        <v>2161</v>
      </c>
      <c r="IRB2061" s="7" t="s">
        <v>2161</v>
      </c>
      <c r="IRC2061" s="7" t="s">
        <v>2161</v>
      </c>
      <c r="IRD2061" s="7" t="s">
        <v>2161</v>
      </c>
      <c r="IRE2061" s="7" t="s">
        <v>2161</v>
      </c>
      <c r="IRF2061" s="7" t="s">
        <v>2161</v>
      </c>
      <c r="IRG2061" s="7" t="s">
        <v>2161</v>
      </c>
      <c r="IRH2061" s="7" t="s">
        <v>2161</v>
      </c>
      <c r="IRI2061" s="7" t="s">
        <v>2161</v>
      </c>
      <c r="IRJ2061" s="7" t="s">
        <v>2161</v>
      </c>
      <c r="IRK2061" s="7" t="s">
        <v>2161</v>
      </c>
      <c r="IRL2061" s="7" t="s">
        <v>2161</v>
      </c>
      <c r="IRM2061" s="7" t="s">
        <v>2161</v>
      </c>
      <c r="IRN2061" s="7" t="s">
        <v>2161</v>
      </c>
      <c r="IRO2061" s="7" t="s">
        <v>2161</v>
      </c>
      <c r="IRP2061" s="7" t="s">
        <v>2161</v>
      </c>
      <c r="IRQ2061" s="7" t="s">
        <v>2161</v>
      </c>
      <c r="IRR2061" s="7" t="s">
        <v>2161</v>
      </c>
      <c r="IRS2061" s="7" t="s">
        <v>2161</v>
      </c>
      <c r="IRT2061" s="7" t="s">
        <v>2161</v>
      </c>
      <c r="IRU2061" s="7" t="s">
        <v>2161</v>
      </c>
      <c r="IRV2061" s="7" t="s">
        <v>2161</v>
      </c>
      <c r="IRW2061" s="7" t="s">
        <v>2161</v>
      </c>
      <c r="IRX2061" s="7" t="s">
        <v>2161</v>
      </c>
      <c r="IRY2061" s="7" t="s">
        <v>2161</v>
      </c>
      <c r="IRZ2061" s="7" t="s">
        <v>2161</v>
      </c>
      <c r="ISA2061" s="7" t="s">
        <v>2161</v>
      </c>
      <c r="ISB2061" s="7" t="s">
        <v>2161</v>
      </c>
      <c r="ISC2061" s="7" t="s">
        <v>2161</v>
      </c>
      <c r="ISD2061" s="7" t="s">
        <v>2161</v>
      </c>
      <c r="ISE2061" s="7" t="s">
        <v>2161</v>
      </c>
      <c r="ISF2061" s="7" t="s">
        <v>2161</v>
      </c>
      <c r="ISG2061" s="7" t="s">
        <v>2161</v>
      </c>
      <c r="ISH2061" s="7" t="s">
        <v>2161</v>
      </c>
      <c r="ISI2061" s="7" t="s">
        <v>2161</v>
      </c>
      <c r="ISJ2061" s="7" t="s">
        <v>2161</v>
      </c>
      <c r="ISK2061" s="7" t="s">
        <v>2161</v>
      </c>
      <c r="ISL2061" s="7" t="s">
        <v>2161</v>
      </c>
      <c r="ISM2061" s="7" t="s">
        <v>2161</v>
      </c>
      <c r="ISN2061" s="7" t="s">
        <v>2161</v>
      </c>
      <c r="ISO2061" s="7" t="s">
        <v>2161</v>
      </c>
      <c r="ISP2061" s="7" t="s">
        <v>2161</v>
      </c>
      <c r="ISQ2061" s="7" t="s">
        <v>2161</v>
      </c>
      <c r="ISR2061" s="7" t="s">
        <v>2161</v>
      </c>
      <c r="ISS2061" s="7" t="s">
        <v>2161</v>
      </c>
      <c r="IST2061" s="7" t="s">
        <v>2161</v>
      </c>
      <c r="ISU2061" s="7" t="s">
        <v>2161</v>
      </c>
      <c r="ISV2061" s="7" t="s">
        <v>2161</v>
      </c>
      <c r="ISW2061" s="7" t="s">
        <v>2161</v>
      </c>
      <c r="ISX2061" s="7" t="s">
        <v>2161</v>
      </c>
      <c r="ISY2061" s="7" t="s">
        <v>2161</v>
      </c>
      <c r="ISZ2061" s="7" t="s">
        <v>2161</v>
      </c>
      <c r="ITA2061" s="7" t="s">
        <v>2161</v>
      </c>
      <c r="ITB2061" s="7" t="s">
        <v>2161</v>
      </c>
      <c r="ITC2061" s="7" t="s">
        <v>2161</v>
      </c>
      <c r="ITD2061" s="7" t="s">
        <v>2161</v>
      </c>
      <c r="ITE2061" s="7" t="s">
        <v>2161</v>
      </c>
      <c r="ITF2061" s="7" t="s">
        <v>2161</v>
      </c>
      <c r="ITG2061" s="7" t="s">
        <v>2161</v>
      </c>
      <c r="ITH2061" s="7" t="s">
        <v>2161</v>
      </c>
      <c r="ITI2061" s="7" t="s">
        <v>2161</v>
      </c>
      <c r="ITJ2061" s="7" t="s">
        <v>2161</v>
      </c>
      <c r="ITK2061" s="7" t="s">
        <v>2161</v>
      </c>
      <c r="ITL2061" s="7" t="s">
        <v>2161</v>
      </c>
      <c r="ITM2061" s="7" t="s">
        <v>2161</v>
      </c>
      <c r="ITN2061" s="7" t="s">
        <v>2161</v>
      </c>
      <c r="ITO2061" s="7" t="s">
        <v>2161</v>
      </c>
      <c r="ITP2061" s="7" t="s">
        <v>2161</v>
      </c>
      <c r="ITQ2061" s="7" t="s">
        <v>2161</v>
      </c>
      <c r="ITR2061" s="7" t="s">
        <v>2161</v>
      </c>
      <c r="ITS2061" s="7" t="s">
        <v>2161</v>
      </c>
      <c r="ITT2061" s="7" t="s">
        <v>2161</v>
      </c>
      <c r="ITU2061" s="7" t="s">
        <v>2161</v>
      </c>
      <c r="ITV2061" s="7" t="s">
        <v>2161</v>
      </c>
      <c r="ITW2061" s="7" t="s">
        <v>2161</v>
      </c>
      <c r="ITX2061" s="7" t="s">
        <v>2161</v>
      </c>
      <c r="ITY2061" s="7" t="s">
        <v>2161</v>
      </c>
      <c r="ITZ2061" s="7" t="s">
        <v>2161</v>
      </c>
      <c r="IUA2061" s="7" t="s">
        <v>2161</v>
      </c>
      <c r="IUB2061" s="7" t="s">
        <v>2161</v>
      </c>
      <c r="IUC2061" s="7" t="s">
        <v>2161</v>
      </c>
      <c r="IUD2061" s="7" t="s">
        <v>2161</v>
      </c>
      <c r="IUE2061" s="7" t="s">
        <v>2161</v>
      </c>
      <c r="IUF2061" s="7" t="s">
        <v>2161</v>
      </c>
      <c r="IUG2061" s="7" t="s">
        <v>2161</v>
      </c>
      <c r="IUH2061" s="7" t="s">
        <v>2161</v>
      </c>
      <c r="IUI2061" s="7" t="s">
        <v>2161</v>
      </c>
      <c r="IUJ2061" s="7" t="s">
        <v>2161</v>
      </c>
      <c r="IUK2061" s="7" t="s">
        <v>2161</v>
      </c>
      <c r="IUL2061" s="7" t="s">
        <v>2161</v>
      </c>
      <c r="IUM2061" s="7" t="s">
        <v>2161</v>
      </c>
      <c r="IUN2061" s="7" t="s">
        <v>2161</v>
      </c>
      <c r="IUO2061" s="7" t="s">
        <v>2161</v>
      </c>
      <c r="IUP2061" s="7" t="s">
        <v>2161</v>
      </c>
      <c r="IUQ2061" s="7" t="s">
        <v>2161</v>
      </c>
      <c r="IUR2061" s="7" t="s">
        <v>2161</v>
      </c>
      <c r="IUS2061" s="7" t="s">
        <v>2161</v>
      </c>
      <c r="IUT2061" s="7" t="s">
        <v>2161</v>
      </c>
      <c r="IUU2061" s="7" t="s">
        <v>2161</v>
      </c>
      <c r="IUV2061" s="7" t="s">
        <v>2161</v>
      </c>
      <c r="IUW2061" s="7" t="s">
        <v>2161</v>
      </c>
      <c r="IUX2061" s="7" t="s">
        <v>2161</v>
      </c>
      <c r="IUY2061" s="7" t="s">
        <v>2161</v>
      </c>
      <c r="IUZ2061" s="7" t="s">
        <v>2161</v>
      </c>
      <c r="IVA2061" s="7" t="s">
        <v>2161</v>
      </c>
      <c r="IVB2061" s="7" t="s">
        <v>2161</v>
      </c>
      <c r="IVC2061" s="7" t="s">
        <v>2161</v>
      </c>
      <c r="IVD2061" s="7" t="s">
        <v>2161</v>
      </c>
      <c r="IVE2061" s="7" t="s">
        <v>2161</v>
      </c>
      <c r="IVF2061" s="7" t="s">
        <v>2161</v>
      </c>
      <c r="IVG2061" s="7" t="s">
        <v>2161</v>
      </c>
      <c r="IVH2061" s="7" t="s">
        <v>2161</v>
      </c>
      <c r="IVI2061" s="7" t="s">
        <v>2161</v>
      </c>
      <c r="IVJ2061" s="7" t="s">
        <v>2161</v>
      </c>
      <c r="IVK2061" s="7" t="s">
        <v>2161</v>
      </c>
      <c r="IVL2061" s="7" t="s">
        <v>2161</v>
      </c>
      <c r="IVM2061" s="7" t="s">
        <v>2161</v>
      </c>
      <c r="IVN2061" s="7" t="s">
        <v>2161</v>
      </c>
      <c r="IVO2061" s="7" t="s">
        <v>2161</v>
      </c>
      <c r="IVP2061" s="7" t="s">
        <v>2161</v>
      </c>
      <c r="IVQ2061" s="7" t="s">
        <v>2161</v>
      </c>
      <c r="IVR2061" s="7" t="s">
        <v>2161</v>
      </c>
      <c r="IVS2061" s="7" t="s">
        <v>2161</v>
      </c>
      <c r="IVT2061" s="7" t="s">
        <v>2161</v>
      </c>
      <c r="IVU2061" s="7" t="s">
        <v>2161</v>
      </c>
      <c r="IVV2061" s="7" t="s">
        <v>2161</v>
      </c>
      <c r="IVW2061" s="7" t="s">
        <v>2161</v>
      </c>
      <c r="IVX2061" s="7" t="s">
        <v>2161</v>
      </c>
      <c r="IVY2061" s="7" t="s">
        <v>2161</v>
      </c>
      <c r="IVZ2061" s="7" t="s">
        <v>2161</v>
      </c>
      <c r="IWA2061" s="7" t="s">
        <v>2161</v>
      </c>
      <c r="IWB2061" s="7" t="s">
        <v>2161</v>
      </c>
      <c r="IWC2061" s="7" t="s">
        <v>2161</v>
      </c>
      <c r="IWD2061" s="7" t="s">
        <v>2161</v>
      </c>
      <c r="IWE2061" s="7" t="s">
        <v>2161</v>
      </c>
      <c r="IWF2061" s="7" t="s">
        <v>2161</v>
      </c>
      <c r="IWG2061" s="7" t="s">
        <v>2161</v>
      </c>
      <c r="IWH2061" s="7" t="s">
        <v>2161</v>
      </c>
      <c r="IWI2061" s="7" t="s">
        <v>2161</v>
      </c>
      <c r="IWJ2061" s="7" t="s">
        <v>2161</v>
      </c>
      <c r="IWK2061" s="7" t="s">
        <v>2161</v>
      </c>
      <c r="IWL2061" s="7" t="s">
        <v>2161</v>
      </c>
      <c r="IWM2061" s="7" t="s">
        <v>2161</v>
      </c>
      <c r="IWN2061" s="7" t="s">
        <v>2161</v>
      </c>
      <c r="IWO2061" s="7" t="s">
        <v>2161</v>
      </c>
      <c r="IWP2061" s="7" t="s">
        <v>2161</v>
      </c>
      <c r="IWQ2061" s="7" t="s">
        <v>2161</v>
      </c>
      <c r="IWR2061" s="7" t="s">
        <v>2161</v>
      </c>
      <c r="IWS2061" s="7" t="s">
        <v>2161</v>
      </c>
      <c r="IWT2061" s="7" t="s">
        <v>2161</v>
      </c>
      <c r="IWU2061" s="7" t="s">
        <v>2161</v>
      </c>
      <c r="IWV2061" s="7" t="s">
        <v>2161</v>
      </c>
      <c r="IWW2061" s="7" t="s">
        <v>2161</v>
      </c>
      <c r="IWX2061" s="7" t="s">
        <v>2161</v>
      </c>
      <c r="IWY2061" s="7" t="s">
        <v>2161</v>
      </c>
      <c r="IWZ2061" s="7" t="s">
        <v>2161</v>
      </c>
      <c r="IXA2061" s="7" t="s">
        <v>2161</v>
      </c>
      <c r="IXB2061" s="7" t="s">
        <v>2161</v>
      </c>
      <c r="IXC2061" s="7" t="s">
        <v>2161</v>
      </c>
      <c r="IXD2061" s="7" t="s">
        <v>2161</v>
      </c>
      <c r="IXE2061" s="7" t="s">
        <v>2161</v>
      </c>
      <c r="IXF2061" s="7" t="s">
        <v>2161</v>
      </c>
      <c r="IXG2061" s="7" t="s">
        <v>2161</v>
      </c>
      <c r="IXH2061" s="7" t="s">
        <v>2161</v>
      </c>
      <c r="IXI2061" s="7" t="s">
        <v>2161</v>
      </c>
      <c r="IXJ2061" s="7" t="s">
        <v>2161</v>
      </c>
      <c r="IXK2061" s="7" t="s">
        <v>2161</v>
      </c>
      <c r="IXL2061" s="7" t="s">
        <v>2161</v>
      </c>
      <c r="IXM2061" s="7" t="s">
        <v>2161</v>
      </c>
      <c r="IXN2061" s="7" t="s">
        <v>2161</v>
      </c>
      <c r="IXO2061" s="7" t="s">
        <v>2161</v>
      </c>
      <c r="IXP2061" s="7" t="s">
        <v>2161</v>
      </c>
      <c r="IXQ2061" s="7" t="s">
        <v>2161</v>
      </c>
      <c r="IXR2061" s="7" t="s">
        <v>2161</v>
      </c>
      <c r="IXS2061" s="7" t="s">
        <v>2161</v>
      </c>
      <c r="IXT2061" s="7" t="s">
        <v>2161</v>
      </c>
      <c r="IXU2061" s="7" t="s">
        <v>2161</v>
      </c>
      <c r="IXV2061" s="7" t="s">
        <v>2161</v>
      </c>
      <c r="IXW2061" s="7" t="s">
        <v>2161</v>
      </c>
      <c r="IXX2061" s="7" t="s">
        <v>2161</v>
      </c>
      <c r="IXY2061" s="7" t="s">
        <v>2161</v>
      </c>
      <c r="IXZ2061" s="7" t="s">
        <v>2161</v>
      </c>
      <c r="IYA2061" s="7" t="s">
        <v>2161</v>
      </c>
      <c r="IYB2061" s="7" t="s">
        <v>2161</v>
      </c>
      <c r="IYC2061" s="7" t="s">
        <v>2161</v>
      </c>
      <c r="IYD2061" s="7" t="s">
        <v>2161</v>
      </c>
      <c r="IYE2061" s="7" t="s">
        <v>2161</v>
      </c>
      <c r="IYF2061" s="7" t="s">
        <v>2161</v>
      </c>
      <c r="IYG2061" s="7" t="s">
        <v>2161</v>
      </c>
      <c r="IYH2061" s="7" t="s">
        <v>2161</v>
      </c>
      <c r="IYI2061" s="7" t="s">
        <v>2161</v>
      </c>
      <c r="IYJ2061" s="7" t="s">
        <v>2161</v>
      </c>
      <c r="IYK2061" s="7" t="s">
        <v>2161</v>
      </c>
      <c r="IYL2061" s="7" t="s">
        <v>2161</v>
      </c>
      <c r="IYM2061" s="7" t="s">
        <v>2161</v>
      </c>
      <c r="IYN2061" s="7" t="s">
        <v>2161</v>
      </c>
      <c r="IYO2061" s="7" t="s">
        <v>2161</v>
      </c>
      <c r="IYP2061" s="7" t="s">
        <v>2161</v>
      </c>
      <c r="IYQ2061" s="7" t="s">
        <v>2161</v>
      </c>
      <c r="IYR2061" s="7" t="s">
        <v>2161</v>
      </c>
      <c r="IYS2061" s="7" t="s">
        <v>2161</v>
      </c>
      <c r="IYT2061" s="7" t="s">
        <v>2161</v>
      </c>
      <c r="IYU2061" s="7" t="s">
        <v>2161</v>
      </c>
      <c r="IYV2061" s="7" t="s">
        <v>2161</v>
      </c>
      <c r="IYW2061" s="7" t="s">
        <v>2161</v>
      </c>
      <c r="IYX2061" s="7" t="s">
        <v>2161</v>
      </c>
      <c r="IYY2061" s="7" t="s">
        <v>2161</v>
      </c>
      <c r="IYZ2061" s="7" t="s">
        <v>2161</v>
      </c>
      <c r="IZA2061" s="7" t="s">
        <v>2161</v>
      </c>
      <c r="IZB2061" s="7" t="s">
        <v>2161</v>
      </c>
      <c r="IZC2061" s="7" t="s">
        <v>2161</v>
      </c>
      <c r="IZD2061" s="7" t="s">
        <v>2161</v>
      </c>
      <c r="IZE2061" s="7" t="s">
        <v>2161</v>
      </c>
      <c r="IZF2061" s="7" t="s">
        <v>2161</v>
      </c>
      <c r="IZG2061" s="7" t="s">
        <v>2161</v>
      </c>
      <c r="IZH2061" s="7" t="s">
        <v>2161</v>
      </c>
      <c r="IZI2061" s="7" t="s">
        <v>2161</v>
      </c>
      <c r="IZJ2061" s="7" t="s">
        <v>2161</v>
      </c>
      <c r="IZK2061" s="7" t="s">
        <v>2161</v>
      </c>
      <c r="IZL2061" s="7" t="s">
        <v>2161</v>
      </c>
      <c r="IZM2061" s="7" t="s">
        <v>2161</v>
      </c>
      <c r="IZN2061" s="7" t="s">
        <v>2161</v>
      </c>
      <c r="IZO2061" s="7" t="s">
        <v>2161</v>
      </c>
      <c r="IZP2061" s="7" t="s">
        <v>2161</v>
      </c>
      <c r="IZQ2061" s="7" t="s">
        <v>2161</v>
      </c>
      <c r="IZR2061" s="7" t="s">
        <v>2161</v>
      </c>
      <c r="IZS2061" s="7" t="s">
        <v>2161</v>
      </c>
      <c r="IZT2061" s="7" t="s">
        <v>2161</v>
      </c>
      <c r="IZU2061" s="7" t="s">
        <v>2161</v>
      </c>
      <c r="IZV2061" s="7" t="s">
        <v>2161</v>
      </c>
      <c r="IZW2061" s="7" t="s">
        <v>2161</v>
      </c>
      <c r="IZX2061" s="7" t="s">
        <v>2161</v>
      </c>
      <c r="IZY2061" s="7" t="s">
        <v>2161</v>
      </c>
      <c r="IZZ2061" s="7" t="s">
        <v>2161</v>
      </c>
      <c r="JAA2061" s="7" t="s">
        <v>2161</v>
      </c>
      <c r="JAB2061" s="7" t="s">
        <v>2161</v>
      </c>
      <c r="JAC2061" s="7" t="s">
        <v>2161</v>
      </c>
      <c r="JAD2061" s="7" t="s">
        <v>2161</v>
      </c>
      <c r="JAE2061" s="7" t="s">
        <v>2161</v>
      </c>
      <c r="JAF2061" s="7" t="s">
        <v>2161</v>
      </c>
      <c r="JAG2061" s="7" t="s">
        <v>2161</v>
      </c>
      <c r="JAH2061" s="7" t="s">
        <v>2161</v>
      </c>
      <c r="JAI2061" s="7" t="s">
        <v>2161</v>
      </c>
      <c r="JAJ2061" s="7" t="s">
        <v>2161</v>
      </c>
      <c r="JAK2061" s="7" t="s">
        <v>2161</v>
      </c>
      <c r="JAL2061" s="7" t="s">
        <v>2161</v>
      </c>
      <c r="JAM2061" s="7" t="s">
        <v>2161</v>
      </c>
      <c r="JAN2061" s="7" t="s">
        <v>2161</v>
      </c>
      <c r="JAO2061" s="7" t="s">
        <v>2161</v>
      </c>
      <c r="JAP2061" s="7" t="s">
        <v>2161</v>
      </c>
      <c r="JAQ2061" s="7" t="s">
        <v>2161</v>
      </c>
      <c r="JAR2061" s="7" t="s">
        <v>2161</v>
      </c>
      <c r="JAS2061" s="7" t="s">
        <v>2161</v>
      </c>
      <c r="JAT2061" s="7" t="s">
        <v>2161</v>
      </c>
      <c r="JAU2061" s="7" t="s">
        <v>2161</v>
      </c>
      <c r="JAV2061" s="7" t="s">
        <v>2161</v>
      </c>
      <c r="JAW2061" s="7" t="s">
        <v>2161</v>
      </c>
      <c r="JAX2061" s="7" t="s">
        <v>2161</v>
      </c>
      <c r="JAY2061" s="7" t="s">
        <v>2161</v>
      </c>
      <c r="JAZ2061" s="7" t="s">
        <v>2161</v>
      </c>
      <c r="JBA2061" s="7" t="s">
        <v>2161</v>
      </c>
      <c r="JBB2061" s="7" t="s">
        <v>2161</v>
      </c>
      <c r="JBC2061" s="7" t="s">
        <v>2161</v>
      </c>
      <c r="JBD2061" s="7" t="s">
        <v>2161</v>
      </c>
      <c r="JBE2061" s="7" t="s">
        <v>2161</v>
      </c>
      <c r="JBF2061" s="7" t="s">
        <v>2161</v>
      </c>
      <c r="JBG2061" s="7" t="s">
        <v>2161</v>
      </c>
      <c r="JBH2061" s="7" t="s">
        <v>2161</v>
      </c>
      <c r="JBI2061" s="7" t="s">
        <v>2161</v>
      </c>
      <c r="JBJ2061" s="7" t="s">
        <v>2161</v>
      </c>
      <c r="JBK2061" s="7" t="s">
        <v>2161</v>
      </c>
      <c r="JBL2061" s="7" t="s">
        <v>2161</v>
      </c>
      <c r="JBM2061" s="7" t="s">
        <v>2161</v>
      </c>
      <c r="JBN2061" s="7" t="s">
        <v>2161</v>
      </c>
      <c r="JBO2061" s="7" t="s">
        <v>2161</v>
      </c>
      <c r="JBP2061" s="7" t="s">
        <v>2161</v>
      </c>
      <c r="JBQ2061" s="7" t="s">
        <v>2161</v>
      </c>
      <c r="JBR2061" s="7" t="s">
        <v>2161</v>
      </c>
      <c r="JBS2061" s="7" t="s">
        <v>2161</v>
      </c>
      <c r="JBT2061" s="7" t="s">
        <v>2161</v>
      </c>
      <c r="JBU2061" s="7" t="s">
        <v>2161</v>
      </c>
      <c r="JBV2061" s="7" t="s">
        <v>2161</v>
      </c>
      <c r="JBW2061" s="7" t="s">
        <v>2161</v>
      </c>
      <c r="JBX2061" s="7" t="s">
        <v>2161</v>
      </c>
      <c r="JBY2061" s="7" t="s">
        <v>2161</v>
      </c>
      <c r="JBZ2061" s="7" t="s">
        <v>2161</v>
      </c>
      <c r="JCA2061" s="7" t="s">
        <v>2161</v>
      </c>
      <c r="JCB2061" s="7" t="s">
        <v>2161</v>
      </c>
      <c r="JCC2061" s="7" t="s">
        <v>2161</v>
      </c>
      <c r="JCD2061" s="7" t="s">
        <v>2161</v>
      </c>
      <c r="JCE2061" s="7" t="s">
        <v>2161</v>
      </c>
      <c r="JCF2061" s="7" t="s">
        <v>2161</v>
      </c>
      <c r="JCG2061" s="7" t="s">
        <v>2161</v>
      </c>
      <c r="JCH2061" s="7" t="s">
        <v>2161</v>
      </c>
      <c r="JCI2061" s="7" t="s">
        <v>2161</v>
      </c>
      <c r="JCJ2061" s="7" t="s">
        <v>2161</v>
      </c>
      <c r="JCK2061" s="7" t="s">
        <v>2161</v>
      </c>
      <c r="JCL2061" s="7" t="s">
        <v>2161</v>
      </c>
      <c r="JCM2061" s="7" t="s">
        <v>2161</v>
      </c>
      <c r="JCN2061" s="7" t="s">
        <v>2161</v>
      </c>
      <c r="JCO2061" s="7" t="s">
        <v>2161</v>
      </c>
      <c r="JCP2061" s="7" t="s">
        <v>2161</v>
      </c>
      <c r="JCQ2061" s="7" t="s">
        <v>2161</v>
      </c>
      <c r="JCR2061" s="7" t="s">
        <v>2161</v>
      </c>
      <c r="JCS2061" s="7" t="s">
        <v>2161</v>
      </c>
      <c r="JCT2061" s="7" t="s">
        <v>2161</v>
      </c>
      <c r="JCU2061" s="7" t="s">
        <v>2161</v>
      </c>
      <c r="JCV2061" s="7" t="s">
        <v>2161</v>
      </c>
      <c r="JCW2061" s="7" t="s">
        <v>2161</v>
      </c>
      <c r="JCX2061" s="7" t="s">
        <v>2161</v>
      </c>
      <c r="JCY2061" s="7" t="s">
        <v>2161</v>
      </c>
      <c r="JCZ2061" s="7" t="s">
        <v>2161</v>
      </c>
      <c r="JDA2061" s="7" t="s">
        <v>2161</v>
      </c>
      <c r="JDB2061" s="7" t="s">
        <v>2161</v>
      </c>
      <c r="JDC2061" s="7" t="s">
        <v>2161</v>
      </c>
      <c r="JDD2061" s="7" t="s">
        <v>2161</v>
      </c>
      <c r="JDE2061" s="7" t="s">
        <v>2161</v>
      </c>
      <c r="JDF2061" s="7" t="s">
        <v>2161</v>
      </c>
      <c r="JDG2061" s="7" t="s">
        <v>2161</v>
      </c>
      <c r="JDH2061" s="7" t="s">
        <v>2161</v>
      </c>
      <c r="JDI2061" s="7" t="s">
        <v>2161</v>
      </c>
      <c r="JDJ2061" s="7" t="s">
        <v>2161</v>
      </c>
      <c r="JDK2061" s="7" t="s">
        <v>2161</v>
      </c>
      <c r="JDL2061" s="7" t="s">
        <v>2161</v>
      </c>
      <c r="JDM2061" s="7" t="s">
        <v>2161</v>
      </c>
      <c r="JDN2061" s="7" t="s">
        <v>2161</v>
      </c>
      <c r="JDO2061" s="7" t="s">
        <v>2161</v>
      </c>
      <c r="JDP2061" s="7" t="s">
        <v>2161</v>
      </c>
      <c r="JDQ2061" s="7" t="s">
        <v>2161</v>
      </c>
      <c r="JDR2061" s="7" t="s">
        <v>2161</v>
      </c>
      <c r="JDS2061" s="7" t="s">
        <v>2161</v>
      </c>
      <c r="JDT2061" s="7" t="s">
        <v>2161</v>
      </c>
      <c r="JDU2061" s="7" t="s">
        <v>2161</v>
      </c>
      <c r="JDV2061" s="7" t="s">
        <v>2161</v>
      </c>
      <c r="JDW2061" s="7" t="s">
        <v>2161</v>
      </c>
      <c r="JDX2061" s="7" t="s">
        <v>2161</v>
      </c>
      <c r="JDY2061" s="7" t="s">
        <v>2161</v>
      </c>
      <c r="JDZ2061" s="7" t="s">
        <v>2161</v>
      </c>
      <c r="JEA2061" s="7" t="s">
        <v>2161</v>
      </c>
      <c r="JEB2061" s="7" t="s">
        <v>2161</v>
      </c>
      <c r="JEC2061" s="7" t="s">
        <v>2161</v>
      </c>
      <c r="JED2061" s="7" t="s">
        <v>2161</v>
      </c>
      <c r="JEE2061" s="7" t="s">
        <v>2161</v>
      </c>
      <c r="JEF2061" s="7" t="s">
        <v>2161</v>
      </c>
      <c r="JEG2061" s="7" t="s">
        <v>2161</v>
      </c>
      <c r="JEH2061" s="7" t="s">
        <v>2161</v>
      </c>
      <c r="JEI2061" s="7" t="s">
        <v>2161</v>
      </c>
      <c r="JEJ2061" s="7" t="s">
        <v>2161</v>
      </c>
      <c r="JEK2061" s="7" t="s">
        <v>2161</v>
      </c>
      <c r="JEL2061" s="7" t="s">
        <v>2161</v>
      </c>
      <c r="JEM2061" s="7" t="s">
        <v>2161</v>
      </c>
      <c r="JEN2061" s="7" t="s">
        <v>2161</v>
      </c>
      <c r="JEO2061" s="7" t="s">
        <v>2161</v>
      </c>
      <c r="JEP2061" s="7" t="s">
        <v>2161</v>
      </c>
      <c r="JEQ2061" s="7" t="s">
        <v>2161</v>
      </c>
      <c r="JER2061" s="7" t="s">
        <v>2161</v>
      </c>
      <c r="JES2061" s="7" t="s">
        <v>2161</v>
      </c>
      <c r="JET2061" s="7" t="s">
        <v>2161</v>
      </c>
      <c r="JEU2061" s="7" t="s">
        <v>2161</v>
      </c>
      <c r="JEV2061" s="7" t="s">
        <v>2161</v>
      </c>
      <c r="JEW2061" s="7" t="s">
        <v>2161</v>
      </c>
      <c r="JEX2061" s="7" t="s">
        <v>2161</v>
      </c>
      <c r="JEY2061" s="7" t="s">
        <v>2161</v>
      </c>
      <c r="JEZ2061" s="7" t="s">
        <v>2161</v>
      </c>
      <c r="JFA2061" s="7" t="s">
        <v>2161</v>
      </c>
      <c r="JFB2061" s="7" t="s">
        <v>2161</v>
      </c>
      <c r="JFC2061" s="7" t="s">
        <v>2161</v>
      </c>
      <c r="JFD2061" s="7" t="s">
        <v>2161</v>
      </c>
      <c r="JFE2061" s="7" t="s">
        <v>2161</v>
      </c>
      <c r="JFF2061" s="7" t="s">
        <v>2161</v>
      </c>
      <c r="JFG2061" s="7" t="s">
        <v>2161</v>
      </c>
      <c r="JFH2061" s="7" t="s">
        <v>2161</v>
      </c>
      <c r="JFI2061" s="7" t="s">
        <v>2161</v>
      </c>
      <c r="JFJ2061" s="7" t="s">
        <v>2161</v>
      </c>
      <c r="JFK2061" s="7" t="s">
        <v>2161</v>
      </c>
      <c r="JFL2061" s="7" t="s">
        <v>2161</v>
      </c>
      <c r="JFM2061" s="7" t="s">
        <v>2161</v>
      </c>
      <c r="JFN2061" s="7" t="s">
        <v>2161</v>
      </c>
      <c r="JFO2061" s="7" t="s">
        <v>2161</v>
      </c>
      <c r="JFP2061" s="7" t="s">
        <v>2161</v>
      </c>
      <c r="JFQ2061" s="7" t="s">
        <v>2161</v>
      </c>
      <c r="JFR2061" s="7" t="s">
        <v>2161</v>
      </c>
      <c r="JFS2061" s="7" t="s">
        <v>2161</v>
      </c>
      <c r="JFT2061" s="7" t="s">
        <v>2161</v>
      </c>
      <c r="JFU2061" s="7" t="s">
        <v>2161</v>
      </c>
      <c r="JFV2061" s="7" t="s">
        <v>2161</v>
      </c>
      <c r="JFW2061" s="7" t="s">
        <v>2161</v>
      </c>
      <c r="JFX2061" s="7" t="s">
        <v>2161</v>
      </c>
      <c r="JFY2061" s="7" t="s">
        <v>2161</v>
      </c>
      <c r="JFZ2061" s="7" t="s">
        <v>2161</v>
      </c>
      <c r="JGA2061" s="7" t="s">
        <v>2161</v>
      </c>
      <c r="JGB2061" s="7" t="s">
        <v>2161</v>
      </c>
      <c r="JGC2061" s="7" t="s">
        <v>2161</v>
      </c>
      <c r="JGD2061" s="7" t="s">
        <v>2161</v>
      </c>
      <c r="JGE2061" s="7" t="s">
        <v>2161</v>
      </c>
      <c r="JGF2061" s="7" t="s">
        <v>2161</v>
      </c>
      <c r="JGG2061" s="7" t="s">
        <v>2161</v>
      </c>
      <c r="JGH2061" s="7" t="s">
        <v>2161</v>
      </c>
      <c r="JGI2061" s="7" t="s">
        <v>2161</v>
      </c>
      <c r="JGJ2061" s="7" t="s">
        <v>2161</v>
      </c>
      <c r="JGK2061" s="7" t="s">
        <v>2161</v>
      </c>
      <c r="JGL2061" s="7" t="s">
        <v>2161</v>
      </c>
      <c r="JGM2061" s="7" t="s">
        <v>2161</v>
      </c>
      <c r="JGN2061" s="7" t="s">
        <v>2161</v>
      </c>
      <c r="JGO2061" s="7" t="s">
        <v>2161</v>
      </c>
      <c r="JGP2061" s="7" t="s">
        <v>2161</v>
      </c>
      <c r="JGQ2061" s="7" t="s">
        <v>2161</v>
      </c>
      <c r="JGR2061" s="7" t="s">
        <v>2161</v>
      </c>
      <c r="JGS2061" s="7" t="s">
        <v>2161</v>
      </c>
      <c r="JGT2061" s="7" t="s">
        <v>2161</v>
      </c>
      <c r="JGU2061" s="7" t="s">
        <v>2161</v>
      </c>
      <c r="JGV2061" s="7" t="s">
        <v>2161</v>
      </c>
      <c r="JGW2061" s="7" t="s">
        <v>2161</v>
      </c>
      <c r="JGX2061" s="7" t="s">
        <v>2161</v>
      </c>
      <c r="JGY2061" s="7" t="s">
        <v>2161</v>
      </c>
      <c r="JGZ2061" s="7" t="s">
        <v>2161</v>
      </c>
      <c r="JHA2061" s="7" t="s">
        <v>2161</v>
      </c>
      <c r="JHB2061" s="7" t="s">
        <v>2161</v>
      </c>
      <c r="JHC2061" s="7" t="s">
        <v>2161</v>
      </c>
      <c r="JHD2061" s="7" t="s">
        <v>2161</v>
      </c>
      <c r="JHE2061" s="7" t="s">
        <v>2161</v>
      </c>
      <c r="JHF2061" s="7" t="s">
        <v>2161</v>
      </c>
      <c r="JHG2061" s="7" t="s">
        <v>2161</v>
      </c>
      <c r="JHH2061" s="7" t="s">
        <v>2161</v>
      </c>
      <c r="JHI2061" s="7" t="s">
        <v>2161</v>
      </c>
      <c r="JHJ2061" s="7" t="s">
        <v>2161</v>
      </c>
      <c r="JHK2061" s="7" t="s">
        <v>2161</v>
      </c>
      <c r="JHL2061" s="7" t="s">
        <v>2161</v>
      </c>
      <c r="JHM2061" s="7" t="s">
        <v>2161</v>
      </c>
      <c r="JHN2061" s="7" t="s">
        <v>2161</v>
      </c>
      <c r="JHO2061" s="7" t="s">
        <v>2161</v>
      </c>
      <c r="JHP2061" s="7" t="s">
        <v>2161</v>
      </c>
      <c r="JHQ2061" s="7" t="s">
        <v>2161</v>
      </c>
      <c r="JHR2061" s="7" t="s">
        <v>2161</v>
      </c>
      <c r="JHS2061" s="7" t="s">
        <v>2161</v>
      </c>
      <c r="JHT2061" s="7" t="s">
        <v>2161</v>
      </c>
      <c r="JHU2061" s="7" t="s">
        <v>2161</v>
      </c>
      <c r="JHV2061" s="7" t="s">
        <v>2161</v>
      </c>
      <c r="JHW2061" s="7" t="s">
        <v>2161</v>
      </c>
      <c r="JHX2061" s="7" t="s">
        <v>2161</v>
      </c>
      <c r="JHY2061" s="7" t="s">
        <v>2161</v>
      </c>
      <c r="JHZ2061" s="7" t="s">
        <v>2161</v>
      </c>
      <c r="JIA2061" s="7" t="s">
        <v>2161</v>
      </c>
      <c r="JIB2061" s="7" t="s">
        <v>2161</v>
      </c>
      <c r="JIC2061" s="7" t="s">
        <v>2161</v>
      </c>
      <c r="JID2061" s="7" t="s">
        <v>2161</v>
      </c>
      <c r="JIE2061" s="7" t="s">
        <v>2161</v>
      </c>
      <c r="JIF2061" s="7" t="s">
        <v>2161</v>
      </c>
      <c r="JIG2061" s="7" t="s">
        <v>2161</v>
      </c>
      <c r="JIH2061" s="7" t="s">
        <v>2161</v>
      </c>
      <c r="JII2061" s="7" t="s">
        <v>2161</v>
      </c>
      <c r="JIJ2061" s="7" t="s">
        <v>2161</v>
      </c>
      <c r="JIK2061" s="7" t="s">
        <v>2161</v>
      </c>
      <c r="JIL2061" s="7" t="s">
        <v>2161</v>
      </c>
      <c r="JIM2061" s="7" t="s">
        <v>2161</v>
      </c>
      <c r="JIN2061" s="7" t="s">
        <v>2161</v>
      </c>
      <c r="JIO2061" s="7" t="s">
        <v>2161</v>
      </c>
      <c r="JIP2061" s="7" t="s">
        <v>2161</v>
      </c>
      <c r="JIQ2061" s="7" t="s">
        <v>2161</v>
      </c>
      <c r="JIR2061" s="7" t="s">
        <v>2161</v>
      </c>
      <c r="JIS2061" s="7" t="s">
        <v>2161</v>
      </c>
      <c r="JIT2061" s="7" t="s">
        <v>2161</v>
      </c>
      <c r="JIU2061" s="7" t="s">
        <v>2161</v>
      </c>
      <c r="JIV2061" s="7" t="s">
        <v>2161</v>
      </c>
      <c r="JIW2061" s="7" t="s">
        <v>2161</v>
      </c>
      <c r="JIX2061" s="7" t="s">
        <v>2161</v>
      </c>
      <c r="JIY2061" s="7" t="s">
        <v>2161</v>
      </c>
      <c r="JIZ2061" s="7" t="s">
        <v>2161</v>
      </c>
      <c r="JJA2061" s="7" t="s">
        <v>2161</v>
      </c>
      <c r="JJB2061" s="7" t="s">
        <v>2161</v>
      </c>
      <c r="JJC2061" s="7" t="s">
        <v>2161</v>
      </c>
      <c r="JJD2061" s="7" t="s">
        <v>2161</v>
      </c>
      <c r="JJE2061" s="7" t="s">
        <v>2161</v>
      </c>
      <c r="JJF2061" s="7" t="s">
        <v>2161</v>
      </c>
      <c r="JJG2061" s="7" t="s">
        <v>2161</v>
      </c>
      <c r="JJH2061" s="7" t="s">
        <v>2161</v>
      </c>
      <c r="JJI2061" s="7" t="s">
        <v>2161</v>
      </c>
      <c r="JJJ2061" s="7" t="s">
        <v>2161</v>
      </c>
      <c r="JJK2061" s="7" t="s">
        <v>2161</v>
      </c>
      <c r="JJL2061" s="7" t="s">
        <v>2161</v>
      </c>
      <c r="JJM2061" s="7" t="s">
        <v>2161</v>
      </c>
      <c r="JJN2061" s="7" t="s">
        <v>2161</v>
      </c>
      <c r="JJO2061" s="7" t="s">
        <v>2161</v>
      </c>
      <c r="JJP2061" s="7" t="s">
        <v>2161</v>
      </c>
      <c r="JJQ2061" s="7" t="s">
        <v>2161</v>
      </c>
      <c r="JJR2061" s="7" t="s">
        <v>2161</v>
      </c>
      <c r="JJS2061" s="7" t="s">
        <v>2161</v>
      </c>
      <c r="JJT2061" s="7" t="s">
        <v>2161</v>
      </c>
      <c r="JJU2061" s="7" t="s">
        <v>2161</v>
      </c>
      <c r="JJV2061" s="7" t="s">
        <v>2161</v>
      </c>
      <c r="JJW2061" s="7" t="s">
        <v>2161</v>
      </c>
      <c r="JJX2061" s="7" t="s">
        <v>2161</v>
      </c>
      <c r="JJY2061" s="7" t="s">
        <v>2161</v>
      </c>
      <c r="JJZ2061" s="7" t="s">
        <v>2161</v>
      </c>
      <c r="JKA2061" s="7" t="s">
        <v>2161</v>
      </c>
      <c r="JKB2061" s="7" t="s">
        <v>2161</v>
      </c>
      <c r="JKC2061" s="7" t="s">
        <v>2161</v>
      </c>
      <c r="JKD2061" s="7" t="s">
        <v>2161</v>
      </c>
      <c r="JKE2061" s="7" t="s">
        <v>2161</v>
      </c>
      <c r="JKF2061" s="7" t="s">
        <v>2161</v>
      </c>
      <c r="JKG2061" s="7" t="s">
        <v>2161</v>
      </c>
      <c r="JKH2061" s="7" t="s">
        <v>2161</v>
      </c>
      <c r="JKI2061" s="7" t="s">
        <v>2161</v>
      </c>
      <c r="JKJ2061" s="7" t="s">
        <v>2161</v>
      </c>
      <c r="JKK2061" s="7" t="s">
        <v>2161</v>
      </c>
      <c r="JKL2061" s="7" t="s">
        <v>2161</v>
      </c>
      <c r="JKM2061" s="7" t="s">
        <v>2161</v>
      </c>
      <c r="JKN2061" s="7" t="s">
        <v>2161</v>
      </c>
      <c r="JKO2061" s="7" t="s">
        <v>2161</v>
      </c>
      <c r="JKP2061" s="7" t="s">
        <v>2161</v>
      </c>
      <c r="JKQ2061" s="7" t="s">
        <v>2161</v>
      </c>
      <c r="JKR2061" s="7" t="s">
        <v>2161</v>
      </c>
      <c r="JKS2061" s="7" t="s">
        <v>2161</v>
      </c>
      <c r="JKT2061" s="7" t="s">
        <v>2161</v>
      </c>
      <c r="JKU2061" s="7" t="s">
        <v>2161</v>
      </c>
      <c r="JKV2061" s="7" t="s">
        <v>2161</v>
      </c>
      <c r="JKW2061" s="7" t="s">
        <v>2161</v>
      </c>
      <c r="JKX2061" s="7" t="s">
        <v>2161</v>
      </c>
      <c r="JKY2061" s="7" t="s">
        <v>2161</v>
      </c>
      <c r="JKZ2061" s="7" t="s">
        <v>2161</v>
      </c>
      <c r="JLA2061" s="7" t="s">
        <v>2161</v>
      </c>
      <c r="JLB2061" s="7" t="s">
        <v>2161</v>
      </c>
      <c r="JLC2061" s="7" t="s">
        <v>2161</v>
      </c>
      <c r="JLD2061" s="7" t="s">
        <v>2161</v>
      </c>
      <c r="JLE2061" s="7" t="s">
        <v>2161</v>
      </c>
      <c r="JLF2061" s="7" t="s">
        <v>2161</v>
      </c>
      <c r="JLG2061" s="7" t="s">
        <v>2161</v>
      </c>
      <c r="JLH2061" s="7" t="s">
        <v>2161</v>
      </c>
      <c r="JLI2061" s="7" t="s">
        <v>2161</v>
      </c>
      <c r="JLJ2061" s="7" t="s">
        <v>2161</v>
      </c>
      <c r="JLK2061" s="7" t="s">
        <v>2161</v>
      </c>
      <c r="JLL2061" s="7" t="s">
        <v>2161</v>
      </c>
      <c r="JLM2061" s="7" t="s">
        <v>2161</v>
      </c>
      <c r="JLN2061" s="7" t="s">
        <v>2161</v>
      </c>
      <c r="JLO2061" s="7" t="s">
        <v>2161</v>
      </c>
      <c r="JLP2061" s="7" t="s">
        <v>2161</v>
      </c>
      <c r="JLQ2061" s="7" t="s">
        <v>2161</v>
      </c>
      <c r="JLR2061" s="7" t="s">
        <v>2161</v>
      </c>
      <c r="JLS2061" s="7" t="s">
        <v>2161</v>
      </c>
      <c r="JLT2061" s="7" t="s">
        <v>2161</v>
      </c>
      <c r="JLU2061" s="7" t="s">
        <v>2161</v>
      </c>
      <c r="JLV2061" s="7" t="s">
        <v>2161</v>
      </c>
      <c r="JLW2061" s="7" t="s">
        <v>2161</v>
      </c>
      <c r="JLX2061" s="7" t="s">
        <v>2161</v>
      </c>
      <c r="JLY2061" s="7" t="s">
        <v>2161</v>
      </c>
      <c r="JLZ2061" s="7" t="s">
        <v>2161</v>
      </c>
      <c r="JMA2061" s="7" t="s">
        <v>2161</v>
      </c>
      <c r="JMB2061" s="7" t="s">
        <v>2161</v>
      </c>
      <c r="JMC2061" s="7" t="s">
        <v>2161</v>
      </c>
      <c r="JMD2061" s="7" t="s">
        <v>2161</v>
      </c>
      <c r="JME2061" s="7" t="s">
        <v>2161</v>
      </c>
      <c r="JMF2061" s="7" t="s">
        <v>2161</v>
      </c>
      <c r="JMG2061" s="7" t="s">
        <v>2161</v>
      </c>
      <c r="JMH2061" s="7" t="s">
        <v>2161</v>
      </c>
      <c r="JMI2061" s="7" t="s">
        <v>2161</v>
      </c>
      <c r="JMJ2061" s="7" t="s">
        <v>2161</v>
      </c>
      <c r="JMK2061" s="7" t="s">
        <v>2161</v>
      </c>
      <c r="JML2061" s="7" t="s">
        <v>2161</v>
      </c>
      <c r="JMM2061" s="7" t="s">
        <v>2161</v>
      </c>
      <c r="JMN2061" s="7" t="s">
        <v>2161</v>
      </c>
      <c r="JMO2061" s="7" t="s">
        <v>2161</v>
      </c>
      <c r="JMP2061" s="7" t="s">
        <v>2161</v>
      </c>
      <c r="JMQ2061" s="7" t="s">
        <v>2161</v>
      </c>
      <c r="JMR2061" s="7" t="s">
        <v>2161</v>
      </c>
      <c r="JMS2061" s="7" t="s">
        <v>2161</v>
      </c>
      <c r="JMT2061" s="7" t="s">
        <v>2161</v>
      </c>
      <c r="JMU2061" s="7" t="s">
        <v>2161</v>
      </c>
      <c r="JMV2061" s="7" t="s">
        <v>2161</v>
      </c>
      <c r="JMW2061" s="7" t="s">
        <v>2161</v>
      </c>
      <c r="JMX2061" s="7" t="s">
        <v>2161</v>
      </c>
      <c r="JMY2061" s="7" t="s">
        <v>2161</v>
      </c>
      <c r="JMZ2061" s="7" t="s">
        <v>2161</v>
      </c>
      <c r="JNA2061" s="7" t="s">
        <v>2161</v>
      </c>
      <c r="JNB2061" s="7" t="s">
        <v>2161</v>
      </c>
      <c r="JNC2061" s="7" t="s">
        <v>2161</v>
      </c>
      <c r="JND2061" s="7" t="s">
        <v>2161</v>
      </c>
      <c r="JNE2061" s="7" t="s">
        <v>2161</v>
      </c>
      <c r="JNF2061" s="7" t="s">
        <v>2161</v>
      </c>
      <c r="JNG2061" s="7" t="s">
        <v>2161</v>
      </c>
      <c r="JNH2061" s="7" t="s">
        <v>2161</v>
      </c>
      <c r="JNI2061" s="7" t="s">
        <v>2161</v>
      </c>
      <c r="JNJ2061" s="7" t="s">
        <v>2161</v>
      </c>
      <c r="JNK2061" s="7" t="s">
        <v>2161</v>
      </c>
      <c r="JNL2061" s="7" t="s">
        <v>2161</v>
      </c>
      <c r="JNM2061" s="7" t="s">
        <v>2161</v>
      </c>
      <c r="JNN2061" s="7" t="s">
        <v>2161</v>
      </c>
      <c r="JNO2061" s="7" t="s">
        <v>2161</v>
      </c>
      <c r="JNP2061" s="7" t="s">
        <v>2161</v>
      </c>
      <c r="JNQ2061" s="7" t="s">
        <v>2161</v>
      </c>
      <c r="JNR2061" s="7" t="s">
        <v>2161</v>
      </c>
      <c r="JNS2061" s="7" t="s">
        <v>2161</v>
      </c>
      <c r="JNT2061" s="7" t="s">
        <v>2161</v>
      </c>
      <c r="JNU2061" s="7" t="s">
        <v>2161</v>
      </c>
      <c r="JNV2061" s="7" t="s">
        <v>2161</v>
      </c>
      <c r="JNW2061" s="7" t="s">
        <v>2161</v>
      </c>
      <c r="JNX2061" s="7" t="s">
        <v>2161</v>
      </c>
      <c r="JNY2061" s="7" t="s">
        <v>2161</v>
      </c>
      <c r="JNZ2061" s="7" t="s">
        <v>2161</v>
      </c>
      <c r="JOA2061" s="7" t="s">
        <v>2161</v>
      </c>
      <c r="JOB2061" s="7" t="s">
        <v>2161</v>
      </c>
      <c r="JOC2061" s="7" t="s">
        <v>2161</v>
      </c>
      <c r="JOD2061" s="7" t="s">
        <v>2161</v>
      </c>
      <c r="JOE2061" s="7" t="s">
        <v>2161</v>
      </c>
      <c r="JOF2061" s="7" t="s">
        <v>2161</v>
      </c>
      <c r="JOG2061" s="7" t="s">
        <v>2161</v>
      </c>
      <c r="JOH2061" s="7" t="s">
        <v>2161</v>
      </c>
      <c r="JOI2061" s="7" t="s">
        <v>2161</v>
      </c>
      <c r="JOJ2061" s="7" t="s">
        <v>2161</v>
      </c>
      <c r="JOK2061" s="7" t="s">
        <v>2161</v>
      </c>
      <c r="JOL2061" s="7" t="s">
        <v>2161</v>
      </c>
      <c r="JOM2061" s="7" t="s">
        <v>2161</v>
      </c>
      <c r="JON2061" s="7" t="s">
        <v>2161</v>
      </c>
      <c r="JOO2061" s="7" t="s">
        <v>2161</v>
      </c>
      <c r="JOP2061" s="7" t="s">
        <v>2161</v>
      </c>
      <c r="JOQ2061" s="7" t="s">
        <v>2161</v>
      </c>
      <c r="JOR2061" s="7" t="s">
        <v>2161</v>
      </c>
      <c r="JOS2061" s="7" t="s">
        <v>2161</v>
      </c>
      <c r="JOT2061" s="7" t="s">
        <v>2161</v>
      </c>
      <c r="JOU2061" s="7" t="s">
        <v>2161</v>
      </c>
      <c r="JOV2061" s="7" t="s">
        <v>2161</v>
      </c>
      <c r="JOW2061" s="7" t="s">
        <v>2161</v>
      </c>
      <c r="JOX2061" s="7" t="s">
        <v>2161</v>
      </c>
      <c r="JOY2061" s="7" t="s">
        <v>2161</v>
      </c>
      <c r="JOZ2061" s="7" t="s">
        <v>2161</v>
      </c>
      <c r="JPA2061" s="7" t="s">
        <v>2161</v>
      </c>
      <c r="JPB2061" s="7" t="s">
        <v>2161</v>
      </c>
      <c r="JPC2061" s="7" t="s">
        <v>2161</v>
      </c>
      <c r="JPD2061" s="7" t="s">
        <v>2161</v>
      </c>
      <c r="JPE2061" s="7" t="s">
        <v>2161</v>
      </c>
      <c r="JPF2061" s="7" t="s">
        <v>2161</v>
      </c>
      <c r="JPG2061" s="7" t="s">
        <v>2161</v>
      </c>
      <c r="JPH2061" s="7" t="s">
        <v>2161</v>
      </c>
      <c r="JPI2061" s="7" t="s">
        <v>2161</v>
      </c>
      <c r="JPJ2061" s="7" t="s">
        <v>2161</v>
      </c>
      <c r="JPK2061" s="7" t="s">
        <v>2161</v>
      </c>
      <c r="JPL2061" s="7" t="s">
        <v>2161</v>
      </c>
      <c r="JPM2061" s="7" t="s">
        <v>2161</v>
      </c>
      <c r="JPN2061" s="7" t="s">
        <v>2161</v>
      </c>
      <c r="JPO2061" s="7" t="s">
        <v>2161</v>
      </c>
      <c r="JPP2061" s="7" t="s">
        <v>2161</v>
      </c>
      <c r="JPQ2061" s="7" t="s">
        <v>2161</v>
      </c>
      <c r="JPR2061" s="7" t="s">
        <v>2161</v>
      </c>
      <c r="JPS2061" s="7" t="s">
        <v>2161</v>
      </c>
      <c r="JPT2061" s="7" t="s">
        <v>2161</v>
      </c>
      <c r="JPU2061" s="7" t="s">
        <v>2161</v>
      </c>
      <c r="JPV2061" s="7" t="s">
        <v>2161</v>
      </c>
      <c r="JPW2061" s="7" t="s">
        <v>2161</v>
      </c>
      <c r="JPX2061" s="7" t="s">
        <v>2161</v>
      </c>
      <c r="JPY2061" s="7" t="s">
        <v>2161</v>
      </c>
      <c r="JPZ2061" s="7" t="s">
        <v>2161</v>
      </c>
      <c r="JQA2061" s="7" t="s">
        <v>2161</v>
      </c>
      <c r="JQB2061" s="7" t="s">
        <v>2161</v>
      </c>
      <c r="JQC2061" s="7" t="s">
        <v>2161</v>
      </c>
      <c r="JQD2061" s="7" t="s">
        <v>2161</v>
      </c>
      <c r="JQE2061" s="7" t="s">
        <v>2161</v>
      </c>
      <c r="JQF2061" s="7" t="s">
        <v>2161</v>
      </c>
      <c r="JQG2061" s="7" t="s">
        <v>2161</v>
      </c>
      <c r="JQH2061" s="7" t="s">
        <v>2161</v>
      </c>
      <c r="JQI2061" s="7" t="s">
        <v>2161</v>
      </c>
      <c r="JQJ2061" s="7" t="s">
        <v>2161</v>
      </c>
      <c r="JQK2061" s="7" t="s">
        <v>2161</v>
      </c>
      <c r="JQL2061" s="7" t="s">
        <v>2161</v>
      </c>
      <c r="JQM2061" s="7" t="s">
        <v>2161</v>
      </c>
      <c r="JQN2061" s="7" t="s">
        <v>2161</v>
      </c>
      <c r="JQO2061" s="7" t="s">
        <v>2161</v>
      </c>
      <c r="JQP2061" s="7" t="s">
        <v>2161</v>
      </c>
      <c r="JQQ2061" s="7" t="s">
        <v>2161</v>
      </c>
      <c r="JQR2061" s="7" t="s">
        <v>2161</v>
      </c>
      <c r="JQS2061" s="7" t="s">
        <v>2161</v>
      </c>
      <c r="JQT2061" s="7" t="s">
        <v>2161</v>
      </c>
      <c r="JQU2061" s="7" t="s">
        <v>2161</v>
      </c>
      <c r="JQV2061" s="7" t="s">
        <v>2161</v>
      </c>
      <c r="JQW2061" s="7" t="s">
        <v>2161</v>
      </c>
      <c r="JQX2061" s="7" t="s">
        <v>2161</v>
      </c>
      <c r="JQY2061" s="7" t="s">
        <v>2161</v>
      </c>
      <c r="JQZ2061" s="7" t="s">
        <v>2161</v>
      </c>
      <c r="JRA2061" s="7" t="s">
        <v>2161</v>
      </c>
      <c r="JRB2061" s="7" t="s">
        <v>2161</v>
      </c>
      <c r="JRC2061" s="7" t="s">
        <v>2161</v>
      </c>
      <c r="JRD2061" s="7" t="s">
        <v>2161</v>
      </c>
      <c r="JRE2061" s="7" t="s">
        <v>2161</v>
      </c>
      <c r="JRF2061" s="7" t="s">
        <v>2161</v>
      </c>
      <c r="JRG2061" s="7" t="s">
        <v>2161</v>
      </c>
      <c r="JRH2061" s="7" t="s">
        <v>2161</v>
      </c>
      <c r="JRI2061" s="7" t="s">
        <v>2161</v>
      </c>
      <c r="JRJ2061" s="7" t="s">
        <v>2161</v>
      </c>
      <c r="JRK2061" s="7" t="s">
        <v>2161</v>
      </c>
      <c r="JRL2061" s="7" t="s">
        <v>2161</v>
      </c>
      <c r="JRM2061" s="7" t="s">
        <v>2161</v>
      </c>
      <c r="JRN2061" s="7" t="s">
        <v>2161</v>
      </c>
      <c r="JRO2061" s="7" t="s">
        <v>2161</v>
      </c>
      <c r="JRP2061" s="7" t="s">
        <v>2161</v>
      </c>
      <c r="JRQ2061" s="7" t="s">
        <v>2161</v>
      </c>
      <c r="JRR2061" s="7" t="s">
        <v>2161</v>
      </c>
      <c r="JRS2061" s="7" t="s">
        <v>2161</v>
      </c>
      <c r="JRT2061" s="7" t="s">
        <v>2161</v>
      </c>
      <c r="JRU2061" s="7" t="s">
        <v>2161</v>
      </c>
      <c r="JRV2061" s="7" t="s">
        <v>2161</v>
      </c>
      <c r="JRW2061" s="7" t="s">
        <v>2161</v>
      </c>
      <c r="JRX2061" s="7" t="s">
        <v>2161</v>
      </c>
      <c r="JRY2061" s="7" t="s">
        <v>2161</v>
      </c>
      <c r="JRZ2061" s="7" t="s">
        <v>2161</v>
      </c>
      <c r="JSA2061" s="7" t="s">
        <v>2161</v>
      </c>
      <c r="JSB2061" s="7" t="s">
        <v>2161</v>
      </c>
      <c r="JSC2061" s="7" t="s">
        <v>2161</v>
      </c>
      <c r="JSD2061" s="7" t="s">
        <v>2161</v>
      </c>
      <c r="JSE2061" s="7" t="s">
        <v>2161</v>
      </c>
      <c r="JSF2061" s="7" t="s">
        <v>2161</v>
      </c>
      <c r="JSG2061" s="7" t="s">
        <v>2161</v>
      </c>
      <c r="JSH2061" s="7" t="s">
        <v>2161</v>
      </c>
      <c r="JSI2061" s="7" t="s">
        <v>2161</v>
      </c>
      <c r="JSJ2061" s="7" t="s">
        <v>2161</v>
      </c>
      <c r="JSK2061" s="7" t="s">
        <v>2161</v>
      </c>
      <c r="JSL2061" s="7" t="s">
        <v>2161</v>
      </c>
      <c r="JSM2061" s="7" t="s">
        <v>2161</v>
      </c>
      <c r="JSN2061" s="7" t="s">
        <v>2161</v>
      </c>
      <c r="JSO2061" s="7" t="s">
        <v>2161</v>
      </c>
      <c r="JSP2061" s="7" t="s">
        <v>2161</v>
      </c>
      <c r="JSQ2061" s="7" t="s">
        <v>2161</v>
      </c>
      <c r="JSR2061" s="7" t="s">
        <v>2161</v>
      </c>
      <c r="JSS2061" s="7" t="s">
        <v>2161</v>
      </c>
      <c r="JST2061" s="7" t="s">
        <v>2161</v>
      </c>
      <c r="JSU2061" s="7" t="s">
        <v>2161</v>
      </c>
      <c r="JSV2061" s="7" t="s">
        <v>2161</v>
      </c>
      <c r="JSW2061" s="7" t="s">
        <v>2161</v>
      </c>
      <c r="JSX2061" s="7" t="s">
        <v>2161</v>
      </c>
      <c r="JSY2061" s="7" t="s">
        <v>2161</v>
      </c>
      <c r="JSZ2061" s="7" t="s">
        <v>2161</v>
      </c>
      <c r="JTA2061" s="7" t="s">
        <v>2161</v>
      </c>
      <c r="JTB2061" s="7" t="s">
        <v>2161</v>
      </c>
      <c r="JTC2061" s="7" t="s">
        <v>2161</v>
      </c>
      <c r="JTD2061" s="7" t="s">
        <v>2161</v>
      </c>
      <c r="JTE2061" s="7" t="s">
        <v>2161</v>
      </c>
      <c r="JTF2061" s="7" t="s">
        <v>2161</v>
      </c>
      <c r="JTG2061" s="7" t="s">
        <v>2161</v>
      </c>
      <c r="JTH2061" s="7" t="s">
        <v>2161</v>
      </c>
      <c r="JTI2061" s="7" t="s">
        <v>2161</v>
      </c>
      <c r="JTJ2061" s="7" t="s">
        <v>2161</v>
      </c>
      <c r="JTK2061" s="7" t="s">
        <v>2161</v>
      </c>
      <c r="JTL2061" s="7" t="s">
        <v>2161</v>
      </c>
      <c r="JTM2061" s="7" t="s">
        <v>2161</v>
      </c>
      <c r="JTN2061" s="7" t="s">
        <v>2161</v>
      </c>
      <c r="JTO2061" s="7" t="s">
        <v>2161</v>
      </c>
      <c r="JTP2061" s="7" t="s">
        <v>2161</v>
      </c>
      <c r="JTQ2061" s="7" t="s">
        <v>2161</v>
      </c>
      <c r="JTR2061" s="7" t="s">
        <v>2161</v>
      </c>
      <c r="JTS2061" s="7" t="s">
        <v>2161</v>
      </c>
      <c r="JTT2061" s="7" t="s">
        <v>2161</v>
      </c>
      <c r="JTU2061" s="7" t="s">
        <v>2161</v>
      </c>
      <c r="JTV2061" s="7" t="s">
        <v>2161</v>
      </c>
      <c r="JTW2061" s="7" t="s">
        <v>2161</v>
      </c>
      <c r="JTX2061" s="7" t="s">
        <v>2161</v>
      </c>
      <c r="JTY2061" s="7" t="s">
        <v>2161</v>
      </c>
      <c r="JTZ2061" s="7" t="s">
        <v>2161</v>
      </c>
      <c r="JUA2061" s="7" t="s">
        <v>2161</v>
      </c>
      <c r="JUB2061" s="7" t="s">
        <v>2161</v>
      </c>
      <c r="JUC2061" s="7" t="s">
        <v>2161</v>
      </c>
      <c r="JUD2061" s="7" t="s">
        <v>2161</v>
      </c>
      <c r="JUE2061" s="7" t="s">
        <v>2161</v>
      </c>
      <c r="JUF2061" s="7" t="s">
        <v>2161</v>
      </c>
      <c r="JUG2061" s="7" t="s">
        <v>2161</v>
      </c>
      <c r="JUH2061" s="7" t="s">
        <v>2161</v>
      </c>
      <c r="JUI2061" s="7" t="s">
        <v>2161</v>
      </c>
      <c r="JUJ2061" s="7" t="s">
        <v>2161</v>
      </c>
      <c r="JUK2061" s="7" t="s">
        <v>2161</v>
      </c>
      <c r="JUL2061" s="7" t="s">
        <v>2161</v>
      </c>
      <c r="JUM2061" s="7" t="s">
        <v>2161</v>
      </c>
      <c r="JUN2061" s="7" t="s">
        <v>2161</v>
      </c>
      <c r="JUO2061" s="7" t="s">
        <v>2161</v>
      </c>
      <c r="JUP2061" s="7" t="s">
        <v>2161</v>
      </c>
      <c r="JUQ2061" s="7" t="s">
        <v>2161</v>
      </c>
      <c r="JUR2061" s="7" t="s">
        <v>2161</v>
      </c>
      <c r="JUS2061" s="7" t="s">
        <v>2161</v>
      </c>
      <c r="JUT2061" s="7" t="s">
        <v>2161</v>
      </c>
      <c r="JUU2061" s="7" t="s">
        <v>2161</v>
      </c>
      <c r="JUV2061" s="7" t="s">
        <v>2161</v>
      </c>
      <c r="JUW2061" s="7" t="s">
        <v>2161</v>
      </c>
      <c r="JUX2061" s="7" t="s">
        <v>2161</v>
      </c>
      <c r="JUY2061" s="7" t="s">
        <v>2161</v>
      </c>
      <c r="JUZ2061" s="7" t="s">
        <v>2161</v>
      </c>
      <c r="JVA2061" s="7" t="s">
        <v>2161</v>
      </c>
      <c r="JVB2061" s="7" t="s">
        <v>2161</v>
      </c>
      <c r="JVC2061" s="7" t="s">
        <v>2161</v>
      </c>
      <c r="JVD2061" s="7" t="s">
        <v>2161</v>
      </c>
      <c r="JVE2061" s="7" t="s">
        <v>2161</v>
      </c>
      <c r="JVF2061" s="7" t="s">
        <v>2161</v>
      </c>
      <c r="JVG2061" s="7" t="s">
        <v>2161</v>
      </c>
      <c r="JVH2061" s="7" t="s">
        <v>2161</v>
      </c>
      <c r="JVI2061" s="7" t="s">
        <v>2161</v>
      </c>
      <c r="JVJ2061" s="7" t="s">
        <v>2161</v>
      </c>
      <c r="JVK2061" s="7" t="s">
        <v>2161</v>
      </c>
      <c r="JVL2061" s="7" t="s">
        <v>2161</v>
      </c>
      <c r="JVM2061" s="7" t="s">
        <v>2161</v>
      </c>
      <c r="JVN2061" s="7" t="s">
        <v>2161</v>
      </c>
      <c r="JVO2061" s="7" t="s">
        <v>2161</v>
      </c>
      <c r="JVP2061" s="7" t="s">
        <v>2161</v>
      </c>
      <c r="JVQ2061" s="7" t="s">
        <v>2161</v>
      </c>
      <c r="JVR2061" s="7" t="s">
        <v>2161</v>
      </c>
      <c r="JVS2061" s="7" t="s">
        <v>2161</v>
      </c>
      <c r="JVT2061" s="7" t="s">
        <v>2161</v>
      </c>
      <c r="JVU2061" s="7" t="s">
        <v>2161</v>
      </c>
      <c r="JVV2061" s="7" t="s">
        <v>2161</v>
      </c>
      <c r="JVW2061" s="7" t="s">
        <v>2161</v>
      </c>
      <c r="JVX2061" s="7" t="s">
        <v>2161</v>
      </c>
      <c r="JVY2061" s="7" t="s">
        <v>2161</v>
      </c>
      <c r="JVZ2061" s="7" t="s">
        <v>2161</v>
      </c>
      <c r="JWA2061" s="7" t="s">
        <v>2161</v>
      </c>
      <c r="JWB2061" s="7" t="s">
        <v>2161</v>
      </c>
      <c r="JWC2061" s="7" t="s">
        <v>2161</v>
      </c>
      <c r="JWD2061" s="7" t="s">
        <v>2161</v>
      </c>
      <c r="JWE2061" s="7" t="s">
        <v>2161</v>
      </c>
      <c r="JWF2061" s="7" t="s">
        <v>2161</v>
      </c>
      <c r="JWG2061" s="7" t="s">
        <v>2161</v>
      </c>
      <c r="JWH2061" s="7" t="s">
        <v>2161</v>
      </c>
      <c r="JWI2061" s="7" t="s">
        <v>2161</v>
      </c>
      <c r="JWJ2061" s="7" t="s">
        <v>2161</v>
      </c>
      <c r="JWK2061" s="7" t="s">
        <v>2161</v>
      </c>
      <c r="JWL2061" s="7" t="s">
        <v>2161</v>
      </c>
      <c r="JWM2061" s="7" t="s">
        <v>2161</v>
      </c>
      <c r="JWN2061" s="7" t="s">
        <v>2161</v>
      </c>
      <c r="JWO2061" s="7" t="s">
        <v>2161</v>
      </c>
      <c r="JWP2061" s="7" t="s">
        <v>2161</v>
      </c>
      <c r="JWQ2061" s="7" t="s">
        <v>2161</v>
      </c>
      <c r="JWR2061" s="7" t="s">
        <v>2161</v>
      </c>
      <c r="JWS2061" s="7" t="s">
        <v>2161</v>
      </c>
      <c r="JWT2061" s="7" t="s">
        <v>2161</v>
      </c>
      <c r="JWU2061" s="7" t="s">
        <v>2161</v>
      </c>
      <c r="JWV2061" s="7" t="s">
        <v>2161</v>
      </c>
      <c r="JWW2061" s="7" t="s">
        <v>2161</v>
      </c>
      <c r="JWX2061" s="7" t="s">
        <v>2161</v>
      </c>
      <c r="JWY2061" s="7" t="s">
        <v>2161</v>
      </c>
      <c r="JWZ2061" s="7" t="s">
        <v>2161</v>
      </c>
      <c r="JXA2061" s="7" t="s">
        <v>2161</v>
      </c>
      <c r="JXB2061" s="7" t="s">
        <v>2161</v>
      </c>
      <c r="JXC2061" s="7" t="s">
        <v>2161</v>
      </c>
      <c r="JXD2061" s="7" t="s">
        <v>2161</v>
      </c>
      <c r="JXE2061" s="7" t="s">
        <v>2161</v>
      </c>
      <c r="JXF2061" s="7" t="s">
        <v>2161</v>
      </c>
      <c r="JXG2061" s="7" t="s">
        <v>2161</v>
      </c>
      <c r="JXH2061" s="7" t="s">
        <v>2161</v>
      </c>
      <c r="JXI2061" s="7" t="s">
        <v>2161</v>
      </c>
      <c r="JXJ2061" s="7" t="s">
        <v>2161</v>
      </c>
      <c r="JXK2061" s="7" t="s">
        <v>2161</v>
      </c>
      <c r="JXL2061" s="7" t="s">
        <v>2161</v>
      </c>
      <c r="JXM2061" s="7" t="s">
        <v>2161</v>
      </c>
      <c r="JXN2061" s="7" t="s">
        <v>2161</v>
      </c>
      <c r="JXO2061" s="7" t="s">
        <v>2161</v>
      </c>
      <c r="JXP2061" s="7" t="s">
        <v>2161</v>
      </c>
      <c r="JXQ2061" s="7" t="s">
        <v>2161</v>
      </c>
      <c r="JXR2061" s="7" t="s">
        <v>2161</v>
      </c>
      <c r="JXS2061" s="7" t="s">
        <v>2161</v>
      </c>
      <c r="JXT2061" s="7" t="s">
        <v>2161</v>
      </c>
      <c r="JXU2061" s="7" t="s">
        <v>2161</v>
      </c>
      <c r="JXV2061" s="7" t="s">
        <v>2161</v>
      </c>
      <c r="JXW2061" s="7" t="s">
        <v>2161</v>
      </c>
      <c r="JXX2061" s="7" t="s">
        <v>2161</v>
      </c>
      <c r="JXY2061" s="7" t="s">
        <v>2161</v>
      </c>
      <c r="JXZ2061" s="7" t="s">
        <v>2161</v>
      </c>
      <c r="JYA2061" s="7" t="s">
        <v>2161</v>
      </c>
      <c r="JYB2061" s="7" t="s">
        <v>2161</v>
      </c>
      <c r="JYC2061" s="7" t="s">
        <v>2161</v>
      </c>
      <c r="JYD2061" s="7" t="s">
        <v>2161</v>
      </c>
      <c r="JYE2061" s="7" t="s">
        <v>2161</v>
      </c>
      <c r="JYF2061" s="7" t="s">
        <v>2161</v>
      </c>
      <c r="JYG2061" s="7" t="s">
        <v>2161</v>
      </c>
      <c r="JYH2061" s="7" t="s">
        <v>2161</v>
      </c>
      <c r="JYI2061" s="7" t="s">
        <v>2161</v>
      </c>
      <c r="JYJ2061" s="7" t="s">
        <v>2161</v>
      </c>
      <c r="JYK2061" s="7" t="s">
        <v>2161</v>
      </c>
      <c r="JYL2061" s="7" t="s">
        <v>2161</v>
      </c>
      <c r="JYM2061" s="7" t="s">
        <v>2161</v>
      </c>
      <c r="JYN2061" s="7" t="s">
        <v>2161</v>
      </c>
      <c r="JYO2061" s="7" t="s">
        <v>2161</v>
      </c>
      <c r="JYP2061" s="7" t="s">
        <v>2161</v>
      </c>
      <c r="JYQ2061" s="7" t="s">
        <v>2161</v>
      </c>
      <c r="JYR2061" s="7" t="s">
        <v>2161</v>
      </c>
      <c r="JYS2061" s="7" t="s">
        <v>2161</v>
      </c>
      <c r="JYT2061" s="7" t="s">
        <v>2161</v>
      </c>
      <c r="JYU2061" s="7" t="s">
        <v>2161</v>
      </c>
      <c r="JYV2061" s="7" t="s">
        <v>2161</v>
      </c>
      <c r="JYW2061" s="7" t="s">
        <v>2161</v>
      </c>
      <c r="JYX2061" s="7" t="s">
        <v>2161</v>
      </c>
      <c r="JYY2061" s="7" t="s">
        <v>2161</v>
      </c>
      <c r="JYZ2061" s="7" t="s">
        <v>2161</v>
      </c>
      <c r="JZA2061" s="7" t="s">
        <v>2161</v>
      </c>
      <c r="JZB2061" s="7" t="s">
        <v>2161</v>
      </c>
      <c r="JZC2061" s="7" t="s">
        <v>2161</v>
      </c>
      <c r="JZD2061" s="7" t="s">
        <v>2161</v>
      </c>
      <c r="JZE2061" s="7" t="s">
        <v>2161</v>
      </c>
      <c r="JZF2061" s="7" t="s">
        <v>2161</v>
      </c>
      <c r="JZG2061" s="7" t="s">
        <v>2161</v>
      </c>
      <c r="JZH2061" s="7" t="s">
        <v>2161</v>
      </c>
      <c r="JZI2061" s="7" t="s">
        <v>2161</v>
      </c>
      <c r="JZJ2061" s="7" t="s">
        <v>2161</v>
      </c>
      <c r="JZK2061" s="7" t="s">
        <v>2161</v>
      </c>
      <c r="JZL2061" s="7" t="s">
        <v>2161</v>
      </c>
      <c r="JZM2061" s="7" t="s">
        <v>2161</v>
      </c>
      <c r="JZN2061" s="7" t="s">
        <v>2161</v>
      </c>
      <c r="JZO2061" s="7" t="s">
        <v>2161</v>
      </c>
      <c r="JZP2061" s="7" t="s">
        <v>2161</v>
      </c>
      <c r="JZQ2061" s="7" t="s">
        <v>2161</v>
      </c>
      <c r="JZR2061" s="7" t="s">
        <v>2161</v>
      </c>
      <c r="JZS2061" s="7" t="s">
        <v>2161</v>
      </c>
      <c r="JZT2061" s="7" t="s">
        <v>2161</v>
      </c>
      <c r="JZU2061" s="7" t="s">
        <v>2161</v>
      </c>
      <c r="JZV2061" s="7" t="s">
        <v>2161</v>
      </c>
      <c r="JZW2061" s="7" t="s">
        <v>2161</v>
      </c>
      <c r="JZX2061" s="7" t="s">
        <v>2161</v>
      </c>
      <c r="JZY2061" s="7" t="s">
        <v>2161</v>
      </c>
      <c r="JZZ2061" s="7" t="s">
        <v>2161</v>
      </c>
      <c r="KAA2061" s="7" t="s">
        <v>2161</v>
      </c>
      <c r="KAB2061" s="7" t="s">
        <v>2161</v>
      </c>
      <c r="KAC2061" s="7" t="s">
        <v>2161</v>
      </c>
      <c r="KAD2061" s="7" t="s">
        <v>2161</v>
      </c>
      <c r="KAE2061" s="7" t="s">
        <v>2161</v>
      </c>
      <c r="KAF2061" s="7" t="s">
        <v>2161</v>
      </c>
      <c r="KAG2061" s="7" t="s">
        <v>2161</v>
      </c>
      <c r="KAH2061" s="7" t="s">
        <v>2161</v>
      </c>
      <c r="KAI2061" s="7" t="s">
        <v>2161</v>
      </c>
      <c r="KAJ2061" s="7" t="s">
        <v>2161</v>
      </c>
      <c r="KAK2061" s="7" t="s">
        <v>2161</v>
      </c>
      <c r="KAL2061" s="7" t="s">
        <v>2161</v>
      </c>
      <c r="KAM2061" s="7" t="s">
        <v>2161</v>
      </c>
      <c r="KAN2061" s="7" t="s">
        <v>2161</v>
      </c>
      <c r="KAO2061" s="7" t="s">
        <v>2161</v>
      </c>
      <c r="KAP2061" s="7" t="s">
        <v>2161</v>
      </c>
      <c r="KAQ2061" s="7" t="s">
        <v>2161</v>
      </c>
      <c r="KAR2061" s="7" t="s">
        <v>2161</v>
      </c>
      <c r="KAS2061" s="7" t="s">
        <v>2161</v>
      </c>
      <c r="KAT2061" s="7" t="s">
        <v>2161</v>
      </c>
      <c r="KAU2061" s="7" t="s">
        <v>2161</v>
      </c>
      <c r="KAV2061" s="7" t="s">
        <v>2161</v>
      </c>
      <c r="KAW2061" s="7" t="s">
        <v>2161</v>
      </c>
      <c r="KAX2061" s="7" t="s">
        <v>2161</v>
      </c>
      <c r="KAY2061" s="7" t="s">
        <v>2161</v>
      </c>
      <c r="KAZ2061" s="7" t="s">
        <v>2161</v>
      </c>
      <c r="KBA2061" s="7" t="s">
        <v>2161</v>
      </c>
      <c r="KBB2061" s="7" t="s">
        <v>2161</v>
      </c>
      <c r="KBC2061" s="7" t="s">
        <v>2161</v>
      </c>
      <c r="KBD2061" s="7" t="s">
        <v>2161</v>
      </c>
      <c r="KBE2061" s="7" t="s">
        <v>2161</v>
      </c>
      <c r="KBF2061" s="7" t="s">
        <v>2161</v>
      </c>
      <c r="KBG2061" s="7" t="s">
        <v>2161</v>
      </c>
      <c r="KBH2061" s="7" t="s">
        <v>2161</v>
      </c>
      <c r="KBI2061" s="7" t="s">
        <v>2161</v>
      </c>
      <c r="KBJ2061" s="7" t="s">
        <v>2161</v>
      </c>
      <c r="KBK2061" s="7" t="s">
        <v>2161</v>
      </c>
      <c r="KBL2061" s="7" t="s">
        <v>2161</v>
      </c>
      <c r="KBM2061" s="7" t="s">
        <v>2161</v>
      </c>
      <c r="KBN2061" s="7" t="s">
        <v>2161</v>
      </c>
      <c r="KBO2061" s="7" t="s">
        <v>2161</v>
      </c>
      <c r="KBP2061" s="7" t="s">
        <v>2161</v>
      </c>
      <c r="KBQ2061" s="7" t="s">
        <v>2161</v>
      </c>
      <c r="KBR2061" s="7" t="s">
        <v>2161</v>
      </c>
      <c r="KBS2061" s="7" t="s">
        <v>2161</v>
      </c>
      <c r="KBT2061" s="7" t="s">
        <v>2161</v>
      </c>
      <c r="KBU2061" s="7" t="s">
        <v>2161</v>
      </c>
      <c r="KBV2061" s="7" t="s">
        <v>2161</v>
      </c>
      <c r="KBW2061" s="7" t="s">
        <v>2161</v>
      </c>
      <c r="KBX2061" s="7" t="s">
        <v>2161</v>
      </c>
      <c r="KBY2061" s="7" t="s">
        <v>2161</v>
      </c>
      <c r="KBZ2061" s="7" t="s">
        <v>2161</v>
      </c>
      <c r="KCA2061" s="7" t="s">
        <v>2161</v>
      </c>
      <c r="KCB2061" s="7" t="s">
        <v>2161</v>
      </c>
      <c r="KCC2061" s="7" t="s">
        <v>2161</v>
      </c>
      <c r="KCD2061" s="7" t="s">
        <v>2161</v>
      </c>
      <c r="KCE2061" s="7" t="s">
        <v>2161</v>
      </c>
      <c r="KCF2061" s="7" t="s">
        <v>2161</v>
      </c>
      <c r="KCG2061" s="7" t="s">
        <v>2161</v>
      </c>
      <c r="KCH2061" s="7" t="s">
        <v>2161</v>
      </c>
      <c r="KCI2061" s="7" t="s">
        <v>2161</v>
      </c>
      <c r="KCJ2061" s="7" t="s">
        <v>2161</v>
      </c>
      <c r="KCK2061" s="7" t="s">
        <v>2161</v>
      </c>
      <c r="KCL2061" s="7" t="s">
        <v>2161</v>
      </c>
      <c r="KCM2061" s="7" t="s">
        <v>2161</v>
      </c>
      <c r="KCN2061" s="7" t="s">
        <v>2161</v>
      </c>
      <c r="KCO2061" s="7" t="s">
        <v>2161</v>
      </c>
      <c r="KCP2061" s="7" t="s">
        <v>2161</v>
      </c>
      <c r="KCQ2061" s="7" t="s">
        <v>2161</v>
      </c>
      <c r="KCR2061" s="7" t="s">
        <v>2161</v>
      </c>
      <c r="KCS2061" s="7" t="s">
        <v>2161</v>
      </c>
      <c r="KCT2061" s="7" t="s">
        <v>2161</v>
      </c>
      <c r="KCU2061" s="7" t="s">
        <v>2161</v>
      </c>
      <c r="KCV2061" s="7" t="s">
        <v>2161</v>
      </c>
      <c r="KCW2061" s="7" t="s">
        <v>2161</v>
      </c>
      <c r="KCX2061" s="7" t="s">
        <v>2161</v>
      </c>
      <c r="KCY2061" s="7" t="s">
        <v>2161</v>
      </c>
      <c r="KCZ2061" s="7" t="s">
        <v>2161</v>
      </c>
      <c r="KDA2061" s="7" t="s">
        <v>2161</v>
      </c>
      <c r="KDB2061" s="7" t="s">
        <v>2161</v>
      </c>
      <c r="KDC2061" s="7" t="s">
        <v>2161</v>
      </c>
      <c r="KDD2061" s="7" t="s">
        <v>2161</v>
      </c>
      <c r="KDE2061" s="7" t="s">
        <v>2161</v>
      </c>
      <c r="KDF2061" s="7" t="s">
        <v>2161</v>
      </c>
      <c r="KDG2061" s="7" t="s">
        <v>2161</v>
      </c>
      <c r="KDH2061" s="7" t="s">
        <v>2161</v>
      </c>
      <c r="KDI2061" s="7" t="s">
        <v>2161</v>
      </c>
      <c r="KDJ2061" s="7" t="s">
        <v>2161</v>
      </c>
      <c r="KDK2061" s="7" t="s">
        <v>2161</v>
      </c>
      <c r="KDL2061" s="7" t="s">
        <v>2161</v>
      </c>
      <c r="KDM2061" s="7" t="s">
        <v>2161</v>
      </c>
      <c r="KDN2061" s="7" t="s">
        <v>2161</v>
      </c>
      <c r="KDO2061" s="7" t="s">
        <v>2161</v>
      </c>
      <c r="KDP2061" s="7" t="s">
        <v>2161</v>
      </c>
      <c r="KDQ2061" s="7" t="s">
        <v>2161</v>
      </c>
      <c r="KDR2061" s="7" t="s">
        <v>2161</v>
      </c>
      <c r="KDS2061" s="7" t="s">
        <v>2161</v>
      </c>
      <c r="KDT2061" s="7" t="s">
        <v>2161</v>
      </c>
      <c r="KDU2061" s="7" t="s">
        <v>2161</v>
      </c>
      <c r="KDV2061" s="7" t="s">
        <v>2161</v>
      </c>
      <c r="KDW2061" s="7" t="s">
        <v>2161</v>
      </c>
      <c r="KDX2061" s="7" t="s">
        <v>2161</v>
      </c>
      <c r="KDY2061" s="7" t="s">
        <v>2161</v>
      </c>
      <c r="KDZ2061" s="7" t="s">
        <v>2161</v>
      </c>
      <c r="KEA2061" s="7" t="s">
        <v>2161</v>
      </c>
      <c r="KEB2061" s="7" t="s">
        <v>2161</v>
      </c>
      <c r="KEC2061" s="7" t="s">
        <v>2161</v>
      </c>
      <c r="KED2061" s="7" t="s">
        <v>2161</v>
      </c>
      <c r="KEE2061" s="7" t="s">
        <v>2161</v>
      </c>
      <c r="KEF2061" s="7" t="s">
        <v>2161</v>
      </c>
      <c r="KEG2061" s="7" t="s">
        <v>2161</v>
      </c>
      <c r="KEH2061" s="7" t="s">
        <v>2161</v>
      </c>
      <c r="KEI2061" s="7" t="s">
        <v>2161</v>
      </c>
      <c r="KEJ2061" s="7" t="s">
        <v>2161</v>
      </c>
      <c r="KEK2061" s="7" t="s">
        <v>2161</v>
      </c>
      <c r="KEL2061" s="7" t="s">
        <v>2161</v>
      </c>
      <c r="KEM2061" s="7" t="s">
        <v>2161</v>
      </c>
      <c r="KEN2061" s="7" t="s">
        <v>2161</v>
      </c>
      <c r="KEO2061" s="7" t="s">
        <v>2161</v>
      </c>
      <c r="KEP2061" s="7" t="s">
        <v>2161</v>
      </c>
      <c r="KEQ2061" s="7" t="s">
        <v>2161</v>
      </c>
      <c r="KER2061" s="7" t="s">
        <v>2161</v>
      </c>
      <c r="KES2061" s="7" t="s">
        <v>2161</v>
      </c>
      <c r="KET2061" s="7" t="s">
        <v>2161</v>
      </c>
      <c r="KEU2061" s="7" t="s">
        <v>2161</v>
      </c>
      <c r="KEV2061" s="7" t="s">
        <v>2161</v>
      </c>
      <c r="KEW2061" s="7" t="s">
        <v>2161</v>
      </c>
      <c r="KEX2061" s="7" t="s">
        <v>2161</v>
      </c>
      <c r="KEY2061" s="7" t="s">
        <v>2161</v>
      </c>
      <c r="KEZ2061" s="7" t="s">
        <v>2161</v>
      </c>
      <c r="KFA2061" s="7" t="s">
        <v>2161</v>
      </c>
      <c r="KFB2061" s="7" t="s">
        <v>2161</v>
      </c>
      <c r="KFC2061" s="7" t="s">
        <v>2161</v>
      </c>
      <c r="KFD2061" s="7" t="s">
        <v>2161</v>
      </c>
      <c r="KFE2061" s="7" t="s">
        <v>2161</v>
      </c>
      <c r="KFF2061" s="7" t="s">
        <v>2161</v>
      </c>
      <c r="KFG2061" s="7" t="s">
        <v>2161</v>
      </c>
      <c r="KFH2061" s="7" t="s">
        <v>2161</v>
      </c>
      <c r="KFI2061" s="7" t="s">
        <v>2161</v>
      </c>
      <c r="KFJ2061" s="7" t="s">
        <v>2161</v>
      </c>
      <c r="KFK2061" s="7" t="s">
        <v>2161</v>
      </c>
      <c r="KFL2061" s="7" t="s">
        <v>2161</v>
      </c>
      <c r="KFM2061" s="7" t="s">
        <v>2161</v>
      </c>
      <c r="KFN2061" s="7" t="s">
        <v>2161</v>
      </c>
      <c r="KFO2061" s="7" t="s">
        <v>2161</v>
      </c>
      <c r="KFP2061" s="7" t="s">
        <v>2161</v>
      </c>
      <c r="KFQ2061" s="7" t="s">
        <v>2161</v>
      </c>
      <c r="KFR2061" s="7" t="s">
        <v>2161</v>
      </c>
      <c r="KFS2061" s="7" t="s">
        <v>2161</v>
      </c>
      <c r="KFT2061" s="7" t="s">
        <v>2161</v>
      </c>
      <c r="KFU2061" s="7" t="s">
        <v>2161</v>
      </c>
      <c r="KFV2061" s="7" t="s">
        <v>2161</v>
      </c>
      <c r="KFW2061" s="7" t="s">
        <v>2161</v>
      </c>
      <c r="KFX2061" s="7" t="s">
        <v>2161</v>
      </c>
      <c r="KFY2061" s="7" t="s">
        <v>2161</v>
      </c>
      <c r="KFZ2061" s="7" t="s">
        <v>2161</v>
      </c>
      <c r="KGA2061" s="7" t="s">
        <v>2161</v>
      </c>
      <c r="KGB2061" s="7" t="s">
        <v>2161</v>
      </c>
      <c r="KGC2061" s="7" t="s">
        <v>2161</v>
      </c>
      <c r="KGD2061" s="7" t="s">
        <v>2161</v>
      </c>
      <c r="KGE2061" s="7" t="s">
        <v>2161</v>
      </c>
      <c r="KGF2061" s="7" t="s">
        <v>2161</v>
      </c>
      <c r="KGG2061" s="7" t="s">
        <v>2161</v>
      </c>
      <c r="KGH2061" s="7" t="s">
        <v>2161</v>
      </c>
      <c r="KGI2061" s="7" t="s">
        <v>2161</v>
      </c>
      <c r="KGJ2061" s="7" t="s">
        <v>2161</v>
      </c>
      <c r="KGK2061" s="7" t="s">
        <v>2161</v>
      </c>
      <c r="KGL2061" s="7" t="s">
        <v>2161</v>
      </c>
      <c r="KGM2061" s="7" t="s">
        <v>2161</v>
      </c>
      <c r="KGN2061" s="7" t="s">
        <v>2161</v>
      </c>
      <c r="KGO2061" s="7" t="s">
        <v>2161</v>
      </c>
      <c r="KGP2061" s="7" t="s">
        <v>2161</v>
      </c>
      <c r="KGQ2061" s="7" t="s">
        <v>2161</v>
      </c>
      <c r="KGR2061" s="7" t="s">
        <v>2161</v>
      </c>
      <c r="KGS2061" s="7" t="s">
        <v>2161</v>
      </c>
      <c r="KGT2061" s="7" t="s">
        <v>2161</v>
      </c>
      <c r="KGU2061" s="7" t="s">
        <v>2161</v>
      </c>
      <c r="KGV2061" s="7" t="s">
        <v>2161</v>
      </c>
      <c r="KGW2061" s="7" t="s">
        <v>2161</v>
      </c>
      <c r="KGX2061" s="7" t="s">
        <v>2161</v>
      </c>
      <c r="KGY2061" s="7" t="s">
        <v>2161</v>
      </c>
      <c r="KGZ2061" s="7" t="s">
        <v>2161</v>
      </c>
      <c r="KHA2061" s="7" t="s">
        <v>2161</v>
      </c>
      <c r="KHB2061" s="7" t="s">
        <v>2161</v>
      </c>
      <c r="KHC2061" s="7" t="s">
        <v>2161</v>
      </c>
      <c r="KHD2061" s="7" t="s">
        <v>2161</v>
      </c>
      <c r="KHE2061" s="7" t="s">
        <v>2161</v>
      </c>
      <c r="KHF2061" s="7" t="s">
        <v>2161</v>
      </c>
      <c r="KHG2061" s="7" t="s">
        <v>2161</v>
      </c>
      <c r="KHH2061" s="7" t="s">
        <v>2161</v>
      </c>
      <c r="KHI2061" s="7" t="s">
        <v>2161</v>
      </c>
      <c r="KHJ2061" s="7" t="s">
        <v>2161</v>
      </c>
      <c r="KHK2061" s="7" t="s">
        <v>2161</v>
      </c>
      <c r="KHL2061" s="7" t="s">
        <v>2161</v>
      </c>
      <c r="KHM2061" s="7" t="s">
        <v>2161</v>
      </c>
      <c r="KHN2061" s="7" t="s">
        <v>2161</v>
      </c>
      <c r="KHO2061" s="7" t="s">
        <v>2161</v>
      </c>
      <c r="KHP2061" s="7" t="s">
        <v>2161</v>
      </c>
      <c r="KHQ2061" s="7" t="s">
        <v>2161</v>
      </c>
      <c r="KHR2061" s="7" t="s">
        <v>2161</v>
      </c>
      <c r="KHS2061" s="7" t="s">
        <v>2161</v>
      </c>
      <c r="KHT2061" s="7" t="s">
        <v>2161</v>
      </c>
      <c r="KHU2061" s="7" t="s">
        <v>2161</v>
      </c>
      <c r="KHV2061" s="7" t="s">
        <v>2161</v>
      </c>
      <c r="KHW2061" s="7" t="s">
        <v>2161</v>
      </c>
      <c r="KHX2061" s="7" t="s">
        <v>2161</v>
      </c>
      <c r="KHY2061" s="7" t="s">
        <v>2161</v>
      </c>
      <c r="KHZ2061" s="7" t="s">
        <v>2161</v>
      </c>
      <c r="KIA2061" s="7" t="s">
        <v>2161</v>
      </c>
      <c r="KIB2061" s="7" t="s">
        <v>2161</v>
      </c>
      <c r="KIC2061" s="7" t="s">
        <v>2161</v>
      </c>
      <c r="KID2061" s="7" t="s">
        <v>2161</v>
      </c>
      <c r="KIE2061" s="7" t="s">
        <v>2161</v>
      </c>
      <c r="KIF2061" s="7" t="s">
        <v>2161</v>
      </c>
      <c r="KIG2061" s="7" t="s">
        <v>2161</v>
      </c>
      <c r="KIH2061" s="7" t="s">
        <v>2161</v>
      </c>
      <c r="KII2061" s="7" t="s">
        <v>2161</v>
      </c>
      <c r="KIJ2061" s="7" t="s">
        <v>2161</v>
      </c>
      <c r="KIK2061" s="7" t="s">
        <v>2161</v>
      </c>
      <c r="KIL2061" s="7" t="s">
        <v>2161</v>
      </c>
      <c r="KIM2061" s="7" t="s">
        <v>2161</v>
      </c>
      <c r="KIN2061" s="7" t="s">
        <v>2161</v>
      </c>
      <c r="KIO2061" s="7" t="s">
        <v>2161</v>
      </c>
      <c r="KIP2061" s="7" t="s">
        <v>2161</v>
      </c>
      <c r="KIQ2061" s="7" t="s">
        <v>2161</v>
      </c>
      <c r="KIR2061" s="7" t="s">
        <v>2161</v>
      </c>
      <c r="KIS2061" s="7" t="s">
        <v>2161</v>
      </c>
      <c r="KIT2061" s="7" t="s">
        <v>2161</v>
      </c>
      <c r="KIU2061" s="7" t="s">
        <v>2161</v>
      </c>
      <c r="KIV2061" s="7" t="s">
        <v>2161</v>
      </c>
      <c r="KIW2061" s="7" t="s">
        <v>2161</v>
      </c>
      <c r="KIX2061" s="7" t="s">
        <v>2161</v>
      </c>
      <c r="KIY2061" s="7" t="s">
        <v>2161</v>
      </c>
      <c r="KIZ2061" s="7" t="s">
        <v>2161</v>
      </c>
      <c r="KJA2061" s="7" t="s">
        <v>2161</v>
      </c>
      <c r="KJB2061" s="7" t="s">
        <v>2161</v>
      </c>
      <c r="KJC2061" s="7" t="s">
        <v>2161</v>
      </c>
      <c r="KJD2061" s="7" t="s">
        <v>2161</v>
      </c>
      <c r="KJE2061" s="7" t="s">
        <v>2161</v>
      </c>
      <c r="KJF2061" s="7" t="s">
        <v>2161</v>
      </c>
      <c r="KJG2061" s="7" t="s">
        <v>2161</v>
      </c>
      <c r="KJH2061" s="7" t="s">
        <v>2161</v>
      </c>
      <c r="KJI2061" s="7" t="s">
        <v>2161</v>
      </c>
      <c r="KJJ2061" s="7" t="s">
        <v>2161</v>
      </c>
      <c r="KJK2061" s="7" t="s">
        <v>2161</v>
      </c>
      <c r="KJL2061" s="7" t="s">
        <v>2161</v>
      </c>
      <c r="KJM2061" s="7" t="s">
        <v>2161</v>
      </c>
      <c r="KJN2061" s="7" t="s">
        <v>2161</v>
      </c>
      <c r="KJO2061" s="7" t="s">
        <v>2161</v>
      </c>
      <c r="KJP2061" s="7" t="s">
        <v>2161</v>
      </c>
      <c r="KJQ2061" s="7" t="s">
        <v>2161</v>
      </c>
      <c r="KJR2061" s="7" t="s">
        <v>2161</v>
      </c>
      <c r="KJS2061" s="7" t="s">
        <v>2161</v>
      </c>
      <c r="KJT2061" s="7" t="s">
        <v>2161</v>
      </c>
      <c r="KJU2061" s="7" t="s">
        <v>2161</v>
      </c>
      <c r="KJV2061" s="7" t="s">
        <v>2161</v>
      </c>
      <c r="KJW2061" s="7" t="s">
        <v>2161</v>
      </c>
      <c r="KJX2061" s="7" t="s">
        <v>2161</v>
      </c>
      <c r="KJY2061" s="7" t="s">
        <v>2161</v>
      </c>
      <c r="KJZ2061" s="7" t="s">
        <v>2161</v>
      </c>
      <c r="KKA2061" s="7" t="s">
        <v>2161</v>
      </c>
      <c r="KKB2061" s="7" t="s">
        <v>2161</v>
      </c>
      <c r="KKC2061" s="7" t="s">
        <v>2161</v>
      </c>
      <c r="KKD2061" s="7" t="s">
        <v>2161</v>
      </c>
      <c r="KKE2061" s="7" t="s">
        <v>2161</v>
      </c>
      <c r="KKF2061" s="7" t="s">
        <v>2161</v>
      </c>
      <c r="KKG2061" s="7" t="s">
        <v>2161</v>
      </c>
      <c r="KKH2061" s="7" t="s">
        <v>2161</v>
      </c>
      <c r="KKI2061" s="7" t="s">
        <v>2161</v>
      </c>
      <c r="KKJ2061" s="7" t="s">
        <v>2161</v>
      </c>
      <c r="KKK2061" s="7" t="s">
        <v>2161</v>
      </c>
      <c r="KKL2061" s="7" t="s">
        <v>2161</v>
      </c>
      <c r="KKM2061" s="7" t="s">
        <v>2161</v>
      </c>
      <c r="KKN2061" s="7" t="s">
        <v>2161</v>
      </c>
      <c r="KKO2061" s="7" t="s">
        <v>2161</v>
      </c>
      <c r="KKP2061" s="7" t="s">
        <v>2161</v>
      </c>
      <c r="KKQ2061" s="7" t="s">
        <v>2161</v>
      </c>
      <c r="KKR2061" s="7" t="s">
        <v>2161</v>
      </c>
      <c r="KKS2061" s="7" t="s">
        <v>2161</v>
      </c>
      <c r="KKT2061" s="7" t="s">
        <v>2161</v>
      </c>
      <c r="KKU2061" s="7" t="s">
        <v>2161</v>
      </c>
      <c r="KKV2061" s="7" t="s">
        <v>2161</v>
      </c>
      <c r="KKW2061" s="7" t="s">
        <v>2161</v>
      </c>
      <c r="KKX2061" s="7" t="s">
        <v>2161</v>
      </c>
      <c r="KKY2061" s="7" t="s">
        <v>2161</v>
      </c>
      <c r="KKZ2061" s="7" t="s">
        <v>2161</v>
      </c>
      <c r="KLA2061" s="7" t="s">
        <v>2161</v>
      </c>
      <c r="KLB2061" s="7" t="s">
        <v>2161</v>
      </c>
      <c r="KLC2061" s="7" t="s">
        <v>2161</v>
      </c>
      <c r="KLD2061" s="7" t="s">
        <v>2161</v>
      </c>
      <c r="KLE2061" s="7" t="s">
        <v>2161</v>
      </c>
      <c r="KLF2061" s="7" t="s">
        <v>2161</v>
      </c>
      <c r="KLG2061" s="7" t="s">
        <v>2161</v>
      </c>
      <c r="KLH2061" s="7" t="s">
        <v>2161</v>
      </c>
      <c r="KLI2061" s="7" t="s">
        <v>2161</v>
      </c>
      <c r="KLJ2061" s="7" t="s">
        <v>2161</v>
      </c>
      <c r="KLK2061" s="7" t="s">
        <v>2161</v>
      </c>
      <c r="KLL2061" s="7" t="s">
        <v>2161</v>
      </c>
      <c r="KLM2061" s="7" t="s">
        <v>2161</v>
      </c>
      <c r="KLN2061" s="7" t="s">
        <v>2161</v>
      </c>
      <c r="KLO2061" s="7" t="s">
        <v>2161</v>
      </c>
      <c r="KLP2061" s="7" t="s">
        <v>2161</v>
      </c>
      <c r="KLQ2061" s="7" t="s">
        <v>2161</v>
      </c>
      <c r="KLR2061" s="7" t="s">
        <v>2161</v>
      </c>
      <c r="KLS2061" s="7" t="s">
        <v>2161</v>
      </c>
      <c r="KLT2061" s="7" t="s">
        <v>2161</v>
      </c>
      <c r="KLU2061" s="7" t="s">
        <v>2161</v>
      </c>
      <c r="KLV2061" s="7" t="s">
        <v>2161</v>
      </c>
      <c r="KLW2061" s="7" t="s">
        <v>2161</v>
      </c>
      <c r="KLX2061" s="7" t="s">
        <v>2161</v>
      </c>
      <c r="KLY2061" s="7" t="s">
        <v>2161</v>
      </c>
      <c r="KLZ2061" s="7" t="s">
        <v>2161</v>
      </c>
      <c r="KMA2061" s="7" t="s">
        <v>2161</v>
      </c>
      <c r="KMB2061" s="7" t="s">
        <v>2161</v>
      </c>
      <c r="KMC2061" s="7" t="s">
        <v>2161</v>
      </c>
      <c r="KMD2061" s="7" t="s">
        <v>2161</v>
      </c>
      <c r="KME2061" s="7" t="s">
        <v>2161</v>
      </c>
      <c r="KMF2061" s="7" t="s">
        <v>2161</v>
      </c>
      <c r="KMG2061" s="7" t="s">
        <v>2161</v>
      </c>
      <c r="KMH2061" s="7" t="s">
        <v>2161</v>
      </c>
      <c r="KMI2061" s="7" t="s">
        <v>2161</v>
      </c>
      <c r="KMJ2061" s="7" t="s">
        <v>2161</v>
      </c>
      <c r="KMK2061" s="7" t="s">
        <v>2161</v>
      </c>
      <c r="KML2061" s="7" t="s">
        <v>2161</v>
      </c>
      <c r="KMM2061" s="7" t="s">
        <v>2161</v>
      </c>
      <c r="KMN2061" s="7" t="s">
        <v>2161</v>
      </c>
      <c r="KMO2061" s="7" t="s">
        <v>2161</v>
      </c>
      <c r="KMP2061" s="7" t="s">
        <v>2161</v>
      </c>
      <c r="KMQ2061" s="7" t="s">
        <v>2161</v>
      </c>
      <c r="KMR2061" s="7" t="s">
        <v>2161</v>
      </c>
      <c r="KMS2061" s="7" t="s">
        <v>2161</v>
      </c>
      <c r="KMT2061" s="7" t="s">
        <v>2161</v>
      </c>
      <c r="KMU2061" s="7" t="s">
        <v>2161</v>
      </c>
      <c r="KMV2061" s="7" t="s">
        <v>2161</v>
      </c>
      <c r="KMW2061" s="7" t="s">
        <v>2161</v>
      </c>
      <c r="KMX2061" s="7" t="s">
        <v>2161</v>
      </c>
      <c r="KMY2061" s="7" t="s">
        <v>2161</v>
      </c>
      <c r="KMZ2061" s="7" t="s">
        <v>2161</v>
      </c>
      <c r="KNA2061" s="7" t="s">
        <v>2161</v>
      </c>
      <c r="KNB2061" s="7" t="s">
        <v>2161</v>
      </c>
      <c r="KNC2061" s="7" t="s">
        <v>2161</v>
      </c>
      <c r="KND2061" s="7" t="s">
        <v>2161</v>
      </c>
      <c r="KNE2061" s="7" t="s">
        <v>2161</v>
      </c>
      <c r="KNF2061" s="7" t="s">
        <v>2161</v>
      </c>
      <c r="KNG2061" s="7" t="s">
        <v>2161</v>
      </c>
      <c r="KNH2061" s="7" t="s">
        <v>2161</v>
      </c>
      <c r="KNI2061" s="7" t="s">
        <v>2161</v>
      </c>
      <c r="KNJ2061" s="7" t="s">
        <v>2161</v>
      </c>
      <c r="KNK2061" s="7" t="s">
        <v>2161</v>
      </c>
      <c r="KNL2061" s="7" t="s">
        <v>2161</v>
      </c>
      <c r="KNM2061" s="7" t="s">
        <v>2161</v>
      </c>
      <c r="KNN2061" s="7" t="s">
        <v>2161</v>
      </c>
      <c r="KNO2061" s="7" t="s">
        <v>2161</v>
      </c>
      <c r="KNP2061" s="7" t="s">
        <v>2161</v>
      </c>
      <c r="KNQ2061" s="7" t="s">
        <v>2161</v>
      </c>
      <c r="KNR2061" s="7" t="s">
        <v>2161</v>
      </c>
      <c r="KNS2061" s="7" t="s">
        <v>2161</v>
      </c>
      <c r="KNT2061" s="7" t="s">
        <v>2161</v>
      </c>
      <c r="KNU2061" s="7" t="s">
        <v>2161</v>
      </c>
      <c r="KNV2061" s="7" t="s">
        <v>2161</v>
      </c>
      <c r="KNW2061" s="7" t="s">
        <v>2161</v>
      </c>
      <c r="KNX2061" s="7" t="s">
        <v>2161</v>
      </c>
      <c r="KNY2061" s="7" t="s">
        <v>2161</v>
      </c>
      <c r="KNZ2061" s="7" t="s">
        <v>2161</v>
      </c>
      <c r="KOA2061" s="7" t="s">
        <v>2161</v>
      </c>
      <c r="KOB2061" s="7" t="s">
        <v>2161</v>
      </c>
      <c r="KOC2061" s="7" t="s">
        <v>2161</v>
      </c>
      <c r="KOD2061" s="7" t="s">
        <v>2161</v>
      </c>
      <c r="KOE2061" s="7" t="s">
        <v>2161</v>
      </c>
      <c r="KOF2061" s="7" t="s">
        <v>2161</v>
      </c>
      <c r="KOG2061" s="7" t="s">
        <v>2161</v>
      </c>
      <c r="KOH2061" s="7" t="s">
        <v>2161</v>
      </c>
      <c r="KOI2061" s="7" t="s">
        <v>2161</v>
      </c>
      <c r="KOJ2061" s="7" t="s">
        <v>2161</v>
      </c>
      <c r="KOK2061" s="7" t="s">
        <v>2161</v>
      </c>
      <c r="KOL2061" s="7" t="s">
        <v>2161</v>
      </c>
      <c r="KOM2061" s="7" t="s">
        <v>2161</v>
      </c>
      <c r="KON2061" s="7" t="s">
        <v>2161</v>
      </c>
      <c r="KOO2061" s="7" t="s">
        <v>2161</v>
      </c>
      <c r="KOP2061" s="7" t="s">
        <v>2161</v>
      </c>
      <c r="KOQ2061" s="7" t="s">
        <v>2161</v>
      </c>
      <c r="KOR2061" s="7" t="s">
        <v>2161</v>
      </c>
      <c r="KOS2061" s="7" t="s">
        <v>2161</v>
      </c>
      <c r="KOT2061" s="7" t="s">
        <v>2161</v>
      </c>
      <c r="KOU2061" s="7" t="s">
        <v>2161</v>
      </c>
      <c r="KOV2061" s="7" t="s">
        <v>2161</v>
      </c>
      <c r="KOW2061" s="7" t="s">
        <v>2161</v>
      </c>
      <c r="KOX2061" s="7" t="s">
        <v>2161</v>
      </c>
      <c r="KOY2061" s="7" t="s">
        <v>2161</v>
      </c>
      <c r="KOZ2061" s="7" t="s">
        <v>2161</v>
      </c>
      <c r="KPA2061" s="7" t="s">
        <v>2161</v>
      </c>
      <c r="KPB2061" s="7" t="s">
        <v>2161</v>
      </c>
      <c r="KPC2061" s="7" t="s">
        <v>2161</v>
      </c>
      <c r="KPD2061" s="7" t="s">
        <v>2161</v>
      </c>
      <c r="KPE2061" s="7" t="s">
        <v>2161</v>
      </c>
      <c r="KPF2061" s="7" t="s">
        <v>2161</v>
      </c>
      <c r="KPG2061" s="7" t="s">
        <v>2161</v>
      </c>
      <c r="KPH2061" s="7" t="s">
        <v>2161</v>
      </c>
      <c r="KPI2061" s="7" t="s">
        <v>2161</v>
      </c>
      <c r="KPJ2061" s="7" t="s">
        <v>2161</v>
      </c>
      <c r="KPK2061" s="7" t="s">
        <v>2161</v>
      </c>
      <c r="KPL2061" s="7" t="s">
        <v>2161</v>
      </c>
      <c r="KPM2061" s="7" t="s">
        <v>2161</v>
      </c>
      <c r="KPN2061" s="7" t="s">
        <v>2161</v>
      </c>
      <c r="KPO2061" s="7" t="s">
        <v>2161</v>
      </c>
      <c r="KPP2061" s="7" t="s">
        <v>2161</v>
      </c>
      <c r="KPQ2061" s="7" t="s">
        <v>2161</v>
      </c>
      <c r="KPR2061" s="7" t="s">
        <v>2161</v>
      </c>
      <c r="KPS2061" s="7" t="s">
        <v>2161</v>
      </c>
      <c r="KPT2061" s="7" t="s">
        <v>2161</v>
      </c>
      <c r="KPU2061" s="7" t="s">
        <v>2161</v>
      </c>
      <c r="KPV2061" s="7" t="s">
        <v>2161</v>
      </c>
      <c r="KPW2061" s="7" t="s">
        <v>2161</v>
      </c>
      <c r="KPX2061" s="7" t="s">
        <v>2161</v>
      </c>
      <c r="KPY2061" s="7" t="s">
        <v>2161</v>
      </c>
      <c r="KPZ2061" s="7" t="s">
        <v>2161</v>
      </c>
      <c r="KQA2061" s="7" t="s">
        <v>2161</v>
      </c>
      <c r="KQB2061" s="7" t="s">
        <v>2161</v>
      </c>
      <c r="KQC2061" s="7" t="s">
        <v>2161</v>
      </c>
      <c r="KQD2061" s="7" t="s">
        <v>2161</v>
      </c>
      <c r="KQE2061" s="7" t="s">
        <v>2161</v>
      </c>
      <c r="KQF2061" s="7" t="s">
        <v>2161</v>
      </c>
      <c r="KQG2061" s="7" t="s">
        <v>2161</v>
      </c>
      <c r="KQH2061" s="7" t="s">
        <v>2161</v>
      </c>
      <c r="KQI2061" s="7" t="s">
        <v>2161</v>
      </c>
      <c r="KQJ2061" s="7" t="s">
        <v>2161</v>
      </c>
      <c r="KQK2061" s="7" t="s">
        <v>2161</v>
      </c>
      <c r="KQL2061" s="7" t="s">
        <v>2161</v>
      </c>
      <c r="KQM2061" s="7" t="s">
        <v>2161</v>
      </c>
      <c r="KQN2061" s="7" t="s">
        <v>2161</v>
      </c>
      <c r="KQO2061" s="7" t="s">
        <v>2161</v>
      </c>
      <c r="KQP2061" s="7" t="s">
        <v>2161</v>
      </c>
      <c r="KQQ2061" s="7" t="s">
        <v>2161</v>
      </c>
      <c r="KQR2061" s="7" t="s">
        <v>2161</v>
      </c>
      <c r="KQS2061" s="7" t="s">
        <v>2161</v>
      </c>
      <c r="KQT2061" s="7" t="s">
        <v>2161</v>
      </c>
      <c r="KQU2061" s="7" t="s">
        <v>2161</v>
      </c>
      <c r="KQV2061" s="7" t="s">
        <v>2161</v>
      </c>
      <c r="KQW2061" s="7" t="s">
        <v>2161</v>
      </c>
      <c r="KQX2061" s="7" t="s">
        <v>2161</v>
      </c>
      <c r="KQY2061" s="7" t="s">
        <v>2161</v>
      </c>
      <c r="KQZ2061" s="7" t="s">
        <v>2161</v>
      </c>
      <c r="KRA2061" s="7" t="s">
        <v>2161</v>
      </c>
      <c r="KRB2061" s="7" t="s">
        <v>2161</v>
      </c>
      <c r="KRC2061" s="7" t="s">
        <v>2161</v>
      </c>
      <c r="KRD2061" s="7" t="s">
        <v>2161</v>
      </c>
      <c r="KRE2061" s="7" t="s">
        <v>2161</v>
      </c>
      <c r="KRF2061" s="7" t="s">
        <v>2161</v>
      </c>
      <c r="KRG2061" s="7" t="s">
        <v>2161</v>
      </c>
      <c r="KRH2061" s="7" t="s">
        <v>2161</v>
      </c>
      <c r="KRI2061" s="7" t="s">
        <v>2161</v>
      </c>
      <c r="KRJ2061" s="7" t="s">
        <v>2161</v>
      </c>
      <c r="KRK2061" s="7" t="s">
        <v>2161</v>
      </c>
      <c r="KRL2061" s="7" t="s">
        <v>2161</v>
      </c>
      <c r="KRM2061" s="7" t="s">
        <v>2161</v>
      </c>
      <c r="KRN2061" s="7" t="s">
        <v>2161</v>
      </c>
      <c r="KRO2061" s="7" t="s">
        <v>2161</v>
      </c>
      <c r="KRP2061" s="7" t="s">
        <v>2161</v>
      </c>
      <c r="KRQ2061" s="7" t="s">
        <v>2161</v>
      </c>
      <c r="KRR2061" s="7" t="s">
        <v>2161</v>
      </c>
      <c r="KRS2061" s="7" t="s">
        <v>2161</v>
      </c>
      <c r="KRT2061" s="7" t="s">
        <v>2161</v>
      </c>
      <c r="KRU2061" s="7" t="s">
        <v>2161</v>
      </c>
      <c r="KRV2061" s="7" t="s">
        <v>2161</v>
      </c>
      <c r="KRW2061" s="7" t="s">
        <v>2161</v>
      </c>
      <c r="KRX2061" s="7" t="s">
        <v>2161</v>
      </c>
      <c r="KRY2061" s="7" t="s">
        <v>2161</v>
      </c>
      <c r="KRZ2061" s="7" t="s">
        <v>2161</v>
      </c>
      <c r="KSA2061" s="7" t="s">
        <v>2161</v>
      </c>
      <c r="KSB2061" s="7" t="s">
        <v>2161</v>
      </c>
      <c r="KSC2061" s="7" t="s">
        <v>2161</v>
      </c>
      <c r="KSD2061" s="7" t="s">
        <v>2161</v>
      </c>
      <c r="KSE2061" s="7" t="s">
        <v>2161</v>
      </c>
      <c r="KSF2061" s="7" t="s">
        <v>2161</v>
      </c>
      <c r="KSG2061" s="7" t="s">
        <v>2161</v>
      </c>
      <c r="KSH2061" s="7" t="s">
        <v>2161</v>
      </c>
      <c r="KSI2061" s="7" t="s">
        <v>2161</v>
      </c>
      <c r="KSJ2061" s="7" t="s">
        <v>2161</v>
      </c>
      <c r="KSK2061" s="7" t="s">
        <v>2161</v>
      </c>
      <c r="KSL2061" s="7" t="s">
        <v>2161</v>
      </c>
      <c r="KSM2061" s="7" t="s">
        <v>2161</v>
      </c>
      <c r="KSN2061" s="7" t="s">
        <v>2161</v>
      </c>
      <c r="KSO2061" s="7" t="s">
        <v>2161</v>
      </c>
      <c r="KSP2061" s="7" t="s">
        <v>2161</v>
      </c>
      <c r="KSQ2061" s="7" t="s">
        <v>2161</v>
      </c>
      <c r="KSR2061" s="7" t="s">
        <v>2161</v>
      </c>
      <c r="KSS2061" s="7" t="s">
        <v>2161</v>
      </c>
      <c r="KST2061" s="7" t="s">
        <v>2161</v>
      </c>
      <c r="KSU2061" s="7" t="s">
        <v>2161</v>
      </c>
      <c r="KSV2061" s="7" t="s">
        <v>2161</v>
      </c>
      <c r="KSW2061" s="7" t="s">
        <v>2161</v>
      </c>
      <c r="KSX2061" s="7" t="s">
        <v>2161</v>
      </c>
      <c r="KSY2061" s="7" t="s">
        <v>2161</v>
      </c>
      <c r="KSZ2061" s="7" t="s">
        <v>2161</v>
      </c>
      <c r="KTA2061" s="7" t="s">
        <v>2161</v>
      </c>
      <c r="KTB2061" s="7" t="s">
        <v>2161</v>
      </c>
      <c r="KTC2061" s="7" t="s">
        <v>2161</v>
      </c>
      <c r="KTD2061" s="7" t="s">
        <v>2161</v>
      </c>
      <c r="KTE2061" s="7" t="s">
        <v>2161</v>
      </c>
      <c r="KTF2061" s="7" t="s">
        <v>2161</v>
      </c>
      <c r="KTG2061" s="7" t="s">
        <v>2161</v>
      </c>
      <c r="KTH2061" s="7" t="s">
        <v>2161</v>
      </c>
      <c r="KTI2061" s="7" t="s">
        <v>2161</v>
      </c>
      <c r="KTJ2061" s="7" t="s">
        <v>2161</v>
      </c>
      <c r="KTK2061" s="7" t="s">
        <v>2161</v>
      </c>
      <c r="KTL2061" s="7" t="s">
        <v>2161</v>
      </c>
      <c r="KTM2061" s="7" t="s">
        <v>2161</v>
      </c>
      <c r="KTN2061" s="7" t="s">
        <v>2161</v>
      </c>
      <c r="KTO2061" s="7" t="s">
        <v>2161</v>
      </c>
      <c r="KTP2061" s="7" t="s">
        <v>2161</v>
      </c>
      <c r="KTQ2061" s="7" t="s">
        <v>2161</v>
      </c>
      <c r="KTR2061" s="7" t="s">
        <v>2161</v>
      </c>
      <c r="KTS2061" s="7" t="s">
        <v>2161</v>
      </c>
      <c r="KTT2061" s="7" t="s">
        <v>2161</v>
      </c>
      <c r="KTU2061" s="7" t="s">
        <v>2161</v>
      </c>
      <c r="KTV2061" s="7" t="s">
        <v>2161</v>
      </c>
      <c r="KTW2061" s="7" t="s">
        <v>2161</v>
      </c>
      <c r="KTX2061" s="7" t="s">
        <v>2161</v>
      </c>
      <c r="KTY2061" s="7" t="s">
        <v>2161</v>
      </c>
      <c r="KTZ2061" s="7" t="s">
        <v>2161</v>
      </c>
      <c r="KUA2061" s="7" t="s">
        <v>2161</v>
      </c>
      <c r="KUB2061" s="7" t="s">
        <v>2161</v>
      </c>
      <c r="KUC2061" s="7" t="s">
        <v>2161</v>
      </c>
      <c r="KUD2061" s="7" t="s">
        <v>2161</v>
      </c>
      <c r="KUE2061" s="7" t="s">
        <v>2161</v>
      </c>
      <c r="KUF2061" s="7" t="s">
        <v>2161</v>
      </c>
      <c r="KUG2061" s="7" t="s">
        <v>2161</v>
      </c>
      <c r="KUH2061" s="7" t="s">
        <v>2161</v>
      </c>
      <c r="KUI2061" s="7" t="s">
        <v>2161</v>
      </c>
      <c r="KUJ2061" s="7" t="s">
        <v>2161</v>
      </c>
      <c r="KUK2061" s="7" t="s">
        <v>2161</v>
      </c>
      <c r="KUL2061" s="7" t="s">
        <v>2161</v>
      </c>
      <c r="KUM2061" s="7" t="s">
        <v>2161</v>
      </c>
      <c r="KUN2061" s="7" t="s">
        <v>2161</v>
      </c>
      <c r="KUO2061" s="7" t="s">
        <v>2161</v>
      </c>
      <c r="KUP2061" s="7" t="s">
        <v>2161</v>
      </c>
      <c r="KUQ2061" s="7" t="s">
        <v>2161</v>
      </c>
      <c r="KUR2061" s="7" t="s">
        <v>2161</v>
      </c>
      <c r="KUS2061" s="7" t="s">
        <v>2161</v>
      </c>
      <c r="KUT2061" s="7" t="s">
        <v>2161</v>
      </c>
      <c r="KUU2061" s="7" t="s">
        <v>2161</v>
      </c>
      <c r="KUV2061" s="7" t="s">
        <v>2161</v>
      </c>
      <c r="KUW2061" s="7" t="s">
        <v>2161</v>
      </c>
      <c r="KUX2061" s="7" t="s">
        <v>2161</v>
      </c>
      <c r="KUY2061" s="7" t="s">
        <v>2161</v>
      </c>
      <c r="KUZ2061" s="7" t="s">
        <v>2161</v>
      </c>
      <c r="KVA2061" s="7" t="s">
        <v>2161</v>
      </c>
      <c r="KVB2061" s="7" t="s">
        <v>2161</v>
      </c>
      <c r="KVC2061" s="7" t="s">
        <v>2161</v>
      </c>
      <c r="KVD2061" s="7" t="s">
        <v>2161</v>
      </c>
      <c r="KVE2061" s="7" t="s">
        <v>2161</v>
      </c>
      <c r="KVF2061" s="7" t="s">
        <v>2161</v>
      </c>
      <c r="KVG2061" s="7" t="s">
        <v>2161</v>
      </c>
      <c r="KVH2061" s="7" t="s">
        <v>2161</v>
      </c>
      <c r="KVI2061" s="7" t="s">
        <v>2161</v>
      </c>
      <c r="KVJ2061" s="7" t="s">
        <v>2161</v>
      </c>
      <c r="KVK2061" s="7" t="s">
        <v>2161</v>
      </c>
      <c r="KVL2061" s="7" t="s">
        <v>2161</v>
      </c>
      <c r="KVM2061" s="7" t="s">
        <v>2161</v>
      </c>
      <c r="KVN2061" s="7" t="s">
        <v>2161</v>
      </c>
      <c r="KVO2061" s="7" t="s">
        <v>2161</v>
      </c>
      <c r="KVP2061" s="7" t="s">
        <v>2161</v>
      </c>
      <c r="KVQ2061" s="7" t="s">
        <v>2161</v>
      </c>
      <c r="KVR2061" s="7" t="s">
        <v>2161</v>
      </c>
      <c r="KVS2061" s="7" t="s">
        <v>2161</v>
      </c>
      <c r="KVT2061" s="7" t="s">
        <v>2161</v>
      </c>
      <c r="KVU2061" s="7" t="s">
        <v>2161</v>
      </c>
      <c r="KVV2061" s="7" t="s">
        <v>2161</v>
      </c>
      <c r="KVW2061" s="7" t="s">
        <v>2161</v>
      </c>
      <c r="KVX2061" s="7" t="s">
        <v>2161</v>
      </c>
      <c r="KVY2061" s="7" t="s">
        <v>2161</v>
      </c>
      <c r="KVZ2061" s="7" t="s">
        <v>2161</v>
      </c>
      <c r="KWA2061" s="7" t="s">
        <v>2161</v>
      </c>
      <c r="KWB2061" s="7" t="s">
        <v>2161</v>
      </c>
      <c r="KWC2061" s="7" t="s">
        <v>2161</v>
      </c>
      <c r="KWD2061" s="7" t="s">
        <v>2161</v>
      </c>
      <c r="KWE2061" s="7" t="s">
        <v>2161</v>
      </c>
      <c r="KWF2061" s="7" t="s">
        <v>2161</v>
      </c>
      <c r="KWG2061" s="7" t="s">
        <v>2161</v>
      </c>
      <c r="KWH2061" s="7" t="s">
        <v>2161</v>
      </c>
      <c r="KWI2061" s="7" t="s">
        <v>2161</v>
      </c>
      <c r="KWJ2061" s="7" t="s">
        <v>2161</v>
      </c>
      <c r="KWK2061" s="7" t="s">
        <v>2161</v>
      </c>
      <c r="KWL2061" s="7" t="s">
        <v>2161</v>
      </c>
      <c r="KWM2061" s="7" t="s">
        <v>2161</v>
      </c>
      <c r="KWN2061" s="7" t="s">
        <v>2161</v>
      </c>
      <c r="KWO2061" s="7" t="s">
        <v>2161</v>
      </c>
      <c r="KWP2061" s="7" t="s">
        <v>2161</v>
      </c>
      <c r="KWQ2061" s="7" t="s">
        <v>2161</v>
      </c>
      <c r="KWR2061" s="7" t="s">
        <v>2161</v>
      </c>
      <c r="KWS2061" s="7" t="s">
        <v>2161</v>
      </c>
      <c r="KWT2061" s="7" t="s">
        <v>2161</v>
      </c>
      <c r="KWU2061" s="7" t="s">
        <v>2161</v>
      </c>
      <c r="KWV2061" s="7" t="s">
        <v>2161</v>
      </c>
      <c r="KWW2061" s="7" t="s">
        <v>2161</v>
      </c>
      <c r="KWX2061" s="7" t="s">
        <v>2161</v>
      </c>
      <c r="KWY2061" s="7" t="s">
        <v>2161</v>
      </c>
      <c r="KWZ2061" s="7" t="s">
        <v>2161</v>
      </c>
      <c r="KXA2061" s="7" t="s">
        <v>2161</v>
      </c>
      <c r="KXB2061" s="7" t="s">
        <v>2161</v>
      </c>
      <c r="KXC2061" s="7" t="s">
        <v>2161</v>
      </c>
      <c r="KXD2061" s="7" t="s">
        <v>2161</v>
      </c>
      <c r="KXE2061" s="7" t="s">
        <v>2161</v>
      </c>
      <c r="KXF2061" s="7" t="s">
        <v>2161</v>
      </c>
      <c r="KXG2061" s="7" t="s">
        <v>2161</v>
      </c>
      <c r="KXH2061" s="7" t="s">
        <v>2161</v>
      </c>
      <c r="KXI2061" s="7" t="s">
        <v>2161</v>
      </c>
      <c r="KXJ2061" s="7" t="s">
        <v>2161</v>
      </c>
      <c r="KXK2061" s="7" t="s">
        <v>2161</v>
      </c>
      <c r="KXL2061" s="7" t="s">
        <v>2161</v>
      </c>
      <c r="KXM2061" s="7" t="s">
        <v>2161</v>
      </c>
      <c r="KXN2061" s="7" t="s">
        <v>2161</v>
      </c>
      <c r="KXO2061" s="7" t="s">
        <v>2161</v>
      </c>
      <c r="KXP2061" s="7" t="s">
        <v>2161</v>
      </c>
      <c r="KXQ2061" s="7" t="s">
        <v>2161</v>
      </c>
      <c r="KXR2061" s="7" t="s">
        <v>2161</v>
      </c>
      <c r="KXS2061" s="7" t="s">
        <v>2161</v>
      </c>
      <c r="KXT2061" s="7" t="s">
        <v>2161</v>
      </c>
      <c r="KXU2061" s="7" t="s">
        <v>2161</v>
      </c>
      <c r="KXV2061" s="7" t="s">
        <v>2161</v>
      </c>
      <c r="KXW2061" s="7" t="s">
        <v>2161</v>
      </c>
      <c r="KXX2061" s="7" t="s">
        <v>2161</v>
      </c>
      <c r="KXY2061" s="7" t="s">
        <v>2161</v>
      </c>
      <c r="KXZ2061" s="7" t="s">
        <v>2161</v>
      </c>
      <c r="KYA2061" s="7" t="s">
        <v>2161</v>
      </c>
      <c r="KYB2061" s="7" t="s">
        <v>2161</v>
      </c>
      <c r="KYC2061" s="7" t="s">
        <v>2161</v>
      </c>
      <c r="KYD2061" s="7" t="s">
        <v>2161</v>
      </c>
      <c r="KYE2061" s="7" t="s">
        <v>2161</v>
      </c>
      <c r="KYF2061" s="7" t="s">
        <v>2161</v>
      </c>
      <c r="KYG2061" s="7" t="s">
        <v>2161</v>
      </c>
      <c r="KYH2061" s="7" t="s">
        <v>2161</v>
      </c>
      <c r="KYI2061" s="7" t="s">
        <v>2161</v>
      </c>
      <c r="KYJ2061" s="7" t="s">
        <v>2161</v>
      </c>
      <c r="KYK2061" s="7" t="s">
        <v>2161</v>
      </c>
      <c r="KYL2061" s="7" t="s">
        <v>2161</v>
      </c>
      <c r="KYM2061" s="7" t="s">
        <v>2161</v>
      </c>
      <c r="KYN2061" s="7" t="s">
        <v>2161</v>
      </c>
      <c r="KYO2061" s="7" t="s">
        <v>2161</v>
      </c>
      <c r="KYP2061" s="7" t="s">
        <v>2161</v>
      </c>
      <c r="KYQ2061" s="7" t="s">
        <v>2161</v>
      </c>
      <c r="KYR2061" s="7" t="s">
        <v>2161</v>
      </c>
      <c r="KYS2061" s="7" t="s">
        <v>2161</v>
      </c>
      <c r="KYT2061" s="7" t="s">
        <v>2161</v>
      </c>
      <c r="KYU2061" s="7" t="s">
        <v>2161</v>
      </c>
      <c r="KYV2061" s="7" t="s">
        <v>2161</v>
      </c>
      <c r="KYW2061" s="7" t="s">
        <v>2161</v>
      </c>
      <c r="KYX2061" s="7" t="s">
        <v>2161</v>
      </c>
      <c r="KYY2061" s="7" t="s">
        <v>2161</v>
      </c>
      <c r="KYZ2061" s="7" t="s">
        <v>2161</v>
      </c>
      <c r="KZA2061" s="7" t="s">
        <v>2161</v>
      </c>
      <c r="KZB2061" s="7" t="s">
        <v>2161</v>
      </c>
      <c r="KZC2061" s="7" t="s">
        <v>2161</v>
      </c>
      <c r="KZD2061" s="7" t="s">
        <v>2161</v>
      </c>
      <c r="KZE2061" s="7" t="s">
        <v>2161</v>
      </c>
      <c r="KZF2061" s="7" t="s">
        <v>2161</v>
      </c>
      <c r="KZG2061" s="7" t="s">
        <v>2161</v>
      </c>
      <c r="KZH2061" s="7" t="s">
        <v>2161</v>
      </c>
      <c r="KZI2061" s="7" t="s">
        <v>2161</v>
      </c>
      <c r="KZJ2061" s="7" t="s">
        <v>2161</v>
      </c>
      <c r="KZK2061" s="7" t="s">
        <v>2161</v>
      </c>
      <c r="KZL2061" s="7" t="s">
        <v>2161</v>
      </c>
      <c r="KZM2061" s="7" t="s">
        <v>2161</v>
      </c>
      <c r="KZN2061" s="7" t="s">
        <v>2161</v>
      </c>
      <c r="KZO2061" s="7" t="s">
        <v>2161</v>
      </c>
      <c r="KZP2061" s="7" t="s">
        <v>2161</v>
      </c>
      <c r="KZQ2061" s="7" t="s">
        <v>2161</v>
      </c>
      <c r="KZR2061" s="7" t="s">
        <v>2161</v>
      </c>
      <c r="KZS2061" s="7" t="s">
        <v>2161</v>
      </c>
      <c r="KZT2061" s="7" t="s">
        <v>2161</v>
      </c>
      <c r="KZU2061" s="7" t="s">
        <v>2161</v>
      </c>
      <c r="KZV2061" s="7" t="s">
        <v>2161</v>
      </c>
      <c r="KZW2061" s="7" t="s">
        <v>2161</v>
      </c>
      <c r="KZX2061" s="7" t="s">
        <v>2161</v>
      </c>
      <c r="KZY2061" s="7" t="s">
        <v>2161</v>
      </c>
      <c r="KZZ2061" s="7" t="s">
        <v>2161</v>
      </c>
      <c r="LAA2061" s="7" t="s">
        <v>2161</v>
      </c>
      <c r="LAB2061" s="7" t="s">
        <v>2161</v>
      </c>
      <c r="LAC2061" s="7" t="s">
        <v>2161</v>
      </c>
      <c r="LAD2061" s="7" t="s">
        <v>2161</v>
      </c>
      <c r="LAE2061" s="7" t="s">
        <v>2161</v>
      </c>
      <c r="LAF2061" s="7" t="s">
        <v>2161</v>
      </c>
      <c r="LAG2061" s="7" t="s">
        <v>2161</v>
      </c>
      <c r="LAH2061" s="7" t="s">
        <v>2161</v>
      </c>
      <c r="LAI2061" s="7" t="s">
        <v>2161</v>
      </c>
      <c r="LAJ2061" s="7" t="s">
        <v>2161</v>
      </c>
      <c r="LAK2061" s="7" t="s">
        <v>2161</v>
      </c>
      <c r="LAL2061" s="7" t="s">
        <v>2161</v>
      </c>
      <c r="LAM2061" s="7" t="s">
        <v>2161</v>
      </c>
      <c r="LAN2061" s="7" t="s">
        <v>2161</v>
      </c>
      <c r="LAO2061" s="7" t="s">
        <v>2161</v>
      </c>
      <c r="LAP2061" s="7" t="s">
        <v>2161</v>
      </c>
      <c r="LAQ2061" s="7" t="s">
        <v>2161</v>
      </c>
      <c r="LAR2061" s="7" t="s">
        <v>2161</v>
      </c>
      <c r="LAS2061" s="7" t="s">
        <v>2161</v>
      </c>
      <c r="LAT2061" s="7" t="s">
        <v>2161</v>
      </c>
      <c r="LAU2061" s="7" t="s">
        <v>2161</v>
      </c>
      <c r="LAV2061" s="7" t="s">
        <v>2161</v>
      </c>
      <c r="LAW2061" s="7" t="s">
        <v>2161</v>
      </c>
      <c r="LAX2061" s="7" t="s">
        <v>2161</v>
      </c>
      <c r="LAY2061" s="7" t="s">
        <v>2161</v>
      </c>
      <c r="LAZ2061" s="7" t="s">
        <v>2161</v>
      </c>
      <c r="LBA2061" s="7" t="s">
        <v>2161</v>
      </c>
      <c r="LBB2061" s="7" t="s">
        <v>2161</v>
      </c>
      <c r="LBC2061" s="7" t="s">
        <v>2161</v>
      </c>
      <c r="LBD2061" s="7" t="s">
        <v>2161</v>
      </c>
      <c r="LBE2061" s="7" t="s">
        <v>2161</v>
      </c>
      <c r="LBF2061" s="7" t="s">
        <v>2161</v>
      </c>
      <c r="LBG2061" s="7" t="s">
        <v>2161</v>
      </c>
      <c r="LBH2061" s="7" t="s">
        <v>2161</v>
      </c>
      <c r="LBI2061" s="7" t="s">
        <v>2161</v>
      </c>
      <c r="LBJ2061" s="7" t="s">
        <v>2161</v>
      </c>
      <c r="LBK2061" s="7" t="s">
        <v>2161</v>
      </c>
      <c r="LBL2061" s="7" t="s">
        <v>2161</v>
      </c>
      <c r="LBM2061" s="7" t="s">
        <v>2161</v>
      </c>
      <c r="LBN2061" s="7" t="s">
        <v>2161</v>
      </c>
      <c r="LBO2061" s="7" t="s">
        <v>2161</v>
      </c>
      <c r="LBP2061" s="7" t="s">
        <v>2161</v>
      </c>
      <c r="LBQ2061" s="7" t="s">
        <v>2161</v>
      </c>
      <c r="LBR2061" s="7" t="s">
        <v>2161</v>
      </c>
      <c r="LBS2061" s="7" t="s">
        <v>2161</v>
      </c>
      <c r="LBT2061" s="7" t="s">
        <v>2161</v>
      </c>
      <c r="LBU2061" s="7" t="s">
        <v>2161</v>
      </c>
      <c r="LBV2061" s="7" t="s">
        <v>2161</v>
      </c>
      <c r="LBW2061" s="7" t="s">
        <v>2161</v>
      </c>
      <c r="LBX2061" s="7" t="s">
        <v>2161</v>
      </c>
      <c r="LBY2061" s="7" t="s">
        <v>2161</v>
      </c>
      <c r="LBZ2061" s="7" t="s">
        <v>2161</v>
      </c>
      <c r="LCA2061" s="7" t="s">
        <v>2161</v>
      </c>
      <c r="LCB2061" s="7" t="s">
        <v>2161</v>
      </c>
      <c r="LCC2061" s="7" t="s">
        <v>2161</v>
      </c>
      <c r="LCD2061" s="7" t="s">
        <v>2161</v>
      </c>
      <c r="LCE2061" s="7" t="s">
        <v>2161</v>
      </c>
      <c r="LCF2061" s="7" t="s">
        <v>2161</v>
      </c>
      <c r="LCG2061" s="7" t="s">
        <v>2161</v>
      </c>
      <c r="LCH2061" s="7" t="s">
        <v>2161</v>
      </c>
      <c r="LCI2061" s="7" t="s">
        <v>2161</v>
      </c>
      <c r="LCJ2061" s="7" t="s">
        <v>2161</v>
      </c>
      <c r="LCK2061" s="7" t="s">
        <v>2161</v>
      </c>
      <c r="LCL2061" s="7" t="s">
        <v>2161</v>
      </c>
      <c r="LCM2061" s="7" t="s">
        <v>2161</v>
      </c>
      <c r="LCN2061" s="7" t="s">
        <v>2161</v>
      </c>
      <c r="LCO2061" s="7" t="s">
        <v>2161</v>
      </c>
      <c r="LCP2061" s="7" t="s">
        <v>2161</v>
      </c>
      <c r="LCQ2061" s="7" t="s">
        <v>2161</v>
      </c>
      <c r="LCR2061" s="7" t="s">
        <v>2161</v>
      </c>
      <c r="LCS2061" s="7" t="s">
        <v>2161</v>
      </c>
      <c r="LCT2061" s="7" t="s">
        <v>2161</v>
      </c>
      <c r="LCU2061" s="7" t="s">
        <v>2161</v>
      </c>
      <c r="LCV2061" s="7" t="s">
        <v>2161</v>
      </c>
      <c r="LCW2061" s="7" t="s">
        <v>2161</v>
      </c>
      <c r="LCX2061" s="7" t="s">
        <v>2161</v>
      </c>
      <c r="LCY2061" s="7" t="s">
        <v>2161</v>
      </c>
      <c r="LCZ2061" s="7" t="s">
        <v>2161</v>
      </c>
      <c r="LDA2061" s="7" t="s">
        <v>2161</v>
      </c>
      <c r="LDB2061" s="7" t="s">
        <v>2161</v>
      </c>
      <c r="LDC2061" s="7" t="s">
        <v>2161</v>
      </c>
      <c r="LDD2061" s="7" t="s">
        <v>2161</v>
      </c>
      <c r="LDE2061" s="7" t="s">
        <v>2161</v>
      </c>
      <c r="LDF2061" s="7" t="s">
        <v>2161</v>
      </c>
      <c r="LDG2061" s="7" t="s">
        <v>2161</v>
      </c>
      <c r="LDH2061" s="7" t="s">
        <v>2161</v>
      </c>
      <c r="LDI2061" s="7" t="s">
        <v>2161</v>
      </c>
      <c r="LDJ2061" s="7" t="s">
        <v>2161</v>
      </c>
      <c r="LDK2061" s="7" t="s">
        <v>2161</v>
      </c>
      <c r="LDL2061" s="7" t="s">
        <v>2161</v>
      </c>
      <c r="LDM2061" s="7" t="s">
        <v>2161</v>
      </c>
      <c r="LDN2061" s="7" t="s">
        <v>2161</v>
      </c>
      <c r="LDO2061" s="7" t="s">
        <v>2161</v>
      </c>
      <c r="LDP2061" s="7" t="s">
        <v>2161</v>
      </c>
      <c r="LDQ2061" s="7" t="s">
        <v>2161</v>
      </c>
      <c r="LDR2061" s="7" t="s">
        <v>2161</v>
      </c>
      <c r="LDS2061" s="7" t="s">
        <v>2161</v>
      </c>
      <c r="LDT2061" s="7" t="s">
        <v>2161</v>
      </c>
      <c r="LDU2061" s="7" t="s">
        <v>2161</v>
      </c>
      <c r="LDV2061" s="7" t="s">
        <v>2161</v>
      </c>
      <c r="LDW2061" s="7" t="s">
        <v>2161</v>
      </c>
      <c r="LDX2061" s="7" t="s">
        <v>2161</v>
      </c>
      <c r="LDY2061" s="7" t="s">
        <v>2161</v>
      </c>
      <c r="LDZ2061" s="7" t="s">
        <v>2161</v>
      </c>
      <c r="LEA2061" s="7" t="s">
        <v>2161</v>
      </c>
      <c r="LEB2061" s="7" t="s">
        <v>2161</v>
      </c>
      <c r="LEC2061" s="7" t="s">
        <v>2161</v>
      </c>
      <c r="LED2061" s="7" t="s">
        <v>2161</v>
      </c>
      <c r="LEE2061" s="7" t="s">
        <v>2161</v>
      </c>
      <c r="LEF2061" s="7" t="s">
        <v>2161</v>
      </c>
      <c r="LEG2061" s="7" t="s">
        <v>2161</v>
      </c>
      <c r="LEH2061" s="7" t="s">
        <v>2161</v>
      </c>
      <c r="LEI2061" s="7" t="s">
        <v>2161</v>
      </c>
      <c r="LEJ2061" s="7" t="s">
        <v>2161</v>
      </c>
      <c r="LEK2061" s="7" t="s">
        <v>2161</v>
      </c>
      <c r="LEL2061" s="7" t="s">
        <v>2161</v>
      </c>
      <c r="LEM2061" s="7" t="s">
        <v>2161</v>
      </c>
      <c r="LEN2061" s="7" t="s">
        <v>2161</v>
      </c>
      <c r="LEO2061" s="7" t="s">
        <v>2161</v>
      </c>
      <c r="LEP2061" s="7" t="s">
        <v>2161</v>
      </c>
      <c r="LEQ2061" s="7" t="s">
        <v>2161</v>
      </c>
      <c r="LER2061" s="7" t="s">
        <v>2161</v>
      </c>
      <c r="LES2061" s="7" t="s">
        <v>2161</v>
      </c>
      <c r="LET2061" s="7" t="s">
        <v>2161</v>
      </c>
      <c r="LEU2061" s="7" t="s">
        <v>2161</v>
      </c>
      <c r="LEV2061" s="7" t="s">
        <v>2161</v>
      </c>
      <c r="LEW2061" s="7" t="s">
        <v>2161</v>
      </c>
      <c r="LEX2061" s="7" t="s">
        <v>2161</v>
      </c>
      <c r="LEY2061" s="7" t="s">
        <v>2161</v>
      </c>
      <c r="LEZ2061" s="7" t="s">
        <v>2161</v>
      </c>
      <c r="LFA2061" s="7" t="s">
        <v>2161</v>
      </c>
      <c r="LFB2061" s="7" t="s">
        <v>2161</v>
      </c>
      <c r="LFC2061" s="7" t="s">
        <v>2161</v>
      </c>
      <c r="LFD2061" s="7" t="s">
        <v>2161</v>
      </c>
      <c r="LFE2061" s="7" t="s">
        <v>2161</v>
      </c>
      <c r="LFF2061" s="7" t="s">
        <v>2161</v>
      </c>
      <c r="LFG2061" s="7" t="s">
        <v>2161</v>
      </c>
      <c r="LFH2061" s="7" t="s">
        <v>2161</v>
      </c>
      <c r="LFI2061" s="7" t="s">
        <v>2161</v>
      </c>
      <c r="LFJ2061" s="7" t="s">
        <v>2161</v>
      </c>
      <c r="LFK2061" s="7" t="s">
        <v>2161</v>
      </c>
      <c r="LFL2061" s="7" t="s">
        <v>2161</v>
      </c>
      <c r="LFM2061" s="7" t="s">
        <v>2161</v>
      </c>
      <c r="LFN2061" s="7" t="s">
        <v>2161</v>
      </c>
      <c r="LFO2061" s="7" t="s">
        <v>2161</v>
      </c>
      <c r="LFP2061" s="7" t="s">
        <v>2161</v>
      </c>
      <c r="LFQ2061" s="7" t="s">
        <v>2161</v>
      </c>
      <c r="LFR2061" s="7" t="s">
        <v>2161</v>
      </c>
      <c r="LFS2061" s="7" t="s">
        <v>2161</v>
      </c>
      <c r="LFT2061" s="7" t="s">
        <v>2161</v>
      </c>
      <c r="LFU2061" s="7" t="s">
        <v>2161</v>
      </c>
      <c r="LFV2061" s="7" t="s">
        <v>2161</v>
      </c>
      <c r="LFW2061" s="7" t="s">
        <v>2161</v>
      </c>
      <c r="LFX2061" s="7" t="s">
        <v>2161</v>
      </c>
      <c r="LFY2061" s="7" t="s">
        <v>2161</v>
      </c>
      <c r="LFZ2061" s="7" t="s">
        <v>2161</v>
      </c>
      <c r="LGA2061" s="7" t="s">
        <v>2161</v>
      </c>
      <c r="LGB2061" s="7" t="s">
        <v>2161</v>
      </c>
      <c r="LGC2061" s="7" t="s">
        <v>2161</v>
      </c>
      <c r="LGD2061" s="7" t="s">
        <v>2161</v>
      </c>
      <c r="LGE2061" s="7" t="s">
        <v>2161</v>
      </c>
      <c r="LGF2061" s="7" t="s">
        <v>2161</v>
      </c>
      <c r="LGG2061" s="7" t="s">
        <v>2161</v>
      </c>
      <c r="LGH2061" s="7" t="s">
        <v>2161</v>
      </c>
      <c r="LGI2061" s="7" t="s">
        <v>2161</v>
      </c>
      <c r="LGJ2061" s="7" t="s">
        <v>2161</v>
      </c>
      <c r="LGK2061" s="7" t="s">
        <v>2161</v>
      </c>
      <c r="LGL2061" s="7" t="s">
        <v>2161</v>
      </c>
      <c r="LGM2061" s="7" t="s">
        <v>2161</v>
      </c>
      <c r="LGN2061" s="7" t="s">
        <v>2161</v>
      </c>
      <c r="LGO2061" s="7" t="s">
        <v>2161</v>
      </c>
      <c r="LGP2061" s="7" t="s">
        <v>2161</v>
      </c>
      <c r="LGQ2061" s="7" t="s">
        <v>2161</v>
      </c>
      <c r="LGR2061" s="7" t="s">
        <v>2161</v>
      </c>
      <c r="LGS2061" s="7" t="s">
        <v>2161</v>
      </c>
      <c r="LGT2061" s="7" t="s">
        <v>2161</v>
      </c>
      <c r="LGU2061" s="7" t="s">
        <v>2161</v>
      </c>
      <c r="LGV2061" s="7" t="s">
        <v>2161</v>
      </c>
      <c r="LGW2061" s="7" t="s">
        <v>2161</v>
      </c>
      <c r="LGX2061" s="7" t="s">
        <v>2161</v>
      </c>
      <c r="LGY2061" s="7" t="s">
        <v>2161</v>
      </c>
      <c r="LGZ2061" s="7" t="s">
        <v>2161</v>
      </c>
      <c r="LHA2061" s="7" t="s">
        <v>2161</v>
      </c>
      <c r="LHB2061" s="7" t="s">
        <v>2161</v>
      </c>
      <c r="LHC2061" s="7" t="s">
        <v>2161</v>
      </c>
      <c r="LHD2061" s="7" t="s">
        <v>2161</v>
      </c>
      <c r="LHE2061" s="7" t="s">
        <v>2161</v>
      </c>
      <c r="LHF2061" s="7" t="s">
        <v>2161</v>
      </c>
      <c r="LHG2061" s="7" t="s">
        <v>2161</v>
      </c>
      <c r="LHH2061" s="7" t="s">
        <v>2161</v>
      </c>
      <c r="LHI2061" s="7" t="s">
        <v>2161</v>
      </c>
      <c r="LHJ2061" s="7" t="s">
        <v>2161</v>
      </c>
      <c r="LHK2061" s="7" t="s">
        <v>2161</v>
      </c>
      <c r="LHL2061" s="7" t="s">
        <v>2161</v>
      </c>
      <c r="LHM2061" s="7" t="s">
        <v>2161</v>
      </c>
      <c r="LHN2061" s="7" t="s">
        <v>2161</v>
      </c>
      <c r="LHO2061" s="7" t="s">
        <v>2161</v>
      </c>
      <c r="LHP2061" s="7" t="s">
        <v>2161</v>
      </c>
      <c r="LHQ2061" s="7" t="s">
        <v>2161</v>
      </c>
      <c r="LHR2061" s="7" t="s">
        <v>2161</v>
      </c>
      <c r="LHS2061" s="7" t="s">
        <v>2161</v>
      </c>
      <c r="LHT2061" s="7" t="s">
        <v>2161</v>
      </c>
      <c r="LHU2061" s="7" t="s">
        <v>2161</v>
      </c>
      <c r="LHV2061" s="7" t="s">
        <v>2161</v>
      </c>
      <c r="LHW2061" s="7" t="s">
        <v>2161</v>
      </c>
      <c r="LHX2061" s="7" t="s">
        <v>2161</v>
      </c>
      <c r="LHY2061" s="7" t="s">
        <v>2161</v>
      </c>
      <c r="LHZ2061" s="7" t="s">
        <v>2161</v>
      </c>
      <c r="LIA2061" s="7" t="s">
        <v>2161</v>
      </c>
      <c r="LIB2061" s="7" t="s">
        <v>2161</v>
      </c>
      <c r="LIC2061" s="7" t="s">
        <v>2161</v>
      </c>
      <c r="LID2061" s="7" t="s">
        <v>2161</v>
      </c>
      <c r="LIE2061" s="7" t="s">
        <v>2161</v>
      </c>
      <c r="LIF2061" s="7" t="s">
        <v>2161</v>
      </c>
      <c r="LIG2061" s="7" t="s">
        <v>2161</v>
      </c>
      <c r="LIH2061" s="7" t="s">
        <v>2161</v>
      </c>
      <c r="LII2061" s="7" t="s">
        <v>2161</v>
      </c>
      <c r="LIJ2061" s="7" t="s">
        <v>2161</v>
      </c>
      <c r="LIK2061" s="7" t="s">
        <v>2161</v>
      </c>
      <c r="LIL2061" s="7" t="s">
        <v>2161</v>
      </c>
      <c r="LIM2061" s="7" t="s">
        <v>2161</v>
      </c>
      <c r="LIN2061" s="7" t="s">
        <v>2161</v>
      </c>
      <c r="LIO2061" s="7" t="s">
        <v>2161</v>
      </c>
      <c r="LIP2061" s="7" t="s">
        <v>2161</v>
      </c>
      <c r="LIQ2061" s="7" t="s">
        <v>2161</v>
      </c>
      <c r="LIR2061" s="7" t="s">
        <v>2161</v>
      </c>
      <c r="LIS2061" s="7" t="s">
        <v>2161</v>
      </c>
      <c r="LIT2061" s="7" t="s">
        <v>2161</v>
      </c>
      <c r="LIU2061" s="7" t="s">
        <v>2161</v>
      </c>
      <c r="LIV2061" s="7" t="s">
        <v>2161</v>
      </c>
      <c r="LIW2061" s="7" t="s">
        <v>2161</v>
      </c>
      <c r="LIX2061" s="7" t="s">
        <v>2161</v>
      </c>
      <c r="LIY2061" s="7" t="s">
        <v>2161</v>
      </c>
      <c r="LIZ2061" s="7" t="s">
        <v>2161</v>
      </c>
      <c r="LJA2061" s="7" t="s">
        <v>2161</v>
      </c>
      <c r="LJB2061" s="7" t="s">
        <v>2161</v>
      </c>
      <c r="LJC2061" s="7" t="s">
        <v>2161</v>
      </c>
      <c r="LJD2061" s="7" t="s">
        <v>2161</v>
      </c>
      <c r="LJE2061" s="7" t="s">
        <v>2161</v>
      </c>
      <c r="LJF2061" s="7" t="s">
        <v>2161</v>
      </c>
      <c r="LJG2061" s="7" t="s">
        <v>2161</v>
      </c>
      <c r="LJH2061" s="7" t="s">
        <v>2161</v>
      </c>
      <c r="LJI2061" s="7" t="s">
        <v>2161</v>
      </c>
      <c r="LJJ2061" s="7" t="s">
        <v>2161</v>
      </c>
      <c r="LJK2061" s="7" t="s">
        <v>2161</v>
      </c>
      <c r="LJL2061" s="7" t="s">
        <v>2161</v>
      </c>
      <c r="LJM2061" s="7" t="s">
        <v>2161</v>
      </c>
      <c r="LJN2061" s="7" t="s">
        <v>2161</v>
      </c>
      <c r="LJO2061" s="7" t="s">
        <v>2161</v>
      </c>
      <c r="LJP2061" s="7" t="s">
        <v>2161</v>
      </c>
      <c r="LJQ2061" s="7" t="s">
        <v>2161</v>
      </c>
      <c r="LJR2061" s="7" t="s">
        <v>2161</v>
      </c>
      <c r="LJS2061" s="7" t="s">
        <v>2161</v>
      </c>
      <c r="LJT2061" s="7" t="s">
        <v>2161</v>
      </c>
      <c r="LJU2061" s="7" t="s">
        <v>2161</v>
      </c>
      <c r="LJV2061" s="7" t="s">
        <v>2161</v>
      </c>
      <c r="LJW2061" s="7" t="s">
        <v>2161</v>
      </c>
      <c r="LJX2061" s="7" t="s">
        <v>2161</v>
      </c>
      <c r="LJY2061" s="7" t="s">
        <v>2161</v>
      </c>
      <c r="LJZ2061" s="7" t="s">
        <v>2161</v>
      </c>
      <c r="LKA2061" s="7" t="s">
        <v>2161</v>
      </c>
      <c r="LKB2061" s="7" t="s">
        <v>2161</v>
      </c>
      <c r="LKC2061" s="7" t="s">
        <v>2161</v>
      </c>
      <c r="LKD2061" s="7" t="s">
        <v>2161</v>
      </c>
      <c r="LKE2061" s="7" t="s">
        <v>2161</v>
      </c>
      <c r="LKF2061" s="7" t="s">
        <v>2161</v>
      </c>
      <c r="LKG2061" s="7" t="s">
        <v>2161</v>
      </c>
      <c r="LKH2061" s="7" t="s">
        <v>2161</v>
      </c>
      <c r="LKI2061" s="7" t="s">
        <v>2161</v>
      </c>
      <c r="LKJ2061" s="7" t="s">
        <v>2161</v>
      </c>
      <c r="LKK2061" s="7" t="s">
        <v>2161</v>
      </c>
      <c r="LKL2061" s="7" t="s">
        <v>2161</v>
      </c>
      <c r="LKM2061" s="7" t="s">
        <v>2161</v>
      </c>
      <c r="LKN2061" s="7" t="s">
        <v>2161</v>
      </c>
      <c r="LKO2061" s="7" t="s">
        <v>2161</v>
      </c>
      <c r="LKP2061" s="7" t="s">
        <v>2161</v>
      </c>
      <c r="LKQ2061" s="7" t="s">
        <v>2161</v>
      </c>
      <c r="LKR2061" s="7" t="s">
        <v>2161</v>
      </c>
      <c r="LKS2061" s="7" t="s">
        <v>2161</v>
      </c>
      <c r="LKT2061" s="7" t="s">
        <v>2161</v>
      </c>
      <c r="LKU2061" s="7" t="s">
        <v>2161</v>
      </c>
      <c r="LKV2061" s="7" t="s">
        <v>2161</v>
      </c>
      <c r="LKW2061" s="7" t="s">
        <v>2161</v>
      </c>
      <c r="LKX2061" s="7" t="s">
        <v>2161</v>
      </c>
      <c r="LKY2061" s="7" t="s">
        <v>2161</v>
      </c>
      <c r="LKZ2061" s="7" t="s">
        <v>2161</v>
      </c>
      <c r="LLA2061" s="7" t="s">
        <v>2161</v>
      </c>
      <c r="LLB2061" s="7" t="s">
        <v>2161</v>
      </c>
      <c r="LLC2061" s="7" t="s">
        <v>2161</v>
      </c>
      <c r="LLD2061" s="7" t="s">
        <v>2161</v>
      </c>
      <c r="LLE2061" s="7" t="s">
        <v>2161</v>
      </c>
      <c r="LLF2061" s="7" t="s">
        <v>2161</v>
      </c>
      <c r="LLG2061" s="7" t="s">
        <v>2161</v>
      </c>
      <c r="LLH2061" s="7" t="s">
        <v>2161</v>
      </c>
      <c r="LLI2061" s="7" t="s">
        <v>2161</v>
      </c>
      <c r="LLJ2061" s="7" t="s">
        <v>2161</v>
      </c>
      <c r="LLK2061" s="7" t="s">
        <v>2161</v>
      </c>
      <c r="LLL2061" s="7" t="s">
        <v>2161</v>
      </c>
      <c r="LLM2061" s="7" t="s">
        <v>2161</v>
      </c>
      <c r="LLN2061" s="7" t="s">
        <v>2161</v>
      </c>
      <c r="LLO2061" s="7" t="s">
        <v>2161</v>
      </c>
      <c r="LLP2061" s="7" t="s">
        <v>2161</v>
      </c>
      <c r="LLQ2061" s="7" t="s">
        <v>2161</v>
      </c>
      <c r="LLR2061" s="7" t="s">
        <v>2161</v>
      </c>
      <c r="LLS2061" s="7" t="s">
        <v>2161</v>
      </c>
      <c r="LLT2061" s="7" t="s">
        <v>2161</v>
      </c>
      <c r="LLU2061" s="7" t="s">
        <v>2161</v>
      </c>
      <c r="LLV2061" s="7" t="s">
        <v>2161</v>
      </c>
      <c r="LLW2061" s="7" t="s">
        <v>2161</v>
      </c>
      <c r="LLX2061" s="7" t="s">
        <v>2161</v>
      </c>
      <c r="LLY2061" s="7" t="s">
        <v>2161</v>
      </c>
      <c r="LLZ2061" s="7" t="s">
        <v>2161</v>
      </c>
      <c r="LMA2061" s="7" t="s">
        <v>2161</v>
      </c>
      <c r="LMB2061" s="7" t="s">
        <v>2161</v>
      </c>
      <c r="LMC2061" s="7" t="s">
        <v>2161</v>
      </c>
      <c r="LMD2061" s="7" t="s">
        <v>2161</v>
      </c>
      <c r="LME2061" s="7" t="s">
        <v>2161</v>
      </c>
      <c r="LMF2061" s="7" t="s">
        <v>2161</v>
      </c>
      <c r="LMG2061" s="7" t="s">
        <v>2161</v>
      </c>
      <c r="LMH2061" s="7" t="s">
        <v>2161</v>
      </c>
      <c r="LMI2061" s="7" t="s">
        <v>2161</v>
      </c>
      <c r="LMJ2061" s="7" t="s">
        <v>2161</v>
      </c>
      <c r="LMK2061" s="7" t="s">
        <v>2161</v>
      </c>
      <c r="LML2061" s="7" t="s">
        <v>2161</v>
      </c>
      <c r="LMM2061" s="7" t="s">
        <v>2161</v>
      </c>
      <c r="LMN2061" s="7" t="s">
        <v>2161</v>
      </c>
      <c r="LMO2061" s="7" t="s">
        <v>2161</v>
      </c>
      <c r="LMP2061" s="7" t="s">
        <v>2161</v>
      </c>
      <c r="LMQ2061" s="7" t="s">
        <v>2161</v>
      </c>
      <c r="LMR2061" s="7" t="s">
        <v>2161</v>
      </c>
      <c r="LMS2061" s="7" t="s">
        <v>2161</v>
      </c>
      <c r="LMT2061" s="7" t="s">
        <v>2161</v>
      </c>
      <c r="LMU2061" s="7" t="s">
        <v>2161</v>
      </c>
      <c r="LMV2061" s="7" t="s">
        <v>2161</v>
      </c>
      <c r="LMW2061" s="7" t="s">
        <v>2161</v>
      </c>
      <c r="LMX2061" s="7" t="s">
        <v>2161</v>
      </c>
      <c r="LMY2061" s="7" t="s">
        <v>2161</v>
      </c>
      <c r="LMZ2061" s="7" t="s">
        <v>2161</v>
      </c>
      <c r="LNA2061" s="7" t="s">
        <v>2161</v>
      </c>
      <c r="LNB2061" s="7" t="s">
        <v>2161</v>
      </c>
      <c r="LNC2061" s="7" t="s">
        <v>2161</v>
      </c>
      <c r="LND2061" s="7" t="s">
        <v>2161</v>
      </c>
      <c r="LNE2061" s="7" t="s">
        <v>2161</v>
      </c>
      <c r="LNF2061" s="7" t="s">
        <v>2161</v>
      </c>
      <c r="LNG2061" s="7" t="s">
        <v>2161</v>
      </c>
      <c r="LNH2061" s="7" t="s">
        <v>2161</v>
      </c>
      <c r="LNI2061" s="7" t="s">
        <v>2161</v>
      </c>
      <c r="LNJ2061" s="7" t="s">
        <v>2161</v>
      </c>
      <c r="LNK2061" s="7" t="s">
        <v>2161</v>
      </c>
      <c r="LNL2061" s="7" t="s">
        <v>2161</v>
      </c>
      <c r="LNM2061" s="7" t="s">
        <v>2161</v>
      </c>
      <c r="LNN2061" s="7" t="s">
        <v>2161</v>
      </c>
      <c r="LNO2061" s="7" t="s">
        <v>2161</v>
      </c>
      <c r="LNP2061" s="7" t="s">
        <v>2161</v>
      </c>
      <c r="LNQ2061" s="7" t="s">
        <v>2161</v>
      </c>
      <c r="LNR2061" s="7" t="s">
        <v>2161</v>
      </c>
      <c r="LNS2061" s="7" t="s">
        <v>2161</v>
      </c>
      <c r="LNT2061" s="7" t="s">
        <v>2161</v>
      </c>
      <c r="LNU2061" s="7" t="s">
        <v>2161</v>
      </c>
      <c r="LNV2061" s="7" t="s">
        <v>2161</v>
      </c>
      <c r="LNW2061" s="7" t="s">
        <v>2161</v>
      </c>
      <c r="LNX2061" s="7" t="s">
        <v>2161</v>
      </c>
      <c r="LNY2061" s="7" t="s">
        <v>2161</v>
      </c>
      <c r="LNZ2061" s="7" t="s">
        <v>2161</v>
      </c>
      <c r="LOA2061" s="7" t="s">
        <v>2161</v>
      </c>
      <c r="LOB2061" s="7" t="s">
        <v>2161</v>
      </c>
      <c r="LOC2061" s="7" t="s">
        <v>2161</v>
      </c>
      <c r="LOD2061" s="7" t="s">
        <v>2161</v>
      </c>
      <c r="LOE2061" s="7" t="s">
        <v>2161</v>
      </c>
      <c r="LOF2061" s="7" t="s">
        <v>2161</v>
      </c>
      <c r="LOG2061" s="7" t="s">
        <v>2161</v>
      </c>
      <c r="LOH2061" s="7" t="s">
        <v>2161</v>
      </c>
      <c r="LOI2061" s="7" t="s">
        <v>2161</v>
      </c>
      <c r="LOJ2061" s="7" t="s">
        <v>2161</v>
      </c>
      <c r="LOK2061" s="7" t="s">
        <v>2161</v>
      </c>
      <c r="LOL2061" s="7" t="s">
        <v>2161</v>
      </c>
      <c r="LOM2061" s="7" t="s">
        <v>2161</v>
      </c>
      <c r="LON2061" s="7" t="s">
        <v>2161</v>
      </c>
      <c r="LOO2061" s="7" t="s">
        <v>2161</v>
      </c>
      <c r="LOP2061" s="7" t="s">
        <v>2161</v>
      </c>
      <c r="LOQ2061" s="7" t="s">
        <v>2161</v>
      </c>
      <c r="LOR2061" s="7" t="s">
        <v>2161</v>
      </c>
      <c r="LOS2061" s="7" t="s">
        <v>2161</v>
      </c>
      <c r="LOT2061" s="7" t="s">
        <v>2161</v>
      </c>
      <c r="LOU2061" s="7" t="s">
        <v>2161</v>
      </c>
      <c r="LOV2061" s="7" t="s">
        <v>2161</v>
      </c>
      <c r="LOW2061" s="7" t="s">
        <v>2161</v>
      </c>
      <c r="LOX2061" s="7" t="s">
        <v>2161</v>
      </c>
      <c r="LOY2061" s="7" t="s">
        <v>2161</v>
      </c>
      <c r="LOZ2061" s="7" t="s">
        <v>2161</v>
      </c>
      <c r="LPA2061" s="7" t="s">
        <v>2161</v>
      </c>
      <c r="LPB2061" s="7" t="s">
        <v>2161</v>
      </c>
      <c r="LPC2061" s="7" t="s">
        <v>2161</v>
      </c>
      <c r="LPD2061" s="7" t="s">
        <v>2161</v>
      </c>
      <c r="LPE2061" s="7" t="s">
        <v>2161</v>
      </c>
      <c r="LPF2061" s="7" t="s">
        <v>2161</v>
      </c>
      <c r="LPG2061" s="7" t="s">
        <v>2161</v>
      </c>
      <c r="LPH2061" s="7" t="s">
        <v>2161</v>
      </c>
      <c r="LPI2061" s="7" t="s">
        <v>2161</v>
      </c>
      <c r="LPJ2061" s="7" t="s">
        <v>2161</v>
      </c>
      <c r="LPK2061" s="7" t="s">
        <v>2161</v>
      </c>
      <c r="LPL2061" s="7" t="s">
        <v>2161</v>
      </c>
      <c r="LPM2061" s="7" t="s">
        <v>2161</v>
      </c>
      <c r="LPN2061" s="7" t="s">
        <v>2161</v>
      </c>
      <c r="LPO2061" s="7" t="s">
        <v>2161</v>
      </c>
      <c r="LPP2061" s="7" t="s">
        <v>2161</v>
      </c>
      <c r="LPQ2061" s="7" t="s">
        <v>2161</v>
      </c>
      <c r="LPR2061" s="7" t="s">
        <v>2161</v>
      </c>
      <c r="LPS2061" s="7" t="s">
        <v>2161</v>
      </c>
      <c r="LPT2061" s="7" t="s">
        <v>2161</v>
      </c>
      <c r="LPU2061" s="7" t="s">
        <v>2161</v>
      </c>
      <c r="LPV2061" s="7" t="s">
        <v>2161</v>
      </c>
      <c r="LPW2061" s="7" t="s">
        <v>2161</v>
      </c>
      <c r="LPX2061" s="7" t="s">
        <v>2161</v>
      </c>
      <c r="LPY2061" s="7" t="s">
        <v>2161</v>
      </c>
      <c r="LPZ2061" s="7" t="s">
        <v>2161</v>
      </c>
      <c r="LQA2061" s="7" t="s">
        <v>2161</v>
      </c>
      <c r="LQB2061" s="7" t="s">
        <v>2161</v>
      </c>
      <c r="LQC2061" s="7" t="s">
        <v>2161</v>
      </c>
      <c r="LQD2061" s="7" t="s">
        <v>2161</v>
      </c>
      <c r="LQE2061" s="7" t="s">
        <v>2161</v>
      </c>
      <c r="LQF2061" s="7" t="s">
        <v>2161</v>
      </c>
      <c r="LQG2061" s="7" t="s">
        <v>2161</v>
      </c>
      <c r="LQH2061" s="7" t="s">
        <v>2161</v>
      </c>
      <c r="LQI2061" s="7" t="s">
        <v>2161</v>
      </c>
      <c r="LQJ2061" s="7" t="s">
        <v>2161</v>
      </c>
      <c r="LQK2061" s="7" t="s">
        <v>2161</v>
      </c>
      <c r="LQL2061" s="7" t="s">
        <v>2161</v>
      </c>
      <c r="LQM2061" s="7" t="s">
        <v>2161</v>
      </c>
      <c r="LQN2061" s="7" t="s">
        <v>2161</v>
      </c>
      <c r="LQO2061" s="7" t="s">
        <v>2161</v>
      </c>
      <c r="LQP2061" s="7" t="s">
        <v>2161</v>
      </c>
      <c r="LQQ2061" s="7" t="s">
        <v>2161</v>
      </c>
      <c r="LQR2061" s="7" t="s">
        <v>2161</v>
      </c>
      <c r="LQS2061" s="7" t="s">
        <v>2161</v>
      </c>
      <c r="LQT2061" s="7" t="s">
        <v>2161</v>
      </c>
      <c r="LQU2061" s="7" t="s">
        <v>2161</v>
      </c>
      <c r="LQV2061" s="7" t="s">
        <v>2161</v>
      </c>
      <c r="LQW2061" s="7" t="s">
        <v>2161</v>
      </c>
      <c r="LQX2061" s="7" t="s">
        <v>2161</v>
      </c>
      <c r="LQY2061" s="7" t="s">
        <v>2161</v>
      </c>
      <c r="LQZ2061" s="7" t="s">
        <v>2161</v>
      </c>
      <c r="LRA2061" s="7" t="s">
        <v>2161</v>
      </c>
      <c r="LRB2061" s="7" t="s">
        <v>2161</v>
      </c>
      <c r="LRC2061" s="7" t="s">
        <v>2161</v>
      </c>
      <c r="LRD2061" s="7" t="s">
        <v>2161</v>
      </c>
      <c r="LRE2061" s="7" t="s">
        <v>2161</v>
      </c>
      <c r="LRF2061" s="7" t="s">
        <v>2161</v>
      </c>
      <c r="LRG2061" s="7" t="s">
        <v>2161</v>
      </c>
      <c r="LRH2061" s="7" t="s">
        <v>2161</v>
      </c>
      <c r="LRI2061" s="7" t="s">
        <v>2161</v>
      </c>
      <c r="LRJ2061" s="7" t="s">
        <v>2161</v>
      </c>
      <c r="LRK2061" s="7" t="s">
        <v>2161</v>
      </c>
      <c r="LRL2061" s="7" t="s">
        <v>2161</v>
      </c>
      <c r="LRM2061" s="7" t="s">
        <v>2161</v>
      </c>
      <c r="LRN2061" s="7" t="s">
        <v>2161</v>
      </c>
      <c r="LRO2061" s="7" t="s">
        <v>2161</v>
      </c>
      <c r="LRP2061" s="7" t="s">
        <v>2161</v>
      </c>
      <c r="LRQ2061" s="7" t="s">
        <v>2161</v>
      </c>
      <c r="LRR2061" s="7" t="s">
        <v>2161</v>
      </c>
      <c r="LRS2061" s="7" t="s">
        <v>2161</v>
      </c>
      <c r="LRT2061" s="7" t="s">
        <v>2161</v>
      </c>
      <c r="LRU2061" s="7" t="s">
        <v>2161</v>
      </c>
      <c r="LRV2061" s="7" t="s">
        <v>2161</v>
      </c>
      <c r="LRW2061" s="7" t="s">
        <v>2161</v>
      </c>
      <c r="LRX2061" s="7" t="s">
        <v>2161</v>
      </c>
      <c r="LRY2061" s="7" t="s">
        <v>2161</v>
      </c>
      <c r="LRZ2061" s="7" t="s">
        <v>2161</v>
      </c>
      <c r="LSA2061" s="7" t="s">
        <v>2161</v>
      </c>
      <c r="LSB2061" s="7" t="s">
        <v>2161</v>
      </c>
      <c r="LSC2061" s="7" t="s">
        <v>2161</v>
      </c>
      <c r="LSD2061" s="7" t="s">
        <v>2161</v>
      </c>
      <c r="LSE2061" s="7" t="s">
        <v>2161</v>
      </c>
      <c r="LSF2061" s="7" t="s">
        <v>2161</v>
      </c>
      <c r="LSG2061" s="7" t="s">
        <v>2161</v>
      </c>
      <c r="LSH2061" s="7" t="s">
        <v>2161</v>
      </c>
      <c r="LSI2061" s="7" t="s">
        <v>2161</v>
      </c>
      <c r="LSJ2061" s="7" t="s">
        <v>2161</v>
      </c>
      <c r="LSK2061" s="7" t="s">
        <v>2161</v>
      </c>
      <c r="LSL2061" s="7" t="s">
        <v>2161</v>
      </c>
      <c r="LSM2061" s="7" t="s">
        <v>2161</v>
      </c>
      <c r="LSN2061" s="7" t="s">
        <v>2161</v>
      </c>
      <c r="LSO2061" s="7" t="s">
        <v>2161</v>
      </c>
      <c r="LSP2061" s="7" t="s">
        <v>2161</v>
      </c>
      <c r="LSQ2061" s="7" t="s">
        <v>2161</v>
      </c>
      <c r="LSR2061" s="7" t="s">
        <v>2161</v>
      </c>
      <c r="LSS2061" s="7" t="s">
        <v>2161</v>
      </c>
      <c r="LST2061" s="7" t="s">
        <v>2161</v>
      </c>
      <c r="LSU2061" s="7" t="s">
        <v>2161</v>
      </c>
      <c r="LSV2061" s="7" t="s">
        <v>2161</v>
      </c>
      <c r="LSW2061" s="7" t="s">
        <v>2161</v>
      </c>
      <c r="LSX2061" s="7" t="s">
        <v>2161</v>
      </c>
      <c r="LSY2061" s="7" t="s">
        <v>2161</v>
      </c>
      <c r="LSZ2061" s="7" t="s">
        <v>2161</v>
      </c>
      <c r="LTA2061" s="7" t="s">
        <v>2161</v>
      </c>
      <c r="LTB2061" s="7" t="s">
        <v>2161</v>
      </c>
      <c r="LTC2061" s="7" t="s">
        <v>2161</v>
      </c>
      <c r="LTD2061" s="7" t="s">
        <v>2161</v>
      </c>
      <c r="LTE2061" s="7" t="s">
        <v>2161</v>
      </c>
      <c r="LTF2061" s="7" t="s">
        <v>2161</v>
      </c>
      <c r="LTG2061" s="7" t="s">
        <v>2161</v>
      </c>
      <c r="LTH2061" s="7" t="s">
        <v>2161</v>
      </c>
      <c r="LTI2061" s="7" t="s">
        <v>2161</v>
      </c>
      <c r="LTJ2061" s="7" t="s">
        <v>2161</v>
      </c>
      <c r="LTK2061" s="7" t="s">
        <v>2161</v>
      </c>
      <c r="LTL2061" s="7" t="s">
        <v>2161</v>
      </c>
      <c r="LTM2061" s="7" t="s">
        <v>2161</v>
      </c>
      <c r="LTN2061" s="7" t="s">
        <v>2161</v>
      </c>
      <c r="LTO2061" s="7" t="s">
        <v>2161</v>
      </c>
      <c r="LTP2061" s="7" t="s">
        <v>2161</v>
      </c>
      <c r="LTQ2061" s="7" t="s">
        <v>2161</v>
      </c>
      <c r="LTR2061" s="7" t="s">
        <v>2161</v>
      </c>
      <c r="LTS2061" s="7" t="s">
        <v>2161</v>
      </c>
      <c r="LTT2061" s="7" t="s">
        <v>2161</v>
      </c>
      <c r="LTU2061" s="7" t="s">
        <v>2161</v>
      </c>
      <c r="LTV2061" s="7" t="s">
        <v>2161</v>
      </c>
      <c r="LTW2061" s="7" t="s">
        <v>2161</v>
      </c>
      <c r="LTX2061" s="7" t="s">
        <v>2161</v>
      </c>
      <c r="LTY2061" s="7" t="s">
        <v>2161</v>
      </c>
      <c r="LTZ2061" s="7" t="s">
        <v>2161</v>
      </c>
      <c r="LUA2061" s="7" t="s">
        <v>2161</v>
      </c>
      <c r="LUB2061" s="7" t="s">
        <v>2161</v>
      </c>
      <c r="LUC2061" s="7" t="s">
        <v>2161</v>
      </c>
      <c r="LUD2061" s="7" t="s">
        <v>2161</v>
      </c>
      <c r="LUE2061" s="7" t="s">
        <v>2161</v>
      </c>
      <c r="LUF2061" s="7" t="s">
        <v>2161</v>
      </c>
      <c r="LUG2061" s="7" t="s">
        <v>2161</v>
      </c>
      <c r="LUH2061" s="7" t="s">
        <v>2161</v>
      </c>
      <c r="LUI2061" s="7" t="s">
        <v>2161</v>
      </c>
      <c r="LUJ2061" s="7" t="s">
        <v>2161</v>
      </c>
      <c r="LUK2061" s="7" t="s">
        <v>2161</v>
      </c>
      <c r="LUL2061" s="7" t="s">
        <v>2161</v>
      </c>
      <c r="LUM2061" s="7" t="s">
        <v>2161</v>
      </c>
      <c r="LUN2061" s="7" t="s">
        <v>2161</v>
      </c>
      <c r="LUO2061" s="7" t="s">
        <v>2161</v>
      </c>
      <c r="LUP2061" s="7" t="s">
        <v>2161</v>
      </c>
      <c r="LUQ2061" s="7" t="s">
        <v>2161</v>
      </c>
      <c r="LUR2061" s="7" t="s">
        <v>2161</v>
      </c>
      <c r="LUS2061" s="7" t="s">
        <v>2161</v>
      </c>
      <c r="LUT2061" s="7" t="s">
        <v>2161</v>
      </c>
      <c r="LUU2061" s="7" t="s">
        <v>2161</v>
      </c>
      <c r="LUV2061" s="7" t="s">
        <v>2161</v>
      </c>
      <c r="LUW2061" s="7" t="s">
        <v>2161</v>
      </c>
      <c r="LUX2061" s="7" t="s">
        <v>2161</v>
      </c>
      <c r="LUY2061" s="7" t="s">
        <v>2161</v>
      </c>
      <c r="LUZ2061" s="7" t="s">
        <v>2161</v>
      </c>
      <c r="LVA2061" s="7" t="s">
        <v>2161</v>
      </c>
      <c r="LVB2061" s="7" t="s">
        <v>2161</v>
      </c>
      <c r="LVC2061" s="7" t="s">
        <v>2161</v>
      </c>
      <c r="LVD2061" s="7" t="s">
        <v>2161</v>
      </c>
      <c r="LVE2061" s="7" t="s">
        <v>2161</v>
      </c>
      <c r="LVF2061" s="7" t="s">
        <v>2161</v>
      </c>
      <c r="LVG2061" s="7" t="s">
        <v>2161</v>
      </c>
      <c r="LVH2061" s="7" t="s">
        <v>2161</v>
      </c>
      <c r="LVI2061" s="7" t="s">
        <v>2161</v>
      </c>
      <c r="LVJ2061" s="7" t="s">
        <v>2161</v>
      </c>
      <c r="LVK2061" s="7" t="s">
        <v>2161</v>
      </c>
      <c r="LVL2061" s="7" t="s">
        <v>2161</v>
      </c>
      <c r="LVM2061" s="7" t="s">
        <v>2161</v>
      </c>
      <c r="LVN2061" s="7" t="s">
        <v>2161</v>
      </c>
      <c r="LVO2061" s="7" t="s">
        <v>2161</v>
      </c>
      <c r="LVP2061" s="7" t="s">
        <v>2161</v>
      </c>
      <c r="LVQ2061" s="7" t="s">
        <v>2161</v>
      </c>
      <c r="LVR2061" s="7" t="s">
        <v>2161</v>
      </c>
      <c r="LVS2061" s="7" t="s">
        <v>2161</v>
      </c>
      <c r="LVT2061" s="7" t="s">
        <v>2161</v>
      </c>
      <c r="LVU2061" s="7" t="s">
        <v>2161</v>
      </c>
      <c r="LVV2061" s="7" t="s">
        <v>2161</v>
      </c>
      <c r="LVW2061" s="7" t="s">
        <v>2161</v>
      </c>
      <c r="LVX2061" s="7" t="s">
        <v>2161</v>
      </c>
      <c r="LVY2061" s="7" t="s">
        <v>2161</v>
      </c>
      <c r="LVZ2061" s="7" t="s">
        <v>2161</v>
      </c>
      <c r="LWA2061" s="7" t="s">
        <v>2161</v>
      </c>
      <c r="LWB2061" s="7" t="s">
        <v>2161</v>
      </c>
      <c r="LWC2061" s="7" t="s">
        <v>2161</v>
      </c>
      <c r="LWD2061" s="7" t="s">
        <v>2161</v>
      </c>
      <c r="LWE2061" s="7" t="s">
        <v>2161</v>
      </c>
      <c r="LWF2061" s="7" t="s">
        <v>2161</v>
      </c>
      <c r="LWG2061" s="7" t="s">
        <v>2161</v>
      </c>
      <c r="LWH2061" s="7" t="s">
        <v>2161</v>
      </c>
      <c r="LWI2061" s="7" t="s">
        <v>2161</v>
      </c>
      <c r="LWJ2061" s="7" t="s">
        <v>2161</v>
      </c>
      <c r="LWK2061" s="7" t="s">
        <v>2161</v>
      </c>
      <c r="LWL2061" s="7" t="s">
        <v>2161</v>
      </c>
      <c r="LWM2061" s="7" t="s">
        <v>2161</v>
      </c>
      <c r="LWN2061" s="7" t="s">
        <v>2161</v>
      </c>
      <c r="LWO2061" s="7" t="s">
        <v>2161</v>
      </c>
      <c r="LWP2061" s="7" t="s">
        <v>2161</v>
      </c>
      <c r="LWQ2061" s="7" t="s">
        <v>2161</v>
      </c>
      <c r="LWR2061" s="7" t="s">
        <v>2161</v>
      </c>
      <c r="LWS2061" s="7" t="s">
        <v>2161</v>
      </c>
      <c r="LWT2061" s="7" t="s">
        <v>2161</v>
      </c>
      <c r="LWU2061" s="7" t="s">
        <v>2161</v>
      </c>
      <c r="LWV2061" s="7" t="s">
        <v>2161</v>
      </c>
      <c r="LWW2061" s="7" t="s">
        <v>2161</v>
      </c>
      <c r="LWX2061" s="7" t="s">
        <v>2161</v>
      </c>
      <c r="LWY2061" s="7" t="s">
        <v>2161</v>
      </c>
      <c r="LWZ2061" s="7" t="s">
        <v>2161</v>
      </c>
      <c r="LXA2061" s="7" t="s">
        <v>2161</v>
      </c>
      <c r="LXB2061" s="7" t="s">
        <v>2161</v>
      </c>
      <c r="LXC2061" s="7" t="s">
        <v>2161</v>
      </c>
      <c r="LXD2061" s="7" t="s">
        <v>2161</v>
      </c>
      <c r="LXE2061" s="7" t="s">
        <v>2161</v>
      </c>
      <c r="LXF2061" s="7" t="s">
        <v>2161</v>
      </c>
      <c r="LXG2061" s="7" t="s">
        <v>2161</v>
      </c>
      <c r="LXH2061" s="7" t="s">
        <v>2161</v>
      </c>
      <c r="LXI2061" s="7" t="s">
        <v>2161</v>
      </c>
      <c r="LXJ2061" s="7" t="s">
        <v>2161</v>
      </c>
      <c r="LXK2061" s="7" t="s">
        <v>2161</v>
      </c>
      <c r="LXL2061" s="7" t="s">
        <v>2161</v>
      </c>
      <c r="LXM2061" s="7" t="s">
        <v>2161</v>
      </c>
      <c r="LXN2061" s="7" t="s">
        <v>2161</v>
      </c>
      <c r="LXO2061" s="7" t="s">
        <v>2161</v>
      </c>
      <c r="LXP2061" s="7" t="s">
        <v>2161</v>
      </c>
      <c r="LXQ2061" s="7" t="s">
        <v>2161</v>
      </c>
      <c r="LXR2061" s="7" t="s">
        <v>2161</v>
      </c>
      <c r="LXS2061" s="7" t="s">
        <v>2161</v>
      </c>
      <c r="LXT2061" s="7" t="s">
        <v>2161</v>
      </c>
      <c r="LXU2061" s="7" t="s">
        <v>2161</v>
      </c>
      <c r="LXV2061" s="7" t="s">
        <v>2161</v>
      </c>
      <c r="LXW2061" s="7" t="s">
        <v>2161</v>
      </c>
      <c r="LXX2061" s="7" t="s">
        <v>2161</v>
      </c>
      <c r="LXY2061" s="7" t="s">
        <v>2161</v>
      </c>
      <c r="LXZ2061" s="7" t="s">
        <v>2161</v>
      </c>
      <c r="LYA2061" s="7" t="s">
        <v>2161</v>
      </c>
      <c r="LYB2061" s="7" t="s">
        <v>2161</v>
      </c>
      <c r="LYC2061" s="7" t="s">
        <v>2161</v>
      </c>
      <c r="LYD2061" s="7" t="s">
        <v>2161</v>
      </c>
      <c r="LYE2061" s="7" t="s">
        <v>2161</v>
      </c>
      <c r="LYF2061" s="7" t="s">
        <v>2161</v>
      </c>
      <c r="LYG2061" s="7" t="s">
        <v>2161</v>
      </c>
      <c r="LYH2061" s="7" t="s">
        <v>2161</v>
      </c>
      <c r="LYI2061" s="7" t="s">
        <v>2161</v>
      </c>
      <c r="LYJ2061" s="7" t="s">
        <v>2161</v>
      </c>
      <c r="LYK2061" s="7" t="s">
        <v>2161</v>
      </c>
      <c r="LYL2061" s="7" t="s">
        <v>2161</v>
      </c>
      <c r="LYM2061" s="7" t="s">
        <v>2161</v>
      </c>
      <c r="LYN2061" s="7" t="s">
        <v>2161</v>
      </c>
      <c r="LYO2061" s="7" t="s">
        <v>2161</v>
      </c>
      <c r="LYP2061" s="7" t="s">
        <v>2161</v>
      </c>
      <c r="LYQ2061" s="7" t="s">
        <v>2161</v>
      </c>
      <c r="LYR2061" s="7" t="s">
        <v>2161</v>
      </c>
      <c r="LYS2061" s="7" t="s">
        <v>2161</v>
      </c>
      <c r="LYT2061" s="7" t="s">
        <v>2161</v>
      </c>
      <c r="LYU2061" s="7" t="s">
        <v>2161</v>
      </c>
      <c r="LYV2061" s="7" t="s">
        <v>2161</v>
      </c>
      <c r="LYW2061" s="7" t="s">
        <v>2161</v>
      </c>
      <c r="LYX2061" s="7" t="s">
        <v>2161</v>
      </c>
      <c r="LYY2061" s="7" t="s">
        <v>2161</v>
      </c>
      <c r="LYZ2061" s="7" t="s">
        <v>2161</v>
      </c>
      <c r="LZA2061" s="7" t="s">
        <v>2161</v>
      </c>
      <c r="LZB2061" s="7" t="s">
        <v>2161</v>
      </c>
      <c r="LZC2061" s="7" t="s">
        <v>2161</v>
      </c>
      <c r="LZD2061" s="7" t="s">
        <v>2161</v>
      </c>
      <c r="LZE2061" s="7" t="s">
        <v>2161</v>
      </c>
      <c r="LZF2061" s="7" t="s">
        <v>2161</v>
      </c>
      <c r="LZG2061" s="7" t="s">
        <v>2161</v>
      </c>
      <c r="LZH2061" s="7" t="s">
        <v>2161</v>
      </c>
      <c r="LZI2061" s="7" t="s">
        <v>2161</v>
      </c>
      <c r="LZJ2061" s="7" t="s">
        <v>2161</v>
      </c>
      <c r="LZK2061" s="7" t="s">
        <v>2161</v>
      </c>
      <c r="LZL2061" s="7" t="s">
        <v>2161</v>
      </c>
      <c r="LZM2061" s="7" t="s">
        <v>2161</v>
      </c>
      <c r="LZN2061" s="7" t="s">
        <v>2161</v>
      </c>
      <c r="LZO2061" s="7" t="s">
        <v>2161</v>
      </c>
      <c r="LZP2061" s="7" t="s">
        <v>2161</v>
      </c>
      <c r="LZQ2061" s="7" t="s">
        <v>2161</v>
      </c>
      <c r="LZR2061" s="7" t="s">
        <v>2161</v>
      </c>
      <c r="LZS2061" s="7" t="s">
        <v>2161</v>
      </c>
      <c r="LZT2061" s="7" t="s">
        <v>2161</v>
      </c>
      <c r="LZU2061" s="7" t="s">
        <v>2161</v>
      </c>
      <c r="LZV2061" s="7" t="s">
        <v>2161</v>
      </c>
      <c r="LZW2061" s="7" t="s">
        <v>2161</v>
      </c>
      <c r="LZX2061" s="7" t="s">
        <v>2161</v>
      </c>
      <c r="LZY2061" s="7" t="s">
        <v>2161</v>
      </c>
      <c r="LZZ2061" s="7" t="s">
        <v>2161</v>
      </c>
      <c r="MAA2061" s="7" t="s">
        <v>2161</v>
      </c>
      <c r="MAB2061" s="7" t="s">
        <v>2161</v>
      </c>
      <c r="MAC2061" s="7" t="s">
        <v>2161</v>
      </c>
      <c r="MAD2061" s="7" t="s">
        <v>2161</v>
      </c>
      <c r="MAE2061" s="7" t="s">
        <v>2161</v>
      </c>
      <c r="MAF2061" s="7" t="s">
        <v>2161</v>
      </c>
      <c r="MAG2061" s="7" t="s">
        <v>2161</v>
      </c>
      <c r="MAH2061" s="7" t="s">
        <v>2161</v>
      </c>
      <c r="MAI2061" s="7" t="s">
        <v>2161</v>
      </c>
      <c r="MAJ2061" s="7" t="s">
        <v>2161</v>
      </c>
      <c r="MAK2061" s="7" t="s">
        <v>2161</v>
      </c>
      <c r="MAL2061" s="7" t="s">
        <v>2161</v>
      </c>
      <c r="MAM2061" s="7" t="s">
        <v>2161</v>
      </c>
      <c r="MAN2061" s="7" t="s">
        <v>2161</v>
      </c>
      <c r="MAO2061" s="7" t="s">
        <v>2161</v>
      </c>
      <c r="MAP2061" s="7" t="s">
        <v>2161</v>
      </c>
      <c r="MAQ2061" s="7" t="s">
        <v>2161</v>
      </c>
      <c r="MAR2061" s="7" t="s">
        <v>2161</v>
      </c>
      <c r="MAS2061" s="7" t="s">
        <v>2161</v>
      </c>
      <c r="MAT2061" s="7" t="s">
        <v>2161</v>
      </c>
      <c r="MAU2061" s="7" t="s">
        <v>2161</v>
      </c>
      <c r="MAV2061" s="7" t="s">
        <v>2161</v>
      </c>
      <c r="MAW2061" s="7" t="s">
        <v>2161</v>
      </c>
      <c r="MAX2061" s="7" t="s">
        <v>2161</v>
      </c>
      <c r="MAY2061" s="7" t="s">
        <v>2161</v>
      </c>
      <c r="MAZ2061" s="7" t="s">
        <v>2161</v>
      </c>
      <c r="MBA2061" s="7" t="s">
        <v>2161</v>
      </c>
      <c r="MBB2061" s="7" t="s">
        <v>2161</v>
      </c>
      <c r="MBC2061" s="7" t="s">
        <v>2161</v>
      </c>
      <c r="MBD2061" s="7" t="s">
        <v>2161</v>
      </c>
      <c r="MBE2061" s="7" t="s">
        <v>2161</v>
      </c>
      <c r="MBF2061" s="7" t="s">
        <v>2161</v>
      </c>
      <c r="MBG2061" s="7" t="s">
        <v>2161</v>
      </c>
      <c r="MBH2061" s="7" t="s">
        <v>2161</v>
      </c>
      <c r="MBI2061" s="7" t="s">
        <v>2161</v>
      </c>
      <c r="MBJ2061" s="7" t="s">
        <v>2161</v>
      </c>
      <c r="MBK2061" s="7" t="s">
        <v>2161</v>
      </c>
      <c r="MBL2061" s="7" t="s">
        <v>2161</v>
      </c>
      <c r="MBM2061" s="7" t="s">
        <v>2161</v>
      </c>
      <c r="MBN2061" s="7" t="s">
        <v>2161</v>
      </c>
      <c r="MBO2061" s="7" t="s">
        <v>2161</v>
      </c>
      <c r="MBP2061" s="7" t="s">
        <v>2161</v>
      </c>
      <c r="MBQ2061" s="7" t="s">
        <v>2161</v>
      </c>
      <c r="MBR2061" s="7" t="s">
        <v>2161</v>
      </c>
      <c r="MBS2061" s="7" t="s">
        <v>2161</v>
      </c>
      <c r="MBT2061" s="7" t="s">
        <v>2161</v>
      </c>
      <c r="MBU2061" s="7" t="s">
        <v>2161</v>
      </c>
      <c r="MBV2061" s="7" t="s">
        <v>2161</v>
      </c>
      <c r="MBW2061" s="7" t="s">
        <v>2161</v>
      </c>
      <c r="MBX2061" s="7" t="s">
        <v>2161</v>
      </c>
      <c r="MBY2061" s="7" t="s">
        <v>2161</v>
      </c>
      <c r="MBZ2061" s="7" t="s">
        <v>2161</v>
      </c>
      <c r="MCA2061" s="7" t="s">
        <v>2161</v>
      </c>
      <c r="MCB2061" s="7" t="s">
        <v>2161</v>
      </c>
      <c r="MCC2061" s="7" t="s">
        <v>2161</v>
      </c>
      <c r="MCD2061" s="7" t="s">
        <v>2161</v>
      </c>
      <c r="MCE2061" s="7" t="s">
        <v>2161</v>
      </c>
      <c r="MCF2061" s="7" t="s">
        <v>2161</v>
      </c>
      <c r="MCG2061" s="7" t="s">
        <v>2161</v>
      </c>
      <c r="MCH2061" s="7" t="s">
        <v>2161</v>
      </c>
      <c r="MCI2061" s="7" t="s">
        <v>2161</v>
      </c>
      <c r="MCJ2061" s="7" t="s">
        <v>2161</v>
      </c>
      <c r="MCK2061" s="7" t="s">
        <v>2161</v>
      </c>
      <c r="MCL2061" s="7" t="s">
        <v>2161</v>
      </c>
      <c r="MCM2061" s="7" t="s">
        <v>2161</v>
      </c>
      <c r="MCN2061" s="7" t="s">
        <v>2161</v>
      </c>
      <c r="MCO2061" s="7" t="s">
        <v>2161</v>
      </c>
      <c r="MCP2061" s="7" t="s">
        <v>2161</v>
      </c>
      <c r="MCQ2061" s="7" t="s">
        <v>2161</v>
      </c>
      <c r="MCR2061" s="7" t="s">
        <v>2161</v>
      </c>
      <c r="MCS2061" s="7" t="s">
        <v>2161</v>
      </c>
      <c r="MCT2061" s="7" t="s">
        <v>2161</v>
      </c>
      <c r="MCU2061" s="7" t="s">
        <v>2161</v>
      </c>
      <c r="MCV2061" s="7" t="s">
        <v>2161</v>
      </c>
      <c r="MCW2061" s="7" t="s">
        <v>2161</v>
      </c>
      <c r="MCX2061" s="7" t="s">
        <v>2161</v>
      </c>
      <c r="MCY2061" s="7" t="s">
        <v>2161</v>
      </c>
      <c r="MCZ2061" s="7" t="s">
        <v>2161</v>
      </c>
      <c r="MDA2061" s="7" t="s">
        <v>2161</v>
      </c>
      <c r="MDB2061" s="7" t="s">
        <v>2161</v>
      </c>
      <c r="MDC2061" s="7" t="s">
        <v>2161</v>
      </c>
      <c r="MDD2061" s="7" t="s">
        <v>2161</v>
      </c>
      <c r="MDE2061" s="7" t="s">
        <v>2161</v>
      </c>
      <c r="MDF2061" s="7" t="s">
        <v>2161</v>
      </c>
      <c r="MDG2061" s="7" t="s">
        <v>2161</v>
      </c>
      <c r="MDH2061" s="7" t="s">
        <v>2161</v>
      </c>
      <c r="MDI2061" s="7" t="s">
        <v>2161</v>
      </c>
      <c r="MDJ2061" s="7" t="s">
        <v>2161</v>
      </c>
      <c r="MDK2061" s="7" t="s">
        <v>2161</v>
      </c>
      <c r="MDL2061" s="7" t="s">
        <v>2161</v>
      </c>
      <c r="MDM2061" s="7" t="s">
        <v>2161</v>
      </c>
      <c r="MDN2061" s="7" t="s">
        <v>2161</v>
      </c>
      <c r="MDO2061" s="7" t="s">
        <v>2161</v>
      </c>
      <c r="MDP2061" s="7" t="s">
        <v>2161</v>
      </c>
      <c r="MDQ2061" s="7" t="s">
        <v>2161</v>
      </c>
      <c r="MDR2061" s="7" t="s">
        <v>2161</v>
      </c>
      <c r="MDS2061" s="7" t="s">
        <v>2161</v>
      </c>
      <c r="MDT2061" s="7" t="s">
        <v>2161</v>
      </c>
      <c r="MDU2061" s="7" t="s">
        <v>2161</v>
      </c>
      <c r="MDV2061" s="7" t="s">
        <v>2161</v>
      </c>
      <c r="MDW2061" s="7" t="s">
        <v>2161</v>
      </c>
      <c r="MDX2061" s="7" t="s">
        <v>2161</v>
      </c>
      <c r="MDY2061" s="7" t="s">
        <v>2161</v>
      </c>
      <c r="MDZ2061" s="7" t="s">
        <v>2161</v>
      </c>
      <c r="MEA2061" s="7" t="s">
        <v>2161</v>
      </c>
      <c r="MEB2061" s="7" t="s">
        <v>2161</v>
      </c>
      <c r="MEC2061" s="7" t="s">
        <v>2161</v>
      </c>
      <c r="MED2061" s="7" t="s">
        <v>2161</v>
      </c>
      <c r="MEE2061" s="7" t="s">
        <v>2161</v>
      </c>
      <c r="MEF2061" s="7" t="s">
        <v>2161</v>
      </c>
      <c r="MEG2061" s="7" t="s">
        <v>2161</v>
      </c>
      <c r="MEH2061" s="7" t="s">
        <v>2161</v>
      </c>
      <c r="MEI2061" s="7" t="s">
        <v>2161</v>
      </c>
      <c r="MEJ2061" s="7" t="s">
        <v>2161</v>
      </c>
      <c r="MEK2061" s="7" t="s">
        <v>2161</v>
      </c>
      <c r="MEL2061" s="7" t="s">
        <v>2161</v>
      </c>
      <c r="MEM2061" s="7" t="s">
        <v>2161</v>
      </c>
      <c r="MEN2061" s="7" t="s">
        <v>2161</v>
      </c>
      <c r="MEO2061" s="7" t="s">
        <v>2161</v>
      </c>
      <c r="MEP2061" s="7" t="s">
        <v>2161</v>
      </c>
      <c r="MEQ2061" s="7" t="s">
        <v>2161</v>
      </c>
      <c r="MER2061" s="7" t="s">
        <v>2161</v>
      </c>
      <c r="MES2061" s="7" t="s">
        <v>2161</v>
      </c>
      <c r="MET2061" s="7" t="s">
        <v>2161</v>
      </c>
      <c r="MEU2061" s="7" t="s">
        <v>2161</v>
      </c>
      <c r="MEV2061" s="7" t="s">
        <v>2161</v>
      </c>
      <c r="MEW2061" s="7" t="s">
        <v>2161</v>
      </c>
      <c r="MEX2061" s="7" t="s">
        <v>2161</v>
      </c>
      <c r="MEY2061" s="7" t="s">
        <v>2161</v>
      </c>
      <c r="MEZ2061" s="7" t="s">
        <v>2161</v>
      </c>
      <c r="MFA2061" s="7" t="s">
        <v>2161</v>
      </c>
      <c r="MFB2061" s="7" t="s">
        <v>2161</v>
      </c>
      <c r="MFC2061" s="7" t="s">
        <v>2161</v>
      </c>
      <c r="MFD2061" s="7" t="s">
        <v>2161</v>
      </c>
      <c r="MFE2061" s="7" t="s">
        <v>2161</v>
      </c>
      <c r="MFF2061" s="7" t="s">
        <v>2161</v>
      </c>
      <c r="MFG2061" s="7" t="s">
        <v>2161</v>
      </c>
      <c r="MFH2061" s="7" t="s">
        <v>2161</v>
      </c>
      <c r="MFI2061" s="7" t="s">
        <v>2161</v>
      </c>
      <c r="MFJ2061" s="7" t="s">
        <v>2161</v>
      </c>
      <c r="MFK2061" s="7" t="s">
        <v>2161</v>
      </c>
      <c r="MFL2061" s="7" t="s">
        <v>2161</v>
      </c>
      <c r="MFM2061" s="7" t="s">
        <v>2161</v>
      </c>
      <c r="MFN2061" s="7" t="s">
        <v>2161</v>
      </c>
      <c r="MFO2061" s="7" t="s">
        <v>2161</v>
      </c>
      <c r="MFP2061" s="7" t="s">
        <v>2161</v>
      </c>
      <c r="MFQ2061" s="7" t="s">
        <v>2161</v>
      </c>
      <c r="MFR2061" s="7" t="s">
        <v>2161</v>
      </c>
      <c r="MFS2061" s="7" t="s">
        <v>2161</v>
      </c>
      <c r="MFT2061" s="7" t="s">
        <v>2161</v>
      </c>
      <c r="MFU2061" s="7" t="s">
        <v>2161</v>
      </c>
      <c r="MFV2061" s="7" t="s">
        <v>2161</v>
      </c>
      <c r="MFW2061" s="7" t="s">
        <v>2161</v>
      </c>
      <c r="MFX2061" s="7" t="s">
        <v>2161</v>
      </c>
      <c r="MFY2061" s="7" t="s">
        <v>2161</v>
      </c>
      <c r="MFZ2061" s="7" t="s">
        <v>2161</v>
      </c>
      <c r="MGA2061" s="7" t="s">
        <v>2161</v>
      </c>
      <c r="MGB2061" s="7" t="s">
        <v>2161</v>
      </c>
      <c r="MGC2061" s="7" t="s">
        <v>2161</v>
      </c>
      <c r="MGD2061" s="7" t="s">
        <v>2161</v>
      </c>
      <c r="MGE2061" s="7" t="s">
        <v>2161</v>
      </c>
      <c r="MGF2061" s="7" t="s">
        <v>2161</v>
      </c>
      <c r="MGG2061" s="7" t="s">
        <v>2161</v>
      </c>
      <c r="MGH2061" s="7" t="s">
        <v>2161</v>
      </c>
      <c r="MGI2061" s="7" t="s">
        <v>2161</v>
      </c>
      <c r="MGJ2061" s="7" t="s">
        <v>2161</v>
      </c>
      <c r="MGK2061" s="7" t="s">
        <v>2161</v>
      </c>
      <c r="MGL2061" s="7" t="s">
        <v>2161</v>
      </c>
      <c r="MGM2061" s="7" t="s">
        <v>2161</v>
      </c>
      <c r="MGN2061" s="7" t="s">
        <v>2161</v>
      </c>
      <c r="MGO2061" s="7" t="s">
        <v>2161</v>
      </c>
      <c r="MGP2061" s="7" t="s">
        <v>2161</v>
      </c>
      <c r="MGQ2061" s="7" t="s">
        <v>2161</v>
      </c>
      <c r="MGR2061" s="7" t="s">
        <v>2161</v>
      </c>
      <c r="MGS2061" s="7" t="s">
        <v>2161</v>
      </c>
      <c r="MGT2061" s="7" t="s">
        <v>2161</v>
      </c>
      <c r="MGU2061" s="7" t="s">
        <v>2161</v>
      </c>
      <c r="MGV2061" s="7" t="s">
        <v>2161</v>
      </c>
      <c r="MGW2061" s="7" t="s">
        <v>2161</v>
      </c>
      <c r="MGX2061" s="7" t="s">
        <v>2161</v>
      </c>
      <c r="MGY2061" s="7" t="s">
        <v>2161</v>
      </c>
      <c r="MGZ2061" s="7" t="s">
        <v>2161</v>
      </c>
      <c r="MHA2061" s="7" t="s">
        <v>2161</v>
      </c>
      <c r="MHB2061" s="7" t="s">
        <v>2161</v>
      </c>
      <c r="MHC2061" s="7" t="s">
        <v>2161</v>
      </c>
      <c r="MHD2061" s="7" t="s">
        <v>2161</v>
      </c>
      <c r="MHE2061" s="7" t="s">
        <v>2161</v>
      </c>
      <c r="MHF2061" s="7" t="s">
        <v>2161</v>
      </c>
      <c r="MHG2061" s="7" t="s">
        <v>2161</v>
      </c>
      <c r="MHH2061" s="7" t="s">
        <v>2161</v>
      </c>
      <c r="MHI2061" s="7" t="s">
        <v>2161</v>
      </c>
      <c r="MHJ2061" s="7" t="s">
        <v>2161</v>
      </c>
      <c r="MHK2061" s="7" t="s">
        <v>2161</v>
      </c>
      <c r="MHL2061" s="7" t="s">
        <v>2161</v>
      </c>
      <c r="MHM2061" s="7" t="s">
        <v>2161</v>
      </c>
      <c r="MHN2061" s="7" t="s">
        <v>2161</v>
      </c>
      <c r="MHO2061" s="7" t="s">
        <v>2161</v>
      </c>
      <c r="MHP2061" s="7" t="s">
        <v>2161</v>
      </c>
      <c r="MHQ2061" s="7" t="s">
        <v>2161</v>
      </c>
      <c r="MHR2061" s="7" t="s">
        <v>2161</v>
      </c>
      <c r="MHS2061" s="7" t="s">
        <v>2161</v>
      </c>
      <c r="MHT2061" s="7" t="s">
        <v>2161</v>
      </c>
      <c r="MHU2061" s="7" t="s">
        <v>2161</v>
      </c>
      <c r="MHV2061" s="7" t="s">
        <v>2161</v>
      </c>
      <c r="MHW2061" s="7" t="s">
        <v>2161</v>
      </c>
      <c r="MHX2061" s="7" t="s">
        <v>2161</v>
      </c>
      <c r="MHY2061" s="7" t="s">
        <v>2161</v>
      </c>
      <c r="MHZ2061" s="7" t="s">
        <v>2161</v>
      </c>
      <c r="MIA2061" s="7" t="s">
        <v>2161</v>
      </c>
      <c r="MIB2061" s="7" t="s">
        <v>2161</v>
      </c>
      <c r="MIC2061" s="7" t="s">
        <v>2161</v>
      </c>
      <c r="MID2061" s="7" t="s">
        <v>2161</v>
      </c>
      <c r="MIE2061" s="7" t="s">
        <v>2161</v>
      </c>
      <c r="MIF2061" s="7" t="s">
        <v>2161</v>
      </c>
      <c r="MIG2061" s="7" t="s">
        <v>2161</v>
      </c>
      <c r="MIH2061" s="7" t="s">
        <v>2161</v>
      </c>
      <c r="MII2061" s="7" t="s">
        <v>2161</v>
      </c>
      <c r="MIJ2061" s="7" t="s">
        <v>2161</v>
      </c>
      <c r="MIK2061" s="7" t="s">
        <v>2161</v>
      </c>
      <c r="MIL2061" s="7" t="s">
        <v>2161</v>
      </c>
      <c r="MIM2061" s="7" t="s">
        <v>2161</v>
      </c>
      <c r="MIN2061" s="7" t="s">
        <v>2161</v>
      </c>
      <c r="MIO2061" s="7" t="s">
        <v>2161</v>
      </c>
      <c r="MIP2061" s="7" t="s">
        <v>2161</v>
      </c>
      <c r="MIQ2061" s="7" t="s">
        <v>2161</v>
      </c>
      <c r="MIR2061" s="7" t="s">
        <v>2161</v>
      </c>
      <c r="MIS2061" s="7" t="s">
        <v>2161</v>
      </c>
      <c r="MIT2061" s="7" t="s">
        <v>2161</v>
      </c>
      <c r="MIU2061" s="7" t="s">
        <v>2161</v>
      </c>
      <c r="MIV2061" s="7" t="s">
        <v>2161</v>
      </c>
      <c r="MIW2061" s="7" t="s">
        <v>2161</v>
      </c>
      <c r="MIX2061" s="7" t="s">
        <v>2161</v>
      </c>
      <c r="MIY2061" s="7" t="s">
        <v>2161</v>
      </c>
      <c r="MIZ2061" s="7" t="s">
        <v>2161</v>
      </c>
      <c r="MJA2061" s="7" t="s">
        <v>2161</v>
      </c>
      <c r="MJB2061" s="7" t="s">
        <v>2161</v>
      </c>
      <c r="MJC2061" s="7" t="s">
        <v>2161</v>
      </c>
      <c r="MJD2061" s="7" t="s">
        <v>2161</v>
      </c>
      <c r="MJE2061" s="7" t="s">
        <v>2161</v>
      </c>
      <c r="MJF2061" s="7" t="s">
        <v>2161</v>
      </c>
      <c r="MJG2061" s="7" t="s">
        <v>2161</v>
      </c>
      <c r="MJH2061" s="7" t="s">
        <v>2161</v>
      </c>
      <c r="MJI2061" s="7" t="s">
        <v>2161</v>
      </c>
      <c r="MJJ2061" s="7" t="s">
        <v>2161</v>
      </c>
      <c r="MJK2061" s="7" t="s">
        <v>2161</v>
      </c>
      <c r="MJL2061" s="7" t="s">
        <v>2161</v>
      </c>
      <c r="MJM2061" s="7" t="s">
        <v>2161</v>
      </c>
      <c r="MJN2061" s="7" t="s">
        <v>2161</v>
      </c>
      <c r="MJO2061" s="7" t="s">
        <v>2161</v>
      </c>
      <c r="MJP2061" s="7" t="s">
        <v>2161</v>
      </c>
      <c r="MJQ2061" s="7" t="s">
        <v>2161</v>
      </c>
      <c r="MJR2061" s="7" t="s">
        <v>2161</v>
      </c>
      <c r="MJS2061" s="7" t="s">
        <v>2161</v>
      </c>
      <c r="MJT2061" s="7" t="s">
        <v>2161</v>
      </c>
      <c r="MJU2061" s="7" t="s">
        <v>2161</v>
      </c>
      <c r="MJV2061" s="7" t="s">
        <v>2161</v>
      </c>
      <c r="MJW2061" s="7" t="s">
        <v>2161</v>
      </c>
      <c r="MJX2061" s="7" t="s">
        <v>2161</v>
      </c>
      <c r="MJY2061" s="7" t="s">
        <v>2161</v>
      </c>
      <c r="MJZ2061" s="7" t="s">
        <v>2161</v>
      </c>
      <c r="MKA2061" s="7" t="s">
        <v>2161</v>
      </c>
      <c r="MKB2061" s="7" t="s">
        <v>2161</v>
      </c>
      <c r="MKC2061" s="7" t="s">
        <v>2161</v>
      </c>
      <c r="MKD2061" s="7" t="s">
        <v>2161</v>
      </c>
      <c r="MKE2061" s="7" t="s">
        <v>2161</v>
      </c>
      <c r="MKF2061" s="7" t="s">
        <v>2161</v>
      </c>
      <c r="MKG2061" s="7" t="s">
        <v>2161</v>
      </c>
      <c r="MKH2061" s="7" t="s">
        <v>2161</v>
      </c>
      <c r="MKI2061" s="7" t="s">
        <v>2161</v>
      </c>
      <c r="MKJ2061" s="7" t="s">
        <v>2161</v>
      </c>
      <c r="MKK2061" s="7" t="s">
        <v>2161</v>
      </c>
      <c r="MKL2061" s="7" t="s">
        <v>2161</v>
      </c>
      <c r="MKM2061" s="7" t="s">
        <v>2161</v>
      </c>
      <c r="MKN2061" s="7" t="s">
        <v>2161</v>
      </c>
      <c r="MKO2061" s="7" t="s">
        <v>2161</v>
      </c>
      <c r="MKP2061" s="7" t="s">
        <v>2161</v>
      </c>
      <c r="MKQ2061" s="7" t="s">
        <v>2161</v>
      </c>
      <c r="MKR2061" s="7" t="s">
        <v>2161</v>
      </c>
      <c r="MKS2061" s="7" t="s">
        <v>2161</v>
      </c>
      <c r="MKT2061" s="7" t="s">
        <v>2161</v>
      </c>
      <c r="MKU2061" s="7" t="s">
        <v>2161</v>
      </c>
      <c r="MKV2061" s="7" t="s">
        <v>2161</v>
      </c>
      <c r="MKW2061" s="7" t="s">
        <v>2161</v>
      </c>
      <c r="MKX2061" s="7" t="s">
        <v>2161</v>
      </c>
      <c r="MKY2061" s="7" t="s">
        <v>2161</v>
      </c>
      <c r="MKZ2061" s="7" t="s">
        <v>2161</v>
      </c>
      <c r="MLA2061" s="7" t="s">
        <v>2161</v>
      </c>
      <c r="MLB2061" s="7" t="s">
        <v>2161</v>
      </c>
      <c r="MLC2061" s="7" t="s">
        <v>2161</v>
      </c>
      <c r="MLD2061" s="7" t="s">
        <v>2161</v>
      </c>
      <c r="MLE2061" s="7" t="s">
        <v>2161</v>
      </c>
      <c r="MLF2061" s="7" t="s">
        <v>2161</v>
      </c>
      <c r="MLG2061" s="7" t="s">
        <v>2161</v>
      </c>
      <c r="MLH2061" s="7" t="s">
        <v>2161</v>
      </c>
      <c r="MLI2061" s="7" t="s">
        <v>2161</v>
      </c>
      <c r="MLJ2061" s="7" t="s">
        <v>2161</v>
      </c>
      <c r="MLK2061" s="7" t="s">
        <v>2161</v>
      </c>
      <c r="MLL2061" s="7" t="s">
        <v>2161</v>
      </c>
      <c r="MLM2061" s="7" t="s">
        <v>2161</v>
      </c>
      <c r="MLN2061" s="7" t="s">
        <v>2161</v>
      </c>
      <c r="MLO2061" s="7" t="s">
        <v>2161</v>
      </c>
      <c r="MLP2061" s="7" t="s">
        <v>2161</v>
      </c>
      <c r="MLQ2061" s="7" t="s">
        <v>2161</v>
      </c>
      <c r="MLR2061" s="7" t="s">
        <v>2161</v>
      </c>
      <c r="MLS2061" s="7" t="s">
        <v>2161</v>
      </c>
      <c r="MLT2061" s="7" t="s">
        <v>2161</v>
      </c>
      <c r="MLU2061" s="7" t="s">
        <v>2161</v>
      </c>
      <c r="MLV2061" s="7" t="s">
        <v>2161</v>
      </c>
      <c r="MLW2061" s="7" t="s">
        <v>2161</v>
      </c>
      <c r="MLX2061" s="7" t="s">
        <v>2161</v>
      </c>
      <c r="MLY2061" s="7" t="s">
        <v>2161</v>
      </c>
      <c r="MLZ2061" s="7" t="s">
        <v>2161</v>
      </c>
      <c r="MMA2061" s="7" t="s">
        <v>2161</v>
      </c>
      <c r="MMB2061" s="7" t="s">
        <v>2161</v>
      </c>
      <c r="MMC2061" s="7" t="s">
        <v>2161</v>
      </c>
      <c r="MMD2061" s="7" t="s">
        <v>2161</v>
      </c>
      <c r="MME2061" s="7" t="s">
        <v>2161</v>
      </c>
      <c r="MMF2061" s="7" t="s">
        <v>2161</v>
      </c>
      <c r="MMG2061" s="7" t="s">
        <v>2161</v>
      </c>
      <c r="MMH2061" s="7" t="s">
        <v>2161</v>
      </c>
      <c r="MMI2061" s="7" t="s">
        <v>2161</v>
      </c>
      <c r="MMJ2061" s="7" t="s">
        <v>2161</v>
      </c>
      <c r="MMK2061" s="7" t="s">
        <v>2161</v>
      </c>
      <c r="MML2061" s="7" t="s">
        <v>2161</v>
      </c>
      <c r="MMM2061" s="7" t="s">
        <v>2161</v>
      </c>
      <c r="MMN2061" s="7" t="s">
        <v>2161</v>
      </c>
      <c r="MMO2061" s="7" t="s">
        <v>2161</v>
      </c>
      <c r="MMP2061" s="7" t="s">
        <v>2161</v>
      </c>
      <c r="MMQ2061" s="7" t="s">
        <v>2161</v>
      </c>
      <c r="MMR2061" s="7" t="s">
        <v>2161</v>
      </c>
      <c r="MMS2061" s="7" t="s">
        <v>2161</v>
      </c>
      <c r="MMT2061" s="7" t="s">
        <v>2161</v>
      </c>
      <c r="MMU2061" s="7" t="s">
        <v>2161</v>
      </c>
      <c r="MMV2061" s="7" t="s">
        <v>2161</v>
      </c>
      <c r="MMW2061" s="7" t="s">
        <v>2161</v>
      </c>
      <c r="MMX2061" s="7" t="s">
        <v>2161</v>
      </c>
      <c r="MMY2061" s="7" t="s">
        <v>2161</v>
      </c>
      <c r="MMZ2061" s="7" t="s">
        <v>2161</v>
      </c>
      <c r="MNA2061" s="7" t="s">
        <v>2161</v>
      </c>
      <c r="MNB2061" s="7" t="s">
        <v>2161</v>
      </c>
      <c r="MNC2061" s="7" t="s">
        <v>2161</v>
      </c>
      <c r="MND2061" s="7" t="s">
        <v>2161</v>
      </c>
      <c r="MNE2061" s="7" t="s">
        <v>2161</v>
      </c>
      <c r="MNF2061" s="7" t="s">
        <v>2161</v>
      </c>
      <c r="MNG2061" s="7" t="s">
        <v>2161</v>
      </c>
      <c r="MNH2061" s="7" t="s">
        <v>2161</v>
      </c>
      <c r="MNI2061" s="7" t="s">
        <v>2161</v>
      </c>
      <c r="MNJ2061" s="7" t="s">
        <v>2161</v>
      </c>
      <c r="MNK2061" s="7" t="s">
        <v>2161</v>
      </c>
      <c r="MNL2061" s="7" t="s">
        <v>2161</v>
      </c>
      <c r="MNM2061" s="7" t="s">
        <v>2161</v>
      </c>
      <c r="MNN2061" s="7" t="s">
        <v>2161</v>
      </c>
      <c r="MNO2061" s="7" t="s">
        <v>2161</v>
      </c>
      <c r="MNP2061" s="7" t="s">
        <v>2161</v>
      </c>
      <c r="MNQ2061" s="7" t="s">
        <v>2161</v>
      </c>
      <c r="MNR2061" s="7" t="s">
        <v>2161</v>
      </c>
      <c r="MNS2061" s="7" t="s">
        <v>2161</v>
      </c>
      <c r="MNT2061" s="7" t="s">
        <v>2161</v>
      </c>
      <c r="MNU2061" s="7" t="s">
        <v>2161</v>
      </c>
      <c r="MNV2061" s="7" t="s">
        <v>2161</v>
      </c>
      <c r="MNW2061" s="7" t="s">
        <v>2161</v>
      </c>
      <c r="MNX2061" s="7" t="s">
        <v>2161</v>
      </c>
      <c r="MNY2061" s="7" t="s">
        <v>2161</v>
      </c>
      <c r="MNZ2061" s="7" t="s">
        <v>2161</v>
      </c>
      <c r="MOA2061" s="7" t="s">
        <v>2161</v>
      </c>
      <c r="MOB2061" s="7" t="s">
        <v>2161</v>
      </c>
      <c r="MOC2061" s="7" t="s">
        <v>2161</v>
      </c>
      <c r="MOD2061" s="7" t="s">
        <v>2161</v>
      </c>
      <c r="MOE2061" s="7" t="s">
        <v>2161</v>
      </c>
      <c r="MOF2061" s="7" t="s">
        <v>2161</v>
      </c>
      <c r="MOG2061" s="7" t="s">
        <v>2161</v>
      </c>
      <c r="MOH2061" s="7" t="s">
        <v>2161</v>
      </c>
      <c r="MOI2061" s="7" t="s">
        <v>2161</v>
      </c>
      <c r="MOJ2061" s="7" t="s">
        <v>2161</v>
      </c>
      <c r="MOK2061" s="7" t="s">
        <v>2161</v>
      </c>
      <c r="MOL2061" s="7" t="s">
        <v>2161</v>
      </c>
      <c r="MOM2061" s="7" t="s">
        <v>2161</v>
      </c>
      <c r="MON2061" s="7" t="s">
        <v>2161</v>
      </c>
      <c r="MOO2061" s="7" t="s">
        <v>2161</v>
      </c>
      <c r="MOP2061" s="7" t="s">
        <v>2161</v>
      </c>
      <c r="MOQ2061" s="7" t="s">
        <v>2161</v>
      </c>
      <c r="MOR2061" s="7" t="s">
        <v>2161</v>
      </c>
      <c r="MOS2061" s="7" t="s">
        <v>2161</v>
      </c>
      <c r="MOT2061" s="7" t="s">
        <v>2161</v>
      </c>
      <c r="MOU2061" s="7" t="s">
        <v>2161</v>
      </c>
      <c r="MOV2061" s="7" t="s">
        <v>2161</v>
      </c>
      <c r="MOW2061" s="7" t="s">
        <v>2161</v>
      </c>
      <c r="MOX2061" s="7" t="s">
        <v>2161</v>
      </c>
      <c r="MOY2061" s="7" t="s">
        <v>2161</v>
      </c>
      <c r="MOZ2061" s="7" t="s">
        <v>2161</v>
      </c>
      <c r="MPA2061" s="7" t="s">
        <v>2161</v>
      </c>
      <c r="MPB2061" s="7" t="s">
        <v>2161</v>
      </c>
      <c r="MPC2061" s="7" t="s">
        <v>2161</v>
      </c>
      <c r="MPD2061" s="7" t="s">
        <v>2161</v>
      </c>
      <c r="MPE2061" s="7" t="s">
        <v>2161</v>
      </c>
      <c r="MPF2061" s="7" t="s">
        <v>2161</v>
      </c>
      <c r="MPG2061" s="7" t="s">
        <v>2161</v>
      </c>
      <c r="MPH2061" s="7" t="s">
        <v>2161</v>
      </c>
      <c r="MPI2061" s="7" t="s">
        <v>2161</v>
      </c>
      <c r="MPJ2061" s="7" t="s">
        <v>2161</v>
      </c>
      <c r="MPK2061" s="7" t="s">
        <v>2161</v>
      </c>
      <c r="MPL2061" s="7" t="s">
        <v>2161</v>
      </c>
      <c r="MPM2061" s="7" t="s">
        <v>2161</v>
      </c>
      <c r="MPN2061" s="7" t="s">
        <v>2161</v>
      </c>
      <c r="MPO2061" s="7" t="s">
        <v>2161</v>
      </c>
      <c r="MPP2061" s="7" t="s">
        <v>2161</v>
      </c>
      <c r="MPQ2061" s="7" t="s">
        <v>2161</v>
      </c>
      <c r="MPR2061" s="7" t="s">
        <v>2161</v>
      </c>
      <c r="MPS2061" s="7" t="s">
        <v>2161</v>
      </c>
      <c r="MPT2061" s="7" t="s">
        <v>2161</v>
      </c>
      <c r="MPU2061" s="7" t="s">
        <v>2161</v>
      </c>
      <c r="MPV2061" s="7" t="s">
        <v>2161</v>
      </c>
      <c r="MPW2061" s="7" t="s">
        <v>2161</v>
      </c>
      <c r="MPX2061" s="7" t="s">
        <v>2161</v>
      </c>
      <c r="MPY2061" s="7" t="s">
        <v>2161</v>
      </c>
      <c r="MPZ2061" s="7" t="s">
        <v>2161</v>
      </c>
      <c r="MQA2061" s="7" t="s">
        <v>2161</v>
      </c>
      <c r="MQB2061" s="7" t="s">
        <v>2161</v>
      </c>
      <c r="MQC2061" s="7" t="s">
        <v>2161</v>
      </c>
      <c r="MQD2061" s="7" t="s">
        <v>2161</v>
      </c>
      <c r="MQE2061" s="7" t="s">
        <v>2161</v>
      </c>
      <c r="MQF2061" s="7" t="s">
        <v>2161</v>
      </c>
      <c r="MQG2061" s="7" t="s">
        <v>2161</v>
      </c>
      <c r="MQH2061" s="7" t="s">
        <v>2161</v>
      </c>
      <c r="MQI2061" s="7" t="s">
        <v>2161</v>
      </c>
      <c r="MQJ2061" s="7" t="s">
        <v>2161</v>
      </c>
      <c r="MQK2061" s="7" t="s">
        <v>2161</v>
      </c>
      <c r="MQL2061" s="7" t="s">
        <v>2161</v>
      </c>
      <c r="MQM2061" s="7" t="s">
        <v>2161</v>
      </c>
      <c r="MQN2061" s="7" t="s">
        <v>2161</v>
      </c>
      <c r="MQO2061" s="7" t="s">
        <v>2161</v>
      </c>
      <c r="MQP2061" s="7" t="s">
        <v>2161</v>
      </c>
      <c r="MQQ2061" s="7" t="s">
        <v>2161</v>
      </c>
      <c r="MQR2061" s="7" t="s">
        <v>2161</v>
      </c>
      <c r="MQS2061" s="7" t="s">
        <v>2161</v>
      </c>
      <c r="MQT2061" s="7" t="s">
        <v>2161</v>
      </c>
      <c r="MQU2061" s="7" t="s">
        <v>2161</v>
      </c>
      <c r="MQV2061" s="7" t="s">
        <v>2161</v>
      </c>
      <c r="MQW2061" s="7" t="s">
        <v>2161</v>
      </c>
      <c r="MQX2061" s="7" t="s">
        <v>2161</v>
      </c>
      <c r="MQY2061" s="7" t="s">
        <v>2161</v>
      </c>
      <c r="MQZ2061" s="7" t="s">
        <v>2161</v>
      </c>
      <c r="MRA2061" s="7" t="s">
        <v>2161</v>
      </c>
      <c r="MRB2061" s="7" t="s">
        <v>2161</v>
      </c>
      <c r="MRC2061" s="7" t="s">
        <v>2161</v>
      </c>
      <c r="MRD2061" s="7" t="s">
        <v>2161</v>
      </c>
      <c r="MRE2061" s="7" t="s">
        <v>2161</v>
      </c>
      <c r="MRF2061" s="7" t="s">
        <v>2161</v>
      </c>
      <c r="MRG2061" s="7" t="s">
        <v>2161</v>
      </c>
      <c r="MRH2061" s="7" t="s">
        <v>2161</v>
      </c>
      <c r="MRI2061" s="7" t="s">
        <v>2161</v>
      </c>
      <c r="MRJ2061" s="7" t="s">
        <v>2161</v>
      </c>
      <c r="MRK2061" s="7" t="s">
        <v>2161</v>
      </c>
      <c r="MRL2061" s="7" t="s">
        <v>2161</v>
      </c>
      <c r="MRM2061" s="7" t="s">
        <v>2161</v>
      </c>
      <c r="MRN2061" s="7" t="s">
        <v>2161</v>
      </c>
      <c r="MRO2061" s="7" t="s">
        <v>2161</v>
      </c>
      <c r="MRP2061" s="7" t="s">
        <v>2161</v>
      </c>
      <c r="MRQ2061" s="7" t="s">
        <v>2161</v>
      </c>
      <c r="MRR2061" s="7" t="s">
        <v>2161</v>
      </c>
      <c r="MRS2061" s="7" t="s">
        <v>2161</v>
      </c>
      <c r="MRT2061" s="7" t="s">
        <v>2161</v>
      </c>
      <c r="MRU2061" s="7" t="s">
        <v>2161</v>
      </c>
      <c r="MRV2061" s="7" t="s">
        <v>2161</v>
      </c>
      <c r="MRW2061" s="7" t="s">
        <v>2161</v>
      </c>
      <c r="MRX2061" s="7" t="s">
        <v>2161</v>
      </c>
      <c r="MRY2061" s="7" t="s">
        <v>2161</v>
      </c>
      <c r="MRZ2061" s="7" t="s">
        <v>2161</v>
      </c>
      <c r="MSA2061" s="7" t="s">
        <v>2161</v>
      </c>
      <c r="MSB2061" s="7" t="s">
        <v>2161</v>
      </c>
      <c r="MSC2061" s="7" t="s">
        <v>2161</v>
      </c>
      <c r="MSD2061" s="7" t="s">
        <v>2161</v>
      </c>
      <c r="MSE2061" s="7" t="s">
        <v>2161</v>
      </c>
      <c r="MSF2061" s="7" t="s">
        <v>2161</v>
      </c>
      <c r="MSG2061" s="7" t="s">
        <v>2161</v>
      </c>
      <c r="MSH2061" s="7" t="s">
        <v>2161</v>
      </c>
      <c r="MSI2061" s="7" t="s">
        <v>2161</v>
      </c>
      <c r="MSJ2061" s="7" t="s">
        <v>2161</v>
      </c>
      <c r="MSK2061" s="7" t="s">
        <v>2161</v>
      </c>
      <c r="MSL2061" s="7" t="s">
        <v>2161</v>
      </c>
      <c r="MSM2061" s="7" t="s">
        <v>2161</v>
      </c>
      <c r="MSN2061" s="7" t="s">
        <v>2161</v>
      </c>
      <c r="MSO2061" s="7" t="s">
        <v>2161</v>
      </c>
      <c r="MSP2061" s="7" t="s">
        <v>2161</v>
      </c>
      <c r="MSQ2061" s="7" t="s">
        <v>2161</v>
      </c>
      <c r="MSR2061" s="7" t="s">
        <v>2161</v>
      </c>
      <c r="MSS2061" s="7" t="s">
        <v>2161</v>
      </c>
      <c r="MST2061" s="7" t="s">
        <v>2161</v>
      </c>
      <c r="MSU2061" s="7" t="s">
        <v>2161</v>
      </c>
      <c r="MSV2061" s="7" t="s">
        <v>2161</v>
      </c>
      <c r="MSW2061" s="7" t="s">
        <v>2161</v>
      </c>
      <c r="MSX2061" s="7" t="s">
        <v>2161</v>
      </c>
      <c r="MSY2061" s="7" t="s">
        <v>2161</v>
      </c>
      <c r="MSZ2061" s="7" t="s">
        <v>2161</v>
      </c>
      <c r="MTA2061" s="7" t="s">
        <v>2161</v>
      </c>
      <c r="MTB2061" s="7" t="s">
        <v>2161</v>
      </c>
      <c r="MTC2061" s="7" t="s">
        <v>2161</v>
      </c>
      <c r="MTD2061" s="7" t="s">
        <v>2161</v>
      </c>
      <c r="MTE2061" s="7" t="s">
        <v>2161</v>
      </c>
      <c r="MTF2061" s="7" t="s">
        <v>2161</v>
      </c>
      <c r="MTG2061" s="7" t="s">
        <v>2161</v>
      </c>
      <c r="MTH2061" s="7" t="s">
        <v>2161</v>
      </c>
      <c r="MTI2061" s="7" t="s">
        <v>2161</v>
      </c>
      <c r="MTJ2061" s="7" t="s">
        <v>2161</v>
      </c>
      <c r="MTK2061" s="7" t="s">
        <v>2161</v>
      </c>
      <c r="MTL2061" s="7" t="s">
        <v>2161</v>
      </c>
      <c r="MTM2061" s="7" t="s">
        <v>2161</v>
      </c>
      <c r="MTN2061" s="7" t="s">
        <v>2161</v>
      </c>
      <c r="MTO2061" s="7" t="s">
        <v>2161</v>
      </c>
      <c r="MTP2061" s="7" t="s">
        <v>2161</v>
      </c>
      <c r="MTQ2061" s="7" t="s">
        <v>2161</v>
      </c>
      <c r="MTR2061" s="7" t="s">
        <v>2161</v>
      </c>
      <c r="MTS2061" s="7" t="s">
        <v>2161</v>
      </c>
      <c r="MTT2061" s="7" t="s">
        <v>2161</v>
      </c>
      <c r="MTU2061" s="7" t="s">
        <v>2161</v>
      </c>
      <c r="MTV2061" s="7" t="s">
        <v>2161</v>
      </c>
      <c r="MTW2061" s="7" t="s">
        <v>2161</v>
      </c>
      <c r="MTX2061" s="7" t="s">
        <v>2161</v>
      </c>
      <c r="MTY2061" s="7" t="s">
        <v>2161</v>
      </c>
      <c r="MTZ2061" s="7" t="s">
        <v>2161</v>
      </c>
      <c r="MUA2061" s="7" t="s">
        <v>2161</v>
      </c>
      <c r="MUB2061" s="7" t="s">
        <v>2161</v>
      </c>
      <c r="MUC2061" s="7" t="s">
        <v>2161</v>
      </c>
      <c r="MUD2061" s="7" t="s">
        <v>2161</v>
      </c>
      <c r="MUE2061" s="7" t="s">
        <v>2161</v>
      </c>
      <c r="MUF2061" s="7" t="s">
        <v>2161</v>
      </c>
      <c r="MUG2061" s="7" t="s">
        <v>2161</v>
      </c>
      <c r="MUH2061" s="7" t="s">
        <v>2161</v>
      </c>
      <c r="MUI2061" s="7" t="s">
        <v>2161</v>
      </c>
      <c r="MUJ2061" s="7" t="s">
        <v>2161</v>
      </c>
      <c r="MUK2061" s="7" t="s">
        <v>2161</v>
      </c>
      <c r="MUL2061" s="7" t="s">
        <v>2161</v>
      </c>
      <c r="MUM2061" s="7" t="s">
        <v>2161</v>
      </c>
      <c r="MUN2061" s="7" t="s">
        <v>2161</v>
      </c>
      <c r="MUO2061" s="7" t="s">
        <v>2161</v>
      </c>
      <c r="MUP2061" s="7" t="s">
        <v>2161</v>
      </c>
      <c r="MUQ2061" s="7" t="s">
        <v>2161</v>
      </c>
      <c r="MUR2061" s="7" t="s">
        <v>2161</v>
      </c>
      <c r="MUS2061" s="7" t="s">
        <v>2161</v>
      </c>
      <c r="MUT2061" s="7" t="s">
        <v>2161</v>
      </c>
      <c r="MUU2061" s="7" t="s">
        <v>2161</v>
      </c>
      <c r="MUV2061" s="7" t="s">
        <v>2161</v>
      </c>
      <c r="MUW2061" s="7" t="s">
        <v>2161</v>
      </c>
      <c r="MUX2061" s="7" t="s">
        <v>2161</v>
      </c>
      <c r="MUY2061" s="7" t="s">
        <v>2161</v>
      </c>
      <c r="MUZ2061" s="7" t="s">
        <v>2161</v>
      </c>
      <c r="MVA2061" s="7" t="s">
        <v>2161</v>
      </c>
      <c r="MVB2061" s="7" t="s">
        <v>2161</v>
      </c>
      <c r="MVC2061" s="7" t="s">
        <v>2161</v>
      </c>
      <c r="MVD2061" s="7" t="s">
        <v>2161</v>
      </c>
      <c r="MVE2061" s="7" t="s">
        <v>2161</v>
      </c>
      <c r="MVF2061" s="7" t="s">
        <v>2161</v>
      </c>
      <c r="MVG2061" s="7" t="s">
        <v>2161</v>
      </c>
      <c r="MVH2061" s="7" t="s">
        <v>2161</v>
      </c>
      <c r="MVI2061" s="7" t="s">
        <v>2161</v>
      </c>
      <c r="MVJ2061" s="7" t="s">
        <v>2161</v>
      </c>
      <c r="MVK2061" s="7" t="s">
        <v>2161</v>
      </c>
      <c r="MVL2061" s="7" t="s">
        <v>2161</v>
      </c>
      <c r="MVM2061" s="7" t="s">
        <v>2161</v>
      </c>
      <c r="MVN2061" s="7" t="s">
        <v>2161</v>
      </c>
      <c r="MVO2061" s="7" t="s">
        <v>2161</v>
      </c>
      <c r="MVP2061" s="7" t="s">
        <v>2161</v>
      </c>
      <c r="MVQ2061" s="7" t="s">
        <v>2161</v>
      </c>
      <c r="MVR2061" s="7" t="s">
        <v>2161</v>
      </c>
      <c r="MVS2061" s="7" t="s">
        <v>2161</v>
      </c>
      <c r="MVT2061" s="7" t="s">
        <v>2161</v>
      </c>
      <c r="MVU2061" s="7" t="s">
        <v>2161</v>
      </c>
      <c r="MVV2061" s="7" t="s">
        <v>2161</v>
      </c>
      <c r="MVW2061" s="7" t="s">
        <v>2161</v>
      </c>
      <c r="MVX2061" s="7" t="s">
        <v>2161</v>
      </c>
      <c r="MVY2061" s="7" t="s">
        <v>2161</v>
      </c>
      <c r="MVZ2061" s="7" t="s">
        <v>2161</v>
      </c>
      <c r="MWA2061" s="7" t="s">
        <v>2161</v>
      </c>
      <c r="MWB2061" s="7" t="s">
        <v>2161</v>
      </c>
      <c r="MWC2061" s="7" t="s">
        <v>2161</v>
      </c>
      <c r="MWD2061" s="7" t="s">
        <v>2161</v>
      </c>
      <c r="MWE2061" s="7" t="s">
        <v>2161</v>
      </c>
      <c r="MWF2061" s="7" t="s">
        <v>2161</v>
      </c>
      <c r="MWG2061" s="7" t="s">
        <v>2161</v>
      </c>
      <c r="MWH2061" s="7" t="s">
        <v>2161</v>
      </c>
      <c r="MWI2061" s="7" t="s">
        <v>2161</v>
      </c>
      <c r="MWJ2061" s="7" t="s">
        <v>2161</v>
      </c>
      <c r="MWK2061" s="7" t="s">
        <v>2161</v>
      </c>
      <c r="MWL2061" s="7" t="s">
        <v>2161</v>
      </c>
      <c r="MWM2061" s="7" t="s">
        <v>2161</v>
      </c>
      <c r="MWN2061" s="7" t="s">
        <v>2161</v>
      </c>
      <c r="MWO2061" s="7" t="s">
        <v>2161</v>
      </c>
      <c r="MWP2061" s="7" t="s">
        <v>2161</v>
      </c>
      <c r="MWQ2061" s="7" t="s">
        <v>2161</v>
      </c>
      <c r="MWR2061" s="7" t="s">
        <v>2161</v>
      </c>
      <c r="MWS2061" s="7" t="s">
        <v>2161</v>
      </c>
      <c r="MWT2061" s="7" t="s">
        <v>2161</v>
      </c>
      <c r="MWU2061" s="7" t="s">
        <v>2161</v>
      </c>
      <c r="MWV2061" s="7" t="s">
        <v>2161</v>
      </c>
      <c r="MWW2061" s="7" t="s">
        <v>2161</v>
      </c>
      <c r="MWX2061" s="7" t="s">
        <v>2161</v>
      </c>
      <c r="MWY2061" s="7" t="s">
        <v>2161</v>
      </c>
      <c r="MWZ2061" s="7" t="s">
        <v>2161</v>
      </c>
      <c r="MXA2061" s="7" t="s">
        <v>2161</v>
      </c>
      <c r="MXB2061" s="7" t="s">
        <v>2161</v>
      </c>
      <c r="MXC2061" s="7" t="s">
        <v>2161</v>
      </c>
      <c r="MXD2061" s="7" t="s">
        <v>2161</v>
      </c>
      <c r="MXE2061" s="7" t="s">
        <v>2161</v>
      </c>
      <c r="MXF2061" s="7" t="s">
        <v>2161</v>
      </c>
      <c r="MXG2061" s="7" t="s">
        <v>2161</v>
      </c>
      <c r="MXH2061" s="7" t="s">
        <v>2161</v>
      </c>
      <c r="MXI2061" s="7" t="s">
        <v>2161</v>
      </c>
      <c r="MXJ2061" s="7" t="s">
        <v>2161</v>
      </c>
      <c r="MXK2061" s="7" t="s">
        <v>2161</v>
      </c>
      <c r="MXL2061" s="7" t="s">
        <v>2161</v>
      </c>
      <c r="MXM2061" s="7" t="s">
        <v>2161</v>
      </c>
      <c r="MXN2061" s="7" t="s">
        <v>2161</v>
      </c>
      <c r="MXO2061" s="7" t="s">
        <v>2161</v>
      </c>
      <c r="MXP2061" s="7" t="s">
        <v>2161</v>
      </c>
      <c r="MXQ2061" s="7" t="s">
        <v>2161</v>
      </c>
      <c r="MXR2061" s="7" t="s">
        <v>2161</v>
      </c>
      <c r="MXS2061" s="7" t="s">
        <v>2161</v>
      </c>
      <c r="MXT2061" s="7" t="s">
        <v>2161</v>
      </c>
      <c r="MXU2061" s="7" t="s">
        <v>2161</v>
      </c>
      <c r="MXV2061" s="7" t="s">
        <v>2161</v>
      </c>
      <c r="MXW2061" s="7" t="s">
        <v>2161</v>
      </c>
      <c r="MXX2061" s="7" t="s">
        <v>2161</v>
      </c>
      <c r="MXY2061" s="7" t="s">
        <v>2161</v>
      </c>
      <c r="MXZ2061" s="7" t="s">
        <v>2161</v>
      </c>
      <c r="MYA2061" s="7" t="s">
        <v>2161</v>
      </c>
      <c r="MYB2061" s="7" t="s">
        <v>2161</v>
      </c>
      <c r="MYC2061" s="7" t="s">
        <v>2161</v>
      </c>
      <c r="MYD2061" s="7" t="s">
        <v>2161</v>
      </c>
      <c r="MYE2061" s="7" t="s">
        <v>2161</v>
      </c>
      <c r="MYF2061" s="7" t="s">
        <v>2161</v>
      </c>
      <c r="MYG2061" s="7" t="s">
        <v>2161</v>
      </c>
      <c r="MYH2061" s="7" t="s">
        <v>2161</v>
      </c>
      <c r="MYI2061" s="7" t="s">
        <v>2161</v>
      </c>
      <c r="MYJ2061" s="7" t="s">
        <v>2161</v>
      </c>
      <c r="MYK2061" s="7" t="s">
        <v>2161</v>
      </c>
      <c r="MYL2061" s="7" t="s">
        <v>2161</v>
      </c>
      <c r="MYM2061" s="7" t="s">
        <v>2161</v>
      </c>
      <c r="MYN2061" s="7" t="s">
        <v>2161</v>
      </c>
      <c r="MYO2061" s="7" t="s">
        <v>2161</v>
      </c>
      <c r="MYP2061" s="7" t="s">
        <v>2161</v>
      </c>
      <c r="MYQ2061" s="7" t="s">
        <v>2161</v>
      </c>
      <c r="MYR2061" s="7" t="s">
        <v>2161</v>
      </c>
      <c r="MYS2061" s="7" t="s">
        <v>2161</v>
      </c>
      <c r="MYT2061" s="7" t="s">
        <v>2161</v>
      </c>
      <c r="MYU2061" s="7" t="s">
        <v>2161</v>
      </c>
      <c r="MYV2061" s="7" t="s">
        <v>2161</v>
      </c>
      <c r="MYW2061" s="7" t="s">
        <v>2161</v>
      </c>
      <c r="MYX2061" s="7" t="s">
        <v>2161</v>
      </c>
      <c r="MYY2061" s="7" t="s">
        <v>2161</v>
      </c>
      <c r="MYZ2061" s="7" t="s">
        <v>2161</v>
      </c>
      <c r="MZA2061" s="7" t="s">
        <v>2161</v>
      </c>
      <c r="MZB2061" s="7" t="s">
        <v>2161</v>
      </c>
      <c r="MZC2061" s="7" t="s">
        <v>2161</v>
      </c>
      <c r="MZD2061" s="7" t="s">
        <v>2161</v>
      </c>
      <c r="MZE2061" s="7" t="s">
        <v>2161</v>
      </c>
      <c r="MZF2061" s="7" t="s">
        <v>2161</v>
      </c>
      <c r="MZG2061" s="7" t="s">
        <v>2161</v>
      </c>
      <c r="MZH2061" s="7" t="s">
        <v>2161</v>
      </c>
      <c r="MZI2061" s="7" t="s">
        <v>2161</v>
      </c>
      <c r="MZJ2061" s="7" t="s">
        <v>2161</v>
      </c>
      <c r="MZK2061" s="7" t="s">
        <v>2161</v>
      </c>
      <c r="MZL2061" s="7" t="s">
        <v>2161</v>
      </c>
      <c r="MZM2061" s="7" t="s">
        <v>2161</v>
      </c>
      <c r="MZN2061" s="7" t="s">
        <v>2161</v>
      </c>
      <c r="MZO2061" s="7" t="s">
        <v>2161</v>
      </c>
      <c r="MZP2061" s="7" t="s">
        <v>2161</v>
      </c>
      <c r="MZQ2061" s="7" t="s">
        <v>2161</v>
      </c>
      <c r="MZR2061" s="7" t="s">
        <v>2161</v>
      </c>
      <c r="MZS2061" s="7" t="s">
        <v>2161</v>
      </c>
      <c r="MZT2061" s="7" t="s">
        <v>2161</v>
      </c>
      <c r="MZU2061" s="7" t="s">
        <v>2161</v>
      </c>
      <c r="MZV2061" s="7" t="s">
        <v>2161</v>
      </c>
      <c r="MZW2061" s="7" t="s">
        <v>2161</v>
      </c>
      <c r="MZX2061" s="7" t="s">
        <v>2161</v>
      </c>
      <c r="MZY2061" s="7" t="s">
        <v>2161</v>
      </c>
      <c r="MZZ2061" s="7" t="s">
        <v>2161</v>
      </c>
      <c r="NAA2061" s="7" t="s">
        <v>2161</v>
      </c>
      <c r="NAB2061" s="7" t="s">
        <v>2161</v>
      </c>
      <c r="NAC2061" s="7" t="s">
        <v>2161</v>
      </c>
      <c r="NAD2061" s="7" t="s">
        <v>2161</v>
      </c>
      <c r="NAE2061" s="7" t="s">
        <v>2161</v>
      </c>
      <c r="NAF2061" s="7" t="s">
        <v>2161</v>
      </c>
      <c r="NAG2061" s="7" t="s">
        <v>2161</v>
      </c>
      <c r="NAH2061" s="7" t="s">
        <v>2161</v>
      </c>
      <c r="NAI2061" s="7" t="s">
        <v>2161</v>
      </c>
      <c r="NAJ2061" s="7" t="s">
        <v>2161</v>
      </c>
      <c r="NAK2061" s="7" t="s">
        <v>2161</v>
      </c>
      <c r="NAL2061" s="7" t="s">
        <v>2161</v>
      </c>
      <c r="NAM2061" s="7" t="s">
        <v>2161</v>
      </c>
      <c r="NAN2061" s="7" t="s">
        <v>2161</v>
      </c>
      <c r="NAO2061" s="7" t="s">
        <v>2161</v>
      </c>
      <c r="NAP2061" s="7" t="s">
        <v>2161</v>
      </c>
      <c r="NAQ2061" s="7" t="s">
        <v>2161</v>
      </c>
      <c r="NAR2061" s="7" t="s">
        <v>2161</v>
      </c>
      <c r="NAS2061" s="7" t="s">
        <v>2161</v>
      </c>
      <c r="NAT2061" s="7" t="s">
        <v>2161</v>
      </c>
      <c r="NAU2061" s="7" t="s">
        <v>2161</v>
      </c>
      <c r="NAV2061" s="7" t="s">
        <v>2161</v>
      </c>
      <c r="NAW2061" s="7" t="s">
        <v>2161</v>
      </c>
      <c r="NAX2061" s="7" t="s">
        <v>2161</v>
      </c>
      <c r="NAY2061" s="7" t="s">
        <v>2161</v>
      </c>
      <c r="NAZ2061" s="7" t="s">
        <v>2161</v>
      </c>
      <c r="NBA2061" s="7" t="s">
        <v>2161</v>
      </c>
      <c r="NBB2061" s="7" t="s">
        <v>2161</v>
      </c>
      <c r="NBC2061" s="7" t="s">
        <v>2161</v>
      </c>
      <c r="NBD2061" s="7" t="s">
        <v>2161</v>
      </c>
      <c r="NBE2061" s="7" t="s">
        <v>2161</v>
      </c>
      <c r="NBF2061" s="7" t="s">
        <v>2161</v>
      </c>
      <c r="NBG2061" s="7" t="s">
        <v>2161</v>
      </c>
      <c r="NBH2061" s="7" t="s">
        <v>2161</v>
      </c>
      <c r="NBI2061" s="7" t="s">
        <v>2161</v>
      </c>
      <c r="NBJ2061" s="7" t="s">
        <v>2161</v>
      </c>
      <c r="NBK2061" s="7" t="s">
        <v>2161</v>
      </c>
      <c r="NBL2061" s="7" t="s">
        <v>2161</v>
      </c>
      <c r="NBM2061" s="7" t="s">
        <v>2161</v>
      </c>
      <c r="NBN2061" s="7" t="s">
        <v>2161</v>
      </c>
      <c r="NBO2061" s="7" t="s">
        <v>2161</v>
      </c>
      <c r="NBP2061" s="7" t="s">
        <v>2161</v>
      </c>
      <c r="NBQ2061" s="7" t="s">
        <v>2161</v>
      </c>
      <c r="NBR2061" s="7" t="s">
        <v>2161</v>
      </c>
      <c r="NBS2061" s="7" t="s">
        <v>2161</v>
      </c>
      <c r="NBT2061" s="7" t="s">
        <v>2161</v>
      </c>
      <c r="NBU2061" s="7" t="s">
        <v>2161</v>
      </c>
      <c r="NBV2061" s="7" t="s">
        <v>2161</v>
      </c>
      <c r="NBW2061" s="7" t="s">
        <v>2161</v>
      </c>
      <c r="NBX2061" s="7" t="s">
        <v>2161</v>
      </c>
      <c r="NBY2061" s="7" t="s">
        <v>2161</v>
      </c>
      <c r="NBZ2061" s="7" t="s">
        <v>2161</v>
      </c>
      <c r="NCA2061" s="7" t="s">
        <v>2161</v>
      </c>
      <c r="NCB2061" s="7" t="s">
        <v>2161</v>
      </c>
      <c r="NCC2061" s="7" t="s">
        <v>2161</v>
      </c>
      <c r="NCD2061" s="7" t="s">
        <v>2161</v>
      </c>
      <c r="NCE2061" s="7" t="s">
        <v>2161</v>
      </c>
      <c r="NCF2061" s="7" t="s">
        <v>2161</v>
      </c>
      <c r="NCG2061" s="7" t="s">
        <v>2161</v>
      </c>
      <c r="NCH2061" s="7" t="s">
        <v>2161</v>
      </c>
      <c r="NCI2061" s="7" t="s">
        <v>2161</v>
      </c>
      <c r="NCJ2061" s="7" t="s">
        <v>2161</v>
      </c>
      <c r="NCK2061" s="7" t="s">
        <v>2161</v>
      </c>
      <c r="NCL2061" s="7" t="s">
        <v>2161</v>
      </c>
      <c r="NCM2061" s="7" t="s">
        <v>2161</v>
      </c>
      <c r="NCN2061" s="7" t="s">
        <v>2161</v>
      </c>
      <c r="NCO2061" s="7" t="s">
        <v>2161</v>
      </c>
      <c r="NCP2061" s="7" t="s">
        <v>2161</v>
      </c>
      <c r="NCQ2061" s="7" t="s">
        <v>2161</v>
      </c>
      <c r="NCR2061" s="7" t="s">
        <v>2161</v>
      </c>
      <c r="NCS2061" s="7" t="s">
        <v>2161</v>
      </c>
      <c r="NCT2061" s="7" t="s">
        <v>2161</v>
      </c>
      <c r="NCU2061" s="7" t="s">
        <v>2161</v>
      </c>
      <c r="NCV2061" s="7" t="s">
        <v>2161</v>
      </c>
      <c r="NCW2061" s="7" t="s">
        <v>2161</v>
      </c>
      <c r="NCX2061" s="7" t="s">
        <v>2161</v>
      </c>
      <c r="NCY2061" s="7" t="s">
        <v>2161</v>
      </c>
      <c r="NCZ2061" s="7" t="s">
        <v>2161</v>
      </c>
      <c r="NDA2061" s="7" t="s">
        <v>2161</v>
      </c>
      <c r="NDB2061" s="7" t="s">
        <v>2161</v>
      </c>
      <c r="NDC2061" s="7" t="s">
        <v>2161</v>
      </c>
      <c r="NDD2061" s="7" t="s">
        <v>2161</v>
      </c>
      <c r="NDE2061" s="7" t="s">
        <v>2161</v>
      </c>
      <c r="NDF2061" s="7" t="s">
        <v>2161</v>
      </c>
      <c r="NDG2061" s="7" t="s">
        <v>2161</v>
      </c>
      <c r="NDH2061" s="7" t="s">
        <v>2161</v>
      </c>
      <c r="NDI2061" s="7" t="s">
        <v>2161</v>
      </c>
      <c r="NDJ2061" s="7" t="s">
        <v>2161</v>
      </c>
      <c r="NDK2061" s="7" t="s">
        <v>2161</v>
      </c>
      <c r="NDL2061" s="7" t="s">
        <v>2161</v>
      </c>
      <c r="NDM2061" s="7" t="s">
        <v>2161</v>
      </c>
      <c r="NDN2061" s="7" t="s">
        <v>2161</v>
      </c>
      <c r="NDO2061" s="7" t="s">
        <v>2161</v>
      </c>
      <c r="NDP2061" s="7" t="s">
        <v>2161</v>
      </c>
      <c r="NDQ2061" s="7" t="s">
        <v>2161</v>
      </c>
      <c r="NDR2061" s="7" t="s">
        <v>2161</v>
      </c>
      <c r="NDS2061" s="7" t="s">
        <v>2161</v>
      </c>
      <c r="NDT2061" s="7" t="s">
        <v>2161</v>
      </c>
      <c r="NDU2061" s="7" t="s">
        <v>2161</v>
      </c>
      <c r="NDV2061" s="7" t="s">
        <v>2161</v>
      </c>
      <c r="NDW2061" s="7" t="s">
        <v>2161</v>
      </c>
      <c r="NDX2061" s="7" t="s">
        <v>2161</v>
      </c>
      <c r="NDY2061" s="7" t="s">
        <v>2161</v>
      </c>
      <c r="NDZ2061" s="7" t="s">
        <v>2161</v>
      </c>
      <c r="NEA2061" s="7" t="s">
        <v>2161</v>
      </c>
      <c r="NEB2061" s="7" t="s">
        <v>2161</v>
      </c>
      <c r="NEC2061" s="7" t="s">
        <v>2161</v>
      </c>
      <c r="NED2061" s="7" t="s">
        <v>2161</v>
      </c>
      <c r="NEE2061" s="7" t="s">
        <v>2161</v>
      </c>
      <c r="NEF2061" s="7" t="s">
        <v>2161</v>
      </c>
      <c r="NEG2061" s="7" t="s">
        <v>2161</v>
      </c>
      <c r="NEH2061" s="7" t="s">
        <v>2161</v>
      </c>
      <c r="NEI2061" s="7" t="s">
        <v>2161</v>
      </c>
      <c r="NEJ2061" s="7" t="s">
        <v>2161</v>
      </c>
      <c r="NEK2061" s="7" t="s">
        <v>2161</v>
      </c>
      <c r="NEL2061" s="7" t="s">
        <v>2161</v>
      </c>
      <c r="NEM2061" s="7" t="s">
        <v>2161</v>
      </c>
      <c r="NEN2061" s="7" t="s">
        <v>2161</v>
      </c>
      <c r="NEO2061" s="7" t="s">
        <v>2161</v>
      </c>
      <c r="NEP2061" s="7" t="s">
        <v>2161</v>
      </c>
      <c r="NEQ2061" s="7" t="s">
        <v>2161</v>
      </c>
      <c r="NER2061" s="7" t="s">
        <v>2161</v>
      </c>
      <c r="NES2061" s="7" t="s">
        <v>2161</v>
      </c>
      <c r="NET2061" s="7" t="s">
        <v>2161</v>
      </c>
      <c r="NEU2061" s="7" t="s">
        <v>2161</v>
      </c>
      <c r="NEV2061" s="7" t="s">
        <v>2161</v>
      </c>
      <c r="NEW2061" s="7" t="s">
        <v>2161</v>
      </c>
      <c r="NEX2061" s="7" t="s">
        <v>2161</v>
      </c>
      <c r="NEY2061" s="7" t="s">
        <v>2161</v>
      </c>
      <c r="NEZ2061" s="7" t="s">
        <v>2161</v>
      </c>
      <c r="NFA2061" s="7" t="s">
        <v>2161</v>
      </c>
      <c r="NFB2061" s="7" t="s">
        <v>2161</v>
      </c>
      <c r="NFC2061" s="7" t="s">
        <v>2161</v>
      </c>
      <c r="NFD2061" s="7" t="s">
        <v>2161</v>
      </c>
      <c r="NFE2061" s="7" t="s">
        <v>2161</v>
      </c>
      <c r="NFF2061" s="7" t="s">
        <v>2161</v>
      </c>
      <c r="NFG2061" s="7" t="s">
        <v>2161</v>
      </c>
      <c r="NFH2061" s="7" t="s">
        <v>2161</v>
      </c>
      <c r="NFI2061" s="7" t="s">
        <v>2161</v>
      </c>
      <c r="NFJ2061" s="7" t="s">
        <v>2161</v>
      </c>
      <c r="NFK2061" s="7" t="s">
        <v>2161</v>
      </c>
      <c r="NFL2061" s="7" t="s">
        <v>2161</v>
      </c>
      <c r="NFM2061" s="7" t="s">
        <v>2161</v>
      </c>
      <c r="NFN2061" s="7" t="s">
        <v>2161</v>
      </c>
      <c r="NFO2061" s="7" t="s">
        <v>2161</v>
      </c>
      <c r="NFP2061" s="7" t="s">
        <v>2161</v>
      </c>
      <c r="NFQ2061" s="7" t="s">
        <v>2161</v>
      </c>
      <c r="NFR2061" s="7" t="s">
        <v>2161</v>
      </c>
      <c r="NFS2061" s="7" t="s">
        <v>2161</v>
      </c>
      <c r="NFT2061" s="7" t="s">
        <v>2161</v>
      </c>
      <c r="NFU2061" s="7" t="s">
        <v>2161</v>
      </c>
      <c r="NFV2061" s="7" t="s">
        <v>2161</v>
      </c>
      <c r="NFW2061" s="7" t="s">
        <v>2161</v>
      </c>
      <c r="NFX2061" s="7" t="s">
        <v>2161</v>
      </c>
      <c r="NFY2061" s="7" t="s">
        <v>2161</v>
      </c>
      <c r="NFZ2061" s="7" t="s">
        <v>2161</v>
      </c>
      <c r="NGA2061" s="7" t="s">
        <v>2161</v>
      </c>
      <c r="NGB2061" s="7" t="s">
        <v>2161</v>
      </c>
      <c r="NGC2061" s="7" t="s">
        <v>2161</v>
      </c>
      <c r="NGD2061" s="7" t="s">
        <v>2161</v>
      </c>
      <c r="NGE2061" s="7" t="s">
        <v>2161</v>
      </c>
      <c r="NGF2061" s="7" t="s">
        <v>2161</v>
      </c>
      <c r="NGG2061" s="7" t="s">
        <v>2161</v>
      </c>
      <c r="NGH2061" s="7" t="s">
        <v>2161</v>
      </c>
      <c r="NGI2061" s="7" t="s">
        <v>2161</v>
      </c>
      <c r="NGJ2061" s="7" t="s">
        <v>2161</v>
      </c>
      <c r="NGK2061" s="7" t="s">
        <v>2161</v>
      </c>
      <c r="NGL2061" s="7" t="s">
        <v>2161</v>
      </c>
      <c r="NGM2061" s="7" t="s">
        <v>2161</v>
      </c>
      <c r="NGN2061" s="7" t="s">
        <v>2161</v>
      </c>
      <c r="NGO2061" s="7" t="s">
        <v>2161</v>
      </c>
      <c r="NGP2061" s="7" t="s">
        <v>2161</v>
      </c>
      <c r="NGQ2061" s="7" t="s">
        <v>2161</v>
      </c>
      <c r="NGR2061" s="7" t="s">
        <v>2161</v>
      </c>
      <c r="NGS2061" s="7" t="s">
        <v>2161</v>
      </c>
      <c r="NGT2061" s="7" t="s">
        <v>2161</v>
      </c>
      <c r="NGU2061" s="7" t="s">
        <v>2161</v>
      </c>
      <c r="NGV2061" s="7" t="s">
        <v>2161</v>
      </c>
      <c r="NGW2061" s="7" t="s">
        <v>2161</v>
      </c>
      <c r="NGX2061" s="7" t="s">
        <v>2161</v>
      </c>
      <c r="NGY2061" s="7" t="s">
        <v>2161</v>
      </c>
      <c r="NGZ2061" s="7" t="s">
        <v>2161</v>
      </c>
      <c r="NHA2061" s="7" t="s">
        <v>2161</v>
      </c>
      <c r="NHB2061" s="7" t="s">
        <v>2161</v>
      </c>
      <c r="NHC2061" s="7" t="s">
        <v>2161</v>
      </c>
      <c r="NHD2061" s="7" t="s">
        <v>2161</v>
      </c>
      <c r="NHE2061" s="7" t="s">
        <v>2161</v>
      </c>
      <c r="NHF2061" s="7" t="s">
        <v>2161</v>
      </c>
      <c r="NHG2061" s="7" t="s">
        <v>2161</v>
      </c>
      <c r="NHH2061" s="7" t="s">
        <v>2161</v>
      </c>
      <c r="NHI2061" s="7" t="s">
        <v>2161</v>
      </c>
      <c r="NHJ2061" s="7" t="s">
        <v>2161</v>
      </c>
      <c r="NHK2061" s="7" t="s">
        <v>2161</v>
      </c>
      <c r="NHL2061" s="7" t="s">
        <v>2161</v>
      </c>
      <c r="NHM2061" s="7" t="s">
        <v>2161</v>
      </c>
      <c r="NHN2061" s="7" t="s">
        <v>2161</v>
      </c>
      <c r="NHO2061" s="7" t="s">
        <v>2161</v>
      </c>
      <c r="NHP2061" s="7" t="s">
        <v>2161</v>
      </c>
      <c r="NHQ2061" s="7" t="s">
        <v>2161</v>
      </c>
      <c r="NHR2061" s="7" t="s">
        <v>2161</v>
      </c>
      <c r="NHS2061" s="7" t="s">
        <v>2161</v>
      </c>
      <c r="NHT2061" s="7" t="s">
        <v>2161</v>
      </c>
      <c r="NHU2061" s="7" t="s">
        <v>2161</v>
      </c>
      <c r="NHV2061" s="7" t="s">
        <v>2161</v>
      </c>
      <c r="NHW2061" s="7" t="s">
        <v>2161</v>
      </c>
      <c r="NHX2061" s="7" t="s">
        <v>2161</v>
      </c>
      <c r="NHY2061" s="7" t="s">
        <v>2161</v>
      </c>
      <c r="NHZ2061" s="7" t="s">
        <v>2161</v>
      </c>
      <c r="NIA2061" s="7" t="s">
        <v>2161</v>
      </c>
      <c r="NIB2061" s="7" t="s">
        <v>2161</v>
      </c>
      <c r="NIC2061" s="7" t="s">
        <v>2161</v>
      </c>
      <c r="NID2061" s="7" t="s">
        <v>2161</v>
      </c>
      <c r="NIE2061" s="7" t="s">
        <v>2161</v>
      </c>
      <c r="NIF2061" s="7" t="s">
        <v>2161</v>
      </c>
      <c r="NIG2061" s="7" t="s">
        <v>2161</v>
      </c>
      <c r="NIH2061" s="7" t="s">
        <v>2161</v>
      </c>
      <c r="NII2061" s="7" t="s">
        <v>2161</v>
      </c>
      <c r="NIJ2061" s="7" t="s">
        <v>2161</v>
      </c>
      <c r="NIK2061" s="7" t="s">
        <v>2161</v>
      </c>
      <c r="NIL2061" s="7" t="s">
        <v>2161</v>
      </c>
      <c r="NIM2061" s="7" t="s">
        <v>2161</v>
      </c>
      <c r="NIN2061" s="7" t="s">
        <v>2161</v>
      </c>
      <c r="NIO2061" s="7" t="s">
        <v>2161</v>
      </c>
      <c r="NIP2061" s="7" t="s">
        <v>2161</v>
      </c>
      <c r="NIQ2061" s="7" t="s">
        <v>2161</v>
      </c>
      <c r="NIR2061" s="7" t="s">
        <v>2161</v>
      </c>
      <c r="NIS2061" s="7" t="s">
        <v>2161</v>
      </c>
      <c r="NIT2061" s="7" t="s">
        <v>2161</v>
      </c>
      <c r="NIU2061" s="7" t="s">
        <v>2161</v>
      </c>
      <c r="NIV2061" s="7" t="s">
        <v>2161</v>
      </c>
      <c r="NIW2061" s="7" t="s">
        <v>2161</v>
      </c>
      <c r="NIX2061" s="7" t="s">
        <v>2161</v>
      </c>
      <c r="NIY2061" s="7" t="s">
        <v>2161</v>
      </c>
      <c r="NIZ2061" s="7" t="s">
        <v>2161</v>
      </c>
      <c r="NJA2061" s="7" t="s">
        <v>2161</v>
      </c>
      <c r="NJB2061" s="7" t="s">
        <v>2161</v>
      </c>
      <c r="NJC2061" s="7" t="s">
        <v>2161</v>
      </c>
      <c r="NJD2061" s="7" t="s">
        <v>2161</v>
      </c>
      <c r="NJE2061" s="7" t="s">
        <v>2161</v>
      </c>
      <c r="NJF2061" s="7" t="s">
        <v>2161</v>
      </c>
      <c r="NJG2061" s="7" t="s">
        <v>2161</v>
      </c>
      <c r="NJH2061" s="7" t="s">
        <v>2161</v>
      </c>
      <c r="NJI2061" s="7" t="s">
        <v>2161</v>
      </c>
      <c r="NJJ2061" s="7" t="s">
        <v>2161</v>
      </c>
      <c r="NJK2061" s="7" t="s">
        <v>2161</v>
      </c>
      <c r="NJL2061" s="7" t="s">
        <v>2161</v>
      </c>
      <c r="NJM2061" s="7" t="s">
        <v>2161</v>
      </c>
      <c r="NJN2061" s="7" t="s">
        <v>2161</v>
      </c>
      <c r="NJO2061" s="7" t="s">
        <v>2161</v>
      </c>
      <c r="NJP2061" s="7" t="s">
        <v>2161</v>
      </c>
      <c r="NJQ2061" s="7" t="s">
        <v>2161</v>
      </c>
      <c r="NJR2061" s="7" t="s">
        <v>2161</v>
      </c>
      <c r="NJS2061" s="7" t="s">
        <v>2161</v>
      </c>
      <c r="NJT2061" s="7" t="s">
        <v>2161</v>
      </c>
      <c r="NJU2061" s="7" t="s">
        <v>2161</v>
      </c>
      <c r="NJV2061" s="7" t="s">
        <v>2161</v>
      </c>
      <c r="NJW2061" s="7" t="s">
        <v>2161</v>
      </c>
      <c r="NJX2061" s="7" t="s">
        <v>2161</v>
      </c>
      <c r="NJY2061" s="7" t="s">
        <v>2161</v>
      </c>
      <c r="NJZ2061" s="7" t="s">
        <v>2161</v>
      </c>
      <c r="NKA2061" s="7" t="s">
        <v>2161</v>
      </c>
      <c r="NKB2061" s="7" t="s">
        <v>2161</v>
      </c>
      <c r="NKC2061" s="7" t="s">
        <v>2161</v>
      </c>
      <c r="NKD2061" s="7" t="s">
        <v>2161</v>
      </c>
      <c r="NKE2061" s="7" t="s">
        <v>2161</v>
      </c>
      <c r="NKF2061" s="7" t="s">
        <v>2161</v>
      </c>
      <c r="NKG2061" s="7" t="s">
        <v>2161</v>
      </c>
      <c r="NKH2061" s="7" t="s">
        <v>2161</v>
      </c>
      <c r="NKI2061" s="7" t="s">
        <v>2161</v>
      </c>
      <c r="NKJ2061" s="7" t="s">
        <v>2161</v>
      </c>
      <c r="NKK2061" s="7" t="s">
        <v>2161</v>
      </c>
      <c r="NKL2061" s="7" t="s">
        <v>2161</v>
      </c>
      <c r="NKM2061" s="7" t="s">
        <v>2161</v>
      </c>
      <c r="NKN2061" s="7" t="s">
        <v>2161</v>
      </c>
      <c r="NKO2061" s="7" t="s">
        <v>2161</v>
      </c>
      <c r="NKP2061" s="7" t="s">
        <v>2161</v>
      </c>
      <c r="NKQ2061" s="7" t="s">
        <v>2161</v>
      </c>
      <c r="NKR2061" s="7" t="s">
        <v>2161</v>
      </c>
      <c r="NKS2061" s="7" t="s">
        <v>2161</v>
      </c>
      <c r="NKT2061" s="7" t="s">
        <v>2161</v>
      </c>
      <c r="NKU2061" s="7" t="s">
        <v>2161</v>
      </c>
      <c r="NKV2061" s="7" t="s">
        <v>2161</v>
      </c>
      <c r="NKW2061" s="7" t="s">
        <v>2161</v>
      </c>
      <c r="NKX2061" s="7" t="s">
        <v>2161</v>
      </c>
      <c r="NKY2061" s="7" t="s">
        <v>2161</v>
      </c>
      <c r="NKZ2061" s="7" t="s">
        <v>2161</v>
      </c>
      <c r="NLA2061" s="7" t="s">
        <v>2161</v>
      </c>
      <c r="NLB2061" s="7" t="s">
        <v>2161</v>
      </c>
      <c r="NLC2061" s="7" t="s">
        <v>2161</v>
      </c>
      <c r="NLD2061" s="7" t="s">
        <v>2161</v>
      </c>
      <c r="NLE2061" s="7" t="s">
        <v>2161</v>
      </c>
      <c r="NLF2061" s="7" t="s">
        <v>2161</v>
      </c>
      <c r="NLG2061" s="7" t="s">
        <v>2161</v>
      </c>
      <c r="NLH2061" s="7" t="s">
        <v>2161</v>
      </c>
      <c r="NLI2061" s="7" t="s">
        <v>2161</v>
      </c>
      <c r="NLJ2061" s="7" t="s">
        <v>2161</v>
      </c>
      <c r="NLK2061" s="7" t="s">
        <v>2161</v>
      </c>
      <c r="NLL2061" s="7" t="s">
        <v>2161</v>
      </c>
      <c r="NLM2061" s="7" t="s">
        <v>2161</v>
      </c>
      <c r="NLN2061" s="7" t="s">
        <v>2161</v>
      </c>
      <c r="NLO2061" s="7" t="s">
        <v>2161</v>
      </c>
      <c r="NLP2061" s="7" t="s">
        <v>2161</v>
      </c>
      <c r="NLQ2061" s="7" t="s">
        <v>2161</v>
      </c>
      <c r="NLR2061" s="7" t="s">
        <v>2161</v>
      </c>
      <c r="NLS2061" s="7" t="s">
        <v>2161</v>
      </c>
      <c r="NLT2061" s="7" t="s">
        <v>2161</v>
      </c>
      <c r="NLU2061" s="7" t="s">
        <v>2161</v>
      </c>
      <c r="NLV2061" s="7" t="s">
        <v>2161</v>
      </c>
      <c r="NLW2061" s="7" t="s">
        <v>2161</v>
      </c>
      <c r="NLX2061" s="7" t="s">
        <v>2161</v>
      </c>
      <c r="NLY2061" s="7" t="s">
        <v>2161</v>
      </c>
      <c r="NLZ2061" s="7" t="s">
        <v>2161</v>
      </c>
      <c r="NMA2061" s="7" t="s">
        <v>2161</v>
      </c>
      <c r="NMB2061" s="7" t="s">
        <v>2161</v>
      </c>
      <c r="NMC2061" s="7" t="s">
        <v>2161</v>
      </c>
      <c r="NMD2061" s="7" t="s">
        <v>2161</v>
      </c>
      <c r="NME2061" s="7" t="s">
        <v>2161</v>
      </c>
      <c r="NMF2061" s="7" t="s">
        <v>2161</v>
      </c>
      <c r="NMG2061" s="7" t="s">
        <v>2161</v>
      </c>
      <c r="NMH2061" s="7" t="s">
        <v>2161</v>
      </c>
      <c r="NMI2061" s="7" t="s">
        <v>2161</v>
      </c>
      <c r="NMJ2061" s="7" t="s">
        <v>2161</v>
      </c>
      <c r="NMK2061" s="7" t="s">
        <v>2161</v>
      </c>
      <c r="NML2061" s="7" t="s">
        <v>2161</v>
      </c>
      <c r="NMM2061" s="7" t="s">
        <v>2161</v>
      </c>
      <c r="NMN2061" s="7" t="s">
        <v>2161</v>
      </c>
      <c r="NMO2061" s="7" t="s">
        <v>2161</v>
      </c>
      <c r="NMP2061" s="7" t="s">
        <v>2161</v>
      </c>
      <c r="NMQ2061" s="7" t="s">
        <v>2161</v>
      </c>
      <c r="NMR2061" s="7" t="s">
        <v>2161</v>
      </c>
      <c r="NMS2061" s="7" t="s">
        <v>2161</v>
      </c>
      <c r="NMT2061" s="7" t="s">
        <v>2161</v>
      </c>
      <c r="NMU2061" s="7" t="s">
        <v>2161</v>
      </c>
      <c r="NMV2061" s="7" t="s">
        <v>2161</v>
      </c>
      <c r="NMW2061" s="7" t="s">
        <v>2161</v>
      </c>
      <c r="NMX2061" s="7" t="s">
        <v>2161</v>
      </c>
      <c r="NMY2061" s="7" t="s">
        <v>2161</v>
      </c>
      <c r="NMZ2061" s="7" t="s">
        <v>2161</v>
      </c>
      <c r="NNA2061" s="7" t="s">
        <v>2161</v>
      </c>
      <c r="NNB2061" s="7" t="s">
        <v>2161</v>
      </c>
      <c r="NNC2061" s="7" t="s">
        <v>2161</v>
      </c>
      <c r="NND2061" s="7" t="s">
        <v>2161</v>
      </c>
      <c r="NNE2061" s="7" t="s">
        <v>2161</v>
      </c>
      <c r="NNF2061" s="7" t="s">
        <v>2161</v>
      </c>
      <c r="NNG2061" s="7" t="s">
        <v>2161</v>
      </c>
      <c r="NNH2061" s="7" t="s">
        <v>2161</v>
      </c>
      <c r="NNI2061" s="7" t="s">
        <v>2161</v>
      </c>
      <c r="NNJ2061" s="7" t="s">
        <v>2161</v>
      </c>
      <c r="NNK2061" s="7" t="s">
        <v>2161</v>
      </c>
      <c r="NNL2061" s="7" t="s">
        <v>2161</v>
      </c>
      <c r="NNM2061" s="7" t="s">
        <v>2161</v>
      </c>
      <c r="NNN2061" s="7" t="s">
        <v>2161</v>
      </c>
      <c r="NNO2061" s="7" t="s">
        <v>2161</v>
      </c>
      <c r="NNP2061" s="7" t="s">
        <v>2161</v>
      </c>
      <c r="NNQ2061" s="7" t="s">
        <v>2161</v>
      </c>
      <c r="NNR2061" s="7" t="s">
        <v>2161</v>
      </c>
      <c r="NNS2061" s="7" t="s">
        <v>2161</v>
      </c>
      <c r="NNT2061" s="7" t="s">
        <v>2161</v>
      </c>
      <c r="NNU2061" s="7" t="s">
        <v>2161</v>
      </c>
      <c r="NNV2061" s="7" t="s">
        <v>2161</v>
      </c>
      <c r="NNW2061" s="7" t="s">
        <v>2161</v>
      </c>
      <c r="NNX2061" s="7" t="s">
        <v>2161</v>
      </c>
      <c r="NNY2061" s="7" t="s">
        <v>2161</v>
      </c>
      <c r="NNZ2061" s="7" t="s">
        <v>2161</v>
      </c>
      <c r="NOA2061" s="7" t="s">
        <v>2161</v>
      </c>
      <c r="NOB2061" s="7" t="s">
        <v>2161</v>
      </c>
      <c r="NOC2061" s="7" t="s">
        <v>2161</v>
      </c>
      <c r="NOD2061" s="7" t="s">
        <v>2161</v>
      </c>
      <c r="NOE2061" s="7" t="s">
        <v>2161</v>
      </c>
      <c r="NOF2061" s="7" t="s">
        <v>2161</v>
      </c>
      <c r="NOG2061" s="7" t="s">
        <v>2161</v>
      </c>
      <c r="NOH2061" s="7" t="s">
        <v>2161</v>
      </c>
      <c r="NOI2061" s="7" t="s">
        <v>2161</v>
      </c>
      <c r="NOJ2061" s="7" t="s">
        <v>2161</v>
      </c>
      <c r="NOK2061" s="7" t="s">
        <v>2161</v>
      </c>
      <c r="NOL2061" s="7" t="s">
        <v>2161</v>
      </c>
      <c r="NOM2061" s="7" t="s">
        <v>2161</v>
      </c>
      <c r="NON2061" s="7" t="s">
        <v>2161</v>
      </c>
      <c r="NOO2061" s="7" t="s">
        <v>2161</v>
      </c>
      <c r="NOP2061" s="7" t="s">
        <v>2161</v>
      </c>
      <c r="NOQ2061" s="7" t="s">
        <v>2161</v>
      </c>
      <c r="NOR2061" s="7" t="s">
        <v>2161</v>
      </c>
      <c r="NOS2061" s="7" t="s">
        <v>2161</v>
      </c>
      <c r="NOT2061" s="7" t="s">
        <v>2161</v>
      </c>
      <c r="NOU2061" s="7" t="s">
        <v>2161</v>
      </c>
      <c r="NOV2061" s="7" t="s">
        <v>2161</v>
      </c>
      <c r="NOW2061" s="7" t="s">
        <v>2161</v>
      </c>
      <c r="NOX2061" s="7" t="s">
        <v>2161</v>
      </c>
      <c r="NOY2061" s="7" t="s">
        <v>2161</v>
      </c>
      <c r="NOZ2061" s="7" t="s">
        <v>2161</v>
      </c>
      <c r="NPA2061" s="7" t="s">
        <v>2161</v>
      </c>
      <c r="NPB2061" s="7" t="s">
        <v>2161</v>
      </c>
      <c r="NPC2061" s="7" t="s">
        <v>2161</v>
      </c>
      <c r="NPD2061" s="7" t="s">
        <v>2161</v>
      </c>
      <c r="NPE2061" s="7" t="s">
        <v>2161</v>
      </c>
      <c r="NPF2061" s="7" t="s">
        <v>2161</v>
      </c>
      <c r="NPG2061" s="7" t="s">
        <v>2161</v>
      </c>
      <c r="NPH2061" s="7" t="s">
        <v>2161</v>
      </c>
      <c r="NPI2061" s="7" t="s">
        <v>2161</v>
      </c>
      <c r="NPJ2061" s="7" t="s">
        <v>2161</v>
      </c>
      <c r="NPK2061" s="7" t="s">
        <v>2161</v>
      </c>
      <c r="NPL2061" s="7" t="s">
        <v>2161</v>
      </c>
      <c r="NPM2061" s="7" t="s">
        <v>2161</v>
      </c>
      <c r="NPN2061" s="7" t="s">
        <v>2161</v>
      </c>
      <c r="NPO2061" s="7" t="s">
        <v>2161</v>
      </c>
      <c r="NPP2061" s="7" t="s">
        <v>2161</v>
      </c>
      <c r="NPQ2061" s="7" t="s">
        <v>2161</v>
      </c>
      <c r="NPR2061" s="7" t="s">
        <v>2161</v>
      </c>
      <c r="NPS2061" s="7" t="s">
        <v>2161</v>
      </c>
      <c r="NPT2061" s="7" t="s">
        <v>2161</v>
      </c>
      <c r="NPU2061" s="7" t="s">
        <v>2161</v>
      </c>
      <c r="NPV2061" s="7" t="s">
        <v>2161</v>
      </c>
      <c r="NPW2061" s="7" t="s">
        <v>2161</v>
      </c>
      <c r="NPX2061" s="7" t="s">
        <v>2161</v>
      </c>
      <c r="NPY2061" s="7" t="s">
        <v>2161</v>
      </c>
      <c r="NPZ2061" s="7" t="s">
        <v>2161</v>
      </c>
      <c r="NQA2061" s="7" t="s">
        <v>2161</v>
      </c>
      <c r="NQB2061" s="7" t="s">
        <v>2161</v>
      </c>
      <c r="NQC2061" s="7" t="s">
        <v>2161</v>
      </c>
      <c r="NQD2061" s="7" t="s">
        <v>2161</v>
      </c>
      <c r="NQE2061" s="7" t="s">
        <v>2161</v>
      </c>
      <c r="NQF2061" s="7" t="s">
        <v>2161</v>
      </c>
      <c r="NQG2061" s="7" t="s">
        <v>2161</v>
      </c>
      <c r="NQH2061" s="7" t="s">
        <v>2161</v>
      </c>
      <c r="NQI2061" s="7" t="s">
        <v>2161</v>
      </c>
      <c r="NQJ2061" s="7" t="s">
        <v>2161</v>
      </c>
      <c r="NQK2061" s="7" t="s">
        <v>2161</v>
      </c>
      <c r="NQL2061" s="7" t="s">
        <v>2161</v>
      </c>
      <c r="NQM2061" s="7" t="s">
        <v>2161</v>
      </c>
      <c r="NQN2061" s="7" t="s">
        <v>2161</v>
      </c>
      <c r="NQO2061" s="7" t="s">
        <v>2161</v>
      </c>
      <c r="NQP2061" s="7" t="s">
        <v>2161</v>
      </c>
      <c r="NQQ2061" s="7" t="s">
        <v>2161</v>
      </c>
      <c r="NQR2061" s="7" t="s">
        <v>2161</v>
      </c>
      <c r="NQS2061" s="7" t="s">
        <v>2161</v>
      </c>
      <c r="NQT2061" s="7" t="s">
        <v>2161</v>
      </c>
      <c r="NQU2061" s="7" t="s">
        <v>2161</v>
      </c>
      <c r="NQV2061" s="7" t="s">
        <v>2161</v>
      </c>
      <c r="NQW2061" s="7" t="s">
        <v>2161</v>
      </c>
      <c r="NQX2061" s="7" t="s">
        <v>2161</v>
      </c>
      <c r="NQY2061" s="7" t="s">
        <v>2161</v>
      </c>
      <c r="NQZ2061" s="7" t="s">
        <v>2161</v>
      </c>
      <c r="NRA2061" s="7" t="s">
        <v>2161</v>
      </c>
      <c r="NRB2061" s="7" t="s">
        <v>2161</v>
      </c>
      <c r="NRC2061" s="7" t="s">
        <v>2161</v>
      </c>
      <c r="NRD2061" s="7" t="s">
        <v>2161</v>
      </c>
      <c r="NRE2061" s="7" t="s">
        <v>2161</v>
      </c>
      <c r="NRF2061" s="7" t="s">
        <v>2161</v>
      </c>
      <c r="NRG2061" s="7" t="s">
        <v>2161</v>
      </c>
      <c r="NRH2061" s="7" t="s">
        <v>2161</v>
      </c>
      <c r="NRI2061" s="7" t="s">
        <v>2161</v>
      </c>
      <c r="NRJ2061" s="7" t="s">
        <v>2161</v>
      </c>
      <c r="NRK2061" s="7" t="s">
        <v>2161</v>
      </c>
      <c r="NRL2061" s="7" t="s">
        <v>2161</v>
      </c>
      <c r="NRM2061" s="7" t="s">
        <v>2161</v>
      </c>
      <c r="NRN2061" s="7" t="s">
        <v>2161</v>
      </c>
      <c r="NRO2061" s="7" t="s">
        <v>2161</v>
      </c>
      <c r="NRP2061" s="7" t="s">
        <v>2161</v>
      </c>
      <c r="NRQ2061" s="7" t="s">
        <v>2161</v>
      </c>
      <c r="NRR2061" s="7" t="s">
        <v>2161</v>
      </c>
      <c r="NRS2061" s="7" t="s">
        <v>2161</v>
      </c>
      <c r="NRT2061" s="7" t="s">
        <v>2161</v>
      </c>
      <c r="NRU2061" s="7" t="s">
        <v>2161</v>
      </c>
      <c r="NRV2061" s="7" t="s">
        <v>2161</v>
      </c>
      <c r="NRW2061" s="7" t="s">
        <v>2161</v>
      </c>
      <c r="NRX2061" s="7" t="s">
        <v>2161</v>
      </c>
      <c r="NRY2061" s="7" t="s">
        <v>2161</v>
      </c>
      <c r="NRZ2061" s="7" t="s">
        <v>2161</v>
      </c>
      <c r="NSA2061" s="7" t="s">
        <v>2161</v>
      </c>
      <c r="NSB2061" s="7" t="s">
        <v>2161</v>
      </c>
      <c r="NSC2061" s="7" t="s">
        <v>2161</v>
      </c>
      <c r="NSD2061" s="7" t="s">
        <v>2161</v>
      </c>
      <c r="NSE2061" s="7" t="s">
        <v>2161</v>
      </c>
      <c r="NSF2061" s="7" t="s">
        <v>2161</v>
      </c>
      <c r="NSG2061" s="7" t="s">
        <v>2161</v>
      </c>
      <c r="NSH2061" s="7" t="s">
        <v>2161</v>
      </c>
      <c r="NSI2061" s="7" t="s">
        <v>2161</v>
      </c>
      <c r="NSJ2061" s="7" t="s">
        <v>2161</v>
      </c>
      <c r="NSK2061" s="7" t="s">
        <v>2161</v>
      </c>
      <c r="NSL2061" s="7" t="s">
        <v>2161</v>
      </c>
      <c r="NSM2061" s="7" t="s">
        <v>2161</v>
      </c>
      <c r="NSN2061" s="7" t="s">
        <v>2161</v>
      </c>
      <c r="NSO2061" s="7" t="s">
        <v>2161</v>
      </c>
      <c r="NSP2061" s="7" t="s">
        <v>2161</v>
      </c>
      <c r="NSQ2061" s="7" t="s">
        <v>2161</v>
      </c>
      <c r="NSR2061" s="7" t="s">
        <v>2161</v>
      </c>
      <c r="NSS2061" s="7" t="s">
        <v>2161</v>
      </c>
      <c r="NST2061" s="7" t="s">
        <v>2161</v>
      </c>
      <c r="NSU2061" s="7" t="s">
        <v>2161</v>
      </c>
      <c r="NSV2061" s="7" t="s">
        <v>2161</v>
      </c>
      <c r="NSW2061" s="7" t="s">
        <v>2161</v>
      </c>
      <c r="NSX2061" s="7" t="s">
        <v>2161</v>
      </c>
      <c r="NSY2061" s="7" t="s">
        <v>2161</v>
      </c>
      <c r="NSZ2061" s="7" t="s">
        <v>2161</v>
      </c>
      <c r="NTA2061" s="7" t="s">
        <v>2161</v>
      </c>
      <c r="NTB2061" s="7" t="s">
        <v>2161</v>
      </c>
      <c r="NTC2061" s="7" t="s">
        <v>2161</v>
      </c>
      <c r="NTD2061" s="7" t="s">
        <v>2161</v>
      </c>
      <c r="NTE2061" s="7" t="s">
        <v>2161</v>
      </c>
      <c r="NTF2061" s="7" t="s">
        <v>2161</v>
      </c>
      <c r="NTG2061" s="7" t="s">
        <v>2161</v>
      </c>
      <c r="NTH2061" s="7" t="s">
        <v>2161</v>
      </c>
      <c r="NTI2061" s="7" t="s">
        <v>2161</v>
      </c>
      <c r="NTJ2061" s="7" t="s">
        <v>2161</v>
      </c>
      <c r="NTK2061" s="7" t="s">
        <v>2161</v>
      </c>
      <c r="NTL2061" s="7" t="s">
        <v>2161</v>
      </c>
      <c r="NTM2061" s="7" t="s">
        <v>2161</v>
      </c>
      <c r="NTN2061" s="7" t="s">
        <v>2161</v>
      </c>
      <c r="NTO2061" s="7" t="s">
        <v>2161</v>
      </c>
      <c r="NTP2061" s="7" t="s">
        <v>2161</v>
      </c>
      <c r="NTQ2061" s="7" t="s">
        <v>2161</v>
      </c>
      <c r="NTR2061" s="7" t="s">
        <v>2161</v>
      </c>
      <c r="NTS2061" s="7" t="s">
        <v>2161</v>
      </c>
      <c r="NTT2061" s="7" t="s">
        <v>2161</v>
      </c>
      <c r="NTU2061" s="7" t="s">
        <v>2161</v>
      </c>
      <c r="NTV2061" s="7" t="s">
        <v>2161</v>
      </c>
      <c r="NTW2061" s="7" t="s">
        <v>2161</v>
      </c>
      <c r="NTX2061" s="7" t="s">
        <v>2161</v>
      </c>
      <c r="NTY2061" s="7" t="s">
        <v>2161</v>
      </c>
      <c r="NTZ2061" s="7" t="s">
        <v>2161</v>
      </c>
      <c r="NUA2061" s="7" t="s">
        <v>2161</v>
      </c>
      <c r="NUB2061" s="7" t="s">
        <v>2161</v>
      </c>
      <c r="NUC2061" s="7" t="s">
        <v>2161</v>
      </c>
      <c r="NUD2061" s="7" t="s">
        <v>2161</v>
      </c>
      <c r="NUE2061" s="7" t="s">
        <v>2161</v>
      </c>
      <c r="NUF2061" s="7" t="s">
        <v>2161</v>
      </c>
      <c r="NUG2061" s="7" t="s">
        <v>2161</v>
      </c>
      <c r="NUH2061" s="7" t="s">
        <v>2161</v>
      </c>
      <c r="NUI2061" s="7" t="s">
        <v>2161</v>
      </c>
      <c r="NUJ2061" s="7" t="s">
        <v>2161</v>
      </c>
      <c r="NUK2061" s="7" t="s">
        <v>2161</v>
      </c>
      <c r="NUL2061" s="7" t="s">
        <v>2161</v>
      </c>
      <c r="NUM2061" s="7" t="s">
        <v>2161</v>
      </c>
      <c r="NUN2061" s="7" t="s">
        <v>2161</v>
      </c>
      <c r="NUO2061" s="7" t="s">
        <v>2161</v>
      </c>
      <c r="NUP2061" s="7" t="s">
        <v>2161</v>
      </c>
      <c r="NUQ2061" s="7" t="s">
        <v>2161</v>
      </c>
      <c r="NUR2061" s="7" t="s">
        <v>2161</v>
      </c>
      <c r="NUS2061" s="7" t="s">
        <v>2161</v>
      </c>
      <c r="NUT2061" s="7" t="s">
        <v>2161</v>
      </c>
      <c r="NUU2061" s="7" t="s">
        <v>2161</v>
      </c>
      <c r="NUV2061" s="7" t="s">
        <v>2161</v>
      </c>
      <c r="NUW2061" s="7" t="s">
        <v>2161</v>
      </c>
      <c r="NUX2061" s="7" t="s">
        <v>2161</v>
      </c>
      <c r="NUY2061" s="7" t="s">
        <v>2161</v>
      </c>
      <c r="NUZ2061" s="7" t="s">
        <v>2161</v>
      </c>
      <c r="NVA2061" s="7" t="s">
        <v>2161</v>
      </c>
      <c r="NVB2061" s="7" t="s">
        <v>2161</v>
      </c>
      <c r="NVC2061" s="7" t="s">
        <v>2161</v>
      </c>
      <c r="NVD2061" s="7" t="s">
        <v>2161</v>
      </c>
      <c r="NVE2061" s="7" t="s">
        <v>2161</v>
      </c>
      <c r="NVF2061" s="7" t="s">
        <v>2161</v>
      </c>
      <c r="NVG2061" s="7" t="s">
        <v>2161</v>
      </c>
      <c r="NVH2061" s="7" t="s">
        <v>2161</v>
      </c>
      <c r="NVI2061" s="7" t="s">
        <v>2161</v>
      </c>
      <c r="NVJ2061" s="7" t="s">
        <v>2161</v>
      </c>
      <c r="NVK2061" s="7" t="s">
        <v>2161</v>
      </c>
      <c r="NVL2061" s="7" t="s">
        <v>2161</v>
      </c>
      <c r="NVM2061" s="7" t="s">
        <v>2161</v>
      </c>
      <c r="NVN2061" s="7" t="s">
        <v>2161</v>
      </c>
      <c r="NVO2061" s="7" t="s">
        <v>2161</v>
      </c>
      <c r="NVP2061" s="7" t="s">
        <v>2161</v>
      </c>
      <c r="NVQ2061" s="7" t="s">
        <v>2161</v>
      </c>
      <c r="NVR2061" s="7" t="s">
        <v>2161</v>
      </c>
      <c r="NVS2061" s="7" t="s">
        <v>2161</v>
      </c>
      <c r="NVT2061" s="7" t="s">
        <v>2161</v>
      </c>
      <c r="NVU2061" s="7" t="s">
        <v>2161</v>
      </c>
      <c r="NVV2061" s="7" t="s">
        <v>2161</v>
      </c>
      <c r="NVW2061" s="7" t="s">
        <v>2161</v>
      </c>
      <c r="NVX2061" s="7" t="s">
        <v>2161</v>
      </c>
      <c r="NVY2061" s="7" t="s">
        <v>2161</v>
      </c>
      <c r="NVZ2061" s="7" t="s">
        <v>2161</v>
      </c>
      <c r="NWA2061" s="7" t="s">
        <v>2161</v>
      </c>
      <c r="NWB2061" s="7" t="s">
        <v>2161</v>
      </c>
      <c r="NWC2061" s="7" t="s">
        <v>2161</v>
      </c>
      <c r="NWD2061" s="7" t="s">
        <v>2161</v>
      </c>
      <c r="NWE2061" s="7" t="s">
        <v>2161</v>
      </c>
      <c r="NWF2061" s="7" t="s">
        <v>2161</v>
      </c>
      <c r="NWG2061" s="7" t="s">
        <v>2161</v>
      </c>
      <c r="NWH2061" s="7" t="s">
        <v>2161</v>
      </c>
      <c r="NWI2061" s="7" t="s">
        <v>2161</v>
      </c>
      <c r="NWJ2061" s="7" t="s">
        <v>2161</v>
      </c>
      <c r="NWK2061" s="7" t="s">
        <v>2161</v>
      </c>
      <c r="NWL2061" s="7" t="s">
        <v>2161</v>
      </c>
      <c r="NWM2061" s="7" t="s">
        <v>2161</v>
      </c>
      <c r="NWN2061" s="7" t="s">
        <v>2161</v>
      </c>
      <c r="NWO2061" s="7" t="s">
        <v>2161</v>
      </c>
      <c r="NWP2061" s="7" t="s">
        <v>2161</v>
      </c>
      <c r="NWQ2061" s="7" t="s">
        <v>2161</v>
      </c>
      <c r="NWR2061" s="7" t="s">
        <v>2161</v>
      </c>
      <c r="NWS2061" s="7" t="s">
        <v>2161</v>
      </c>
      <c r="NWT2061" s="7" t="s">
        <v>2161</v>
      </c>
      <c r="NWU2061" s="7" t="s">
        <v>2161</v>
      </c>
      <c r="NWV2061" s="7" t="s">
        <v>2161</v>
      </c>
      <c r="NWW2061" s="7" t="s">
        <v>2161</v>
      </c>
      <c r="NWX2061" s="7" t="s">
        <v>2161</v>
      </c>
      <c r="NWY2061" s="7" t="s">
        <v>2161</v>
      </c>
      <c r="NWZ2061" s="7" t="s">
        <v>2161</v>
      </c>
      <c r="NXA2061" s="7" t="s">
        <v>2161</v>
      </c>
      <c r="NXB2061" s="7" t="s">
        <v>2161</v>
      </c>
      <c r="NXC2061" s="7" t="s">
        <v>2161</v>
      </c>
      <c r="NXD2061" s="7" t="s">
        <v>2161</v>
      </c>
      <c r="NXE2061" s="7" t="s">
        <v>2161</v>
      </c>
      <c r="NXF2061" s="7" t="s">
        <v>2161</v>
      </c>
      <c r="NXG2061" s="7" t="s">
        <v>2161</v>
      </c>
      <c r="NXH2061" s="7" t="s">
        <v>2161</v>
      </c>
      <c r="NXI2061" s="7" t="s">
        <v>2161</v>
      </c>
      <c r="NXJ2061" s="7" t="s">
        <v>2161</v>
      </c>
      <c r="NXK2061" s="7" t="s">
        <v>2161</v>
      </c>
      <c r="NXL2061" s="7" t="s">
        <v>2161</v>
      </c>
      <c r="NXM2061" s="7" t="s">
        <v>2161</v>
      </c>
      <c r="NXN2061" s="7" t="s">
        <v>2161</v>
      </c>
      <c r="NXO2061" s="7" t="s">
        <v>2161</v>
      </c>
      <c r="NXP2061" s="7" t="s">
        <v>2161</v>
      </c>
      <c r="NXQ2061" s="7" t="s">
        <v>2161</v>
      </c>
      <c r="NXR2061" s="7" t="s">
        <v>2161</v>
      </c>
      <c r="NXS2061" s="7" t="s">
        <v>2161</v>
      </c>
      <c r="NXT2061" s="7" t="s">
        <v>2161</v>
      </c>
      <c r="NXU2061" s="7" t="s">
        <v>2161</v>
      </c>
      <c r="NXV2061" s="7" t="s">
        <v>2161</v>
      </c>
      <c r="NXW2061" s="7" t="s">
        <v>2161</v>
      </c>
      <c r="NXX2061" s="7" t="s">
        <v>2161</v>
      </c>
      <c r="NXY2061" s="7" t="s">
        <v>2161</v>
      </c>
      <c r="NXZ2061" s="7" t="s">
        <v>2161</v>
      </c>
      <c r="NYA2061" s="7" t="s">
        <v>2161</v>
      </c>
      <c r="NYB2061" s="7" t="s">
        <v>2161</v>
      </c>
      <c r="NYC2061" s="7" t="s">
        <v>2161</v>
      </c>
      <c r="NYD2061" s="7" t="s">
        <v>2161</v>
      </c>
      <c r="NYE2061" s="7" t="s">
        <v>2161</v>
      </c>
      <c r="NYF2061" s="7" t="s">
        <v>2161</v>
      </c>
      <c r="NYG2061" s="7" t="s">
        <v>2161</v>
      </c>
      <c r="NYH2061" s="7" t="s">
        <v>2161</v>
      </c>
      <c r="NYI2061" s="7" t="s">
        <v>2161</v>
      </c>
      <c r="NYJ2061" s="7" t="s">
        <v>2161</v>
      </c>
      <c r="NYK2061" s="7" t="s">
        <v>2161</v>
      </c>
      <c r="NYL2061" s="7" t="s">
        <v>2161</v>
      </c>
      <c r="NYM2061" s="7" t="s">
        <v>2161</v>
      </c>
      <c r="NYN2061" s="7" t="s">
        <v>2161</v>
      </c>
      <c r="NYO2061" s="7" t="s">
        <v>2161</v>
      </c>
      <c r="NYP2061" s="7" t="s">
        <v>2161</v>
      </c>
      <c r="NYQ2061" s="7" t="s">
        <v>2161</v>
      </c>
      <c r="NYR2061" s="7" t="s">
        <v>2161</v>
      </c>
      <c r="NYS2061" s="7" t="s">
        <v>2161</v>
      </c>
      <c r="NYT2061" s="7" t="s">
        <v>2161</v>
      </c>
      <c r="NYU2061" s="7" t="s">
        <v>2161</v>
      </c>
      <c r="NYV2061" s="7" t="s">
        <v>2161</v>
      </c>
      <c r="NYW2061" s="7" t="s">
        <v>2161</v>
      </c>
      <c r="NYX2061" s="7" t="s">
        <v>2161</v>
      </c>
      <c r="NYY2061" s="7" t="s">
        <v>2161</v>
      </c>
      <c r="NYZ2061" s="7" t="s">
        <v>2161</v>
      </c>
      <c r="NZA2061" s="7" t="s">
        <v>2161</v>
      </c>
      <c r="NZB2061" s="7" t="s">
        <v>2161</v>
      </c>
      <c r="NZC2061" s="7" t="s">
        <v>2161</v>
      </c>
      <c r="NZD2061" s="7" t="s">
        <v>2161</v>
      </c>
      <c r="NZE2061" s="7" t="s">
        <v>2161</v>
      </c>
      <c r="NZF2061" s="7" t="s">
        <v>2161</v>
      </c>
      <c r="NZG2061" s="7" t="s">
        <v>2161</v>
      </c>
      <c r="NZH2061" s="7" t="s">
        <v>2161</v>
      </c>
      <c r="NZI2061" s="7" t="s">
        <v>2161</v>
      </c>
      <c r="NZJ2061" s="7" t="s">
        <v>2161</v>
      </c>
      <c r="NZK2061" s="7" t="s">
        <v>2161</v>
      </c>
      <c r="NZL2061" s="7" t="s">
        <v>2161</v>
      </c>
      <c r="NZM2061" s="7" t="s">
        <v>2161</v>
      </c>
      <c r="NZN2061" s="7" t="s">
        <v>2161</v>
      </c>
      <c r="NZO2061" s="7" t="s">
        <v>2161</v>
      </c>
      <c r="NZP2061" s="7" t="s">
        <v>2161</v>
      </c>
      <c r="NZQ2061" s="7" t="s">
        <v>2161</v>
      </c>
      <c r="NZR2061" s="7" t="s">
        <v>2161</v>
      </c>
      <c r="NZS2061" s="7" t="s">
        <v>2161</v>
      </c>
      <c r="NZT2061" s="7" t="s">
        <v>2161</v>
      </c>
      <c r="NZU2061" s="7" t="s">
        <v>2161</v>
      </c>
      <c r="NZV2061" s="7" t="s">
        <v>2161</v>
      </c>
      <c r="NZW2061" s="7" t="s">
        <v>2161</v>
      </c>
      <c r="NZX2061" s="7" t="s">
        <v>2161</v>
      </c>
      <c r="NZY2061" s="7" t="s">
        <v>2161</v>
      </c>
      <c r="NZZ2061" s="7" t="s">
        <v>2161</v>
      </c>
      <c r="OAA2061" s="7" t="s">
        <v>2161</v>
      </c>
      <c r="OAB2061" s="7" t="s">
        <v>2161</v>
      </c>
      <c r="OAC2061" s="7" t="s">
        <v>2161</v>
      </c>
      <c r="OAD2061" s="7" t="s">
        <v>2161</v>
      </c>
      <c r="OAE2061" s="7" t="s">
        <v>2161</v>
      </c>
      <c r="OAF2061" s="7" t="s">
        <v>2161</v>
      </c>
      <c r="OAG2061" s="7" t="s">
        <v>2161</v>
      </c>
      <c r="OAH2061" s="7" t="s">
        <v>2161</v>
      </c>
      <c r="OAI2061" s="7" t="s">
        <v>2161</v>
      </c>
      <c r="OAJ2061" s="7" t="s">
        <v>2161</v>
      </c>
      <c r="OAK2061" s="7" t="s">
        <v>2161</v>
      </c>
      <c r="OAL2061" s="7" t="s">
        <v>2161</v>
      </c>
      <c r="OAM2061" s="7" t="s">
        <v>2161</v>
      </c>
      <c r="OAN2061" s="7" t="s">
        <v>2161</v>
      </c>
      <c r="OAO2061" s="7" t="s">
        <v>2161</v>
      </c>
      <c r="OAP2061" s="7" t="s">
        <v>2161</v>
      </c>
      <c r="OAQ2061" s="7" t="s">
        <v>2161</v>
      </c>
      <c r="OAR2061" s="7" t="s">
        <v>2161</v>
      </c>
      <c r="OAS2061" s="7" t="s">
        <v>2161</v>
      </c>
      <c r="OAT2061" s="7" t="s">
        <v>2161</v>
      </c>
      <c r="OAU2061" s="7" t="s">
        <v>2161</v>
      </c>
      <c r="OAV2061" s="7" t="s">
        <v>2161</v>
      </c>
      <c r="OAW2061" s="7" t="s">
        <v>2161</v>
      </c>
      <c r="OAX2061" s="7" t="s">
        <v>2161</v>
      </c>
      <c r="OAY2061" s="7" t="s">
        <v>2161</v>
      </c>
      <c r="OAZ2061" s="7" t="s">
        <v>2161</v>
      </c>
      <c r="OBA2061" s="7" t="s">
        <v>2161</v>
      </c>
      <c r="OBB2061" s="7" t="s">
        <v>2161</v>
      </c>
      <c r="OBC2061" s="7" t="s">
        <v>2161</v>
      </c>
      <c r="OBD2061" s="7" t="s">
        <v>2161</v>
      </c>
      <c r="OBE2061" s="7" t="s">
        <v>2161</v>
      </c>
      <c r="OBF2061" s="7" t="s">
        <v>2161</v>
      </c>
      <c r="OBG2061" s="7" t="s">
        <v>2161</v>
      </c>
      <c r="OBH2061" s="7" t="s">
        <v>2161</v>
      </c>
      <c r="OBI2061" s="7" t="s">
        <v>2161</v>
      </c>
      <c r="OBJ2061" s="7" t="s">
        <v>2161</v>
      </c>
      <c r="OBK2061" s="7" t="s">
        <v>2161</v>
      </c>
      <c r="OBL2061" s="7" t="s">
        <v>2161</v>
      </c>
      <c r="OBM2061" s="7" t="s">
        <v>2161</v>
      </c>
      <c r="OBN2061" s="7" t="s">
        <v>2161</v>
      </c>
      <c r="OBO2061" s="7" t="s">
        <v>2161</v>
      </c>
      <c r="OBP2061" s="7" t="s">
        <v>2161</v>
      </c>
      <c r="OBQ2061" s="7" t="s">
        <v>2161</v>
      </c>
      <c r="OBR2061" s="7" t="s">
        <v>2161</v>
      </c>
      <c r="OBS2061" s="7" t="s">
        <v>2161</v>
      </c>
      <c r="OBT2061" s="7" t="s">
        <v>2161</v>
      </c>
      <c r="OBU2061" s="7" t="s">
        <v>2161</v>
      </c>
      <c r="OBV2061" s="7" t="s">
        <v>2161</v>
      </c>
      <c r="OBW2061" s="7" t="s">
        <v>2161</v>
      </c>
      <c r="OBX2061" s="7" t="s">
        <v>2161</v>
      </c>
      <c r="OBY2061" s="7" t="s">
        <v>2161</v>
      </c>
      <c r="OBZ2061" s="7" t="s">
        <v>2161</v>
      </c>
      <c r="OCA2061" s="7" t="s">
        <v>2161</v>
      </c>
      <c r="OCB2061" s="7" t="s">
        <v>2161</v>
      </c>
      <c r="OCC2061" s="7" t="s">
        <v>2161</v>
      </c>
      <c r="OCD2061" s="7" t="s">
        <v>2161</v>
      </c>
      <c r="OCE2061" s="7" t="s">
        <v>2161</v>
      </c>
      <c r="OCF2061" s="7" t="s">
        <v>2161</v>
      </c>
      <c r="OCG2061" s="7" t="s">
        <v>2161</v>
      </c>
      <c r="OCH2061" s="7" t="s">
        <v>2161</v>
      </c>
      <c r="OCI2061" s="7" t="s">
        <v>2161</v>
      </c>
      <c r="OCJ2061" s="7" t="s">
        <v>2161</v>
      </c>
      <c r="OCK2061" s="7" t="s">
        <v>2161</v>
      </c>
      <c r="OCL2061" s="7" t="s">
        <v>2161</v>
      </c>
      <c r="OCM2061" s="7" t="s">
        <v>2161</v>
      </c>
      <c r="OCN2061" s="7" t="s">
        <v>2161</v>
      </c>
      <c r="OCO2061" s="7" t="s">
        <v>2161</v>
      </c>
      <c r="OCP2061" s="7" t="s">
        <v>2161</v>
      </c>
      <c r="OCQ2061" s="7" t="s">
        <v>2161</v>
      </c>
      <c r="OCR2061" s="7" t="s">
        <v>2161</v>
      </c>
      <c r="OCS2061" s="7" t="s">
        <v>2161</v>
      </c>
      <c r="OCT2061" s="7" t="s">
        <v>2161</v>
      </c>
      <c r="OCU2061" s="7" t="s">
        <v>2161</v>
      </c>
      <c r="OCV2061" s="7" t="s">
        <v>2161</v>
      </c>
      <c r="OCW2061" s="7" t="s">
        <v>2161</v>
      </c>
      <c r="OCX2061" s="7" t="s">
        <v>2161</v>
      </c>
      <c r="OCY2061" s="7" t="s">
        <v>2161</v>
      </c>
      <c r="OCZ2061" s="7" t="s">
        <v>2161</v>
      </c>
      <c r="ODA2061" s="7" t="s">
        <v>2161</v>
      </c>
      <c r="ODB2061" s="7" t="s">
        <v>2161</v>
      </c>
      <c r="ODC2061" s="7" t="s">
        <v>2161</v>
      </c>
      <c r="ODD2061" s="7" t="s">
        <v>2161</v>
      </c>
      <c r="ODE2061" s="7" t="s">
        <v>2161</v>
      </c>
      <c r="ODF2061" s="7" t="s">
        <v>2161</v>
      </c>
      <c r="ODG2061" s="7" t="s">
        <v>2161</v>
      </c>
      <c r="ODH2061" s="7" t="s">
        <v>2161</v>
      </c>
      <c r="ODI2061" s="7" t="s">
        <v>2161</v>
      </c>
      <c r="ODJ2061" s="7" t="s">
        <v>2161</v>
      </c>
      <c r="ODK2061" s="7" t="s">
        <v>2161</v>
      </c>
      <c r="ODL2061" s="7" t="s">
        <v>2161</v>
      </c>
      <c r="ODM2061" s="7" t="s">
        <v>2161</v>
      </c>
      <c r="ODN2061" s="7" t="s">
        <v>2161</v>
      </c>
      <c r="ODO2061" s="7" t="s">
        <v>2161</v>
      </c>
      <c r="ODP2061" s="7" t="s">
        <v>2161</v>
      </c>
      <c r="ODQ2061" s="7" t="s">
        <v>2161</v>
      </c>
      <c r="ODR2061" s="7" t="s">
        <v>2161</v>
      </c>
      <c r="ODS2061" s="7" t="s">
        <v>2161</v>
      </c>
      <c r="ODT2061" s="7" t="s">
        <v>2161</v>
      </c>
      <c r="ODU2061" s="7" t="s">
        <v>2161</v>
      </c>
      <c r="ODV2061" s="7" t="s">
        <v>2161</v>
      </c>
      <c r="ODW2061" s="7" t="s">
        <v>2161</v>
      </c>
      <c r="ODX2061" s="7" t="s">
        <v>2161</v>
      </c>
      <c r="ODY2061" s="7" t="s">
        <v>2161</v>
      </c>
      <c r="ODZ2061" s="7" t="s">
        <v>2161</v>
      </c>
      <c r="OEA2061" s="7" t="s">
        <v>2161</v>
      </c>
      <c r="OEB2061" s="7" t="s">
        <v>2161</v>
      </c>
      <c r="OEC2061" s="7" t="s">
        <v>2161</v>
      </c>
      <c r="OED2061" s="7" t="s">
        <v>2161</v>
      </c>
      <c r="OEE2061" s="7" t="s">
        <v>2161</v>
      </c>
      <c r="OEF2061" s="7" t="s">
        <v>2161</v>
      </c>
      <c r="OEG2061" s="7" t="s">
        <v>2161</v>
      </c>
      <c r="OEH2061" s="7" t="s">
        <v>2161</v>
      </c>
      <c r="OEI2061" s="7" t="s">
        <v>2161</v>
      </c>
      <c r="OEJ2061" s="7" t="s">
        <v>2161</v>
      </c>
      <c r="OEK2061" s="7" t="s">
        <v>2161</v>
      </c>
      <c r="OEL2061" s="7" t="s">
        <v>2161</v>
      </c>
      <c r="OEM2061" s="7" t="s">
        <v>2161</v>
      </c>
      <c r="OEN2061" s="7" t="s">
        <v>2161</v>
      </c>
      <c r="OEO2061" s="7" t="s">
        <v>2161</v>
      </c>
      <c r="OEP2061" s="7" t="s">
        <v>2161</v>
      </c>
      <c r="OEQ2061" s="7" t="s">
        <v>2161</v>
      </c>
      <c r="OER2061" s="7" t="s">
        <v>2161</v>
      </c>
      <c r="OES2061" s="7" t="s">
        <v>2161</v>
      </c>
      <c r="OET2061" s="7" t="s">
        <v>2161</v>
      </c>
      <c r="OEU2061" s="7" t="s">
        <v>2161</v>
      </c>
      <c r="OEV2061" s="7" t="s">
        <v>2161</v>
      </c>
      <c r="OEW2061" s="7" t="s">
        <v>2161</v>
      </c>
      <c r="OEX2061" s="7" t="s">
        <v>2161</v>
      </c>
      <c r="OEY2061" s="7" t="s">
        <v>2161</v>
      </c>
      <c r="OEZ2061" s="7" t="s">
        <v>2161</v>
      </c>
      <c r="OFA2061" s="7" t="s">
        <v>2161</v>
      </c>
      <c r="OFB2061" s="7" t="s">
        <v>2161</v>
      </c>
      <c r="OFC2061" s="7" t="s">
        <v>2161</v>
      </c>
      <c r="OFD2061" s="7" t="s">
        <v>2161</v>
      </c>
      <c r="OFE2061" s="7" t="s">
        <v>2161</v>
      </c>
      <c r="OFF2061" s="7" t="s">
        <v>2161</v>
      </c>
      <c r="OFG2061" s="7" t="s">
        <v>2161</v>
      </c>
      <c r="OFH2061" s="7" t="s">
        <v>2161</v>
      </c>
      <c r="OFI2061" s="7" t="s">
        <v>2161</v>
      </c>
      <c r="OFJ2061" s="7" t="s">
        <v>2161</v>
      </c>
      <c r="OFK2061" s="7" t="s">
        <v>2161</v>
      </c>
      <c r="OFL2061" s="7" t="s">
        <v>2161</v>
      </c>
      <c r="OFM2061" s="7" t="s">
        <v>2161</v>
      </c>
      <c r="OFN2061" s="7" t="s">
        <v>2161</v>
      </c>
      <c r="OFO2061" s="7" t="s">
        <v>2161</v>
      </c>
      <c r="OFP2061" s="7" t="s">
        <v>2161</v>
      </c>
      <c r="OFQ2061" s="7" t="s">
        <v>2161</v>
      </c>
      <c r="OFR2061" s="7" t="s">
        <v>2161</v>
      </c>
      <c r="OFS2061" s="7" t="s">
        <v>2161</v>
      </c>
      <c r="OFT2061" s="7" t="s">
        <v>2161</v>
      </c>
      <c r="OFU2061" s="7" t="s">
        <v>2161</v>
      </c>
      <c r="OFV2061" s="7" t="s">
        <v>2161</v>
      </c>
      <c r="OFW2061" s="7" t="s">
        <v>2161</v>
      </c>
      <c r="OFX2061" s="7" t="s">
        <v>2161</v>
      </c>
      <c r="OFY2061" s="7" t="s">
        <v>2161</v>
      </c>
      <c r="OFZ2061" s="7" t="s">
        <v>2161</v>
      </c>
      <c r="OGA2061" s="7" t="s">
        <v>2161</v>
      </c>
      <c r="OGB2061" s="7" t="s">
        <v>2161</v>
      </c>
      <c r="OGC2061" s="7" t="s">
        <v>2161</v>
      </c>
      <c r="OGD2061" s="7" t="s">
        <v>2161</v>
      </c>
      <c r="OGE2061" s="7" t="s">
        <v>2161</v>
      </c>
      <c r="OGF2061" s="7" t="s">
        <v>2161</v>
      </c>
      <c r="OGG2061" s="7" t="s">
        <v>2161</v>
      </c>
      <c r="OGH2061" s="7" t="s">
        <v>2161</v>
      </c>
      <c r="OGI2061" s="7" t="s">
        <v>2161</v>
      </c>
      <c r="OGJ2061" s="7" t="s">
        <v>2161</v>
      </c>
      <c r="OGK2061" s="7" t="s">
        <v>2161</v>
      </c>
      <c r="OGL2061" s="7" t="s">
        <v>2161</v>
      </c>
      <c r="OGM2061" s="7" t="s">
        <v>2161</v>
      </c>
      <c r="OGN2061" s="7" t="s">
        <v>2161</v>
      </c>
      <c r="OGO2061" s="7" t="s">
        <v>2161</v>
      </c>
      <c r="OGP2061" s="7" t="s">
        <v>2161</v>
      </c>
      <c r="OGQ2061" s="7" t="s">
        <v>2161</v>
      </c>
      <c r="OGR2061" s="7" t="s">
        <v>2161</v>
      </c>
      <c r="OGS2061" s="7" t="s">
        <v>2161</v>
      </c>
      <c r="OGT2061" s="7" t="s">
        <v>2161</v>
      </c>
      <c r="OGU2061" s="7" t="s">
        <v>2161</v>
      </c>
      <c r="OGV2061" s="7" t="s">
        <v>2161</v>
      </c>
      <c r="OGW2061" s="7" t="s">
        <v>2161</v>
      </c>
      <c r="OGX2061" s="7" t="s">
        <v>2161</v>
      </c>
      <c r="OGY2061" s="7" t="s">
        <v>2161</v>
      </c>
      <c r="OGZ2061" s="7" t="s">
        <v>2161</v>
      </c>
      <c r="OHA2061" s="7" t="s">
        <v>2161</v>
      </c>
      <c r="OHB2061" s="7" t="s">
        <v>2161</v>
      </c>
      <c r="OHC2061" s="7" t="s">
        <v>2161</v>
      </c>
      <c r="OHD2061" s="7" t="s">
        <v>2161</v>
      </c>
      <c r="OHE2061" s="7" t="s">
        <v>2161</v>
      </c>
      <c r="OHF2061" s="7" t="s">
        <v>2161</v>
      </c>
      <c r="OHG2061" s="7" t="s">
        <v>2161</v>
      </c>
      <c r="OHH2061" s="7" t="s">
        <v>2161</v>
      </c>
      <c r="OHI2061" s="7" t="s">
        <v>2161</v>
      </c>
      <c r="OHJ2061" s="7" t="s">
        <v>2161</v>
      </c>
      <c r="OHK2061" s="7" t="s">
        <v>2161</v>
      </c>
      <c r="OHL2061" s="7" t="s">
        <v>2161</v>
      </c>
      <c r="OHM2061" s="7" t="s">
        <v>2161</v>
      </c>
      <c r="OHN2061" s="7" t="s">
        <v>2161</v>
      </c>
      <c r="OHO2061" s="7" t="s">
        <v>2161</v>
      </c>
      <c r="OHP2061" s="7" t="s">
        <v>2161</v>
      </c>
      <c r="OHQ2061" s="7" t="s">
        <v>2161</v>
      </c>
      <c r="OHR2061" s="7" t="s">
        <v>2161</v>
      </c>
      <c r="OHS2061" s="7" t="s">
        <v>2161</v>
      </c>
      <c r="OHT2061" s="7" t="s">
        <v>2161</v>
      </c>
      <c r="OHU2061" s="7" t="s">
        <v>2161</v>
      </c>
      <c r="OHV2061" s="7" t="s">
        <v>2161</v>
      </c>
      <c r="OHW2061" s="7" t="s">
        <v>2161</v>
      </c>
      <c r="OHX2061" s="7" t="s">
        <v>2161</v>
      </c>
      <c r="OHY2061" s="7" t="s">
        <v>2161</v>
      </c>
      <c r="OHZ2061" s="7" t="s">
        <v>2161</v>
      </c>
      <c r="OIA2061" s="7" t="s">
        <v>2161</v>
      </c>
      <c r="OIB2061" s="7" t="s">
        <v>2161</v>
      </c>
      <c r="OIC2061" s="7" t="s">
        <v>2161</v>
      </c>
      <c r="OID2061" s="7" t="s">
        <v>2161</v>
      </c>
      <c r="OIE2061" s="7" t="s">
        <v>2161</v>
      </c>
      <c r="OIF2061" s="7" t="s">
        <v>2161</v>
      </c>
      <c r="OIG2061" s="7" t="s">
        <v>2161</v>
      </c>
      <c r="OIH2061" s="7" t="s">
        <v>2161</v>
      </c>
      <c r="OII2061" s="7" t="s">
        <v>2161</v>
      </c>
      <c r="OIJ2061" s="7" t="s">
        <v>2161</v>
      </c>
      <c r="OIK2061" s="7" t="s">
        <v>2161</v>
      </c>
      <c r="OIL2061" s="7" t="s">
        <v>2161</v>
      </c>
      <c r="OIM2061" s="7" t="s">
        <v>2161</v>
      </c>
      <c r="OIN2061" s="7" t="s">
        <v>2161</v>
      </c>
      <c r="OIO2061" s="7" t="s">
        <v>2161</v>
      </c>
      <c r="OIP2061" s="7" t="s">
        <v>2161</v>
      </c>
      <c r="OIQ2061" s="7" t="s">
        <v>2161</v>
      </c>
      <c r="OIR2061" s="7" t="s">
        <v>2161</v>
      </c>
      <c r="OIS2061" s="7" t="s">
        <v>2161</v>
      </c>
      <c r="OIT2061" s="7" t="s">
        <v>2161</v>
      </c>
      <c r="OIU2061" s="7" t="s">
        <v>2161</v>
      </c>
      <c r="OIV2061" s="7" t="s">
        <v>2161</v>
      </c>
      <c r="OIW2061" s="7" t="s">
        <v>2161</v>
      </c>
      <c r="OIX2061" s="7" t="s">
        <v>2161</v>
      </c>
      <c r="OIY2061" s="7" t="s">
        <v>2161</v>
      </c>
      <c r="OIZ2061" s="7" t="s">
        <v>2161</v>
      </c>
      <c r="OJA2061" s="7" t="s">
        <v>2161</v>
      </c>
      <c r="OJB2061" s="7" t="s">
        <v>2161</v>
      </c>
      <c r="OJC2061" s="7" t="s">
        <v>2161</v>
      </c>
      <c r="OJD2061" s="7" t="s">
        <v>2161</v>
      </c>
      <c r="OJE2061" s="7" t="s">
        <v>2161</v>
      </c>
      <c r="OJF2061" s="7" t="s">
        <v>2161</v>
      </c>
      <c r="OJG2061" s="7" t="s">
        <v>2161</v>
      </c>
      <c r="OJH2061" s="7" t="s">
        <v>2161</v>
      </c>
      <c r="OJI2061" s="7" t="s">
        <v>2161</v>
      </c>
      <c r="OJJ2061" s="7" t="s">
        <v>2161</v>
      </c>
      <c r="OJK2061" s="7" t="s">
        <v>2161</v>
      </c>
      <c r="OJL2061" s="7" t="s">
        <v>2161</v>
      </c>
      <c r="OJM2061" s="7" t="s">
        <v>2161</v>
      </c>
      <c r="OJN2061" s="7" t="s">
        <v>2161</v>
      </c>
      <c r="OJO2061" s="7" t="s">
        <v>2161</v>
      </c>
      <c r="OJP2061" s="7" t="s">
        <v>2161</v>
      </c>
      <c r="OJQ2061" s="7" t="s">
        <v>2161</v>
      </c>
      <c r="OJR2061" s="7" t="s">
        <v>2161</v>
      </c>
      <c r="OJS2061" s="7" t="s">
        <v>2161</v>
      </c>
      <c r="OJT2061" s="7" t="s">
        <v>2161</v>
      </c>
      <c r="OJU2061" s="7" t="s">
        <v>2161</v>
      </c>
      <c r="OJV2061" s="7" t="s">
        <v>2161</v>
      </c>
      <c r="OJW2061" s="7" t="s">
        <v>2161</v>
      </c>
      <c r="OJX2061" s="7" t="s">
        <v>2161</v>
      </c>
      <c r="OJY2061" s="7" t="s">
        <v>2161</v>
      </c>
      <c r="OJZ2061" s="7" t="s">
        <v>2161</v>
      </c>
      <c r="OKA2061" s="7" t="s">
        <v>2161</v>
      </c>
      <c r="OKB2061" s="7" t="s">
        <v>2161</v>
      </c>
      <c r="OKC2061" s="7" t="s">
        <v>2161</v>
      </c>
      <c r="OKD2061" s="7" t="s">
        <v>2161</v>
      </c>
      <c r="OKE2061" s="7" t="s">
        <v>2161</v>
      </c>
      <c r="OKF2061" s="7" t="s">
        <v>2161</v>
      </c>
      <c r="OKG2061" s="7" t="s">
        <v>2161</v>
      </c>
      <c r="OKH2061" s="7" t="s">
        <v>2161</v>
      </c>
      <c r="OKI2061" s="7" t="s">
        <v>2161</v>
      </c>
      <c r="OKJ2061" s="7" t="s">
        <v>2161</v>
      </c>
      <c r="OKK2061" s="7" t="s">
        <v>2161</v>
      </c>
      <c r="OKL2061" s="7" t="s">
        <v>2161</v>
      </c>
      <c r="OKM2061" s="7" t="s">
        <v>2161</v>
      </c>
      <c r="OKN2061" s="7" t="s">
        <v>2161</v>
      </c>
      <c r="OKO2061" s="7" t="s">
        <v>2161</v>
      </c>
      <c r="OKP2061" s="7" t="s">
        <v>2161</v>
      </c>
      <c r="OKQ2061" s="7" t="s">
        <v>2161</v>
      </c>
      <c r="OKR2061" s="7" t="s">
        <v>2161</v>
      </c>
      <c r="OKS2061" s="7" t="s">
        <v>2161</v>
      </c>
      <c r="OKT2061" s="7" t="s">
        <v>2161</v>
      </c>
      <c r="OKU2061" s="7" t="s">
        <v>2161</v>
      </c>
      <c r="OKV2061" s="7" t="s">
        <v>2161</v>
      </c>
      <c r="OKW2061" s="7" t="s">
        <v>2161</v>
      </c>
      <c r="OKX2061" s="7" t="s">
        <v>2161</v>
      </c>
      <c r="OKY2061" s="7" t="s">
        <v>2161</v>
      </c>
      <c r="OKZ2061" s="7" t="s">
        <v>2161</v>
      </c>
      <c r="OLA2061" s="7" t="s">
        <v>2161</v>
      </c>
      <c r="OLB2061" s="7" t="s">
        <v>2161</v>
      </c>
      <c r="OLC2061" s="7" t="s">
        <v>2161</v>
      </c>
      <c r="OLD2061" s="7" t="s">
        <v>2161</v>
      </c>
      <c r="OLE2061" s="7" t="s">
        <v>2161</v>
      </c>
      <c r="OLF2061" s="7" t="s">
        <v>2161</v>
      </c>
      <c r="OLG2061" s="7" t="s">
        <v>2161</v>
      </c>
      <c r="OLH2061" s="7" t="s">
        <v>2161</v>
      </c>
      <c r="OLI2061" s="7" t="s">
        <v>2161</v>
      </c>
      <c r="OLJ2061" s="7" t="s">
        <v>2161</v>
      </c>
      <c r="OLK2061" s="7" t="s">
        <v>2161</v>
      </c>
      <c r="OLL2061" s="7" t="s">
        <v>2161</v>
      </c>
      <c r="OLM2061" s="7" t="s">
        <v>2161</v>
      </c>
      <c r="OLN2061" s="7" t="s">
        <v>2161</v>
      </c>
      <c r="OLO2061" s="7" t="s">
        <v>2161</v>
      </c>
      <c r="OLP2061" s="7" t="s">
        <v>2161</v>
      </c>
      <c r="OLQ2061" s="7" t="s">
        <v>2161</v>
      </c>
      <c r="OLR2061" s="7" t="s">
        <v>2161</v>
      </c>
      <c r="OLS2061" s="7" t="s">
        <v>2161</v>
      </c>
      <c r="OLT2061" s="7" t="s">
        <v>2161</v>
      </c>
      <c r="OLU2061" s="7" t="s">
        <v>2161</v>
      </c>
      <c r="OLV2061" s="7" t="s">
        <v>2161</v>
      </c>
      <c r="OLW2061" s="7" t="s">
        <v>2161</v>
      </c>
      <c r="OLX2061" s="7" t="s">
        <v>2161</v>
      </c>
      <c r="OLY2061" s="7" t="s">
        <v>2161</v>
      </c>
      <c r="OLZ2061" s="7" t="s">
        <v>2161</v>
      </c>
      <c r="OMA2061" s="7" t="s">
        <v>2161</v>
      </c>
      <c r="OMB2061" s="7" t="s">
        <v>2161</v>
      </c>
      <c r="OMC2061" s="7" t="s">
        <v>2161</v>
      </c>
      <c r="OMD2061" s="7" t="s">
        <v>2161</v>
      </c>
      <c r="OME2061" s="7" t="s">
        <v>2161</v>
      </c>
      <c r="OMF2061" s="7" t="s">
        <v>2161</v>
      </c>
      <c r="OMG2061" s="7" t="s">
        <v>2161</v>
      </c>
      <c r="OMH2061" s="7" t="s">
        <v>2161</v>
      </c>
      <c r="OMI2061" s="7" t="s">
        <v>2161</v>
      </c>
      <c r="OMJ2061" s="7" t="s">
        <v>2161</v>
      </c>
      <c r="OMK2061" s="7" t="s">
        <v>2161</v>
      </c>
      <c r="OML2061" s="7" t="s">
        <v>2161</v>
      </c>
      <c r="OMM2061" s="7" t="s">
        <v>2161</v>
      </c>
      <c r="OMN2061" s="7" t="s">
        <v>2161</v>
      </c>
      <c r="OMO2061" s="7" t="s">
        <v>2161</v>
      </c>
      <c r="OMP2061" s="7" t="s">
        <v>2161</v>
      </c>
      <c r="OMQ2061" s="7" t="s">
        <v>2161</v>
      </c>
      <c r="OMR2061" s="7" t="s">
        <v>2161</v>
      </c>
      <c r="OMS2061" s="7" t="s">
        <v>2161</v>
      </c>
      <c r="OMT2061" s="7" t="s">
        <v>2161</v>
      </c>
      <c r="OMU2061" s="7" t="s">
        <v>2161</v>
      </c>
      <c r="OMV2061" s="7" t="s">
        <v>2161</v>
      </c>
      <c r="OMW2061" s="7" t="s">
        <v>2161</v>
      </c>
      <c r="OMX2061" s="7" t="s">
        <v>2161</v>
      </c>
      <c r="OMY2061" s="7" t="s">
        <v>2161</v>
      </c>
      <c r="OMZ2061" s="7" t="s">
        <v>2161</v>
      </c>
      <c r="ONA2061" s="7" t="s">
        <v>2161</v>
      </c>
      <c r="ONB2061" s="7" t="s">
        <v>2161</v>
      </c>
      <c r="ONC2061" s="7" t="s">
        <v>2161</v>
      </c>
      <c r="OND2061" s="7" t="s">
        <v>2161</v>
      </c>
      <c r="ONE2061" s="7" t="s">
        <v>2161</v>
      </c>
      <c r="ONF2061" s="7" t="s">
        <v>2161</v>
      </c>
      <c r="ONG2061" s="7" t="s">
        <v>2161</v>
      </c>
      <c r="ONH2061" s="7" t="s">
        <v>2161</v>
      </c>
      <c r="ONI2061" s="7" t="s">
        <v>2161</v>
      </c>
      <c r="ONJ2061" s="7" t="s">
        <v>2161</v>
      </c>
      <c r="ONK2061" s="7" t="s">
        <v>2161</v>
      </c>
      <c r="ONL2061" s="7" t="s">
        <v>2161</v>
      </c>
      <c r="ONM2061" s="7" t="s">
        <v>2161</v>
      </c>
      <c r="ONN2061" s="7" t="s">
        <v>2161</v>
      </c>
      <c r="ONO2061" s="7" t="s">
        <v>2161</v>
      </c>
      <c r="ONP2061" s="7" t="s">
        <v>2161</v>
      </c>
      <c r="ONQ2061" s="7" t="s">
        <v>2161</v>
      </c>
      <c r="ONR2061" s="7" t="s">
        <v>2161</v>
      </c>
      <c r="ONS2061" s="7" t="s">
        <v>2161</v>
      </c>
      <c r="ONT2061" s="7" t="s">
        <v>2161</v>
      </c>
      <c r="ONU2061" s="7" t="s">
        <v>2161</v>
      </c>
      <c r="ONV2061" s="7" t="s">
        <v>2161</v>
      </c>
      <c r="ONW2061" s="7" t="s">
        <v>2161</v>
      </c>
      <c r="ONX2061" s="7" t="s">
        <v>2161</v>
      </c>
      <c r="ONY2061" s="7" t="s">
        <v>2161</v>
      </c>
      <c r="ONZ2061" s="7" t="s">
        <v>2161</v>
      </c>
      <c r="OOA2061" s="7" t="s">
        <v>2161</v>
      </c>
      <c r="OOB2061" s="7" t="s">
        <v>2161</v>
      </c>
      <c r="OOC2061" s="7" t="s">
        <v>2161</v>
      </c>
      <c r="OOD2061" s="7" t="s">
        <v>2161</v>
      </c>
      <c r="OOE2061" s="7" t="s">
        <v>2161</v>
      </c>
      <c r="OOF2061" s="7" t="s">
        <v>2161</v>
      </c>
      <c r="OOG2061" s="7" t="s">
        <v>2161</v>
      </c>
      <c r="OOH2061" s="7" t="s">
        <v>2161</v>
      </c>
      <c r="OOI2061" s="7" t="s">
        <v>2161</v>
      </c>
      <c r="OOJ2061" s="7" t="s">
        <v>2161</v>
      </c>
      <c r="OOK2061" s="7" t="s">
        <v>2161</v>
      </c>
      <c r="OOL2061" s="7" t="s">
        <v>2161</v>
      </c>
      <c r="OOM2061" s="7" t="s">
        <v>2161</v>
      </c>
      <c r="OON2061" s="7" t="s">
        <v>2161</v>
      </c>
      <c r="OOO2061" s="7" t="s">
        <v>2161</v>
      </c>
      <c r="OOP2061" s="7" t="s">
        <v>2161</v>
      </c>
      <c r="OOQ2061" s="7" t="s">
        <v>2161</v>
      </c>
      <c r="OOR2061" s="7" t="s">
        <v>2161</v>
      </c>
      <c r="OOS2061" s="7" t="s">
        <v>2161</v>
      </c>
      <c r="OOT2061" s="7" t="s">
        <v>2161</v>
      </c>
      <c r="OOU2061" s="7" t="s">
        <v>2161</v>
      </c>
      <c r="OOV2061" s="7" t="s">
        <v>2161</v>
      </c>
      <c r="OOW2061" s="7" t="s">
        <v>2161</v>
      </c>
      <c r="OOX2061" s="7" t="s">
        <v>2161</v>
      </c>
      <c r="OOY2061" s="7" t="s">
        <v>2161</v>
      </c>
      <c r="OOZ2061" s="7" t="s">
        <v>2161</v>
      </c>
      <c r="OPA2061" s="7" t="s">
        <v>2161</v>
      </c>
      <c r="OPB2061" s="7" t="s">
        <v>2161</v>
      </c>
      <c r="OPC2061" s="7" t="s">
        <v>2161</v>
      </c>
      <c r="OPD2061" s="7" t="s">
        <v>2161</v>
      </c>
      <c r="OPE2061" s="7" t="s">
        <v>2161</v>
      </c>
      <c r="OPF2061" s="7" t="s">
        <v>2161</v>
      </c>
      <c r="OPG2061" s="7" t="s">
        <v>2161</v>
      </c>
      <c r="OPH2061" s="7" t="s">
        <v>2161</v>
      </c>
      <c r="OPI2061" s="7" t="s">
        <v>2161</v>
      </c>
      <c r="OPJ2061" s="7" t="s">
        <v>2161</v>
      </c>
      <c r="OPK2061" s="7" t="s">
        <v>2161</v>
      </c>
      <c r="OPL2061" s="7" t="s">
        <v>2161</v>
      </c>
      <c r="OPM2061" s="7" t="s">
        <v>2161</v>
      </c>
      <c r="OPN2061" s="7" t="s">
        <v>2161</v>
      </c>
      <c r="OPO2061" s="7" t="s">
        <v>2161</v>
      </c>
      <c r="OPP2061" s="7" t="s">
        <v>2161</v>
      </c>
      <c r="OPQ2061" s="7" t="s">
        <v>2161</v>
      </c>
      <c r="OPR2061" s="7" t="s">
        <v>2161</v>
      </c>
      <c r="OPS2061" s="7" t="s">
        <v>2161</v>
      </c>
      <c r="OPT2061" s="7" t="s">
        <v>2161</v>
      </c>
      <c r="OPU2061" s="7" t="s">
        <v>2161</v>
      </c>
      <c r="OPV2061" s="7" t="s">
        <v>2161</v>
      </c>
      <c r="OPW2061" s="7" t="s">
        <v>2161</v>
      </c>
      <c r="OPX2061" s="7" t="s">
        <v>2161</v>
      </c>
      <c r="OPY2061" s="7" t="s">
        <v>2161</v>
      </c>
      <c r="OPZ2061" s="7" t="s">
        <v>2161</v>
      </c>
      <c r="OQA2061" s="7" t="s">
        <v>2161</v>
      </c>
      <c r="OQB2061" s="7" t="s">
        <v>2161</v>
      </c>
      <c r="OQC2061" s="7" t="s">
        <v>2161</v>
      </c>
      <c r="OQD2061" s="7" t="s">
        <v>2161</v>
      </c>
      <c r="OQE2061" s="7" t="s">
        <v>2161</v>
      </c>
      <c r="OQF2061" s="7" t="s">
        <v>2161</v>
      </c>
      <c r="OQG2061" s="7" t="s">
        <v>2161</v>
      </c>
      <c r="OQH2061" s="7" t="s">
        <v>2161</v>
      </c>
      <c r="OQI2061" s="7" t="s">
        <v>2161</v>
      </c>
      <c r="OQJ2061" s="7" t="s">
        <v>2161</v>
      </c>
      <c r="OQK2061" s="7" t="s">
        <v>2161</v>
      </c>
      <c r="OQL2061" s="7" t="s">
        <v>2161</v>
      </c>
      <c r="OQM2061" s="7" t="s">
        <v>2161</v>
      </c>
      <c r="OQN2061" s="7" t="s">
        <v>2161</v>
      </c>
      <c r="OQO2061" s="7" t="s">
        <v>2161</v>
      </c>
      <c r="OQP2061" s="7" t="s">
        <v>2161</v>
      </c>
      <c r="OQQ2061" s="7" t="s">
        <v>2161</v>
      </c>
      <c r="OQR2061" s="7" t="s">
        <v>2161</v>
      </c>
      <c r="OQS2061" s="7" t="s">
        <v>2161</v>
      </c>
      <c r="OQT2061" s="7" t="s">
        <v>2161</v>
      </c>
      <c r="OQU2061" s="7" t="s">
        <v>2161</v>
      </c>
      <c r="OQV2061" s="7" t="s">
        <v>2161</v>
      </c>
      <c r="OQW2061" s="7" t="s">
        <v>2161</v>
      </c>
      <c r="OQX2061" s="7" t="s">
        <v>2161</v>
      </c>
      <c r="OQY2061" s="7" t="s">
        <v>2161</v>
      </c>
      <c r="OQZ2061" s="7" t="s">
        <v>2161</v>
      </c>
      <c r="ORA2061" s="7" t="s">
        <v>2161</v>
      </c>
      <c r="ORB2061" s="7" t="s">
        <v>2161</v>
      </c>
      <c r="ORC2061" s="7" t="s">
        <v>2161</v>
      </c>
      <c r="ORD2061" s="7" t="s">
        <v>2161</v>
      </c>
      <c r="ORE2061" s="7" t="s">
        <v>2161</v>
      </c>
      <c r="ORF2061" s="7" t="s">
        <v>2161</v>
      </c>
      <c r="ORG2061" s="7" t="s">
        <v>2161</v>
      </c>
      <c r="ORH2061" s="7" t="s">
        <v>2161</v>
      </c>
      <c r="ORI2061" s="7" t="s">
        <v>2161</v>
      </c>
      <c r="ORJ2061" s="7" t="s">
        <v>2161</v>
      </c>
      <c r="ORK2061" s="7" t="s">
        <v>2161</v>
      </c>
      <c r="ORL2061" s="7" t="s">
        <v>2161</v>
      </c>
      <c r="ORM2061" s="7" t="s">
        <v>2161</v>
      </c>
      <c r="ORN2061" s="7" t="s">
        <v>2161</v>
      </c>
      <c r="ORO2061" s="7" t="s">
        <v>2161</v>
      </c>
      <c r="ORP2061" s="7" t="s">
        <v>2161</v>
      </c>
      <c r="ORQ2061" s="7" t="s">
        <v>2161</v>
      </c>
      <c r="ORR2061" s="7" t="s">
        <v>2161</v>
      </c>
      <c r="ORS2061" s="7" t="s">
        <v>2161</v>
      </c>
      <c r="ORT2061" s="7" t="s">
        <v>2161</v>
      </c>
      <c r="ORU2061" s="7" t="s">
        <v>2161</v>
      </c>
      <c r="ORV2061" s="7" t="s">
        <v>2161</v>
      </c>
      <c r="ORW2061" s="7" t="s">
        <v>2161</v>
      </c>
      <c r="ORX2061" s="7" t="s">
        <v>2161</v>
      </c>
      <c r="ORY2061" s="7" t="s">
        <v>2161</v>
      </c>
      <c r="ORZ2061" s="7" t="s">
        <v>2161</v>
      </c>
      <c r="OSA2061" s="7" t="s">
        <v>2161</v>
      </c>
      <c r="OSB2061" s="7" t="s">
        <v>2161</v>
      </c>
      <c r="OSC2061" s="7" t="s">
        <v>2161</v>
      </c>
      <c r="OSD2061" s="7" t="s">
        <v>2161</v>
      </c>
      <c r="OSE2061" s="7" t="s">
        <v>2161</v>
      </c>
      <c r="OSF2061" s="7" t="s">
        <v>2161</v>
      </c>
      <c r="OSG2061" s="7" t="s">
        <v>2161</v>
      </c>
      <c r="OSH2061" s="7" t="s">
        <v>2161</v>
      </c>
      <c r="OSI2061" s="7" t="s">
        <v>2161</v>
      </c>
      <c r="OSJ2061" s="7" t="s">
        <v>2161</v>
      </c>
      <c r="OSK2061" s="7" t="s">
        <v>2161</v>
      </c>
      <c r="OSL2061" s="7" t="s">
        <v>2161</v>
      </c>
      <c r="OSM2061" s="7" t="s">
        <v>2161</v>
      </c>
      <c r="OSN2061" s="7" t="s">
        <v>2161</v>
      </c>
      <c r="OSO2061" s="7" t="s">
        <v>2161</v>
      </c>
      <c r="OSP2061" s="7" t="s">
        <v>2161</v>
      </c>
      <c r="OSQ2061" s="7" t="s">
        <v>2161</v>
      </c>
      <c r="OSR2061" s="7" t="s">
        <v>2161</v>
      </c>
      <c r="OSS2061" s="7" t="s">
        <v>2161</v>
      </c>
      <c r="OST2061" s="7" t="s">
        <v>2161</v>
      </c>
      <c r="OSU2061" s="7" t="s">
        <v>2161</v>
      </c>
      <c r="OSV2061" s="7" t="s">
        <v>2161</v>
      </c>
      <c r="OSW2061" s="7" t="s">
        <v>2161</v>
      </c>
      <c r="OSX2061" s="7" t="s">
        <v>2161</v>
      </c>
      <c r="OSY2061" s="7" t="s">
        <v>2161</v>
      </c>
      <c r="OSZ2061" s="7" t="s">
        <v>2161</v>
      </c>
      <c r="OTA2061" s="7" t="s">
        <v>2161</v>
      </c>
      <c r="OTB2061" s="7" t="s">
        <v>2161</v>
      </c>
      <c r="OTC2061" s="7" t="s">
        <v>2161</v>
      </c>
      <c r="OTD2061" s="7" t="s">
        <v>2161</v>
      </c>
      <c r="OTE2061" s="7" t="s">
        <v>2161</v>
      </c>
      <c r="OTF2061" s="7" t="s">
        <v>2161</v>
      </c>
      <c r="OTG2061" s="7" t="s">
        <v>2161</v>
      </c>
      <c r="OTH2061" s="7" t="s">
        <v>2161</v>
      </c>
      <c r="OTI2061" s="7" t="s">
        <v>2161</v>
      </c>
      <c r="OTJ2061" s="7" t="s">
        <v>2161</v>
      </c>
      <c r="OTK2061" s="7" t="s">
        <v>2161</v>
      </c>
      <c r="OTL2061" s="7" t="s">
        <v>2161</v>
      </c>
      <c r="OTM2061" s="7" t="s">
        <v>2161</v>
      </c>
      <c r="OTN2061" s="7" t="s">
        <v>2161</v>
      </c>
      <c r="OTO2061" s="7" t="s">
        <v>2161</v>
      </c>
      <c r="OTP2061" s="7" t="s">
        <v>2161</v>
      </c>
      <c r="OTQ2061" s="7" t="s">
        <v>2161</v>
      </c>
      <c r="OTR2061" s="7" t="s">
        <v>2161</v>
      </c>
      <c r="OTS2061" s="7" t="s">
        <v>2161</v>
      </c>
      <c r="OTT2061" s="7" t="s">
        <v>2161</v>
      </c>
      <c r="OTU2061" s="7" t="s">
        <v>2161</v>
      </c>
      <c r="OTV2061" s="7" t="s">
        <v>2161</v>
      </c>
      <c r="OTW2061" s="7" t="s">
        <v>2161</v>
      </c>
      <c r="OTX2061" s="7" t="s">
        <v>2161</v>
      </c>
      <c r="OTY2061" s="7" t="s">
        <v>2161</v>
      </c>
      <c r="OTZ2061" s="7" t="s">
        <v>2161</v>
      </c>
      <c r="OUA2061" s="7" t="s">
        <v>2161</v>
      </c>
      <c r="OUB2061" s="7" t="s">
        <v>2161</v>
      </c>
      <c r="OUC2061" s="7" t="s">
        <v>2161</v>
      </c>
      <c r="OUD2061" s="7" t="s">
        <v>2161</v>
      </c>
      <c r="OUE2061" s="7" t="s">
        <v>2161</v>
      </c>
      <c r="OUF2061" s="7" t="s">
        <v>2161</v>
      </c>
      <c r="OUG2061" s="7" t="s">
        <v>2161</v>
      </c>
      <c r="OUH2061" s="7" t="s">
        <v>2161</v>
      </c>
      <c r="OUI2061" s="7" t="s">
        <v>2161</v>
      </c>
      <c r="OUJ2061" s="7" t="s">
        <v>2161</v>
      </c>
      <c r="OUK2061" s="7" t="s">
        <v>2161</v>
      </c>
      <c r="OUL2061" s="7" t="s">
        <v>2161</v>
      </c>
      <c r="OUM2061" s="7" t="s">
        <v>2161</v>
      </c>
      <c r="OUN2061" s="7" t="s">
        <v>2161</v>
      </c>
      <c r="OUO2061" s="7" t="s">
        <v>2161</v>
      </c>
      <c r="OUP2061" s="7" t="s">
        <v>2161</v>
      </c>
      <c r="OUQ2061" s="7" t="s">
        <v>2161</v>
      </c>
      <c r="OUR2061" s="7" t="s">
        <v>2161</v>
      </c>
      <c r="OUS2061" s="7" t="s">
        <v>2161</v>
      </c>
      <c r="OUT2061" s="7" t="s">
        <v>2161</v>
      </c>
      <c r="OUU2061" s="7" t="s">
        <v>2161</v>
      </c>
      <c r="OUV2061" s="7" t="s">
        <v>2161</v>
      </c>
      <c r="OUW2061" s="7" t="s">
        <v>2161</v>
      </c>
      <c r="OUX2061" s="7" t="s">
        <v>2161</v>
      </c>
      <c r="OUY2061" s="7" t="s">
        <v>2161</v>
      </c>
      <c r="OUZ2061" s="7" t="s">
        <v>2161</v>
      </c>
      <c r="OVA2061" s="7" t="s">
        <v>2161</v>
      </c>
      <c r="OVB2061" s="7" t="s">
        <v>2161</v>
      </c>
      <c r="OVC2061" s="7" t="s">
        <v>2161</v>
      </c>
      <c r="OVD2061" s="7" t="s">
        <v>2161</v>
      </c>
      <c r="OVE2061" s="7" t="s">
        <v>2161</v>
      </c>
      <c r="OVF2061" s="7" t="s">
        <v>2161</v>
      </c>
      <c r="OVG2061" s="7" t="s">
        <v>2161</v>
      </c>
      <c r="OVH2061" s="7" t="s">
        <v>2161</v>
      </c>
      <c r="OVI2061" s="7" t="s">
        <v>2161</v>
      </c>
      <c r="OVJ2061" s="7" t="s">
        <v>2161</v>
      </c>
      <c r="OVK2061" s="7" t="s">
        <v>2161</v>
      </c>
      <c r="OVL2061" s="7" t="s">
        <v>2161</v>
      </c>
      <c r="OVM2061" s="7" t="s">
        <v>2161</v>
      </c>
      <c r="OVN2061" s="7" t="s">
        <v>2161</v>
      </c>
      <c r="OVO2061" s="7" t="s">
        <v>2161</v>
      </c>
      <c r="OVP2061" s="7" t="s">
        <v>2161</v>
      </c>
      <c r="OVQ2061" s="7" t="s">
        <v>2161</v>
      </c>
      <c r="OVR2061" s="7" t="s">
        <v>2161</v>
      </c>
      <c r="OVS2061" s="7" t="s">
        <v>2161</v>
      </c>
      <c r="OVT2061" s="7" t="s">
        <v>2161</v>
      </c>
      <c r="OVU2061" s="7" t="s">
        <v>2161</v>
      </c>
      <c r="OVV2061" s="7" t="s">
        <v>2161</v>
      </c>
      <c r="OVW2061" s="7" t="s">
        <v>2161</v>
      </c>
      <c r="OVX2061" s="7" t="s">
        <v>2161</v>
      </c>
      <c r="OVY2061" s="7" t="s">
        <v>2161</v>
      </c>
      <c r="OVZ2061" s="7" t="s">
        <v>2161</v>
      </c>
      <c r="OWA2061" s="7" t="s">
        <v>2161</v>
      </c>
      <c r="OWB2061" s="7" t="s">
        <v>2161</v>
      </c>
      <c r="OWC2061" s="7" t="s">
        <v>2161</v>
      </c>
      <c r="OWD2061" s="7" t="s">
        <v>2161</v>
      </c>
      <c r="OWE2061" s="7" t="s">
        <v>2161</v>
      </c>
      <c r="OWF2061" s="7" t="s">
        <v>2161</v>
      </c>
      <c r="OWG2061" s="7" t="s">
        <v>2161</v>
      </c>
      <c r="OWH2061" s="7" t="s">
        <v>2161</v>
      </c>
      <c r="OWI2061" s="7" t="s">
        <v>2161</v>
      </c>
      <c r="OWJ2061" s="7" t="s">
        <v>2161</v>
      </c>
      <c r="OWK2061" s="7" t="s">
        <v>2161</v>
      </c>
      <c r="OWL2061" s="7" t="s">
        <v>2161</v>
      </c>
      <c r="OWM2061" s="7" t="s">
        <v>2161</v>
      </c>
      <c r="OWN2061" s="7" t="s">
        <v>2161</v>
      </c>
      <c r="OWO2061" s="7" t="s">
        <v>2161</v>
      </c>
      <c r="OWP2061" s="7" t="s">
        <v>2161</v>
      </c>
      <c r="OWQ2061" s="7" t="s">
        <v>2161</v>
      </c>
      <c r="OWR2061" s="7" t="s">
        <v>2161</v>
      </c>
      <c r="OWS2061" s="7" t="s">
        <v>2161</v>
      </c>
      <c r="OWT2061" s="7" t="s">
        <v>2161</v>
      </c>
      <c r="OWU2061" s="7" t="s">
        <v>2161</v>
      </c>
      <c r="OWV2061" s="7" t="s">
        <v>2161</v>
      </c>
      <c r="OWW2061" s="7" t="s">
        <v>2161</v>
      </c>
      <c r="OWX2061" s="7" t="s">
        <v>2161</v>
      </c>
      <c r="OWY2061" s="7" t="s">
        <v>2161</v>
      </c>
      <c r="OWZ2061" s="7" t="s">
        <v>2161</v>
      </c>
      <c r="OXA2061" s="7" t="s">
        <v>2161</v>
      </c>
      <c r="OXB2061" s="7" t="s">
        <v>2161</v>
      </c>
      <c r="OXC2061" s="7" t="s">
        <v>2161</v>
      </c>
      <c r="OXD2061" s="7" t="s">
        <v>2161</v>
      </c>
      <c r="OXE2061" s="7" t="s">
        <v>2161</v>
      </c>
      <c r="OXF2061" s="7" t="s">
        <v>2161</v>
      </c>
      <c r="OXG2061" s="7" t="s">
        <v>2161</v>
      </c>
      <c r="OXH2061" s="7" t="s">
        <v>2161</v>
      </c>
      <c r="OXI2061" s="7" t="s">
        <v>2161</v>
      </c>
      <c r="OXJ2061" s="7" t="s">
        <v>2161</v>
      </c>
      <c r="OXK2061" s="7" t="s">
        <v>2161</v>
      </c>
      <c r="OXL2061" s="7" t="s">
        <v>2161</v>
      </c>
      <c r="OXM2061" s="7" t="s">
        <v>2161</v>
      </c>
      <c r="OXN2061" s="7" t="s">
        <v>2161</v>
      </c>
      <c r="OXO2061" s="7" t="s">
        <v>2161</v>
      </c>
      <c r="OXP2061" s="7" t="s">
        <v>2161</v>
      </c>
      <c r="OXQ2061" s="7" t="s">
        <v>2161</v>
      </c>
      <c r="OXR2061" s="7" t="s">
        <v>2161</v>
      </c>
      <c r="OXS2061" s="7" t="s">
        <v>2161</v>
      </c>
      <c r="OXT2061" s="7" t="s">
        <v>2161</v>
      </c>
      <c r="OXU2061" s="7" t="s">
        <v>2161</v>
      </c>
      <c r="OXV2061" s="7" t="s">
        <v>2161</v>
      </c>
      <c r="OXW2061" s="7" t="s">
        <v>2161</v>
      </c>
      <c r="OXX2061" s="7" t="s">
        <v>2161</v>
      </c>
      <c r="OXY2061" s="7" t="s">
        <v>2161</v>
      </c>
      <c r="OXZ2061" s="7" t="s">
        <v>2161</v>
      </c>
      <c r="OYA2061" s="7" t="s">
        <v>2161</v>
      </c>
      <c r="OYB2061" s="7" t="s">
        <v>2161</v>
      </c>
      <c r="OYC2061" s="7" t="s">
        <v>2161</v>
      </c>
      <c r="OYD2061" s="7" t="s">
        <v>2161</v>
      </c>
      <c r="OYE2061" s="7" t="s">
        <v>2161</v>
      </c>
      <c r="OYF2061" s="7" t="s">
        <v>2161</v>
      </c>
      <c r="OYG2061" s="7" t="s">
        <v>2161</v>
      </c>
      <c r="OYH2061" s="7" t="s">
        <v>2161</v>
      </c>
      <c r="OYI2061" s="7" t="s">
        <v>2161</v>
      </c>
      <c r="OYJ2061" s="7" t="s">
        <v>2161</v>
      </c>
      <c r="OYK2061" s="7" t="s">
        <v>2161</v>
      </c>
      <c r="OYL2061" s="7" t="s">
        <v>2161</v>
      </c>
      <c r="OYM2061" s="7" t="s">
        <v>2161</v>
      </c>
      <c r="OYN2061" s="7" t="s">
        <v>2161</v>
      </c>
      <c r="OYO2061" s="7" t="s">
        <v>2161</v>
      </c>
      <c r="OYP2061" s="7" t="s">
        <v>2161</v>
      </c>
      <c r="OYQ2061" s="7" t="s">
        <v>2161</v>
      </c>
      <c r="OYR2061" s="7" t="s">
        <v>2161</v>
      </c>
      <c r="OYS2061" s="7" t="s">
        <v>2161</v>
      </c>
      <c r="OYT2061" s="7" t="s">
        <v>2161</v>
      </c>
      <c r="OYU2061" s="7" t="s">
        <v>2161</v>
      </c>
      <c r="OYV2061" s="7" t="s">
        <v>2161</v>
      </c>
      <c r="OYW2061" s="7" t="s">
        <v>2161</v>
      </c>
      <c r="OYX2061" s="7" t="s">
        <v>2161</v>
      </c>
      <c r="OYY2061" s="7" t="s">
        <v>2161</v>
      </c>
      <c r="OYZ2061" s="7" t="s">
        <v>2161</v>
      </c>
      <c r="OZA2061" s="7" t="s">
        <v>2161</v>
      </c>
      <c r="OZB2061" s="7" t="s">
        <v>2161</v>
      </c>
      <c r="OZC2061" s="7" t="s">
        <v>2161</v>
      </c>
      <c r="OZD2061" s="7" t="s">
        <v>2161</v>
      </c>
      <c r="OZE2061" s="7" t="s">
        <v>2161</v>
      </c>
      <c r="OZF2061" s="7" t="s">
        <v>2161</v>
      </c>
      <c r="OZG2061" s="7" t="s">
        <v>2161</v>
      </c>
      <c r="OZH2061" s="7" t="s">
        <v>2161</v>
      </c>
      <c r="OZI2061" s="7" t="s">
        <v>2161</v>
      </c>
      <c r="OZJ2061" s="7" t="s">
        <v>2161</v>
      </c>
      <c r="OZK2061" s="7" t="s">
        <v>2161</v>
      </c>
      <c r="OZL2061" s="7" t="s">
        <v>2161</v>
      </c>
      <c r="OZM2061" s="7" t="s">
        <v>2161</v>
      </c>
      <c r="OZN2061" s="7" t="s">
        <v>2161</v>
      </c>
      <c r="OZO2061" s="7" t="s">
        <v>2161</v>
      </c>
      <c r="OZP2061" s="7" t="s">
        <v>2161</v>
      </c>
      <c r="OZQ2061" s="7" t="s">
        <v>2161</v>
      </c>
      <c r="OZR2061" s="7" t="s">
        <v>2161</v>
      </c>
      <c r="OZS2061" s="7" t="s">
        <v>2161</v>
      </c>
      <c r="OZT2061" s="7" t="s">
        <v>2161</v>
      </c>
      <c r="OZU2061" s="7" t="s">
        <v>2161</v>
      </c>
      <c r="OZV2061" s="7" t="s">
        <v>2161</v>
      </c>
      <c r="OZW2061" s="7" t="s">
        <v>2161</v>
      </c>
      <c r="OZX2061" s="7" t="s">
        <v>2161</v>
      </c>
      <c r="OZY2061" s="7" t="s">
        <v>2161</v>
      </c>
      <c r="OZZ2061" s="7" t="s">
        <v>2161</v>
      </c>
      <c r="PAA2061" s="7" t="s">
        <v>2161</v>
      </c>
      <c r="PAB2061" s="7" t="s">
        <v>2161</v>
      </c>
      <c r="PAC2061" s="7" t="s">
        <v>2161</v>
      </c>
      <c r="PAD2061" s="7" t="s">
        <v>2161</v>
      </c>
      <c r="PAE2061" s="7" t="s">
        <v>2161</v>
      </c>
      <c r="PAF2061" s="7" t="s">
        <v>2161</v>
      </c>
      <c r="PAG2061" s="7" t="s">
        <v>2161</v>
      </c>
      <c r="PAH2061" s="7" t="s">
        <v>2161</v>
      </c>
      <c r="PAI2061" s="7" t="s">
        <v>2161</v>
      </c>
      <c r="PAJ2061" s="7" t="s">
        <v>2161</v>
      </c>
      <c r="PAK2061" s="7" t="s">
        <v>2161</v>
      </c>
      <c r="PAL2061" s="7" t="s">
        <v>2161</v>
      </c>
      <c r="PAM2061" s="7" t="s">
        <v>2161</v>
      </c>
      <c r="PAN2061" s="7" t="s">
        <v>2161</v>
      </c>
      <c r="PAO2061" s="7" t="s">
        <v>2161</v>
      </c>
      <c r="PAP2061" s="7" t="s">
        <v>2161</v>
      </c>
      <c r="PAQ2061" s="7" t="s">
        <v>2161</v>
      </c>
      <c r="PAR2061" s="7" t="s">
        <v>2161</v>
      </c>
      <c r="PAS2061" s="7" t="s">
        <v>2161</v>
      </c>
      <c r="PAT2061" s="7" t="s">
        <v>2161</v>
      </c>
      <c r="PAU2061" s="7" t="s">
        <v>2161</v>
      </c>
      <c r="PAV2061" s="7" t="s">
        <v>2161</v>
      </c>
      <c r="PAW2061" s="7" t="s">
        <v>2161</v>
      </c>
      <c r="PAX2061" s="7" t="s">
        <v>2161</v>
      </c>
      <c r="PAY2061" s="7" t="s">
        <v>2161</v>
      </c>
      <c r="PAZ2061" s="7" t="s">
        <v>2161</v>
      </c>
      <c r="PBA2061" s="7" t="s">
        <v>2161</v>
      </c>
      <c r="PBB2061" s="7" t="s">
        <v>2161</v>
      </c>
      <c r="PBC2061" s="7" t="s">
        <v>2161</v>
      </c>
      <c r="PBD2061" s="7" t="s">
        <v>2161</v>
      </c>
      <c r="PBE2061" s="7" t="s">
        <v>2161</v>
      </c>
      <c r="PBF2061" s="7" t="s">
        <v>2161</v>
      </c>
      <c r="PBG2061" s="7" t="s">
        <v>2161</v>
      </c>
      <c r="PBH2061" s="7" t="s">
        <v>2161</v>
      </c>
      <c r="PBI2061" s="7" t="s">
        <v>2161</v>
      </c>
      <c r="PBJ2061" s="7" t="s">
        <v>2161</v>
      </c>
      <c r="PBK2061" s="7" t="s">
        <v>2161</v>
      </c>
      <c r="PBL2061" s="7" t="s">
        <v>2161</v>
      </c>
      <c r="PBM2061" s="7" t="s">
        <v>2161</v>
      </c>
      <c r="PBN2061" s="7" t="s">
        <v>2161</v>
      </c>
      <c r="PBO2061" s="7" t="s">
        <v>2161</v>
      </c>
      <c r="PBP2061" s="7" t="s">
        <v>2161</v>
      </c>
      <c r="PBQ2061" s="7" t="s">
        <v>2161</v>
      </c>
      <c r="PBR2061" s="7" t="s">
        <v>2161</v>
      </c>
      <c r="PBS2061" s="7" t="s">
        <v>2161</v>
      </c>
      <c r="PBT2061" s="7" t="s">
        <v>2161</v>
      </c>
      <c r="PBU2061" s="7" t="s">
        <v>2161</v>
      </c>
      <c r="PBV2061" s="7" t="s">
        <v>2161</v>
      </c>
      <c r="PBW2061" s="7" t="s">
        <v>2161</v>
      </c>
      <c r="PBX2061" s="7" t="s">
        <v>2161</v>
      </c>
      <c r="PBY2061" s="7" t="s">
        <v>2161</v>
      </c>
      <c r="PBZ2061" s="7" t="s">
        <v>2161</v>
      </c>
      <c r="PCA2061" s="7" t="s">
        <v>2161</v>
      </c>
      <c r="PCB2061" s="7" t="s">
        <v>2161</v>
      </c>
      <c r="PCC2061" s="7" t="s">
        <v>2161</v>
      </c>
      <c r="PCD2061" s="7" t="s">
        <v>2161</v>
      </c>
      <c r="PCE2061" s="7" t="s">
        <v>2161</v>
      </c>
      <c r="PCF2061" s="7" t="s">
        <v>2161</v>
      </c>
      <c r="PCG2061" s="7" t="s">
        <v>2161</v>
      </c>
      <c r="PCH2061" s="7" t="s">
        <v>2161</v>
      </c>
      <c r="PCI2061" s="7" t="s">
        <v>2161</v>
      </c>
      <c r="PCJ2061" s="7" t="s">
        <v>2161</v>
      </c>
      <c r="PCK2061" s="7" t="s">
        <v>2161</v>
      </c>
      <c r="PCL2061" s="7" t="s">
        <v>2161</v>
      </c>
      <c r="PCM2061" s="7" t="s">
        <v>2161</v>
      </c>
      <c r="PCN2061" s="7" t="s">
        <v>2161</v>
      </c>
      <c r="PCO2061" s="7" t="s">
        <v>2161</v>
      </c>
      <c r="PCP2061" s="7" t="s">
        <v>2161</v>
      </c>
      <c r="PCQ2061" s="7" t="s">
        <v>2161</v>
      </c>
      <c r="PCR2061" s="7" t="s">
        <v>2161</v>
      </c>
      <c r="PCS2061" s="7" t="s">
        <v>2161</v>
      </c>
      <c r="PCT2061" s="7" t="s">
        <v>2161</v>
      </c>
      <c r="PCU2061" s="7" t="s">
        <v>2161</v>
      </c>
      <c r="PCV2061" s="7" t="s">
        <v>2161</v>
      </c>
      <c r="PCW2061" s="7" t="s">
        <v>2161</v>
      </c>
      <c r="PCX2061" s="7" t="s">
        <v>2161</v>
      </c>
      <c r="PCY2061" s="7" t="s">
        <v>2161</v>
      </c>
      <c r="PCZ2061" s="7" t="s">
        <v>2161</v>
      </c>
      <c r="PDA2061" s="7" t="s">
        <v>2161</v>
      </c>
      <c r="PDB2061" s="7" t="s">
        <v>2161</v>
      </c>
      <c r="PDC2061" s="7" t="s">
        <v>2161</v>
      </c>
      <c r="PDD2061" s="7" t="s">
        <v>2161</v>
      </c>
      <c r="PDE2061" s="7" t="s">
        <v>2161</v>
      </c>
      <c r="PDF2061" s="7" t="s">
        <v>2161</v>
      </c>
      <c r="PDG2061" s="7" t="s">
        <v>2161</v>
      </c>
      <c r="PDH2061" s="7" t="s">
        <v>2161</v>
      </c>
      <c r="PDI2061" s="7" t="s">
        <v>2161</v>
      </c>
      <c r="PDJ2061" s="7" t="s">
        <v>2161</v>
      </c>
      <c r="PDK2061" s="7" t="s">
        <v>2161</v>
      </c>
      <c r="PDL2061" s="7" t="s">
        <v>2161</v>
      </c>
      <c r="PDM2061" s="7" t="s">
        <v>2161</v>
      </c>
      <c r="PDN2061" s="7" t="s">
        <v>2161</v>
      </c>
      <c r="PDO2061" s="7" t="s">
        <v>2161</v>
      </c>
      <c r="PDP2061" s="7" t="s">
        <v>2161</v>
      </c>
      <c r="PDQ2061" s="7" t="s">
        <v>2161</v>
      </c>
      <c r="PDR2061" s="7" t="s">
        <v>2161</v>
      </c>
      <c r="PDS2061" s="7" t="s">
        <v>2161</v>
      </c>
      <c r="PDT2061" s="7" t="s">
        <v>2161</v>
      </c>
      <c r="PDU2061" s="7" t="s">
        <v>2161</v>
      </c>
      <c r="PDV2061" s="7" t="s">
        <v>2161</v>
      </c>
      <c r="PDW2061" s="7" t="s">
        <v>2161</v>
      </c>
      <c r="PDX2061" s="7" t="s">
        <v>2161</v>
      </c>
      <c r="PDY2061" s="7" t="s">
        <v>2161</v>
      </c>
      <c r="PDZ2061" s="7" t="s">
        <v>2161</v>
      </c>
      <c r="PEA2061" s="7" t="s">
        <v>2161</v>
      </c>
      <c r="PEB2061" s="7" t="s">
        <v>2161</v>
      </c>
      <c r="PEC2061" s="7" t="s">
        <v>2161</v>
      </c>
      <c r="PED2061" s="7" t="s">
        <v>2161</v>
      </c>
      <c r="PEE2061" s="7" t="s">
        <v>2161</v>
      </c>
      <c r="PEF2061" s="7" t="s">
        <v>2161</v>
      </c>
      <c r="PEG2061" s="7" t="s">
        <v>2161</v>
      </c>
      <c r="PEH2061" s="7" t="s">
        <v>2161</v>
      </c>
      <c r="PEI2061" s="7" t="s">
        <v>2161</v>
      </c>
      <c r="PEJ2061" s="7" t="s">
        <v>2161</v>
      </c>
      <c r="PEK2061" s="7" t="s">
        <v>2161</v>
      </c>
      <c r="PEL2061" s="7" t="s">
        <v>2161</v>
      </c>
      <c r="PEM2061" s="7" t="s">
        <v>2161</v>
      </c>
      <c r="PEN2061" s="7" t="s">
        <v>2161</v>
      </c>
      <c r="PEO2061" s="7" t="s">
        <v>2161</v>
      </c>
      <c r="PEP2061" s="7" t="s">
        <v>2161</v>
      </c>
      <c r="PEQ2061" s="7" t="s">
        <v>2161</v>
      </c>
      <c r="PER2061" s="7" t="s">
        <v>2161</v>
      </c>
      <c r="PES2061" s="7" t="s">
        <v>2161</v>
      </c>
      <c r="PET2061" s="7" t="s">
        <v>2161</v>
      </c>
      <c r="PEU2061" s="7" t="s">
        <v>2161</v>
      </c>
      <c r="PEV2061" s="7" t="s">
        <v>2161</v>
      </c>
      <c r="PEW2061" s="7" t="s">
        <v>2161</v>
      </c>
      <c r="PEX2061" s="7" t="s">
        <v>2161</v>
      </c>
      <c r="PEY2061" s="7" t="s">
        <v>2161</v>
      </c>
      <c r="PEZ2061" s="7" t="s">
        <v>2161</v>
      </c>
      <c r="PFA2061" s="7" t="s">
        <v>2161</v>
      </c>
      <c r="PFB2061" s="7" t="s">
        <v>2161</v>
      </c>
      <c r="PFC2061" s="7" t="s">
        <v>2161</v>
      </c>
      <c r="PFD2061" s="7" t="s">
        <v>2161</v>
      </c>
      <c r="PFE2061" s="7" t="s">
        <v>2161</v>
      </c>
      <c r="PFF2061" s="7" t="s">
        <v>2161</v>
      </c>
      <c r="PFG2061" s="7" t="s">
        <v>2161</v>
      </c>
      <c r="PFH2061" s="7" t="s">
        <v>2161</v>
      </c>
      <c r="PFI2061" s="7" t="s">
        <v>2161</v>
      </c>
      <c r="PFJ2061" s="7" t="s">
        <v>2161</v>
      </c>
      <c r="PFK2061" s="7" t="s">
        <v>2161</v>
      </c>
      <c r="PFL2061" s="7" t="s">
        <v>2161</v>
      </c>
      <c r="PFM2061" s="7" t="s">
        <v>2161</v>
      </c>
      <c r="PFN2061" s="7" t="s">
        <v>2161</v>
      </c>
      <c r="PFO2061" s="7" t="s">
        <v>2161</v>
      </c>
      <c r="PFP2061" s="7" t="s">
        <v>2161</v>
      </c>
      <c r="PFQ2061" s="7" t="s">
        <v>2161</v>
      </c>
      <c r="PFR2061" s="7" t="s">
        <v>2161</v>
      </c>
      <c r="PFS2061" s="7" t="s">
        <v>2161</v>
      </c>
      <c r="PFT2061" s="7" t="s">
        <v>2161</v>
      </c>
      <c r="PFU2061" s="7" t="s">
        <v>2161</v>
      </c>
      <c r="PFV2061" s="7" t="s">
        <v>2161</v>
      </c>
      <c r="PFW2061" s="7" t="s">
        <v>2161</v>
      </c>
      <c r="PFX2061" s="7" t="s">
        <v>2161</v>
      </c>
      <c r="PFY2061" s="7" t="s">
        <v>2161</v>
      </c>
      <c r="PFZ2061" s="7" t="s">
        <v>2161</v>
      </c>
      <c r="PGA2061" s="7" t="s">
        <v>2161</v>
      </c>
      <c r="PGB2061" s="7" t="s">
        <v>2161</v>
      </c>
      <c r="PGC2061" s="7" t="s">
        <v>2161</v>
      </c>
      <c r="PGD2061" s="7" t="s">
        <v>2161</v>
      </c>
      <c r="PGE2061" s="7" t="s">
        <v>2161</v>
      </c>
      <c r="PGF2061" s="7" t="s">
        <v>2161</v>
      </c>
      <c r="PGG2061" s="7" t="s">
        <v>2161</v>
      </c>
      <c r="PGH2061" s="7" t="s">
        <v>2161</v>
      </c>
      <c r="PGI2061" s="7" t="s">
        <v>2161</v>
      </c>
      <c r="PGJ2061" s="7" t="s">
        <v>2161</v>
      </c>
      <c r="PGK2061" s="7" t="s">
        <v>2161</v>
      </c>
      <c r="PGL2061" s="7" t="s">
        <v>2161</v>
      </c>
      <c r="PGM2061" s="7" t="s">
        <v>2161</v>
      </c>
      <c r="PGN2061" s="7" t="s">
        <v>2161</v>
      </c>
      <c r="PGO2061" s="7" t="s">
        <v>2161</v>
      </c>
      <c r="PGP2061" s="7" t="s">
        <v>2161</v>
      </c>
      <c r="PGQ2061" s="7" t="s">
        <v>2161</v>
      </c>
      <c r="PGR2061" s="7" t="s">
        <v>2161</v>
      </c>
      <c r="PGS2061" s="7" t="s">
        <v>2161</v>
      </c>
      <c r="PGT2061" s="7" t="s">
        <v>2161</v>
      </c>
      <c r="PGU2061" s="7" t="s">
        <v>2161</v>
      </c>
      <c r="PGV2061" s="7" t="s">
        <v>2161</v>
      </c>
      <c r="PGW2061" s="7" t="s">
        <v>2161</v>
      </c>
      <c r="PGX2061" s="7" t="s">
        <v>2161</v>
      </c>
      <c r="PGY2061" s="7" t="s">
        <v>2161</v>
      </c>
      <c r="PGZ2061" s="7" t="s">
        <v>2161</v>
      </c>
      <c r="PHA2061" s="7" t="s">
        <v>2161</v>
      </c>
      <c r="PHB2061" s="7" t="s">
        <v>2161</v>
      </c>
      <c r="PHC2061" s="7" t="s">
        <v>2161</v>
      </c>
      <c r="PHD2061" s="7" t="s">
        <v>2161</v>
      </c>
      <c r="PHE2061" s="7" t="s">
        <v>2161</v>
      </c>
      <c r="PHF2061" s="7" t="s">
        <v>2161</v>
      </c>
      <c r="PHG2061" s="7" t="s">
        <v>2161</v>
      </c>
      <c r="PHH2061" s="7" t="s">
        <v>2161</v>
      </c>
      <c r="PHI2061" s="7" t="s">
        <v>2161</v>
      </c>
      <c r="PHJ2061" s="7" t="s">
        <v>2161</v>
      </c>
      <c r="PHK2061" s="7" t="s">
        <v>2161</v>
      </c>
      <c r="PHL2061" s="7" t="s">
        <v>2161</v>
      </c>
      <c r="PHM2061" s="7" t="s">
        <v>2161</v>
      </c>
      <c r="PHN2061" s="7" t="s">
        <v>2161</v>
      </c>
      <c r="PHO2061" s="7" t="s">
        <v>2161</v>
      </c>
      <c r="PHP2061" s="7" t="s">
        <v>2161</v>
      </c>
      <c r="PHQ2061" s="7" t="s">
        <v>2161</v>
      </c>
      <c r="PHR2061" s="7" t="s">
        <v>2161</v>
      </c>
      <c r="PHS2061" s="7" t="s">
        <v>2161</v>
      </c>
      <c r="PHT2061" s="7" t="s">
        <v>2161</v>
      </c>
      <c r="PHU2061" s="7" t="s">
        <v>2161</v>
      </c>
      <c r="PHV2061" s="7" t="s">
        <v>2161</v>
      </c>
      <c r="PHW2061" s="7" t="s">
        <v>2161</v>
      </c>
      <c r="PHX2061" s="7" t="s">
        <v>2161</v>
      </c>
      <c r="PHY2061" s="7" t="s">
        <v>2161</v>
      </c>
      <c r="PHZ2061" s="7" t="s">
        <v>2161</v>
      </c>
      <c r="PIA2061" s="7" t="s">
        <v>2161</v>
      </c>
      <c r="PIB2061" s="7" t="s">
        <v>2161</v>
      </c>
      <c r="PIC2061" s="7" t="s">
        <v>2161</v>
      </c>
      <c r="PID2061" s="7" t="s">
        <v>2161</v>
      </c>
      <c r="PIE2061" s="7" t="s">
        <v>2161</v>
      </c>
      <c r="PIF2061" s="7" t="s">
        <v>2161</v>
      </c>
      <c r="PIG2061" s="7" t="s">
        <v>2161</v>
      </c>
      <c r="PIH2061" s="7" t="s">
        <v>2161</v>
      </c>
      <c r="PII2061" s="7" t="s">
        <v>2161</v>
      </c>
      <c r="PIJ2061" s="7" t="s">
        <v>2161</v>
      </c>
      <c r="PIK2061" s="7" t="s">
        <v>2161</v>
      </c>
      <c r="PIL2061" s="7" t="s">
        <v>2161</v>
      </c>
      <c r="PIM2061" s="7" t="s">
        <v>2161</v>
      </c>
      <c r="PIN2061" s="7" t="s">
        <v>2161</v>
      </c>
      <c r="PIO2061" s="7" t="s">
        <v>2161</v>
      </c>
      <c r="PIP2061" s="7" t="s">
        <v>2161</v>
      </c>
      <c r="PIQ2061" s="7" t="s">
        <v>2161</v>
      </c>
      <c r="PIR2061" s="7" t="s">
        <v>2161</v>
      </c>
      <c r="PIS2061" s="7" t="s">
        <v>2161</v>
      </c>
      <c r="PIT2061" s="7" t="s">
        <v>2161</v>
      </c>
      <c r="PIU2061" s="7" t="s">
        <v>2161</v>
      </c>
      <c r="PIV2061" s="7" t="s">
        <v>2161</v>
      </c>
      <c r="PIW2061" s="7" t="s">
        <v>2161</v>
      </c>
      <c r="PIX2061" s="7" t="s">
        <v>2161</v>
      </c>
      <c r="PIY2061" s="7" t="s">
        <v>2161</v>
      </c>
      <c r="PIZ2061" s="7" t="s">
        <v>2161</v>
      </c>
      <c r="PJA2061" s="7" t="s">
        <v>2161</v>
      </c>
      <c r="PJB2061" s="7" t="s">
        <v>2161</v>
      </c>
      <c r="PJC2061" s="7" t="s">
        <v>2161</v>
      </c>
      <c r="PJD2061" s="7" t="s">
        <v>2161</v>
      </c>
      <c r="PJE2061" s="7" t="s">
        <v>2161</v>
      </c>
      <c r="PJF2061" s="7" t="s">
        <v>2161</v>
      </c>
      <c r="PJG2061" s="7" t="s">
        <v>2161</v>
      </c>
      <c r="PJH2061" s="7" t="s">
        <v>2161</v>
      </c>
      <c r="PJI2061" s="7" t="s">
        <v>2161</v>
      </c>
      <c r="PJJ2061" s="7" t="s">
        <v>2161</v>
      </c>
      <c r="PJK2061" s="7" t="s">
        <v>2161</v>
      </c>
      <c r="PJL2061" s="7" t="s">
        <v>2161</v>
      </c>
      <c r="PJM2061" s="7" t="s">
        <v>2161</v>
      </c>
      <c r="PJN2061" s="7" t="s">
        <v>2161</v>
      </c>
      <c r="PJO2061" s="7" t="s">
        <v>2161</v>
      </c>
      <c r="PJP2061" s="7" t="s">
        <v>2161</v>
      </c>
      <c r="PJQ2061" s="7" t="s">
        <v>2161</v>
      </c>
      <c r="PJR2061" s="7" t="s">
        <v>2161</v>
      </c>
      <c r="PJS2061" s="7" t="s">
        <v>2161</v>
      </c>
      <c r="PJT2061" s="7" t="s">
        <v>2161</v>
      </c>
      <c r="PJU2061" s="7" t="s">
        <v>2161</v>
      </c>
      <c r="PJV2061" s="7" t="s">
        <v>2161</v>
      </c>
      <c r="PJW2061" s="7" t="s">
        <v>2161</v>
      </c>
      <c r="PJX2061" s="7" t="s">
        <v>2161</v>
      </c>
      <c r="PJY2061" s="7" t="s">
        <v>2161</v>
      </c>
      <c r="PJZ2061" s="7" t="s">
        <v>2161</v>
      </c>
      <c r="PKA2061" s="7" t="s">
        <v>2161</v>
      </c>
      <c r="PKB2061" s="7" t="s">
        <v>2161</v>
      </c>
      <c r="PKC2061" s="7" t="s">
        <v>2161</v>
      </c>
      <c r="PKD2061" s="7" t="s">
        <v>2161</v>
      </c>
      <c r="PKE2061" s="7" t="s">
        <v>2161</v>
      </c>
      <c r="PKF2061" s="7" t="s">
        <v>2161</v>
      </c>
      <c r="PKG2061" s="7" t="s">
        <v>2161</v>
      </c>
      <c r="PKH2061" s="7" t="s">
        <v>2161</v>
      </c>
      <c r="PKI2061" s="7" t="s">
        <v>2161</v>
      </c>
      <c r="PKJ2061" s="7" t="s">
        <v>2161</v>
      </c>
      <c r="PKK2061" s="7" t="s">
        <v>2161</v>
      </c>
      <c r="PKL2061" s="7" t="s">
        <v>2161</v>
      </c>
      <c r="PKM2061" s="7" t="s">
        <v>2161</v>
      </c>
      <c r="PKN2061" s="7" t="s">
        <v>2161</v>
      </c>
      <c r="PKO2061" s="7" t="s">
        <v>2161</v>
      </c>
      <c r="PKP2061" s="7" t="s">
        <v>2161</v>
      </c>
      <c r="PKQ2061" s="7" t="s">
        <v>2161</v>
      </c>
      <c r="PKR2061" s="7" t="s">
        <v>2161</v>
      </c>
      <c r="PKS2061" s="7" t="s">
        <v>2161</v>
      </c>
      <c r="PKT2061" s="7" t="s">
        <v>2161</v>
      </c>
      <c r="PKU2061" s="7" t="s">
        <v>2161</v>
      </c>
      <c r="PKV2061" s="7" t="s">
        <v>2161</v>
      </c>
      <c r="PKW2061" s="7" t="s">
        <v>2161</v>
      </c>
      <c r="PKX2061" s="7" t="s">
        <v>2161</v>
      </c>
      <c r="PKY2061" s="7" t="s">
        <v>2161</v>
      </c>
      <c r="PKZ2061" s="7" t="s">
        <v>2161</v>
      </c>
      <c r="PLA2061" s="7" t="s">
        <v>2161</v>
      </c>
      <c r="PLB2061" s="7" t="s">
        <v>2161</v>
      </c>
      <c r="PLC2061" s="7" t="s">
        <v>2161</v>
      </c>
      <c r="PLD2061" s="7" t="s">
        <v>2161</v>
      </c>
      <c r="PLE2061" s="7" t="s">
        <v>2161</v>
      </c>
      <c r="PLF2061" s="7" t="s">
        <v>2161</v>
      </c>
      <c r="PLG2061" s="7" t="s">
        <v>2161</v>
      </c>
      <c r="PLH2061" s="7" t="s">
        <v>2161</v>
      </c>
      <c r="PLI2061" s="7" t="s">
        <v>2161</v>
      </c>
      <c r="PLJ2061" s="7" t="s">
        <v>2161</v>
      </c>
      <c r="PLK2061" s="7" t="s">
        <v>2161</v>
      </c>
      <c r="PLL2061" s="7" t="s">
        <v>2161</v>
      </c>
      <c r="PLM2061" s="7" t="s">
        <v>2161</v>
      </c>
      <c r="PLN2061" s="7" t="s">
        <v>2161</v>
      </c>
      <c r="PLO2061" s="7" t="s">
        <v>2161</v>
      </c>
      <c r="PLP2061" s="7" t="s">
        <v>2161</v>
      </c>
      <c r="PLQ2061" s="7" t="s">
        <v>2161</v>
      </c>
      <c r="PLR2061" s="7" t="s">
        <v>2161</v>
      </c>
      <c r="PLS2061" s="7" t="s">
        <v>2161</v>
      </c>
      <c r="PLT2061" s="7" t="s">
        <v>2161</v>
      </c>
      <c r="PLU2061" s="7" t="s">
        <v>2161</v>
      </c>
      <c r="PLV2061" s="7" t="s">
        <v>2161</v>
      </c>
      <c r="PLW2061" s="7" t="s">
        <v>2161</v>
      </c>
      <c r="PLX2061" s="7" t="s">
        <v>2161</v>
      </c>
      <c r="PLY2061" s="7" t="s">
        <v>2161</v>
      </c>
      <c r="PLZ2061" s="7" t="s">
        <v>2161</v>
      </c>
      <c r="PMA2061" s="7" t="s">
        <v>2161</v>
      </c>
      <c r="PMB2061" s="7" t="s">
        <v>2161</v>
      </c>
      <c r="PMC2061" s="7" t="s">
        <v>2161</v>
      </c>
      <c r="PMD2061" s="7" t="s">
        <v>2161</v>
      </c>
      <c r="PME2061" s="7" t="s">
        <v>2161</v>
      </c>
      <c r="PMF2061" s="7" t="s">
        <v>2161</v>
      </c>
      <c r="PMG2061" s="7" t="s">
        <v>2161</v>
      </c>
      <c r="PMH2061" s="7" t="s">
        <v>2161</v>
      </c>
      <c r="PMI2061" s="7" t="s">
        <v>2161</v>
      </c>
      <c r="PMJ2061" s="7" t="s">
        <v>2161</v>
      </c>
      <c r="PMK2061" s="7" t="s">
        <v>2161</v>
      </c>
      <c r="PML2061" s="7" t="s">
        <v>2161</v>
      </c>
      <c r="PMM2061" s="7" t="s">
        <v>2161</v>
      </c>
      <c r="PMN2061" s="7" t="s">
        <v>2161</v>
      </c>
      <c r="PMO2061" s="7" t="s">
        <v>2161</v>
      </c>
      <c r="PMP2061" s="7" t="s">
        <v>2161</v>
      </c>
      <c r="PMQ2061" s="7" t="s">
        <v>2161</v>
      </c>
      <c r="PMR2061" s="7" t="s">
        <v>2161</v>
      </c>
      <c r="PMS2061" s="7" t="s">
        <v>2161</v>
      </c>
      <c r="PMT2061" s="7" t="s">
        <v>2161</v>
      </c>
      <c r="PMU2061" s="7" t="s">
        <v>2161</v>
      </c>
      <c r="PMV2061" s="7" t="s">
        <v>2161</v>
      </c>
      <c r="PMW2061" s="7" t="s">
        <v>2161</v>
      </c>
      <c r="PMX2061" s="7" t="s">
        <v>2161</v>
      </c>
      <c r="PMY2061" s="7" t="s">
        <v>2161</v>
      </c>
      <c r="PMZ2061" s="7" t="s">
        <v>2161</v>
      </c>
      <c r="PNA2061" s="7" t="s">
        <v>2161</v>
      </c>
      <c r="PNB2061" s="7" t="s">
        <v>2161</v>
      </c>
      <c r="PNC2061" s="7" t="s">
        <v>2161</v>
      </c>
      <c r="PND2061" s="7" t="s">
        <v>2161</v>
      </c>
      <c r="PNE2061" s="7" t="s">
        <v>2161</v>
      </c>
      <c r="PNF2061" s="7" t="s">
        <v>2161</v>
      </c>
      <c r="PNG2061" s="7" t="s">
        <v>2161</v>
      </c>
      <c r="PNH2061" s="7" t="s">
        <v>2161</v>
      </c>
      <c r="PNI2061" s="7" t="s">
        <v>2161</v>
      </c>
      <c r="PNJ2061" s="7" t="s">
        <v>2161</v>
      </c>
      <c r="PNK2061" s="7" t="s">
        <v>2161</v>
      </c>
      <c r="PNL2061" s="7" t="s">
        <v>2161</v>
      </c>
      <c r="PNM2061" s="7" t="s">
        <v>2161</v>
      </c>
      <c r="PNN2061" s="7" t="s">
        <v>2161</v>
      </c>
      <c r="PNO2061" s="7" t="s">
        <v>2161</v>
      </c>
      <c r="PNP2061" s="7" t="s">
        <v>2161</v>
      </c>
      <c r="PNQ2061" s="7" t="s">
        <v>2161</v>
      </c>
      <c r="PNR2061" s="7" t="s">
        <v>2161</v>
      </c>
      <c r="PNS2061" s="7" t="s">
        <v>2161</v>
      </c>
      <c r="PNT2061" s="7" t="s">
        <v>2161</v>
      </c>
      <c r="PNU2061" s="7" t="s">
        <v>2161</v>
      </c>
      <c r="PNV2061" s="7" t="s">
        <v>2161</v>
      </c>
      <c r="PNW2061" s="7" t="s">
        <v>2161</v>
      </c>
      <c r="PNX2061" s="7" t="s">
        <v>2161</v>
      </c>
      <c r="PNY2061" s="7" t="s">
        <v>2161</v>
      </c>
      <c r="PNZ2061" s="7" t="s">
        <v>2161</v>
      </c>
      <c r="POA2061" s="7" t="s">
        <v>2161</v>
      </c>
      <c r="POB2061" s="7" t="s">
        <v>2161</v>
      </c>
      <c r="POC2061" s="7" t="s">
        <v>2161</v>
      </c>
      <c r="POD2061" s="7" t="s">
        <v>2161</v>
      </c>
      <c r="POE2061" s="7" t="s">
        <v>2161</v>
      </c>
      <c r="POF2061" s="7" t="s">
        <v>2161</v>
      </c>
      <c r="POG2061" s="7" t="s">
        <v>2161</v>
      </c>
      <c r="POH2061" s="7" t="s">
        <v>2161</v>
      </c>
      <c r="POI2061" s="7" t="s">
        <v>2161</v>
      </c>
      <c r="POJ2061" s="7" t="s">
        <v>2161</v>
      </c>
      <c r="POK2061" s="7" t="s">
        <v>2161</v>
      </c>
      <c r="POL2061" s="7" t="s">
        <v>2161</v>
      </c>
      <c r="POM2061" s="7" t="s">
        <v>2161</v>
      </c>
      <c r="PON2061" s="7" t="s">
        <v>2161</v>
      </c>
      <c r="POO2061" s="7" t="s">
        <v>2161</v>
      </c>
      <c r="POP2061" s="7" t="s">
        <v>2161</v>
      </c>
      <c r="POQ2061" s="7" t="s">
        <v>2161</v>
      </c>
      <c r="POR2061" s="7" t="s">
        <v>2161</v>
      </c>
      <c r="POS2061" s="7" t="s">
        <v>2161</v>
      </c>
      <c r="POT2061" s="7" t="s">
        <v>2161</v>
      </c>
      <c r="POU2061" s="7" t="s">
        <v>2161</v>
      </c>
      <c r="POV2061" s="7" t="s">
        <v>2161</v>
      </c>
      <c r="POW2061" s="7" t="s">
        <v>2161</v>
      </c>
      <c r="POX2061" s="7" t="s">
        <v>2161</v>
      </c>
      <c r="POY2061" s="7" t="s">
        <v>2161</v>
      </c>
      <c r="POZ2061" s="7" t="s">
        <v>2161</v>
      </c>
      <c r="PPA2061" s="7" t="s">
        <v>2161</v>
      </c>
      <c r="PPB2061" s="7" t="s">
        <v>2161</v>
      </c>
      <c r="PPC2061" s="7" t="s">
        <v>2161</v>
      </c>
      <c r="PPD2061" s="7" t="s">
        <v>2161</v>
      </c>
      <c r="PPE2061" s="7" t="s">
        <v>2161</v>
      </c>
      <c r="PPF2061" s="7" t="s">
        <v>2161</v>
      </c>
      <c r="PPG2061" s="7" t="s">
        <v>2161</v>
      </c>
      <c r="PPH2061" s="7" t="s">
        <v>2161</v>
      </c>
      <c r="PPI2061" s="7" t="s">
        <v>2161</v>
      </c>
      <c r="PPJ2061" s="7" t="s">
        <v>2161</v>
      </c>
      <c r="PPK2061" s="7" t="s">
        <v>2161</v>
      </c>
      <c r="PPL2061" s="7" t="s">
        <v>2161</v>
      </c>
      <c r="PPM2061" s="7" t="s">
        <v>2161</v>
      </c>
      <c r="PPN2061" s="7" t="s">
        <v>2161</v>
      </c>
      <c r="PPO2061" s="7" t="s">
        <v>2161</v>
      </c>
      <c r="PPP2061" s="7" t="s">
        <v>2161</v>
      </c>
      <c r="PPQ2061" s="7" t="s">
        <v>2161</v>
      </c>
      <c r="PPR2061" s="7" t="s">
        <v>2161</v>
      </c>
      <c r="PPS2061" s="7" t="s">
        <v>2161</v>
      </c>
      <c r="PPT2061" s="7" t="s">
        <v>2161</v>
      </c>
      <c r="PPU2061" s="7" t="s">
        <v>2161</v>
      </c>
      <c r="PPV2061" s="7" t="s">
        <v>2161</v>
      </c>
      <c r="PPW2061" s="7" t="s">
        <v>2161</v>
      </c>
      <c r="PPX2061" s="7" t="s">
        <v>2161</v>
      </c>
      <c r="PPY2061" s="7" t="s">
        <v>2161</v>
      </c>
      <c r="PPZ2061" s="7" t="s">
        <v>2161</v>
      </c>
      <c r="PQA2061" s="7" t="s">
        <v>2161</v>
      </c>
      <c r="PQB2061" s="7" t="s">
        <v>2161</v>
      </c>
      <c r="PQC2061" s="7" t="s">
        <v>2161</v>
      </c>
      <c r="PQD2061" s="7" t="s">
        <v>2161</v>
      </c>
      <c r="PQE2061" s="7" t="s">
        <v>2161</v>
      </c>
      <c r="PQF2061" s="7" t="s">
        <v>2161</v>
      </c>
      <c r="PQG2061" s="7" t="s">
        <v>2161</v>
      </c>
      <c r="PQH2061" s="7" t="s">
        <v>2161</v>
      </c>
      <c r="PQI2061" s="7" t="s">
        <v>2161</v>
      </c>
      <c r="PQJ2061" s="7" t="s">
        <v>2161</v>
      </c>
      <c r="PQK2061" s="7" t="s">
        <v>2161</v>
      </c>
      <c r="PQL2061" s="7" t="s">
        <v>2161</v>
      </c>
      <c r="PQM2061" s="7" t="s">
        <v>2161</v>
      </c>
      <c r="PQN2061" s="7" t="s">
        <v>2161</v>
      </c>
      <c r="PQO2061" s="7" t="s">
        <v>2161</v>
      </c>
      <c r="PQP2061" s="7" t="s">
        <v>2161</v>
      </c>
      <c r="PQQ2061" s="7" t="s">
        <v>2161</v>
      </c>
      <c r="PQR2061" s="7" t="s">
        <v>2161</v>
      </c>
      <c r="PQS2061" s="7" t="s">
        <v>2161</v>
      </c>
      <c r="PQT2061" s="7" t="s">
        <v>2161</v>
      </c>
      <c r="PQU2061" s="7" t="s">
        <v>2161</v>
      </c>
      <c r="PQV2061" s="7" t="s">
        <v>2161</v>
      </c>
      <c r="PQW2061" s="7" t="s">
        <v>2161</v>
      </c>
      <c r="PQX2061" s="7" t="s">
        <v>2161</v>
      </c>
      <c r="PQY2061" s="7" t="s">
        <v>2161</v>
      </c>
      <c r="PQZ2061" s="7" t="s">
        <v>2161</v>
      </c>
      <c r="PRA2061" s="7" t="s">
        <v>2161</v>
      </c>
      <c r="PRB2061" s="7" t="s">
        <v>2161</v>
      </c>
      <c r="PRC2061" s="7" t="s">
        <v>2161</v>
      </c>
      <c r="PRD2061" s="7" t="s">
        <v>2161</v>
      </c>
      <c r="PRE2061" s="7" t="s">
        <v>2161</v>
      </c>
      <c r="PRF2061" s="7" t="s">
        <v>2161</v>
      </c>
      <c r="PRG2061" s="7" t="s">
        <v>2161</v>
      </c>
      <c r="PRH2061" s="7" t="s">
        <v>2161</v>
      </c>
      <c r="PRI2061" s="7" t="s">
        <v>2161</v>
      </c>
      <c r="PRJ2061" s="7" t="s">
        <v>2161</v>
      </c>
      <c r="PRK2061" s="7" t="s">
        <v>2161</v>
      </c>
      <c r="PRL2061" s="7" t="s">
        <v>2161</v>
      </c>
      <c r="PRM2061" s="7" t="s">
        <v>2161</v>
      </c>
      <c r="PRN2061" s="7" t="s">
        <v>2161</v>
      </c>
      <c r="PRO2061" s="7" t="s">
        <v>2161</v>
      </c>
      <c r="PRP2061" s="7" t="s">
        <v>2161</v>
      </c>
      <c r="PRQ2061" s="7" t="s">
        <v>2161</v>
      </c>
      <c r="PRR2061" s="7" t="s">
        <v>2161</v>
      </c>
      <c r="PRS2061" s="7" t="s">
        <v>2161</v>
      </c>
      <c r="PRT2061" s="7" t="s">
        <v>2161</v>
      </c>
      <c r="PRU2061" s="7" t="s">
        <v>2161</v>
      </c>
      <c r="PRV2061" s="7" t="s">
        <v>2161</v>
      </c>
      <c r="PRW2061" s="7" t="s">
        <v>2161</v>
      </c>
      <c r="PRX2061" s="7" t="s">
        <v>2161</v>
      </c>
      <c r="PRY2061" s="7" t="s">
        <v>2161</v>
      </c>
      <c r="PRZ2061" s="7" t="s">
        <v>2161</v>
      </c>
      <c r="PSA2061" s="7" t="s">
        <v>2161</v>
      </c>
      <c r="PSB2061" s="7" t="s">
        <v>2161</v>
      </c>
      <c r="PSC2061" s="7" t="s">
        <v>2161</v>
      </c>
      <c r="PSD2061" s="7" t="s">
        <v>2161</v>
      </c>
      <c r="PSE2061" s="7" t="s">
        <v>2161</v>
      </c>
      <c r="PSF2061" s="7" t="s">
        <v>2161</v>
      </c>
      <c r="PSG2061" s="7" t="s">
        <v>2161</v>
      </c>
      <c r="PSH2061" s="7" t="s">
        <v>2161</v>
      </c>
      <c r="PSI2061" s="7" t="s">
        <v>2161</v>
      </c>
      <c r="PSJ2061" s="7" t="s">
        <v>2161</v>
      </c>
      <c r="PSK2061" s="7" t="s">
        <v>2161</v>
      </c>
      <c r="PSL2061" s="7" t="s">
        <v>2161</v>
      </c>
      <c r="PSM2061" s="7" t="s">
        <v>2161</v>
      </c>
      <c r="PSN2061" s="7" t="s">
        <v>2161</v>
      </c>
      <c r="PSO2061" s="7" t="s">
        <v>2161</v>
      </c>
      <c r="PSP2061" s="7" t="s">
        <v>2161</v>
      </c>
      <c r="PSQ2061" s="7" t="s">
        <v>2161</v>
      </c>
      <c r="PSR2061" s="7" t="s">
        <v>2161</v>
      </c>
      <c r="PSS2061" s="7" t="s">
        <v>2161</v>
      </c>
      <c r="PST2061" s="7" t="s">
        <v>2161</v>
      </c>
      <c r="PSU2061" s="7" t="s">
        <v>2161</v>
      </c>
      <c r="PSV2061" s="7" t="s">
        <v>2161</v>
      </c>
      <c r="PSW2061" s="7" t="s">
        <v>2161</v>
      </c>
      <c r="PSX2061" s="7" t="s">
        <v>2161</v>
      </c>
      <c r="PSY2061" s="7" t="s">
        <v>2161</v>
      </c>
      <c r="PSZ2061" s="7" t="s">
        <v>2161</v>
      </c>
      <c r="PTA2061" s="7" t="s">
        <v>2161</v>
      </c>
      <c r="PTB2061" s="7" t="s">
        <v>2161</v>
      </c>
      <c r="PTC2061" s="7" t="s">
        <v>2161</v>
      </c>
      <c r="PTD2061" s="7" t="s">
        <v>2161</v>
      </c>
      <c r="PTE2061" s="7" t="s">
        <v>2161</v>
      </c>
      <c r="PTF2061" s="7" t="s">
        <v>2161</v>
      </c>
      <c r="PTG2061" s="7" t="s">
        <v>2161</v>
      </c>
      <c r="PTH2061" s="7" t="s">
        <v>2161</v>
      </c>
      <c r="PTI2061" s="7" t="s">
        <v>2161</v>
      </c>
      <c r="PTJ2061" s="7" t="s">
        <v>2161</v>
      </c>
      <c r="PTK2061" s="7" t="s">
        <v>2161</v>
      </c>
      <c r="PTL2061" s="7" t="s">
        <v>2161</v>
      </c>
      <c r="PTM2061" s="7" t="s">
        <v>2161</v>
      </c>
      <c r="PTN2061" s="7" t="s">
        <v>2161</v>
      </c>
      <c r="PTO2061" s="7" t="s">
        <v>2161</v>
      </c>
      <c r="PTP2061" s="7" t="s">
        <v>2161</v>
      </c>
      <c r="PTQ2061" s="7" t="s">
        <v>2161</v>
      </c>
      <c r="PTR2061" s="7" t="s">
        <v>2161</v>
      </c>
      <c r="PTS2061" s="7" t="s">
        <v>2161</v>
      </c>
      <c r="PTT2061" s="7" t="s">
        <v>2161</v>
      </c>
      <c r="PTU2061" s="7" t="s">
        <v>2161</v>
      </c>
      <c r="PTV2061" s="7" t="s">
        <v>2161</v>
      </c>
      <c r="PTW2061" s="7" t="s">
        <v>2161</v>
      </c>
      <c r="PTX2061" s="7" t="s">
        <v>2161</v>
      </c>
      <c r="PTY2061" s="7" t="s">
        <v>2161</v>
      </c>
      <c r="PTZ2061" s="7" t="s">
        <v>2161</v>
      </c>
      <c r="PUA2061" s="7" t="s">
        <v>2161</v>
      </c>
      <c r="PUB2061" s="7" t="s">
        <v>2161</v>
      </c>
      <c r="PUC2061" s="7" t="s">
        <v>2161</v>
      </c>
      <c r="PUD2061" s="7" t="s">
        <v>2161</v>
      </c>
      <c r="PUE2061" s="7" t="s">
        <v>2161</v>
      </c>
      <c r="PUF2061" s="7" t="s">
        <v>2161</v>
      </c>
      <c r="PUG2061" s="7" t="s">
        <v>2161</v>
      </c>
      <c r="PUH2061" s="7" t="s">
        <v>2161</v>
      </c>
      <c r="PUI2061" s="7" t="s">
        <v>2161</v>
      </c>
      <c r="PUJ2061" s="7" t="s">
        <v>2161</v>
      </c>
      <c r="PUK2061" s="7" t="s">
        <v>2161</v>
      </c>
      <c r="PUL2061" s="7" t="s">
        <v>2161</v>
      </c>
      <c r="PUM2061" s="7" t="s">
        <v>2161</v>
      </c>
      <c r="PUN2061" s="7" t="s">
        <v>2161</v>
      </c>
      <c r="PUO2061" s="7" t="s">
        <v>2161</v>
      </c>
      <c r="PUP2061" s="7" t="s">
        <v>2161</v>
      </c>
      <c r="PUQ2061" s="7" t="s">
        <v>2161</v>
      </c>
      <c r="PUR2061" s="7" t="s">
        <v>2161</v>
      </c>
      <c r="PUS2061" s="7" t="s">
        <v>2161</v>
      </c>
      <c r="PUT2061" s="7" t="s">
        <v>2161</v>
      </c>
      <c r="PUU2061" s="7" t="s">
        <v>2161</v>
      </c>
      <c r="PUV2061" s="7" t="s">
        <v>2161</v>
      </c>
      <c r="PUW2061" s="7" t="s">
        <v>2161</v>
      </c>
      <c r="PUX2061" s="7" t="s">
        <v>2161</v>
      </c>
      <c r="PUY2061" s="7" t="s">
        <v>2161</v>
      </c>
      <c r="PUZ2061" s="7" t="s">
        <v>2161</v>
      </c>
      <c r="PVA2061" s="7" t="s">
        <v>2161</v>
      </c>
      <c r="PVB2061" s="7" t="s">
        <v>2161</v>
      </c>
      <c r="PVC2061" s="7" t="s">
        <v>2161</v>
      </c>
      <c r="PVD2061" s="7" t="s">
        <v>2161</v>
      </c>
      <c r="PVE2061" s="7" t="s">
        <v>2161</v>
      </c>
      <c r="PVF2061" s="7" t="s">
        <v>2161</v>
      </c>
      <c r="PVG2061" s="7" t="s">
        <v>2161</v>
      </c>
      <c r="PVH2061" s="7" t="s">
        <v>2161</v>
      </c>
      <c r="PVI2061" s="7" t="s">
        <v>2161</v>
      </c>
      <c r="PVJ2061" s="7" t="s">
        <v>2161</v>
      </c>
      <c r="PVK2061" s="7" t="s">
        <v>2161</v>
      </c>
      <c r="PVL2061" s="7" t="s">
        <v>2161</v>
      </c>
      <c r="PVM2061" s="7" t="s">
        <v>2161</v>
      </c>
      <c r="PVN2061" s="7" t="s">
        <v>2161</v>
      </c>
      <c r="PVO2061" s="7" t="s">
        <v>2161</v>
      </c>
      <c r="PVP2061" s="7" t="s">
        <v>2161</v>
      </c>
      <c r="PVQ2061" s="7" t="s">
        <v>2161</v>
      </c>
      <c r="PVR2061" s="7" t="s">
        <v>2161</v>
      </c>
      <c r="PVS2061" s="7" t="s">
        <v>2161</v>
      </c>
      <c r="PVT2061" s="7" t="s">
        <v>2161</v>
      </c>
      <c r="PVU2061" s="7" t="s">
        <v>2161</v>
      </c>
      <c r="PVV2061" s="7" t="s">
        <v>2161</v>
      </c>
      <c r="PVW2061" s="7" t="s">
        <v>2161</v>
      </c>
      <c r="PVX2061" s="7" t="s">
        <v>2161</v>
      </c>
      <c r="PVY2061" s="7" t="s">
        <v>2161</v>
      </c>
      <c r="PVZ2061" s="7" t="s">
        <v>2161</v>
      </c>
      <c r="PWA2061" s="7" t="s">
        <v>2161</v>
      </c>
      <c r="PWB2061" s="7" t="s">
        <v>2161</v>
      </c>
      <c r="PWC2061" s="7" t="s">
        <v>2161</v>
      </c>
      <c r="PWD2061" s="7" t="s">
        <v>2161</v>
      </c>
      <c r="PWE2061" s="7" t="s">
        <v>2161</v>
      </c>
      <c r="PWF2061" s="7" t="s">
        <v>2161</v>
      </c>
      <c r="PWG2061" s="7" t="s">
        <v>2161</v>
      </c>
      <c r="PWH2061" s="7" t="s">
        <v>2161</v>
      </c>
      <c r="PWI2061" s="7" t="s">
        <v>2161</v>
      </c>
      <c r="PWJ2061" s="7" t="s">
        <v>2161</v>
      </c>
      <c r="PWK2061" s="7" t="s">
        <v>2161</v>
      </c>
      <c r="PWL2061" s="7" t="s">
        <v>2161</v>
      </c>
      <c r="PWM2061" s="7" t="s">
        <v>2161</v>
      </c>
      <c r="PWN2061" s="7" t="s">
        <v>2161</v>
      </c>
      <c r="PWO2061" s="7" t="s">
        <v>2161</v>
      </c>
      <c r="PWP2061" s="7" t="s">
        <v>2161</v>
      </c>
      <c r="PWQ2061" s="7" t="s">
        <v>2161</v>
      </c>
      <c r="PWR2061" s="7" t="s">
        <v>2161</v>
      </c>
      <c r="PWS2061" s="7" t="s">
        <v>2161</v>
      </c>
      <c r="PWT2061" s="7" t="s">
        <v>2161</v>
      </c>
      <c r="PWU2061" s="7" t="s">
        <v>2161</v>
      </c>
      <c r="PWV2061" s="7" t="s">
        <v>2161</v>
      </c>
      <c r="PWW2061" s="7" t="s">
        <v>2161</v>
      </c>
      <c r="PWX2061" s="7" t="s">
        <v>2161</v>
      </c>
      <c r="PWY2061" s="7" t="s">
        <v>2161</v>
      </c>
      <c r="PWZ2061" s="7" t="s">
        <v>2161</v>
      </c>
      <c r="PXA2061" s="7" t="s">
        <v>2161</v>
      </c>
      <c r="PXB2061" s="7" t="s">
        <v>2161</v>
      </c>
      <c r="PXC2061" s="7" t="s">
        <v>2161</v>
      </c>
      <c r="PXD2061" s="7" t="s">
        <v>2161</v>
      </c>
      <c r="PXE2061" s="7" t="s">
        <v>2161</v>
      </c>
      <c r="PXF2061" s="7" t="s">
        <v>2161</v>
      </c>
      <c r="PXG2061" s="7" t="s">
        <v>2161</v>
      </c>
      <c r="PXH2061" s="7" t="s">
        <v>2161</v>
      </c>
      <c r="PXI2061" s="7" t="s">
        <v>2161</v>
      </c>
      <c r="PXJ2061" s="7" t="s">
        <v>2161</v>
      </c>
      <c r="PXK2061" s="7" t="s">
        <v>2161</v>
      </c>
      <c r="PXL2061" s="7" t="s">
        <v>2161</v>
      </c>
      <c r="PXM2061" s="7" t="s">
        <v>2161</v>
      </c>
      <c r="PXN2061" s="7" t="s">
        <v>2161</v>
      </c>
      <c r="PXO2061" s="7" t="s">
        <v>2161</v>
      </c>
      <c r="PXP2061" s="7" t="s">
        <v>2161</v>
      </c>
      <c r="PXQ2061" s="7" t="s">
        <v>2161</v>
      </c>
      <c r="PXR2061" s="7" t="s">
        <v>2161</v>
      </c>
      <c r="PXS2061" s="7" t="s">
        <v>2161</v>
      </c>
      <c r="PXT2061" s="7" t="s">
        <v>2161</v>
      </c>
      <c r="PXU2061" s="7" t="s">
        <v>2161</v>
      </c>
      <c r="PXV2061" s="7" t="s">
        <v>2161</v>
      </c>
      <c r="PXW2061" s="7" t="s">
        <v>2161</v>
      </c>
      <c r="PXX2061" s="7" t="s">
        <v>2161</v>
      </c>
      <c r="PXY2061" s="7" t="s">
        <v>2161</v>
      </c>
      <c r="PXZ2061" s="7" t="s">
        <v>2161</v>
      </c>
      <c r="PYA2061" s="7" t="s">
        <v>2161</v>
      </c>
      <c r="PYB2061" s="7" t="s">
        <v>2161</v>
      </c>
      <c r="PYC2061" s="7" t="s">
        <v>2161</v>
      </c>
      <c r="PYD2061" s="7" t="s">
        <v>2161</v>
      </c>
      <c r="PYE2061" s="7" t="s">
        <v>2161</v>
      </c>
      <c r="PYF2061" s="7" t="s">
        <v>2161</v>
      </c>
      <c r="PYG2061" s="7" t="s">
        <v>2161</v>
      </c>
      <c r="PYH2061" s="7" t="s">
        <v>2161</v>
      </c>
      <c r="PYI2061" s="7" t="s">
        <v>2161</v>
      </c>
      <c r="PYJ2061" s="7" t="s">
        <v>2161</v>
      </c>
      <c r="PYK2061" s="7" t="s">
        <v>2161</v>
      </c>
      <c r="PYL2061" s="7" t="s">
        <v>2161</v>
      </c>
      <c r="PYM2061" s="7" t="s">
        <v>2161</v>
      </c>
      <c r="PYN2061" s="7" t="s">
        <v>2161</v>
      </c>
      <c r="PYO2061" s="7" t="s">
        <v>2161</v>
      </c>
      <c r="PYP2061" s="7" t="s">
        <v>2161</v>
      </c>
      <c r="PYQ2061" s="7" t="s">
        <v>2161</v>
      </c>
      <c r="PYR2061" s="7" t="s">
        <v>2161</v>
      </c>
      <c r="PYS2061" s="7" t="s">
        <v>2161</v>
      </c>
      <c r="PYT2061" s="7" t="s">
        <v>2161</v>
      </c>
      <c r="PYU2061" s="7" t="s">
        <v>2161</v>
      </c>
      <c r="PYV2061" s="7" t="s">
        <v>2161</v>
      </c>
      <c r="PYW2061" s="7" t="s">
        <v>2161</v>
      </c>
      <c r="PYX2061" s="7" t="s">
        <v>2161</v>
      </c>
      <c r="PYY2061" s="7" t="s">
        <v>2161</v>
      </c>
      <c r="PYZ2061" s="7" t="s">
        <v>2161</v>
      </c>
      <c r="PZA2061" s="7" t="s">
        <v>2161</v>
      </c>
      <c r="PZB2061" s="7" t="s">
        <v>2161</v>
      </c>
      <c r="PZC2061" s="7" t="s">
        <v>2161</v>
      </c>
      <c r="PZD2061" s="7" t="s">
        <v>2161</v>
      </c>
      <c r="PZE2061" s="7" t="s">
        <v>2161</v>
      </c>
      <c r="PZF2061" s="7" t="s">
        <v>2161</v>
      </c>
      <c r="PZG2061" s="7" t="s">
        <v>2161</v>
      </c>
      <c r="PZH2061" s="7" t="s">
        <v>2161</v>
      </c>
      <c r="PZI2061" s="7" t="s">
        <v>2161</v>
      </c>
      <c r="PZJ2061" s="7" t="s">
        <v>2161</v>
      </c>
      <c r="PZK2061" s="7" t="s">
        <v>2161</v>
      </c>
      <c r="PZL2061" s="7" t="s">
        <v>2161</v>
      </c>
      <c r="PZM2061" s="7" t="s">
        <v>2161</v>
      </c>
      <c r="PZN2061" s="7" t="s">
        <v>2161</v>
      </c>
      <c r="PZO2061" s="7" t="s">
        <v>2161</v>
      </c>
      <c r="PZP2061" s="7" t="s">
        <v>2161</v>
      </c>
      <c r="PZQ2061" s="7" t="s">
        <v>2161</v>
      </c>
      <c r="PZR2061" s="7" t="s">
        <v>2161</v>
      </c>
      <c r="PZS2061" s="7" t="s">
        <v>2161</v>
      </c>
      <c r="PZT2061" s="7" t="s">
        <v>2161</v>
      </c>
      <c r="PZU2061" s="7" t="s">
        <v>2161</v>
      </c>
      <c r="PZV2061" s="7" t="s">
        <v>2161</v>
      </c>
      <c r="PZW2061" s="7" t="s">
        <v>2161</v>
      </c>
      <c r="PZX2061" s="7" t="s">
        <v>2161</v>
      </c>
      <c r="PZY2061" s="7" t="s">
        <v>2161</v>
      </c>
      <c r="PZZ2061" s="7" t="s">
        <v>2161</v>
      </c>
      <c r="QAA2061" s="7" t="s">
        <v>2161</v>
      </c>
      <c r="QAB2061" s="7" t="s">
        <v>2161</v>
      </c>
      <c r="QAC2061" s="7" t="s">
        <v>2161</v>
      </c>
      <c r="QAD2061" s="7" t="s">
        <v>2161</v>
      </c>
      <c r="QAE2061" s="7" t="s">
        <v>2161</v>
      </c>
      <c r="QAF2061" s="7" t="s">
        <v>2161</v>
      </c>
      <c r="QAG2061" s="7" t="s">
        <v>2161</v>
      </c>
      <c r="QAH2061" s="7" t="s">
        <v>2161</v>
      </c>
      <c r="QAI2061" s="7" t="s">
        <v>2161</v>
      </c>
      <c r="QAJ2061" s="7" t="s">
        <v>2161</v>
      </c>
      <c r="QAK2061" s="7" t="s">
        <v>2161</v>
      </c>
      <c r="QAL2061" s="7" t="s">
        <v>2161</v>
      </c>
      <c r="QAM2061" s="7" t="s">
        <v>2161</v>
      </c>
      <c r="QAN2061" s="7" t="s">
        <v>2161</v>
      </c>
      <c r="QAO2061" s="7" t="s">
        <v>2161</v>
      </c>
      <c r="QAP2061" s="7" t="s">
        <v>2161</v>
      </c>
      <c r="QAQ2061" s="7" t="s">
        <v>2161</v>
      </c>
      <c r="QAR2061" s="7" t="s">
        <v>2161</v>
      </c>
      <c r="QAS2061" s="7" t="s">
        <v>2161</v>
      </c>
      <c r="QAT2061" s="7" t="s">
        <v>2161</v>
      </c>
      <c r="QAU2061" s="7" t="s">
        <v>2161</v>
      </c>
      <c r="QAV2061" s="7" t="s">
        <v>2161</v>
      </c>
      <c r="QAW2061" s="7" t="s">
        <v>2161</v>
      </c>
      <c r="QAX2061" s="7" t="s">
        <v>2161</v>
      </c>
      <c r="QAY2061" s="7" t="s">
        <v>2161</v>
      </c>
      <c r="QAZ2061" s="7" t="s">
        <v>2161</v>
      </c>
      <c r="QBA2061" s="7" t="s">
        <v>2161</v>
      </c>
      <c r="QBB2061" s="7" t="s">
        <v>2161</v>
      </c>
      <c r="QBC2061" s="7" t="s">
        <v>2161</v>
      </c>
      <c r="QBD2061" s="7" t="s">
        <v>2161</v>
      </c>
      <c r="QBE2061" s="7" t="s">
        <v>2161</v>
      </c>
      <c r="QBF2061" s="7" t="s">
        <v>2161</v>
      </c>
      <c r="QBG2061" s="7" t="s">
        <v>2161</v>
      </c>
      <c r="QBH2061" s="7" t="s">
        <v>2161</v>
      </c>
      <c r="QBI2061" s="7" t="s">
        <v>2161</v>
      </c>
      <c r="QBJ2061" s="7" t="s">
        <v>2161</v>
      </c>
      <c r="QBK2061" s="7" t="s">
        <v>2161</v>
      </c>
      <c r="QBL2061" s="7" t="s">
        <v>2161</v>
      </c>
      <c r="QBM2061" s="7" t="s">
        <v>2161</v>
      </c>
      <c r="QBN2061" s="7" t="s">
        <v>2161</v>
      </c>
      <c r="QBO2061" s="7" t="s">
        <v>2161</v>
      </c>
      <c r="QBP2061" s="7" t="s">
        <v>2161</v>
      </c>
      <c r="QBQ2061" s="7" t="s">
        <v>2161</v>
      </c>
      <c r="QBR2061" s="7" t="s">
        <v>2161</v>
      </c>
      <c r="QBS2061" s="7" t="s">
        <v>2161</v>
      </c>
      <c r="QBT2061" s="7" t="s">
        <v>2161</v>
      </c>
      <c r="QBU2061" s="7" t="s">
        <v>2161</v>
      </c>
      <c r="QBV2061" s="7" t="s">
        <v>2161</v>
      </c>
      <c r="QBW2061" s="7" t="s">
        <v>2161</v>
      </c>
      <c r="QBX2061" s="7" t="s">
        <v>2161</v>
      </c>
      <c r="QBY2061" s="7" t="s">
        <v>2161</v>
      </c>
      <c r="QBZ2061" s="7" t="s">
        <v>2161</v>
      </c>
      <c r="QCA2061" s="7" t="s">
        <v>2161</v>
      </c>
      <c r="QCB2061" s="7" t="s">
        <v>2161</v>
      </c>
      <c r="QCC2061" s="7" t="s">
        <v>2161</v>
      </c>
      <c r="QCD2061" s="7" t="s">
        <v>2161</v>
      </c>
      <c r="QCE2061" s="7" t="s">
        <v>2161</v>
      </c>
      <c r="QCF2061" s="7" t="s">
        <v>2161</v>
      </c>
      <c r="QCG2061" s="7" t="s">
        <v>2161</v>
      </c>
      <c r="QCH2061" s="7" t="s">
        <v>2161</v>
      </c>
      <c r="QCI2061" s="7" t="s">
        <v>2161</v>
      </c>
      <c r="QCJ2061" s="7" t="s">
        <v>2161</v>
      </c>
      <c r="QCK2061" s="7" t="s">
        <v>2161</v>
      </c>
      <c r="QCL2061" s="7" t="s">
        <v>2161</v>
      </c>
      <c r="QCM2061" s="7" t="s">
        <v>2161</v>
      </c>
      <c r="QCN2061" s="7" t="s">
        <v>2161</v>
      </c>
      <c r="QCO2061" s="7" t="s">
        <v>2161</v>
      </c>
      <c r="QCP2061" s="7" t="s">
        <v>2161</v>
      </c>
      <c r="QCQ2061" s="7" t="s">
        <v>2161</v>
      </c>
      <c r="QCR2061" s="7" t="s">
        <v>2161</v>
      </c>
      <c r="QCS2061" s="7" t="s">
        <v>2161</v>
      </c>
      <c r="QCT2061" s="7" t="s">
        <v>2161</v>
      </c>
      <c r="QCU2061" s="7" t="s">
        <v>2161</v>
      </c>
      <c r="QCV2061" s="7" t="s">
        <v>2161</v>
      </c>
      <c r="QCW2061" s="7" t="s">
        <v>2161</v>
      </c>
      <c r="QCX2061" s="7" t="s">
        <v>2161</v>
      </c>
      <c r="QCY2061" s="7" t="s">
        <v>2161</v>
      </c>
      <c r="QCZ2061" s="7" t="s">
        <v>2161</v>
      </c>
      <c r="QDA2061" s="7" t="s">
        <v>2161</v>
      </c>
      <c r="QDB2061" s="7" t="s">
        <v>2161</v>
      </c>
      <c r="QDC2061" s="7" t="s">
        <v>2161</v>
      </c>
      <c r="QDD2061" s="7" t="s">
        <v>2161</v>
      </c>
      <c r="QDE2061" s="7" t="s">
        <v>2161</v>
      </c>
      <c r="QDF2061" s="7" t="s">
        <v>2161</v>
      </c>
      <c r="QDG2061" s="7" t="s">
        <v>2161</v>
      </c>
      <c r="QDH2061" s="7" t="s">
        <v>2161</v>
      </c>
      <c r="QDI2061" s="7" t="s">
        <v>2161</v>
      </c>
      <c r="QDJ2061" s="7" t="s">
        <v>2161</v>
      </c>
      <c r="QDK2061" s="7" t="s">
        <v>2161</v>
      </c>
      <c r="QDL2061" s="7" t="s">
        <v>2161</v>
      </c>
      <c r="QDM2061" s="7" t="s">
        <v>2161</v>
      </c>
      <c r="QDN2061" s="7" t="s">
        <v>2161</v>
      </c>
      <c r="QDO2061" s="7" t="s">
        <v>2161</v>
      </c>
      <c r="QDP2061" s="7" t="s">
        <v>2161</v>
      </c>
      <c r="QDQ2061" s="7" t="s">
        <v>2161</v>
      </c>
      <c r="QDR2061" s="7" t="s">
        <v>2161</v>
      </c>
      <c r="QDS2061" s="7" t="s">
        <v>2161</v>
      </c>
      <c r="QDT2061" s="7" t="s">
        <v>2161</v>
      </c>
      <c r="QDU2061" s="7" t="s">
        <v>2161</v>
      </c>
      <c r="QDV2061" s="7" t="s">
        <v>2161</v>
      </c>
      <c r="QDW2061" s="7" t="s">
        <v>2161</v>
      </c>
      <c r="QDX2061" s="7" t="s">
        <v>2161</v>
      </c>
      <c r="QDY2061" s="7" t="s">
        <v>2161</v>
      </c>
      <c r="QDZ2061" s="7" t="s">
        <v>2161</v>
      </c>
      <c r="QEA2061" s="7" t="s">
        <v>2161</v>
      </c>
      <c r="QEB2061" s="7" t="s">
        <v>2161</v>
      </c>
      <c r="QEC2061" s="7" t="s">
        <v>2161</v>
      </c>
      <c r="QED2061" s="7" t="s">
        <v>2161</v>
      </c>
      <c r="QEE2061" s="7" t="s">
        <v>2161</v>
      </c>
      <c r="QEF2061" s="7" t="s">
        <v>2161</v>
      </c>
      <c r="QEG2061" s="7" t="s">
        <v>2161</v>
      </c>
      <c r="QEH2061" s="7" t="s">
        <v>2161</v>
      </c>
      <c r="QEI2061" s="7" t="s">
        <v>2161</v>
      </c>
      <c r="QEJ2061" s="7" t="s">
        <v>2161</v>
      </c>
      <c r="QEK2061" s="7" t="s">
        <v>2161</v>
      </c>
      <c r="QEL2061" s="7" t="s">
        <v>2161</v>
      </c>
      <c r="QEM2061" s="7" t="s">
        <v>2161</v>
      </c>
      <c r="QEN2061" s="7" t="s">
        <v>2161</v>
      </c>
      <c r="QEO2061" s="7" t="s">
        <v>2161</v>
      </c>
      <c r="QEP2061" s="7" t="s">
        <v>2161</v>
      </c>
      <c r="QEQ2061" s="7" t="s">
        <v>2161</v>
      </c>
      <c r="QER2061" s="7" t="s">
        <v>2161</v>
      </c>
      <c r="QES2061" s="7" t="s">
        <v>2161</v>
      </c>
      <c r="QET2061" s="7" t="s">
        <v>2161</v>
      </c>
      <c r="QEU2061" s="7" t="s">
        <v>2161</v>
      </c>
      <c r="QEV2061" s="7" t="s">
        <v>2161</v>
      </c>
      <c r="QEW2061" s="7" t="s">
        <v>2161</v>
      </c>
      <c r="QEX2061" s="7" t="s">
        <v>2161</v>
      </c>
      <c r="QEY2061" s="7" t="s">
        <v>2161</v>
      </c>
      <c r="QEZ2061" s="7" t="s">
        <v>2161</v>
      </c>
      <c r="QFA2061" s="7" t="s">
        <v>2161</v>
      </c>
      <c r="QFB2061" s="7" t="s">
        <v>2161</v>
      </c>
      <c r="QFC2061" s="7" t="s">
        <v>2161</v>
      </c>
      <c r="QFD2061" s="7" t="s">
        <v>2161</v>
      </c>
      <c r="QFE2061" s="7" t="s">
        <v>2161</v>
      </c>
      <c r="QFF2061" s="7" t="s">
        <v>2161</v>
      </c>
      <c r="QFG2061" s="7" t="s">
        <v>2161</v>
      </c>
      <c r="QFH2061" s="7" t="s">
        <v>2161</v>
      </c>
      <c r="QFI2061" s="7" t="s">
        <v>2161</v>
      </c>
      <c r="QFJ2061" s="7" t="s">
        <v>2161</v>
      </c>
      <c r="QFK2061" s="7" t="s">
        <v>2161</v>
      </c>
      <c r="QFL2061" s="7" t="s">
        <v>2161</v>
      </c>
      <c r="QFM2061" s="7" t="s">
        <v>2161</v>
      </c>
      <c r="QFN2061" s="7" t="s">
        <v>2161</v>
      </c>
      <c r="QFO2061" s="7" t="s">
        <v>2161</v>
      </c>
      <c r="QFP2061" s="7" t="s">
        <v>2161</v>
      </c>
      <c r="QFQ2061" s="7" t="s">
        <v>2161</v>
      </c>
      <c r="QFR2061" s="7" t="s">
        <v>2161</v>
      </c>
      <c r="QFS2061" s="7" t="s">
        <v>2161</v>
      </c>
      <c r="QFT2061" s="7" t="s">
        <v>2161</v>
      </c>
      <c r="QFU2061" s="7" t="s">
        <v>2161</v>
      </c>
      <c r="QFV2061" s="7" t="s">
        <v>2161</v>
      </c>
      <c r="QFW2061" s="7" t="s">
        <v>2161</v>
      </c>
      <c r="QFX2061" s="7" t="s">
        <v>2161</v>
      </c>
      <c r="QFY2061" s="7" t="s">
        <v>2161</v>
      </c>
      <c r="QFZ2061" s="7" t="s">
        <v>2161</v>
      </c>
      <c r="QGA2061" s="7" t="s">
        <v>2161</v>
      </c>
      <c r="QGB2061" s="7" t="s">
        <v>2161</v>
      </c>
      <c r="QGC2061" s="7" t="s">
        <v>2161</v>
      </c>
      <c r="QGD2061" s="7" t="s">
        <v>2161</v>
      </c>
      <c r="QGE2061" s="7" t="s">
        <v>2161</v>
      </c>
      <c r="QGF2061" s="7" t="s">
        <v>2161</v>
      </c>
      <c r="QGG2061" s="7" t="s">
        <v>2161</v>
      </c>
      <c r="QGH2061" s="7" t="s">
        <v>2161</v>
      </c>
      <c r="QGI2061" s="7" t="s">
        <v>2161</v>
      </c>
      <c r="QGJ2061" s="7" t="s">
        <v>2161</v>
      </c>
      <c r="QGK2061" s="7" t="s">
        <v>2161</v>
      </c>
      <c r="QGL2061" s="7" t="s">
        <v>2161</v>
      </c>
      <c r="QGM2061" s="7" t="s">
        <v>2161</v>
      </c>
      <c r="QGN2061" s="7" t="s">
        <v>2161</v>
      </c>
      <c r="QGO2061" s="7" t="s">
        <v>2161</v>
      </c>
      <c r="QGP2061" s="7" t="s">
        <v>2161</v>
      </c>
      <c r="QGQ2061" s="7" t="s">
        <v>2161</v>
      </c>
      <c r="QGR2061" s="7" t="s">
        <v>2161</v>
      </c>
      <c r="QGS2061" s="7" t="s">
        <v>2161</v>
      </c>
      <c r="QGT2061" s="7" t="s">
        <v>2161</v>
      </c>
      <c r="QGU2061" s="7" t="s">
        <v>2161</v>
      </c>
      <c r="QGV2061" s="7" t="s">
        <v>2161</v>
      </c>
      <c r="QGW2061" s="7" t="s">
        <v>2161</v>
      </c>
      <c r="QGX2061" s="7" t="s">
        <v>2161</v>
      </c>
      <c r="QGY2061" s="7" t="s">
        <v>2161</v>
      </c>
      <c r="QGZ2061" s="7" t="s">
        <v>2161</v>
      </c>
      <c r="QHA2061" s="7" t="s">
        <v>2161</v>
      </c>
      <c r="QHB2061" s="7" t="s">
        <v>2161</v>
      </c>
      <c r="QHC2061" s="7" t="s">
        <v>2161</v>
      </c>
      <c r="QHD2061" s="7" t="s">
        <v>2161</v>
      </c>
      <c r="QHE2061" s="7" t="s">
        <v>2161</v>
      </c>
      <c r="QHF2061" s="7" t="s">
        <v>2161</v>
      </c>
      <c r="QHG2061" s="7" t="s">
        <v>2161</v>
      </c>
      <c r="QHH2061" s="7" t="s">
        <v>2161</v>
      </c>
      <c r="QHI2061" s="7" t="s">
        <v>2161</v>
      </c>
      <c r="QHJ2061" s="7" t="s">
        <v>2161</v>
      </c>
      <c r="QHK2061" s="7" t="s">
        <v>2161</v>
      </c>
      <c r="QHL2061" s="7" t="s">
        <v>2161</v>
      </c>
      <c r="QHM2061" s="7" t="s">
        <v>2161</v>
      </c>
      <c r="QHN2061" s="7" t="s">
        <v>2161</v>
      </c>
      <c r="QHO2061" s="7" t="s">
        <v>2161</v>
      </c>
      <c r="QHP2061" s="7" t="s">
        <v>2161</v>
      </c>
      <c r="QHQ2061" s="7" t="s">
        <v>2161</v>
      </c>
      <c r="QHR2061" s="7" t="s">
        <v>2161</v>
      </c>
      <c r="QHS2061" s="7" t="s">
        <v>2161</v>
      </c>
      <c r="QHT2061" s="7" t="s">
        <v>2161</v>
      </c>
      <c r="QHU2061" s="7" t="s">
        <v>2161</v>
      </c>
      <c r="QHV2061" s="7" t="s">
        <v>2161</v>
      </c>
      <c r="QHW2061" s="7" t="s">
        <v>2161</v>
      </c>
      <c r="QHX2061" s="7" t="s">
        <v>2161</v>
      </c>
      <c r="QHY2061" s="7" t="s">
        <v>2161</v>
      </c>
      <c r="QHZ2061" s="7" t="s">
        <v>2161</v>
      </c>
      <c r="QIA2061" s="7" t="s">
        <v>2161</v>
      </c>
      <c r="QIB2061" s="7" t="s">
        <v>2161</v>
      </c>
      <c r="QIC2061" s="7" t="s">
        <v>2161</v>
      </c>
      <c r="QID2061" s="7" t="s">
        <v>2161</v>
      </c>
      <c r="QIE2061" s="7" t="s">
        <v>2161</v>
      </c>
      <c r="QIF2061" s="7" t="s">
        <v>2161</v>
      </c>
      <c r="QIG2061" s="7" t="s">
        <v>2161</v>
      </c>
      <c r="QIH2061" s="7" t="s">
        <v>2161</v>
      </c>
      <c r="QII2061" s="7" t="s">
        <v>2161</v>
      </c>
      <c r="QIJ2061" s="7" t="s">
        <v>2161</v>
      </c>
      <c r="QIK2061" s="7" t="s">
        <v>2161</v>
      </c>
      <c r="QIL2061" s="7" t="s">
        <v>2161</v>
      </c>
      <c r="QIM2061" s="7" t="s">
        <v>2161</v>
      </c>
      <c r="QIN2061" s="7" t="s">
        <v>2161</v>
      </c>
      <c r="QIO2061" s="7" t="s">
        <v>2161</v>
      </c>
      <c r="QIP2061" s="7" t="s">
        <v>2161</v>
      </c>
      <c r="QIQ2061" s="7" t="s">
        <v>2161</v>
      </c>
      <c r="QIR2061" s="7" t="s">
        <v>2161</v>
      </c>
      <c r="QIS2061" s="7" t="s">
        <v>2161</v>
      </c>
      <c r="QIT2061" s="7" t="s">
        <v>2161</v>
      </c>
      <c r="QIU2061" s="7" t="s">
        <v>2161</v>
      </c>
      <c r="QIV2061" s="7" t="s">
        <v>2161</v>
      </c>
      <c r="QIW2061" s="7" t="s">
        <v>2161</v>
      </c>
      <c r="QIX2061" s="7" t="s">
        <v>2161</v>
      </c>
      <c r="QIY2061" s="7" t="s">
        <v>2161</v>
      </c>
      <c r="QIZ2061" s="7" t="s">
        <v>2161</v>
      </c>
      <c r="QJA2061" s="7" t="s">
        <v>2161</v>
      </c>
      <c r="QJB2061" s="7" t="s">
        <v>2161</v>
      </c>
      <c r="QJC2061" s="7" t="s">
        <v>2161</v>
      </c>
      <c r="QJD2061" s="7" t="s">
        <v>2161</v>
      </c>
      <c r="QJE2061" s="7" t="s">
        <v>2161</v>
      </c>
      <c r="QJF2061" s="7" t="s">
        <v>2161</v>
      </c>
      <c r="QJG2061" s="7" t="s">
        <v>2161</v>
      </c>
      <c r="QJH2061" s="7" t="s">
        <v>2161</v>
      </c>
      <c r="QJI2061" s="7" t="s">
        <v>2161</v>
      </c>
      <c r="QJJ2061" s="7" t="s">
        <v>2161</v>
      </c>
      <c r="QJK2061" s="7" t="s">
        <v>2161</v>
      </c>
      <c r="QJL2061" s="7" t="s">
        <v>2161</v>
      </c>
      <c r="QJM2061" s="7" t="s">
        <v>2161</v>
      </c>
      <c r="QJN2061" s="7" t="s">
        <v>2161</v>
      </c>
      <c r="QJO2061" s="7" t="s">
        <v>2161</v>
      </c>
      <c r="QJP2061" s="7" t="s">
        <v>2161</v>
      </c>
      <c r="QJQ2061" s="7" t="s">
        <v>2161</v>
      </c>
      <c r="QJR2061" s="7" t="s">
        <v>2161</v>
      </c>
      <c r="QJS2061" s="7" t="s">
        <v>2161</v>
      </c>
      <c r="QJT2061" s="7" t="s">
        <v>2161</v>
      </c>
      <c r="QJU2061" s="7" t="s">
        <v>2161</v>
      </c>
      <c r="QJV2061" s="7" t="s">
        <v>2161</v>
      </c>
      <c r="QJW2061" s="7" t="s">
        <v>2161</v>
      </c>
      <c r="QJX2061" s="7" t="s">
        <v>2161</v>
      </c>
      <c r="QJY2061" s="7" t="s">
        <v>2161</v>
      </c>
      <c r="QJZ2061" s="7" t="s">
        <v>2161</v>
      </c>
      <c r="QKA2061" s="7" t="s">
        <v>2161</v>
      </c>
      <c r="QKB2061" s="7" t="s">
        <v>2161</v>
      </c>
      <c r="QKC2061" s="7" t="s">
        <v>2161</v>
      </c>
      <c r="QKD2061" s="7" t="s">
        <v>2161</v>
      </c>
      <c r="QKE2061" s="7" t="s">
        <v>2161</v>
      </c>
      <c r="QKF2061" s="7" t="s">
        <v>2161</v>
      </c>
      <c r="QKG2061" s="7" t="s">
        <v>2161</v>
      </c>
      <c r="QKH2061" s="7" t="s">
        <v>2161</v>
      </c>
      <c r="QKI2061" s="7" t="s">
        <v>2161</v>
      </c>
      <c r="QKJ2061" s="7" t="s">
        <v>2161</v>
      </c>
      <c r="QKK2061" s="7" t="s">
        <v>2161</v>
      </c>
      <c r="QKL2061" s="7" t="s">
        <v>2161</v>
      </c>
      <c r="QKM2061" s="7" t="s">
        <v>2161</v>
      </c>
      <c r="QKN2061" s="7" t="s">
        <v>2161</v>
      </c>
      <c r="QKO2061" s="7" t="s">
        <v>2161</v>
      </c>
      <c r="QKP2061" s="7" t="s">
        <v>2161</v>
      </c>
      <c r="QKQ2061" s="7" t="s">
        <v>2161</v>
      </c>
      <c r="QKR2061" s="7" t="s">
        <v>2161</v>
      </c>
      <c r="QKS2061" s="7" t="s">
        <v>2161</v>
      </c>
      <c r="QKT2061" s="7" t="s">
        <v>2161</v>
      </c>
      <c r="QKU2061" s="7" t="s">
        <v>2161</v>
      </c>
      <c r="QKV2061" s="7" t="s">
        <v>2161</v>
      </c>
      <c r="QKW2061" s="7" t="s">
        <v>2161</v>
      </c>
      <c r="QKX2061" s="7" t="s">
        <v>2161</v>
      </c>
      <c r="QKY2061" s="7" t="s">
        <v>2161</v>
      </c>
      <c r="QKZ2061" s="7" t="s">
        <v>2161</v>
      </c>
      <c r="QLA2061" s="7" t="s">
        <v>2161</v>
      </c>
      <c r="QLB2061" s="7" t="s">
        <v>2161</v>
      </c>
      <c r="QLC2061" s="7" t="s">
        <v>2161</v>
      </c>
      <c r="QLD2061" s="7" t="s">
        <v>2161</v>
      </c>
      <c r="QLE2061" s="7" t="s">
        <v>2161</v>
      </c>
      <c r="QLF2061" s="7" t="s">
        <v>2161</v>
      </c>
      <c r="QLG2061" s="7" t="s">
        <v>2161</v>
      </c>
      <c r="QLH2061" s="7" t="s">
        <v>2161</v>
      </c>
      <c r="QLI2061" s="7" t="s">
        <v>2161</v>
      </c>
      <c r="QLJ2061" s="7" t="s">
        <v>2161</v>
      </c>
      <c r="QLK2061" s="7" t="s">
        <v>2161</v>
      </c>
      <c r="QLL2061" s="7" t="s">
        <v>2161</v>
      </c>
      <c r="QLM2061" s="7" t="s">
        <v>2161</v>
      </c>
      <c r="QLN2061" s="7" t="s">
        <v>2161</v>
      </c>
      <c r="QLO2061" s="7" t="s">
        <v>2161</v>
      </c>
      <c r="QLP2061" s="7" t="s">
        <v>2161</v>
      </c>
      <c r="QLQ2061" s="7" t="s">
        <v>2161</v>
      </c>
      <c r="QLR2061" s="7" t="s">
        <v>2161</v>
      </c>
      <c r="QLS2061" s="7" t="s">
        <v>2161</v>
      </c>
      <c r="QLT2061" s="7" t="s">
        <v>2161</v>
      </c>
      <c r="QLU2061" s="7" t="s">
        <v>2161</v>
      </c>
      <c r="QLV2061" s="7" t="s">
        <v>2161</v>
      </c>
      <c r="QLW2061" s="7" t="s">
        <v>2161</v>
      </c>
      <c r="QLX2061" s="7" t="s">
        <v>2161</v>
      </c>
      <c r="QLY2061" s="7" t="s">
        <v>2161</v>
      </c>
      <c r="QLZ2061" s="7" t="s">
        <v>2161</v>
      </c>
      <c r="QMA2061" s="7" t="s">
        <v>2161</v>
      </c>
      <c r="QMB2061" s="7" t="s">
        <v>2161</v>
      </c>
      <c r="QMC2061" s="7" t="s">
        <v>2161</v>
      </c>
      <c r="QMD2061" s="7" t="s">
        <v>2161</v>
      </c>
      <c r="QME2061" s="7" t="s">
        <v>2161</v>
      </c>
      <c r="QMF2061" s="7" t="s">
        <v>2161</v>
      </c>
      <c r="QMG2061" s="7" t="s">
        <v>2161</v>
      </c>
      <c r="QMH2061" s="7" t="s">
        <v>2161</v>
      </c>
      <c r="QMI2061" s="7" t="s">
        <v>2161</v>
      </c>
      <c r="QMJ2061" s="7" t="s">
        <v>2161</v>
      </c>
      <c r="QMK2061" s="7" t="s">
        <v>2161</v>
      </c>
      <c r="QML2061" s="7" t="s">
        <v>2161</v>
      </c>
      <c r="QMM2061" s="7" t="s">
        <v>2161</v>
      </c>
      <c r="QMN2061" s="7" t="s">
        <v>2161</v>
      </c>
      <c r="QMO2061" s="7" t="s">
        <v>2161</v>
      </c>
      <c r="QMP2061" s="7" t="s">
        <v>2161</v>
      </c>
      <c r="QMQ2061" s="7" t="s">
        <v>2161</v>
      </c>
      <c r="QMR2061" s="7" t="s">
        <v>2161</v>
      </c>
      <c r="QMS2061" s="7" t="s">
        <v>2161</v>
      </c>
      <c r="QMT2061" s="7" t="s">
        <v>2161</v>
      </c>
      <c r="QMU2061" s="7" t="s">
        <v>2161</v>
      </c>
      <c r="QMV2061" s="7" t="s">
        <v>2161</v>
      </c>
      <c r="QMW2061" s="7" t="s">
        <v>2161</v>
      </c>
      <c r="QMX2061" s="7" t="s">
        <v>2161</v>
      </c>
      <c r="QMY2061" s="7" t="s">
        <v>2161</v>
      </c>
      <c r="QMZ2061" s="7" t="s">
        <v>2161</v>
      </c>
      <c r="QNA2061" s="7" t="s">
        <v>2161</v>
      </c>
      <c r="QNB2061" s="7" t="s">
        <v>2161</v>
      </c>
      <c r="QNC2061" s="7" t="s">
        <v>2161</v>
      </c>
      <c r="QND2061" s="7" t="s">
        <v>2161</v>
      </c>
      <c r="QNE2061" s="7" t="s">
        <v>2161</v>
      </c>
      <c r="QNF2061" s="7" t="s">
        <v>2161</v>
      </c>
      <c r="QNG2061" s="7" t="s">
        <v>2161</v>
      </c>
      <c r="QNH2061" s="7" t="s">
        <v>2161</v>
      </c>
      <c r="QNI2061" s="7" t="s">
        <v>2161</v>
      </c>
      <c r="QNJ2061" s="7" t="s">
        <v>2161</v>
      </c>
      <c r="QNK2061" s="7" t="s">
        <v>2161</v>
      </c>
      <c r="QNL2061" s="7" t="s">
        <v>2161</v>
      </c>
      <c r="QNM2061" s="7" t="s">
        <v>2161</v>
      </c>
      <c r="QNN2061" s="7" t="s">
        <v>2161</v>
      </c>
      <c r="QNO2061" s="7" t="s">
        <v>2161</v>
      </c>
      <c r="QNP2061" s="7" t="s">
        <v>2161</v>
      </c>
      <c r="QNQ2061" s="7" t="s">
        <v>2161</v>
      </c>
      <c r="QNR2061" s="7" t="s">
        <v>2161</v>
      </c>
      <c r="QNS2061" s="7" t="s">
        <v>2161</v>
      </c>
      <c r="QNT2061" s="7" t="s">
        <v>2161</v>
      </c>
      <c r="QNU2061" s="7" t="s">
        <v>2161</v>
      </c>
      <c r="QNV2061" s="7" t="s">
        <v>2161</v>
      </c>
      <c r="QNW2061" s="7" t="s">
        <v>2161</v>
      </c>
      <c r="QNX2061" s="7" t="s">
        <v>2161</v>
      </c>
      <c r="QNY2061" s="7" t="s">
        <v>2161</v>
      </c>
      <c r="QNZ2061" s="7" t="s">
        <v>2161</v>
      </c>
      <c r="QOA2061" s="7" t="s">
        <v>2161</v>
      </c>
      <c r="QOB2061" s="7" t="s">
        <v>2161</v>
      </c>
      <c r="QOC2061" s="7" t="s">
        <v>2161</v>
      </c>
      <c r="QOD2061" s="7" t="s">
        <v>2161</v>
      </c>
      <c r="QOE2061" s="7" t="s">
        <v>2161</v>
      </c>
      <c r="QOF2061" s="7" t="s">
        <v>2161</v>
      </c>
      <c r="QOG2061" s="7" t="s">
        <v>2161</v>
      </c>
      <c r="QOH2061" s="7" t="s">
        <v>2161</v>
      </c>
      <c r="QOI2061" s="7" t="s">
        <v>2161</v>
      </c>
      <c r="QOJ2061" s="7" t="s">
        <v>2161</v>
      </c>
      <c r="QOK2061" s="7" t="s">
        <v>2161</v>
      </c>
      <c r="QOL2061" s="7" t="s">
        <v>2161</v>
      </c>
      <c r="QOM2061" s="7" t="s">
        <v>2161</v>
      </c>
      <c r="QON2061" s="7" t="s">
        <v>2161</v>
      </c>
      <c r="QOO2061" s="7" t="s">
        <v>2161</v>
      </c>
      <c r="QOP2061" s="7" t="s">
        <v>2161</v>
      </c>
      <c r="QOQ2061" s="7" t="s">
        <v>2161</v>
      </c>
      <c r="QOR2061" s="7" t="s">
        <v>2161</v>
      </c>
      <c r="QOS2061" s="7" t="s">
        <v>2161</v>
      </c>
      <c r="QOT2061" s="7" t="s">
        <v>2161</v>
      </c>
      <c r="QOU2061" s="7" t="s">
        <v>2161</v>
      </c>
      <c r="QOV2061" s="7" t="s">
        <v>2161</v>
      </c>
      <c r="QOW2061" s="7" t="s">
        <v>2161</v>
      </c>
      <c r="QOX2061" s="7" t="s">
        <v>2161</v>
      </c>
      <c r="QOY2061" s="7" t="s">
        <v>2161</v>
      </c>
      <c r="QOZ2061" s="7" t="s">
        <v>2161</v>
      </c>
      <c r="QPA2061" s="7" t="s">
        <v>2161</v>
      </c>
      <c r="QPB2061" s="7" t="s">
        <v>2161</v>
      </c>
      <c r="QPC2061" s="7" t="s">
        <v>2161</v>
      </c>
      <c r="QPD2061" s="7" t="s">
        <v>2161</v>
      </c>
      <c r="QPE2061" s="7" t="s">
        <v>2161</v>
      </c>
      <c r="QPF2061" s="7" t="s">
        <v>2161</v>
      </c>
      <c r="QPG2061" s="7" t="s">
        <v>2161</v>
      </c>
      <c r="QPH2061" s="7" t="s">
        <v>2161</v>
      </c>
      <c r="QPI2061" s="7" t="s">
        <v>2161</v>
      </c>
      <c r="QPJ2061" s="7" t="s">
        <v>2161</v>
      </c>
      <c r="QPK2061" s="7" t="s">
        <v>2161</v>
      </c>
      <c r="QPL2061" s="7" t="s">
        <v>2161</v>
      </c>
      <c r="QPM2061" s="7" t="s">
        <v>2161</v>
      </c>
      <c r="QPN2061" s="7" t="s">
        <v>2161</v>
      </c>
      <c r="QPO2061" s="7" t="s">
        <v>2161</v>
      </c>
      <c r="QPP2061" s="7" t="s">
        <v>2161</v>
      </c>
      <c r="QPQ2061" s="7" t="s">
        <v>2161</v>
      </c>
      <c r="QPR2061" s="7" t="s">
        <v>2161</v>
      </c>
      <c r="QPS2061" s="7" t="s">
        <v>2161</v>
      </c>
      <c r="QPT2061" s="7" t="s">
        <v>2161</v>
      </c>
      <c r="QPU2061" s="7" t="s">
        <v>2161</v>
      </c>
      <c r="QPV2061" s="7" t="s">
        <v>2161</v>
      </c>
      <c r="QPW2061" s="7" t="s">
        <v>2161</v>
      </c>
      <c r="QPX2061" s="7" t="s">
        <v>2161</v>
      </c>
      <c r="QPY2061" s="7" t="s">
        <v>2161</v>
      </c>
      <c r="QPZ2061" s="7" t="s">
        <v>2161</v>
      </c>
      <c r="QQA2061" s="7" t="s">
        <v>2161</v>
      </c>
      <c r="QQB2061" s="7" t="s">
        <v>2161</v>
      </c>
      <c r="QQC2061" s="7" t="s">
        <v>2161</v>
      </c>
      <c r="QQD2061" s="7" t="s">
        <v>2161</v>
      </c>
      <c r="QQE2061" s="7" t="s">
        <v>2161</v>
      </c>
      <c r="QQF2061" s="7" t="s">
        <v>2161</v>
      </c>
      <c r="QQG2061" s="7" t="s">
        <v>2161</v>
      </c>
      <c r="QQH2061" s="7" t="s">
        <v>2161</v>
      </c>
      <c r="QQI2061" s="7" t="s">
        <v>2161</v>
      </c>
      <c r="QQJ2061" s="7" t="s">
        <v>2161</v>
      </c>
      <c r="QQK2061" s="7" t="s">
        <v>2161</v>
      </c>
      <c r="QQL2061" s="7" t="s">
        <v>2161</v>
      </c>
      <c r="QQM2061" s="7" t="s">
        <v>2161</v>
      </c>
      <c r="QQN2061" s="7" t="s">
        <v>2161</v>
      </c>
      <c r="QQO2061" s="7" t="s">
        <v>2161</v>
      </c>
      <c r="QQP2061" s="7" t="s">
        <v>2161</v>
      </c>
      <c r="QQQ2061" s="7" t="s">
        <v>2161</v>
      </c>
      <c r="QQR2061" s="7" t="s">
        <v>2161</v>
      </c>
      <c r="QQS2061" s="7" t="s">
        <v>2161</v>
      </c>
      <c r="QQT2061" s="7" t="s">
        <v>2161</v>
      </c>
      <c r="QQU2061" s="7" t="s">
        <v>2161</v>
      </c>
      <c r="QQV2061" s="7" t="s">
        <v>2161</v>
      </c>
      <c r="QQW2061" s="7" t="s">
        <v>2161</v>
      </c>
      <c r="QQX2061" s="7" t="s">
        <v>2161</v>
      </c>
      <c r="QQY2061" s="7" t="s">
        <v>2161</v>
      </c>
      <c r="QQZ2061" s="7" t="s">
        <v>2161</v>
      </c>
      <c r="QRA2061" s="7" t="s">
        <v>2161</v>
      </c>
      <c r="QRB2061" s="7" t="s">
        <v>2161</v>
      </c>
      <c r="QRC2061" s="7" t="s">
        <v>2161</v>
      </c>
      <c r="QRD2061" s="7" t="s">
        <v>2161</v>
      </c>
      <c r="QRE2061" s="7" t="s">
        <v>2161</v>
      </c>
      <c r="QRF2061" s="7" t="s">
        <v>2161</v>
      </c>
      <c r="QRG2061" s="7" t="s">
        <v>2161</v>
      </c>
      <c r="QRH2061" s="7" t="s">
        <v>2161</v>
      </c>
      <c r="QRI2061" s="7" t="s">
        <v>2161</v>
      </c>
      <c r="QRJ2061" s="7" t="s">
        <v>2161</v>
      </c>
      <c r="QRK2061" s="7" t="s">
        <v>2161</v>
      </c>
      <c r="QRL2061" s="7" t="s">
        <v>2161</v>
      </c>
      <c r="QRM2061" s="7" t="s">
        <v>2161</v>
      </c>
      <c r="QRN2061" s="7" t="s">
        <v>2161</v>
      </c>
      <c r="QRO2061" s="7" t="s">
        <v>2161</v>
      </c>
      <c r="QRP2061" s="7" t="s">
        <v>2161</v>
      </c>
      <c r="QRQ2061" s="7" t="s">
        <v>2161</v>
      </c>
      <c r="QRR2061" s="7" t="s">
        <v>2161</v>
      </c>
      <c r="QRS2061" s="7" t="s">
        <v>2161</v>
      </c>
      <c r="QRT2061" s="7" t="s">
        <v>2161</v>
      </c>
      <c r="QRU2061" s="7" t="s">
        <v>2161</v>
      </c>
      <c r="QRV2061" s="7" t="s">
        <v>2161</v>
      </c>
      <c r="QRW2061" s="7" t="s">
        <v>2161</v>
      </c>
      <c r="QRX2061" s="7" t="s">
        <v>2161</v>
      </c>
      <c r="QRY2061" s="7" t="s">
        <v>2161</v>
      </c>
      <c r="QRZ2061" s="7" t="s">
        <v>2161</v>
      </c>
      <c r="QSA2061" s="7" t="s">
        <v>2161</v>
      </c>
      <c r="QSB2061" s="7" t="s">
        <v>2161</v>
      </c>
      <c r="QSC2061" s="7" t="s">
        <v>2161</v>
      </c>
      <c r="QSD2061" s="7" t="s">
        <v>2161</v>
      </c>
      <c r="QSE2061" s="7" t="s">
        <v>2161</v>
      </c>
      <c r="QSF2061" s="7" t="s">
        <v>2161</v>
      </c>
      <c r="QSG2061" s="7" t="s">
        <v>2161</v>
      </c>
      <c r="QSH2061" s="7" t="s">
        <v>2161</v>
      </c>
      <c r="QSI2061" s="7" t="s">
        <v>2161</v>
      </c>
      <c r="QSJ2061" s="7" t="s">
        <v>2161</v>
      </c>
      <c r="QSK2061" s="7" t="s">
        <v>2161</v>
      </c>
      <c r="QSL2061" s="7" t="s">
        <v>2161</v>
      </c>
      <c r="QSM2061" s="7" t="s">
        <v>2161</v>
      </c>
      <c r="QSN2061" s="7" t="s">
        <v>2161</v>
      </c>
      <c r="QSO2061" s="7" t="s">
        <v>2161</v>
      </c>
      <c r="QSP2061" s="7" t="s">
        <v>2161</v>
      </c>
      <c r="QSQ2061" s="7" t="s">
        <v>2161</v>
      </c>
      <c r="QSR2061" s="7" t="s">
        <v>2161</v>
      </c>
      <c r="QSS2061" s="7" t="s">
        <v>2161</v>
      </c>
      <c r="QST2061" s="7" t="s">
        <v>2161</v>
      </c>
      <c r="QSU2061" s="7" t="s">
        <v>2161</v>
      </c>
      <c r="QSV2061" s="7" t="s">
        <v>2161</v>
      </c>
      <c r="QSW2061" s="7" t="s">
        <v>2161</v>
      </c>
      <c r="QSX2061" s="7" t="s">
        <v>2161</v>
      </c>
      <c r="QSY2061" s="7" t="s">
        <v>2161</v>
      </c>
      <c r="QSZ2061" s="7" t="s">
        <v>2161</v>
      </c>
      <c r="QTA2061" s="7" t="s">
        <v>2161</v>
      </c>
      <c r="QTB2061" s="7" t="s">
        <v>2161</v>
      </c>
      <c r="QTC2061" s="7" t="s">
        <v>2161</v>
      </c>
      <c r="QTD2061" s="7" t="s">
        <v>2161</v>
      </c>
      <c r="QTE2061" s="7" t="s">
        <v>2161</v>
      </c>
      <c r="QTF2061" s="7" t="s">
        <v>2161</v>
      </c>
      <c r="QTG2061" s="7" t="s">
        <v>2161</v>
      </c>
      <c r="QTH2061" s="7" t="s">
        <v>2161</v>
      </c>
      <c r="QTI2061" s="7" t="s">
        <v>2161</v>
      </c>
      <c r="QTJ2061" s="7" t="s">
        <v>2161</v>
      </c>
      <c r="QTK2061" s="7" t="s">
        <v>2161</v>
      </c>
      <c r="QTL2061" s="7" t="s">
        <v>2161</v>
      </c>
      <c r="QTM2061" s="7" t="s">
        <v>2161</v>
      </c>
      <c r="QTN2061" s="7" t="s">
        <v>2161</v>
      </c>
      <c r="QTO2061" s="7" t="s">
        <v>2161</v>
      </c>
      <c r="QTP2061" s="7" t="s">
        <v>2161</v>
      </c>
      <c r="QTQ2061" s="7" t="s">
        <v>2161</v>
      </c>
      <c r="QTR2061" s="7" t="s">
        <v>2161</v>
      </c>
      <c r="QTS2061" s="7" t="s">
        <v>2161</v>
      </c>
      <c r="QTT2061" s="7" t="s">
        <v>2161</v>
      </c>
      <c r="QTU2061" s="7" t="s">
        <v>2161</v>
      </c>
      <c r="QTV2061" s="7" t="s">
        <v>2161</v>
      </c>
      <c r="QTW2061" s="7" t="s">
        <v>2161</v>
      </c>
      <c r="QTX2061" s="7" t="s">
        <v>2161</v>
      </c>
      <c r="QTY2061" s="7" t="s">
        <v>2161</v>
      </c>
      <c r="QTZ2061" s="7" t="s">
        <v>2161</v>
      </c>
      <c r="QUA2061" s="7" t="s">
        <v>2161</v>
      </c>
      <c r="QUB2061" s="7" t="s">
        <v>2161</v>
      </c>
      <c r="QUC2061" s="7" t="s">
        <v>2161</v>
      </c>
      <c r="QUD2061" s="7" t="s">
        <v>2161</v>
      </c>
      <c r="QUE2061" s="7" t="s">
        <v>2161</v>
      </c>
      <c r="QUF2061" s="7" t="s">
        <v>2161</v>
      </c>
      <c r="QUG2061" s="7" t="s">
        <v>2161</v>
      </c>
      <c r="QUH2061" s="7" t="s">
        <v>2161</v>
      </c>
      <c r="QUI2061" s="7" t="s">
        <v>2161</v>
      </c>
      <c r="QUJ2061" s="7" t="s">
        <v>2161</v>
      </c>
      <c r="QUK2061" s="7" t="s">
        <v>2161</v>
      </c>
      <c r="QUL2061" s="7" t="s">
        <v>2161</v>
      </c>
      <c r="QUM2061" s="7" t="s">
        <v>2161</v>
      </c>
      <c r="QUN2061" s="7" t="s">
        <v>2161</v>
      </c>
      <c r="QUO2061" s="7" t="s">
        <v>2161</v>
      </c>
      <c r="QUP2061" s="7" t="s">
        <v>2161</v>
      </c>
      <c r="QUQ2061" s="7" t="s">
        <v>2161</v>
      </c>
      <c r="QUR2061" s="7" t="s">
        <v>2161</v>
      </c>
      <c r="QUS2061" s="7" t="s">
        <v>2161</v>
      </c>
      <c r="QUT2061" s="7" t="s">
        <v>2161</v>
      </c>
      <c r="QUU2061" s="7" t="s">
        <v>2161</v>
      </c>
      <c r="QUV2061" s="7" t="s">
        <v>2161</v>
      </c>
      <c r="QUW2061" s="7" t="s">
        <v>2161</v>
      </c>
      <c r="QUX2061" s="7" t="s">
        <v>2161</v>
      </c>
      <c r="QUY2061" s="7" t="s">
        <v>2161</v>
      </c>
      <c r="QUZ2061" s="7" t="s">
        <v>2161</v>
      </c>
      <c r="QVA2061" s="7" t="s">
        <v>2161</v>
      </c>
      <c r="QVB2061" s="7" t="s">
        <v>2161</v>
      </c>
      <c r="QVC2061" s="7" t="s">
        <v>2161</v>
      </c>
      <c r="QVD2061" s="7" t="s">
        <v>2161</v>
      </c>
      <c r="QVE2061" s="7" t="s">
        <v>2161</v>
      </c>
      <c r="QVF2061" s="7" t="s">
        <v>2161</v>
      </c>
      <c r="QVG2061" s="7" t="s">
        <v>2161</v>
      </c>
      <c r="QVH2061" s="7" t="s">
        <v>2161</v>
      </c>
      <c r="QVI2061" s="7" t="s">
        <v>2161</v>
      </c>
      <c r="QVJ2061" s="7" t="s">
        <v>2161</v>
      </c>
      <c r="QVK2061" s="7" t="s">
        <v>2161</v>
      </c>
      <c r="QVL2061" s="7" t="s">
        <v>2161</v>
      </c>
      <c r="QVM2061" s="7" t="s">
        <v>2161</v>
      </c>
      <c r="QVN2061" s="7" t="s">
        <v>2161</v>
      </c>
      <c r="QVO2061" s="7" t="s">
        <v>2161</v>
      </c>
      <c r="QVP2061" s="7" t="s">
        <v>2161</v>
      </c>
      <c r="QVQ2061" s="7" t="s">
        <v>2161</v>
      </c>
      <c r="QVR2061" s="7" t="s">
        <v>2161</v>
      </c>
      <c r="QVS2061" s="7" t="s">
        <v>2161</v>
      </c>
      <c r="QVT2061" s="7" t="s">
        <v>2161</v>
      </c>
      <c r="QVU2061" s="7" t="s">
        <v>2161</v>
      </c>
      <c r="QVV2061" s="7" t="s">
        <v>2161</v>
      </c>
      <c r="QVW2061" s="7" t="s">
        <v>2161</v>
      </c>
      <c r="QVX2061" s="7" t="s">
        <v>2161</v>
      </c>
      <c r="QVY2061" s="7" t="s">
        <v>2161</v>
      </c>
      <c r="QVZ2061" s="7" t="s">
        <v>2161</v>
      </c>
      <c r="QWA2061" s="7" t="s">
        <v>2161</v>
      </c>
      <c r="QWB2061" s="7" t="s">
        <v>2161</v>
      </c>
      <c r="QWC2061" s="7" t="s">
        <v>2161</v>
      </c>
      <c r="QWD2061" s="7" t="s">
        <v>2161</v>
      </c>
      <c r="QWE2061" s="7" t="s">
        <v>2161</v>
      </c>
      <c r="QWF2061" s="7" t="s">
        <v>2161</v>
      </c>
      <c r="QWG2061" s="7" t="s">
        <v>2161</v>
      </c>
      <c r="QWH2061" s="7" t="s">
        <v>2161</v>
      </c>
      <c r="QWI2061" s="7" t="s">
        <v>2161</v>
      </c>
      <c r="QWJ2061" s="7" t="s">
        <v>2161</v>
      </c>
      <c r="QWK2061" s="7" t="s">
        <v>2161</v>
      </c>
      <c r="QWL2061" s="7" t="s">
        <v>2161</v>
      </c>
      <c r="QWM2061" s="7" t="s">
        <v>2161</v>
      </c>
      <c r="QWN2061" s="7" t="s">
        <v>2161</v>
      </c>
      <c r="QWO2061" s="7" t="s">
        <v>2161</v>
      </c>
      <c r="QWP2061" s="7" t="s">
        <v>2161</v>
      </c>
      <c r="QWQ2061" s="7" t="s">
        <v>2161</v>
      </c>
      <c r="QWR2061" s="7" t="s">
        <v>2161</v>
      </c>
      <c r="QWS2061" s="7" t="s">
        <v>2161</v>
      </c>
      <c r="QWT2061" s="7" t="s">
        <v>2161</v>
      </c>
      <c r="QWU2061" s="7" t="s">
        <v>2161</v>
      </c>
      <c r="QWV2061" s="7" t="s">
        <v>2161</v>
      </c>
      <c r="QWW2061" s="7" t="s">
        <v>2161</v>
      </c>
      <c r="QWX2061" s="7" t="s">
        <v>2161</v>
      </c>
      <c r="QWY2061" s="7" t="s">
        <v>2161</v>
      </c>
      <c r="QWZ2061" s="7" t="s">
        <v>2161</v>
      </c>
      <c r="QXA2061" s="7" t="s">
        <v>2161</v>
      </c>
      <c r="QXB2061" s="7" t="s">
        <v>2161</v>
      </c>
      <c r="QXC2061" s="7" t="s">
        <v>2161</v>
      </c>
      <c r="QXD2061" s="7" t="s">
        <v>2161</v>
      </c>
      <c r="QXE2061" s="7" t="s">
        <v>2161</v>
      </c>
      <c r="QXF2061" s="7" t="s">
        <v>2161</v>
      </c>
      <c r="QXG2061" s="7" t="s">
        <v>2161</v>
      </c>
      <c r="QXH2061" s="7" t="s">
        <v>2161</v>
      </c>
      <c r="QXI2061" s="7" t="s">
        <v>2161</v>
      </c>
      <c r="QXJ2061" s="7" t="s">
        <v>2161</v>
      </c>
      <c r="QXK2061" s="7" t="s">
        <v>2161</v>
      </c>
      <c r="QXL2061" s="7" t="s">
        <v>2161</v>
      </c>
      <c r="QXM2061" s="7" t="s">
        <v>2161</v>
      </c>
      <c r="QXN2061" s="7" t="s">
        <v>2161</v>
      </c>
      <c r="QXO2061" s="7" t="s">
        <v>2161</v>
      </c>
      <c r="QXP2061" s="7" t="s">
        <v>2161</v>
      </c>
      <c r="QXQ2061" s="7" t="s">
        <v>2161</v>
      </c>
      <c r="QXR2061" s="7" t="s">
        <v>2161</v>
      </c>
      <c r="QXS2061" s="7" t="s">
        <v>2161</v>
      </c>
      <c r="QXT2061" s="7" t="s">
        <v>2161</v>
      </c>
      <c r="QXU2061" s="7" t="s">
        <v>2161</v>
      </c>
      <c r="QXV2061" s="7" t="s">
        <v>2161</v>
      </c>
      <c r="QXW2061" s="7" t="s">
        <v>2161</v>
      </c>
      <c r="QXX2061" s="7" t="s">
        <v>2161</v>
      </c>
      <c r="QXY2061" s="7" t="s">
        <v>2161</v>
      </c>
      <c r="QXZ2061" s="7" t="s">
        <v>2161</v>
      </c>
      <c r="QYA2061" s="7" t="s">
        <v>2161</v>
      </c>
      <c r="QYB2061" s="7" t="s">
        <v>2161</v>
      </c>
      <c r="QYC2061" s="7" t="s">
        <v>2161</v>
      </c>
      <c r="QYD2061" s="7" t="s">
        <v>2161</v>
      </c>
      <c r="QYE2061" s="7" t="s">
        <v>2161</v>
      </c>
      <c r="QYF2061" s="7" t="s">
        <v>2161</v>
      </c>
      <c r="QYG2061" s="7" t="s">
        <v>2161</v>
      </c>
      <c r="QYH2061" s="7" t="s">
        <v>2161</v>
      </c>
      <c r="QYI2061" s="7" t="s">
        <v>2161</v>
      </c>
      <c r="QYJ2061" s="7" t="s">
        <v>2161</v>
      </c>
      <c r="QYK2061" s="7" t="s">
        <v>2161</v>
      </c>
      <c r="QYL2061" s="7" t="s">
        <v>2161</v>
      </c>
      <c r="QYM2061" s="7" t="s">
        <v>2161</v>
      </c>
      <c r="QYN2061" s="7" t="s">
        <v>2161</v>
      </c>
      <c r="QYO2061" s="7" t="s">
        <v>2161</v>
      </c>
      <c r="QYP2061" s="7" t="s">
        <v>2161</v>
      </c>
      <c r="QYQ2061" s="7" t="s">
        <v>2161</v>
      </c>
      <c r="QYR2061" s="7" t="s">
        <v>2161</v>
      </c>
      <c r="QYS2061" s="7" t="s">
        <v>2161</v>
      </c>
      <c r="QYT2061" s="7" t="s">
        <v>2161</v>
      </c>
      <c r="QYU2061" s="7" t="s">
        <v>2161</v>
      </c>
      <c r="QYV2061" s="7" t="s">
        <v>2161</v>
      </c>
      <c r="QYW2061" s="7" t="s">
        <v>2161</v>
      </c>
      <c r="QYX2061" s="7" t="s">
        <v>2161</v>
      </c>
      <c r="QYY2061" s="7" t="s">
        <v>2161</v>
      </c>
      <c r="QYZ2061" s="7" t="s">
        <v>2161</v>
      </c>
      <c r="QZA2061" s="7" t="s">
        <v>2161</v>
      </c>
      <c r="QZB2061" s="7" t="s">
        <v>2161</v>
      </c>
      <c r="QZC2061" s="7" t="s">
        <v>2161</v>
      </c>
      <c r="QZD2061" s="7" t="s">
        <v>2161</v>
      </c>
      <c r="QZE2061" s="7" t="s">
        <v>2161</v>
      </c>
      <c r="QZF2061" s="7" t="s">
        <v>2161</v>
      </c>
      <c r="QZG2061" s="7" t="s">
        <v>2161</v>
      </c>
      <c r="QZH2061" s="7" t="s">
        <v>2161</v>
      </c>
      <c r="QZI2061" s="7" t="s">
        <v>2161</v>
      </c>
      <c r="QZJ2061" s="7" t="s">
        <v>2161</v>
      </c>
      <c r="QZK2061" s="7" t="s">
        <v>2161</v>
      </c>
      <c r="QZL2061" s="7" t="s">
        <v>2161</v>
      </c>
      <c r="QZM2061" s="7" t="s">
        <v>2161</v>
      </c>
      <c r="QZN2061" s="7" t="s">
        <v>2161</v>
      </c>
      <c r="QZO2061" s="7" t="s">
        <v>2161</v>
      </c>
      <c r="QZP2061" s="7" t="s">
        <v>2161</v>
      </c>
      <c r="QZQ2061" s="7" t="s">
        <v>2161</v>
      </c>
      <c r="QZR2061" s="7" t="s">
        <v>2161</v>
      </c>
      <c r="QZS2061" s="7" t="s">
        <v>2161</v>
      </c>
      <c r="QZT2061" s="7" t="s">
        <v>2161</v>
      </c>
      <c r="QZU2061" s="7" t="s">
        <v>2161</v>
      </c>
      <c r="QZV2061" s="7" t="s">
        <v>2161</v>
      </c>
      <c r="QZW2061" s="7" t="s">
        <v>2161</v>
      </c>
      <c r="QZX2061" s="7" t="s">
        <v>2161</v>
      </c>
      <c r="QZY2061" s="7" t="s">
        <v>2161</v>
      </c>
      <c r="QZZ2061" s="7" t="s">
        <v>2161</v>
      </c>
      <c r="RAA2061" s="7" t="s">
        <v>2161</v>
      </c>
      <c r="RAB2061" s="7" t="s">
        <v>2161</v>
      </c>
      <c r="RAC2061" s="7" t="s">
        <v>2161</v>
      </c>
      <c r="RAD2061" s="7" t="s">
        <v>2161</v>
      </c>
      <c r="RAE2061" s="7" t="s">
        <v>2161</v>
      </c>
      <c r="RAF2061" s="7" t="s">
        <v>2161</v>
      </c>
      <c r="RAG2061" s="7" t="s">
        <v>2161</v>
      </c>
      <c r="RAH2061" s="7" t="s">
        <v>2161</v>
      </c>
      <c r="RAI2061" s="7" t="s">
        <v>2161</v>
      </c>
      <c r="RAJ2061" s="7" t="s">
        <v>2161</v>
      </c>
      <c r="RAK2061" s="7" t="s">
        <v>2161</v>
      </c>
      <c r="RAL2061" s="7" t="s">
        <v>2161</v>
      </c>
      <c r="RAM2061" s="7" t="s">
        <v>2161</v>
      </c>
      <c r="RAN2061" s="7" t="s">
        <v>2161</v>
      </c>
      <c r="RAO2061" s="7" t="s">
        <v>2161</v>
      </c>
      <c r="RAP2061" s="7" t="s">
        <v>2161</v>
      </c>
      <c r="RAQ2061" s="7" t="s">
        <v>2161</v>
      </c>
      <c r="RAR2061" s="7" t="s">
        <v>2161</v>
      </c>
      <c r="RAS2061" s="7" t="s">
        <v>2161</v>
      </c>
      <c r="RAT2061" s="7" t="s">
        <v>2161</v>
      </c>
      <c r="RAU2061" s="7" t="s">
        <v>2161</v>
      </c>
      <c r="RAV2061" s="7" t="s">
        <v>2161</v>
      </c>
      <c r="RAW2061" s="7" t="s">
        <v>2161</v>
      </c>
      <c r="RAX2061" s="7" t="s">
        <v>2161</v>
      </c>
      <c r="RAY2061" s="7" t="s">
        <v>2161</v>
      </c>
      <c r="RAZ2061" s="7" t="s">
        <v>2161</v>
      </c>
      <c r="RBA2061" s="7" t="s">
        <v>2161</v>
      </c>
      <c r="RBB2061" s="7" t="s">
        <v>2161</v>
      </c>
      <c r="RBC2061" s="7" t="s">
        <v>2161</v>
      </c>
      <c r="RBD2061" s="7" t="s">
        <v>2161</v>
      </c>
      <c r="RBE2061" s="7" t="s">
        <v>2161</v>
      </c>
      <c r="RBF2061" s="7" t="s">
        <v>2161</v>
      </c>
      <c r="RBG2061" s="7" t="s">
        <v>2161</v>
      </c>
      <c r="RBH2061" s="7" t="s">
        <v>2161</v>
      </c>
      <c r="RBI2061" s="7" t="s">
        <v>2161</v>
      </c>
      <c r="RBJ2061" s="7" t="s">
        <v>2161</v>
      </c>
      <c r="RBK2061" s="7" t="s">
        <v>2161</v>
      </c>
      <c r="RBL2061" s="7" t="s">
        <v>2161</v>
      </c>
      <c r="RBM2061" s="7" t="s">
        <v>2161</v>
      </c>
      <c r="RBN2061" s="7" t="s">
        <v>2161</v>
      </c>
      <c r="RBO2061" s="7" t="s">
        <v>2161</v>
      </c>
      <c r="RBP2061" s="7" t="s">
        <v>2161</v>
      </c>
      <c r="RBQ2061" s="7" t="s">
        <v>2161</v>
      </c>
      <c r="RBR2061" s="7" t="s">
        <v>2161</v>
      </c>
      <c r="RBS2061" s="7" t="s">
        <v>2161</v>
      </c>
      <c r="RBT2061" s="7" t="s">
        <v>2161</v>
      </c>
      <c r="RBU2061" s="7" t="s">
        <v>2161</v>
      </c>
      <c r="RBV2061" s="7" t="s">
        <v>2161</v>
      </c>
      <c r="RBW2061" s="7" t="s">
        <v>2161</v>
      </c>
      <c r="RBX2061" s="7" t="s">
        <v>2161</v>
      </c>
      <c r="RBY2061" s="7" t="s">
        <v>2161</v>
      </c>
      <c r="RBZ2061" s="7" t="s">
        <v>2161</v>
      </c>
      <c r="RCA2061" s="7" t="s">
        <v>2161</v>
      </c>
      <c r="RCB2061" s="7" t="s">
        <v>2161</v>
      </c>
      <c r="RCC2061" s="7" t="s">
        <v>2161</v>
      </c>
      <c r="RCD2061" s="7" t="s">
        <v>2161</v>
      </c>
      <c r="RCE2061" s="7" t="s">
        <v>2161</v>
      </c>
      <c r="RCF2061" s="7" t="s">
        <v>2161</v>
      </c>
      <c r="RCG2061" s="7" t="s">
        <v>2161</v>
      </c>
      <c r="RCH2061" s="7" t="s">
        <v>2161</v>
      </c>
      <c r="RCI2061" s="7" t="s">
        <v>2161</v>
      </c>
      <c r="RCJ2061" s="7" t="s">
        <v>2161</v>
      </c>
      <c r="RCK2061" s="7" t="s">
        <v>2161</v>
      </c>
      <c r="RCL2061" s="7" t="s">
        <v>2161</v>
      </c>
      <c r="RCM2061" s="7" t="s">
        <v>2161</v>
      </c>
      <c r="RCN2061" s="7" t="s">
        <v>2161</v>
      </c>
      <c r="RCO2061" s="7" t="s">
        <v>2161</v>
      </c>
      <c r="RCP2061" s="7" t="s">
        <v>2161</v>
      </c>
      <c r="RCQ2061" s="7" t="s">
        <v>2161</v>
      </c>
      <c r="RCR2061" s="7" t="s">
        <v>2161</v>
      </c>
      <c r="RCS2061" s="7" t="s">
        <v>2161</v>
      </c>
      <c r="RCT2061" s="7" t="s">
        <v>2161</v>
      </c>
      <c r="RCU2061" s="7" t="s">
        <v>2161</v>
      </c>
      <c r="RCV2061" s="7" t="s">
        <v>2161</v>
      </c>
      <c r="RCW2061" s="7" t="s">
        <v>2161</v>
      </c>
      <c r="RCX2061" s="7" t="s">
        <v>2161</v>
      </c>
      <c r="RCY2061" s="7" t="s">
        <v>2161</v>
      </c>
      <c r="RCZ2061" s="7" t="s">
        <v>2161</v>
      </c>
      <c r="RDA2061" s="7" t="s">
        <v>2161</v>
      </c>
      <c r="RDB2061" s="7" t="s">
        <v>2161</v>
      </c>
      <c r="RDC2061" s="7" t="s">
        <v>2161</v>
      </c>
      <c r="RDD2061" s="7" t="s">
        <v>2161</v>
      </c>
      <c r="RDE2061" s="7" t="s">
        <v>2161</v>
      </c>
      <c r="RDF2061" s="7" t="s">
        <v>2161</v>
      </c>
      <c r="RDG2061" s="7" t="s">
        <v>2161</v>
      </c>
      <c r="RDH2061" s="7" t="s">
        <v>2161</v>
      </c>
      <c r="RDI2061" s="7" t="s">
        <v>2161</v>
      </c>
      <c r="RDJ2061" s="7" t="s">
        <v>2161</v>
      </c>
      <c r="RDK2061" s="7" t="s">
        <v>2161</v>
      </c>
      <c r="RDL2061" s="7" t="s">
        <v>2161</v>
      </c>
      <c r="RDM2061" s="7" t="s">
        <v>2161</v>
      </c>
      <c r="RDN2061" s="7" t="s">
        <v>2161</v>
      </c>
      <c r="RDO2061" s="7" t="s">
        <v>2161</v>
      </c>
      <c r="RDP2061" s="7" t="s">
        <v>2161</v>
      </c>
      <c r="RDQ2061" s="7" t="s">
        <v>2161</v>
      </c>
      <c r="RDR2061" s="7" t="s">
        <v>2161</v>
      </c>
      <c r="RDS2061" s="7" t="s">
        <v>2161</v>
      </c>
      <c r="RDT2061" s="7" t="s">
        <v>2161</v>
      </c>
      <c r="RDU2061" s="7" t="s">
        <v>2161</v>
      </c>
      <c r="RDV2061" s="7" t="s">
        <v>2161</v>
      </c>
      <c r="RDW2061" s="7" t="s">
        <v>2161</v>
      </c>
      <c r="RDX2061" s="7" t="s">
        <v>2161</v>
      </c>
      <c r="RDY2061" s="7" t="s">
        <v>2161</v>
      </c>
      <c r="RDZ2061" s="7" t="s">
        <v>2161</v>
      </c>
      <c r="REA2061" s="7" t="s">
        <v>2161</v>
      </c>
      <c r="REB2061" s="7" t="s">
        <v>2161</v>
      </c>
      <c r="REC2061" s="7" t="s">
        <v>2161</v>
      </c>
      <c r="RED2061" s="7" t="s">
        <v>2161</v>
      </c>
      <c r="REE2061" s="7" t="s">
        <v>2161</v>
      </c>
      <c r="REF2061" s="7" t="s">
        <v>2161</v>
      </c>
      <c r="REG2061" s="7" t="s">
        <v>2161</v>
      </c>
      <c r="REH2061" s="7" t="s">
        <v>2161</v>
      </c>
      <c r="REI2061" s="7" t="s">
        <v>2161</v>
      </c>
      <c r="REJ2061" s="7" t="s">
        <v>2161</v>
      </c>
      <c r="REK2061" s="7" t="s">
        <v>2161</v>
      </c>
      <c r="REL2061" s="7" t="s">
        <v>2161</v>
      </c>
      <c r="REM2061" s="7" t="s">
        <v>2161</v>
      </c>
      <c r="REN2061" s="7" t="s">
        <v>2161</v>
      </c>
      <c r="REO2061" s="7" t="s">
        <v>2161</v>
      </c>
      <c r="REP2061" s="7" t="s">
        <v>2161</v>
      </c>
      <c r="REQ2061" s="7" t="s">
        <v>2161</v>
      </c>
      <c r="RER2061" s="7" t="s">
        <v>2161</v>
      </c>
      <c r="RES2061" s="7" t="s">
        <v>2161</v>
      </c>
      <c r="RET2061" s="7" t="s">
        <v>2161</v>
      </c>
      <c r="REU2061" s="7" t="s">
        <v>2161</v>
      </c>
      <c r="REV2061" s="7" t="s">
        <v>2161</v>
      </c>
      <c r="REW2061" s="7" t="s">
        <v>2161</v>
      </c>
      <c r="REX2061" s="7" t="s">
        <v>2161</v>
      </c>
      <c r="REY2061" s="7" t="s">
        <v>2161</v>
      </c>
      <c r="REZ2061" s="7" t="s">
        <v>2161</v>
      </c>
      <c r="RFA2061" s="7" t="s">
        <v>2161</v>
      </c>
      <c r="RFB2061" s="7" t="s">
        <v>2161</v>
      </c>
      <c r="RFC2061" s="7" t="s">
        <v>2161</v>
      </c>
      <c r="RFD2061" s="7" t="s">
        <v>2161</v>
      </c>
      <c r="RFE2061" s="7" t="s">
        <v>2161</v>
      </c>
      <c r="RFF2061" s="7" t="s">
        <v>2161</v>
      </c>
      <c r="RFG2061" s="7" t="s">
        <v>2161</v>
      </c>
      <c r="RFH2061" s="7" t="s">
        <v>2161</v>
      </c>
      <c r="RFI2061" s="7" t="s">
        <v>2161</v>
      </c>
      <c r="RFJ2061" s="7" t="s">
        <v>2161</v>
      </c>
      <c r="RFK2061" s="7" t="s">
        <v>2161</v>
      </c>
      <c r="RFL2061" s="7" t="s">
        <v>2161</v>
      </c>
      <c r="RFM2061" s="7" t="s">
        <v>2161</v>
      </c>
      <c r="RFN2061" s="7" t="s">
        <v>2161</v>
      </c>
      <c r="RFO2061" s="7" t="s">
        <v>2161</v>
      </c>
      <c r="RFP2061" s="7" t="s">
        <v>2161</v>
      </c>
      <c r="RFQ2061" s="7" t="s">
        <v>2161</v>
      </c>
      <c r="RFR2061" s="7" t="s">
        <v>2161</v>
      </c>
      <c r="RFS2061" s="7" t="s">
        <v>2161</v>
      </c>
      <c r="RFT2061" s="7" t="s">
        <v>2161</v>
      </c>
      <c r="RFU2061" s="7" t="s">
        <v>2161</v>
      </c>
      <c r="RFV2061" s="7" t="s">
        <v>2161</v>
      </c>
      <c r="RFW2061" s="7" t="s">
        <v>2161</v>
      </c>
      <c r="RFX2061" s="7" t="s">
        <v>2161</v>
      </c>
      <c r="RFY2061" s="7" t="s">
        <v>2161</v>
      </c>
      <c r="RFZ2061" s="7" t="s">
        <v>2161</v>
      </c>
      <c r="RGA2061" s="7" t="s">
        <v>2161</v>
      </c>
      <c r="RGB2061" s="7" t="s">
        <v>2161</v>
      </c>
      <c r="RGC2061" s="7" t="s">
        <v>2161</v>
      </c>
      <c r="RGD2061" s="7" t="s">
        <v>2161</v>
      </c>
      <c r="RGE2061" s="7" t="s">
        <v>2161</v>
      </c>
      <c r="RGF2061" s="7" t="s">
        <v>2161</v>
      </c>
      <c r="RGG2061" s="7" t="s">
        <v>2161</v>
      </c>
      <c r="RGH2061" s="7" t="s">
        <v>2161</v>
      </c>
      <c r="RGI2061" s="7" t="s">
        <v>2161</v>
      </c>
      <c r="RGJ2061" s="7" t="s">
        <v>2161</v>
      </c>
      <c r="RGK2061" s="7" t="s">
        <v>2161</v>
      </c>
      <c r="RGL2061" s="7" t="s">
        <v>2161</v>
      </c>
      <c r="RGM2061" s="7" t="s">
        <v>2161</v>
      </c>
      <c r="RGN2061" s="7" t="s">
        <v>2161</v>
      </c>
      <c r="RGO2061" s="7" t="s">
        <v>2161</v>
      </c>
      <c r="RGP2061" s="7" t="s">
        <v>2161</v>
      </c>
      <c r="RGQ2061" s="7" t="s">
        <v>2161</v>
      </c>
      <c r="RGR2061" s="7" t="s">
        <v>2161</v>
      </c>
      <c r="RGS2061" s="7" t="s">
        <v>2161</v>
      </c>
      <c r="RGT2061" s="7" t="s">
        <v>2161</v>
      </c>
      <c r="RGU2061" s="7" t="s">
        <v>2161</v>
      </c>
      <c r="RGV2061" s="7" t="s">
        <v>2161</v>
      </c>
      <c r="RGW2061" s="7" t="s">
        <v>2161</v>
      </c>
      <c r="RGX2061" s="7" t="s">
        <v>2161</v>
      </c>
      <c r="RGY2061" s="7" t="s">
        <v>2161</v>
      </c>
      <c r="RGZ2061" s="7" t="s">
        <v>2161</v>
      </c>
      <c r="RHA2061" s="7" t="s">
        <v>2161</v>
      </c>
      <c r="RHB2061" s="7" t="s">
        <v>2161</v>
      </c>
      <c r="RHC2061" s="7" t="s">
        <v>2161</v>
      </c>
      <c r="RHD2061" s="7" t="s">
        <v>2161</v>
      </c>
      <c r="RHE2061" s="7" t="s">
        <v>2161</v>
      </c>
      <c r="RHF2061" s="7" t="s">
        <v>2161</v>
      </c>
      <c r="RHG2061" s="7" t="s">
        <v>2161</v>
      </c>
      <c r="RHH2061" s="7" t="s">
        <v>2161</v>
      </c>
      <c r="RHI2061" s="7" t="s">
        <v>2161</v>
      </c>
      <c r="RHJ2061" s="7" t="s">
        <v>2161</v>
      </c>
      <c r="RHK2061" s="7" t="s">
        <v>2161</v>
      </c>
      <c r="RHL2061" s="7" t="s">
        <v>2161</v>
      </c>
      <c r="RHM2061" s="7" t="s">
        <v>2161</v>
      </c>
      <c r="RHN2061" s="7" t="s">
        <v>2161</v>
      </c>
      <c r="RHO2061" s="7" t="s">
        <v>2161</v>
      </c>
      <c r="RHP2061" s="7" t="s">
        <v>2161</v>
      </c>
      <c r="RHQ2061" s="7" t="s">
        <v>2161</v>
      </c>
      <c r="RHR2061" s="7" t="s">
        <v>2161</v>
      </c>
      <c r="RHS2061" s="7" t="s">
        <v>2161</v>
      </c>
      <c r="RHT2061" s="7" t="s">
        <v>2161</v>
      </c>
      <c r="RHU2061" s="7" t="s">
        <v>2161</v>
      </c>
      <c r="RHV2061" s="7" t="s">
        <v>2161</v>
      </c>
      <c r="RHW2061" s="7" t="s">
        <v>2161</v>
      </c>
      <c r="RHX2061" s="7" t="s">
        <v>2161</v>
      </c>
      <c r="RHY2061" s="7" t="s">
        <v>2161</v>
      </c>
      <c r="RHZ2061" s="7" t="s">
        <v>2161</v>
      </c>
      <c r="RIA2061" s="7" t="s">
        <v>2161</v>
      </c>
      <c r="RIB2061" s="7" t="s">
        <v>2161</v>
      </c>
      <c r="RIC2061" s="7" t="s">
        <v>2161</v>
      </c>
      <c r="RID2061" s="7" t="s">
        <v>2161</v>
      </c>
      <c r="RIE2061" s="7" t="s">
        <v>2161</v>
      </c>
      <c r="RIF2061" s="7" t="s">
        <v>2161</v>
      </c>
      <c r="RIG2061" s="7" t="s">
        <v>2161</v>
      </c>
      <c r="RIH2061" s="7" t="s">
        <v>2161</v>
      </c>
      <c r="RII2061" s="7" t="s">
        <v>2161</v>
      </c>
      <c r="RIJ2061" s="7" t="s">
        <v>2161</v>
      </c>
      <c r="RIK2061" s="7" t="s">
        <v>2161</v>
      </c>
      <c r="RIL2061" s="7" t="s">
        <v>2161</v>
      </c>
      <c r="RIM2061" s="7" t="s">
        <v>2161</v>
      </c>
      <c r="RIN2061" s="7" t="s">
        <v>2161</v>
      </c>
      <c r="RIO2061" s="7" t="s">
        <v>2161</v>
      </c>
      <c r="RIP2061" s="7" t="s">
        <v>2161</v>
      </c>
      <c r="RIQ2061" s="7" t="s">
        <v>2161</v>
      </c>
      <c r="RIR2061" s="7" t="s">
        <v>2161</v>
      </c>
      <c r="RIS2061" s="7" t="s">
        <v>2161</v>
      </c>
      <c r="RIT2061" s="7" t="s">
        <v>2161</v>
      </c>
      <c r="RIU2061" s="7" t="s">
        <v>2161</v>
      </c>
      <c r="RIV2061" s="7" t="s">
        <v>2161</v>
      </c>
      <c r="RIW2061" s="7" t="s">
        <v>2161</v>
      </c>
      <c r="RIX2061" s="7" t="s">
        <v>2161</v>
      </c>
      <c r="RIY2061" s="7" t="s">
        <v>2161</v>
      </c>
      <c r="RIZ2061" s="7" t="s">
        <v>2161</v>
      </c>
      <c r="RJA2061" s="7" t="s">
        <v>2161</v>
      </c>
      <c r="RJB2061" s="7" t="s">
        <v>2161</v>
      </c>
      <c r="RJC2061" s="7" t="s">
        <v>2161</v>
      </c>
      <c r="RJD2061" s="7" t="s">
        <v>2161</v>
      </c>
      <c r="RJE2061" s="7" t="s">
        <v>2161</v>
      </c>
      <c r="RJF2061" s="7" t="s">
        <v>2161</v>
      </c>
      <c r="RJG2061" s="7" t="s">
        <v>2161</v>
      </c>
      <c r="RJH2061" s="7" t="s">
        <v>2161</v>
      </c>
      <c r="RJI2061" s="7" t="s">
        <v>2161</v>
      </c>
      <c r="RJJ2061" s="7" t="s">
        <v>2161</v>
      </c>
      <c r="RJK2061" s="7" t="s">
        <v>2161</v>
      </c>
      <c r="RJL2061" s="7" t="s">
        <v>2161</v>
      </c>
      <c r="RJM2061" s="7" t="s">
        <v>2161</v>
      </c>
      <c r="RJN2061" s="7" t="s">
        <v>2161</v>
      </c>
      <c r="RJO2061" s="7" t="s">
        <v>2161</v>
      </c>
      <c r="RJP2061" s="7" t="s">
        <v>2161</v>
      </c>
      <c r="RJQ2061" s="7" t="s">
        <v>2161</v>
      </c>
      <c r="RJR2061" s="7" t="s">
        <v>2161</v>
      </c>
      <c r="RJS2061" s="7" t="s">
        <v>2161</v>
      </c>
      <c r="RJT2061" s="7" t="s">
        <v>2161</v>
      </c>
      <c r="RJU2061" s="7" t="s">
        <v>2161</v>
      </c>
      <c r="RJV2061" s="7" t="s">
        <v>2161</v>
      </c>
      <c r="RJW2061" s="7" t="s">
        <v>2161</v>
      </c>
      <c r="RJX2061" s="7" t="s">
        <v>2161</v>
      </c>
      <c r="RJY2061" s="7" t="s">
        <v>2161</v>
      </c>
      <c r="RJZ2061" s="7" t="s">
        <v>2161</v>
      </c>
      <c r="RKA2061" s="7" t="s">
        <v>2161</v>
      </c>
      <c r="RKB2061" s="7" t="s">
        <v>2161</v>
      </c>
      <c r="RKC2061" s="7" t="s">
        <v>2161</v>
      </c>
      <c r="RKD2061" s="7" t="s">
        <v>2161</v>
      </c>
      <c r="RKE2061" s="7" t="s">
        <v>2161</v>
      </c>
      <c r="RKF2061" s="7" t="s">
        <v>2161</v>
      </c>
      <c r="RKG2061" s="7" t="s">
        <v>2161</v>
      </c>
      <c r="RKH2061" s="7" t="s">
        <v>2161</v>
      </c>
      <c r="RKI2061" s="7" t="s">
        <v>2161</v>
      </c>
      <c r="RKJ2061" s="7" t="s">
        <v>2161</v>
      </c>
      <c r="RKK2061" s="7" t="s">
        <v>2161</v>
      </c>
      <c r="RKL2061" s="7" t="s">
        <v>2161</v>
      </c>
      <c r="RKM2061" s="7" t="s">
        <v>2161</v>
      </c>
      <c r="RKN2061" s="7" t="s">
        <v>2161</v>
      </c>
      <c r="RKO2061" s="7" t="s">
        <v>2161</v>
      </c>
      <c r="RKP2061" s="7" t="s">
        <v>2161</v>
      </c>
      <c r="RKQ2061" s="7" t="s">
        <v>2161</v>
      </c>
      <c r="RKR2061" s="7" t="s">
        <v>2161</v>
      </c>
      <c r="RKS2061" s="7" t="s">
        <v>2161</v>
      </c>
      <c r="RKT2061" s="7" t="s">
        <v>2161</v>
      </c>
      <c r="RKU2061" s="7" t="s">
        <v>2161</v>
      </c>
      <c r="RKV2061" s="7" t="s">
        <v>2161</v>
      </c>
      <c r="RKW2061" s="7" t="s">
        <v>2161</v>
      </c>
      <c r="RKX2061" s="7" t="s">
        <v>2161</v>
      </c>
      <c r="RKY2061" s="7" t="s">
        <v>2161</v>
      </c>
      <c r="RKZ2061" s="7" t="s">
        <v>2161</v>
      </c>
      <c r="RLA2061" s="7" t="s">
        <v>2161</v>
      </c>
      <c r="RLB2061" s="7" t="s">
        <v>2161</v>
      </c>
      <c r="RLC2061" s="7" t="s">
        <v>2161</v>
      </c>
      <c r="RLD2061" s="7" t="s">
        <v>2161</v>
      </c>
      <c r="RLE2061" s="7" t="s">
        <v>2161</v>
      </c>
      <c r="RLF2061" s="7" t="s">
        <v>2161</v>
      </c>
      <c r="RLG2061" s="7" t="s">
        <v>2161</v>
      </c>
      <c r="RLH2061" s="7" t="s">
        <v>2161</v>
      </c>
      <c r="RLI2061" s="7" t="s">
        <v>2161</v>
      </c>
      <c r="RLJ2061" s="7" t="s">
        <v>2161</v>
      </c>
      <c r="RLK2061" s="7" t="s">
        <v>2161</v>
      </c>
      <c r="RLL2061" s="7" t="s">
        <v>2161</v>
      </c>
      <c r="RLM2061" s="7" t="s">
        <v>2161</v>
      </c>
      <c r="RLN2061" s="7" t="s">
        <v>2161</v>
      </c>
      <c r="RLO2061" s="7" t="s">
        <v>2161</v>
      </c>
      <c r="RLP2061" s="7" t="s">
        <v>2161</v>
      </c>
      <c r="RLQ2061" s="7" t="s">
        <v>2161</v>
      </c>
      <c r="RLR2061" s="7" t="s">
        <v>2161</v>
      </c>
      <c r="RLS2061" s="7" t="s">
        <v>2161</v>
      </c>
      <c r="RLT2061" s="7" t="s">
        <v>2161</v>
      </c>
      <c r="RLU2061" s="7" t="s">
        <v>2161</v>
      </c>
      <c r="RLV2061" s="7" t="s">
        <v>2161</v>
      </c>
      <c r="RLW2061" s="7" t="s">
        <v>2161</v>
      </c>
      <c r="RLX2061" s="7" t="s">
        <v>2161</v>
      </c>
      <c r="RLY2061" s="7" t="s">
        <v>2161</v>
      </c>
      <c r="RLZ2061" s="7" t="s">
        <v>2161</v>
      </c>
      <c r="RMA2061" s="7" t="s">
        <v>2161</v>
      </c>
      <c r="RMB2061" s="7" t="s">
        <v>2161</v>
      </c>
      <c r="RMC2061" s="7" t="s">
        <v>2161</v>
      </c>
      <c r="RMD2061" s="7" t="s">
        <v>2161</v>
      </c>
      <c r="RME2061" s="7" t="s">
        <v>2161</v>
      </c>
      <c r="RMF2061" s="7" t="s">
        <v>2161</v>
      </c>
      <c r="RMG2061" s="7" t="s">
        <v>2161</v>
      </c>
      <c r="RMH2061" s="7" t="s">
        <v>2161</v>
      </c>
      <c r="RMI2061" s="7" t="s">
        <v>2161</v>
      </c>
      <c r="RMJ2061" s="7" t="s">
        <v>2161</v>
      </c>
      <c r="RMK2061" s="7" t="s">
        <v>2161</v>
      </c>
      <c r="RML2061" s="7" t="s">
        <v>2161</v>
      </c>
      <c r="RMM2061" s="7" t="s">
        <v>2161</v>
      </c>
      <c r="RMN2061" s="7" t="s">
        <v>2161</v>
      </c>
      <c r="RMO2061" s="7" t="s">
        <v>2161</v>
      </c>
      <c r="RMP2061" s="7" t="s">
        <v>2161</v>
      </c>
      <c r="RMQ2061" s="7" t="s">
        <v>2161</v>
      </c>
      <c r="RMR2061" s="7" t="s">
        <v>2161</v>
      </c>
      <c r="RMS2061" s="7" t="s">
        <v>2161</v>
      </c>
      <c r="RMT2061" s="7" t="s">
        <v>2161</v>
      </c>
      <c r="RMU2061" s="7" t="s">
        <v>2161</v>
      </c>
      <c r="RMV2061" s="7" t="s">
        <v>2161</v>
      </c>
      <c r="RMW2061" s="7" t="s">
        <v>2161</v>
      </c>
      <c r="RMX2061" s="7" t="s">
        <v>2161</v>
      </c>
      <c r="RMY2061" s="7" t="s">
        <v>2161</v>
      </c>
      <c r="RMZ2061" s="7" t="s">
        <v>2161</v>
      </c>
      <c r="RNA2061" s="7" t="s">
        <v>2161</v>
      </c>
      <c r="RNB2061" s="7" t="s">
        <v>2161</v>
      </c>
      <c r="RNC2061" s="7" t="s">
        <v>2161</v>
      </c>
      <c r="RND2061" s="7" t="s">
        <v>2161</v>
      </c>
      <c r="RNE2061" s="7" t="s">
        <v>2161</v>
      </c>
      <c r="RNF2061" s="7" t="s">
        <v>2161</v>
      </c>
      <c r="RNG2061" s="7" t="s">
        <v>2161</v>
      </c>
      <c r="RNH2061" s="7" t="s">
        <v>2161</v>
      </c>
      <c r="RNI2061" s="7" t="s">
        <v>2161</v>
      </c>
      <c r="RNJ2061" s="7" t="s">
        <v>2161</v>
      </c>
      <c r="RNK2061" s="7" t="s">
        <v>2161</v>
      </c>
      <c r="RNL2061" s="7" t="s">
        <v>2161</v>
      </c>
      <c r="RNM2061" s="7" t="s">
        <v>2161</v>
      </c>
      <c r="RNN2061" s="7" t="s">
        <v>2161</v>
      </c>
      <c r="RNO2061" s="7" t="s">
        <v>2161</v>
      </c>
      <c r="RNP2061" s="7" t="s">
        <v>2161</v>
      </c>
      <c r="RNQ2061" s="7" t="s">
        <v>2161</v>
      </c>
      <c r="RNR2061" s="7" t="s">
        <v>2161</v>
      </c>
      <c r="RNS2061" s="7" t="s">
        <v>2161</v>
      </c>
      <c r="RNT2061" s="7" t="s">
        <v>2161</v>
      </c>
      <c r="RNU2061" s="7" t="s">
        <v>2161</v>
      </c>
      <c r="RNV2061" s="7" t="s">
        <v>2161</v>
      </c>
      <c r="RNW2061" s="7" t="s">
        <v>2161</v>
      </c>
      <c r="RNX2061" s="7" t="s">
        <v>2161</v>
      </c>
      <c r="RNY2061" s="7" t="s">
        <v>2161</v>
      </c>
      <c r="RNZ2061" s="7" t="s">
        <v>2161</v>
      </c>
      <c r="ROA2061" s="7" t="s">
        <v>2161</v>
      </c>
      <c r="ROB2061" s="7" t="s">
        <v>2161</v>
      </c>
      <c r="ROC2061" s="7" t="s">
        <v>2161</v>
      </c>
      <c r="ROD2061" s="7" t="s">
        <v>2161</v>
      </c>
      <c r="ROE2061" s="7" t="s">
        <v>2161</v>
      </c>
      <c r="ROF2061" s="7" t="s">
        <v>2161</v>
      </c>
      <c r="ROG2061" s="7" t="s">
        <v>2161</v>
      </c>
      <c r="ROH2061" s="7" t="s">
        <v>2161</v>
      </c>
      <c r="ROI2061" s="7" t="s">
        <v>2161</v>
      </c>
      <c r="ROJ2061" s="7" t="s">
        <v>2161</v>
      </c>
      <c r="ROK2061" s="7" t="s">
        <v>2161</v>
      </c>
      <c r="ROL2061" s="7" t="s">
        <v>2161</v>
      </c>
      <c r="ROM2061" s="7" t="s">
        <v>2161</v>
      </c>
      <c r="RON2061" s="7" t="s">
        <v>2161</v>
      </c>
      <c r="ROO2061" s="7" t="s">
        <v>2161</v>
      </c>
      <c r="ROP2061" s="7" t="s">
        <v>2161</v>
      </c>
      <c r="ROQ2061" s="7" t="s">
        <v>2161</v>
      </c>
      <c r="ROR2061" s="7" t="s">
        <v>2161</v>
      </c>
      <c r="ROS2061" s="7" t="s">
        <v>2161</v>
      </c>
      <c r="ROT2061" s="7" t="s">
        <v>2161</v>
      </c>
      <c r="ROU2061" s="7" t="s">
        <v>2161</v>
      </c>
      <c r="ROV2061" s="7" t="s">
        <v>2161</v>
      </c>
      <c r="ROW2061" s="7" t="s">
        <v>2161</v>
      </c>
      <c r="ROX2061" s="7" t="s">
        <v>2161</v>
      </c>
      <c r="ROY2061" s="7" t="s">
        <v>2161</v>
      </c>
      <c r="ROZ2061" s="7" t="s">
        <v>2161</v>
      </c>
      <c r="RPA2061" s="7" t="s">
        <v>2161</v>
      </c>
      <c r="RPB2061" s="7" t="s">
        <v>2161</v>
      </c>
      <c r="RPC2061" s="7" t="s">
        <v>2161</v>
      </c>
      <c r="RPD2061" s="7" t="s">
        <v>2161</v>
      </c>
      <c r="RPE2061" s="7" t="s">
        <v>2161</v>
      </c>
      <c r="RPF2061" s="7" t="s">
        <v>2161</v>
      </c>
      <c r="RPG2061" s="7" t="s">
        <v>2161</v>
      </c>
      <c r="RPH2061" s="7" t="s">
        <v>2161</v>
      </c>
      <c r="RPI2061" s="7" t="s">
        <v>2161</v>
      </c>
      <c r="RPJ2061" s="7" t="s">
        <v>2161</v>
      </c>
      <c r="RPK2061" s="7" t="s">
        <v>2161</v>
      </c>
      <c r="RPL2061" s="7" t="s">
        <v>2161</v>
      </c>
      <c r="RPM2061" s="7" t="s">
        <v>2161</v>
      </c>
      <c r="RPN2061" s="7" t="s">
        <v>2161</v>
      </c>
      <c r="RPO2061" s="7" t="s">
        <v>2161</v>
      </c>
      <c r="RPP2061" s="7" t="s">
        <v>2161</v>
      </c>
      <c r="RPQ2061" s="7" t="s">
        <v>2161</v>
      </c>
      <c r="RPR2061" s="7" t="s">
        <v>2161</v>
      </c>
      <c r="RPS2061" s="7" t="s">
        <v>2161</v>
      </c>
      <c r="RPT2061" s="7" t="s">
        <v>2161</v>
      </c>
      <c r="RPU2061" s="7" t="s">
        <v>2161</v>
      </c>
      <c r="RPV2061" s="7" t="s">
        <v>2161</v>
      </c>
      <c r="RPW2061" s="7" t="s">
        <v>2161</v>
      </c>
      <c r="RPX2061" s="7" t="s">
        <v>2161</v>
      </c>
      <c r="RPY2061" s="7" t="s">
        <v>2161</v>
      </c>
      <c r="RPZ2061" s="7" t="s">
        <v>2161</v>
      </c>
      <c r="RQA2061" s="7" t="s">
        <v>2161</v>
      </c>
      <c r="RQB2061" s="7" t="s">
        <v>2161</v>
      </c>
      <c r="RQC2061" s="7" t="s">
        <v>2161</v>
      </c>
      <c r="RQD2061" s="7" t="s">
        <v>2161</v>
      </c>
      <c r="RQE2061" s="7" t="s">
        <v>2161</v>
      </c>
      <c r="RQF2061" s="7" t="s">
        <v>2161</v>
      </c>
      <c r="RQG2061" s="7" t="s">
        <v>2161</v>
      </c>
      <c r="RQH2061" s="7" t="s">
        <v>2161</v>
      </c>
      <c r="RQI2061" s="7" t="s">
        <v>2161</v>
      </c>
      <c r="RQJ2061" s="7" t="s">
        <v>2161</v>
      </c>
      <c r="RQK2061" s="7" t="s">
        <v>2161</v>
      </c>
      <c r="RQL2061" s="7" t="s">
        <v>2161</v>
      </c>
      <c r="RQM2061" s="7" t="s">
        <v>2161</v>
      </c>
      <c r="RQN2061" s="7" t="s">
        <v>2161</v>
      </c>
      <c r="RQO2061" s="7" t="s">
        <v>2161</v>
      </c>
      <c r="RQP2061" s="7" t="s">
        <v>2161</v>
      </c>
      <c r="RQQ2061" s="7" t="s">
        <v>2161</v>
      </c>
      <c r="RQR2061" s="7" t="s">
        <v>2161</v>
      </c>
      <c r="RQS2061" s="7" t="s">
        <v>2161</v>
      </c>
      <c r="RQT2061" s="7" t="s">
        <v>2161</v>
      </c>
      <c r="RQU2061" s="7" t="s">
        <v>2161</v>
      </c>
      <c r="RQV2061" s="7" t="s">
        <v>2161</v>
      </c>
      <c r="RQW2061" s="7" t="s">
        <v>2161</v>
      </c>
      <c r="RQX2061" s="7" t="s">
        <v>2161</v>
      </c>
      <c r="RQY2061" s="7" t="s">
        <v>2161</v>
      </c>
      <c r="RQZ2061" s="7" t="s">
        <v>2161</v>
      </c>
      <c r="RRA2061" s="7" t="s">
        <v>2161</v>
      </c>
      <c r="RRB2061" s="7" t="s">
        <v>2161</v>
      </c>
      <c r="RRC2061" s="7" t="s">
        <v>2161</v>
      </c>
      <c r="RRD2061" s="7" t="s">
        <v>2161</v>
      </c>
      <c r="RRE2061" s="7" t="s">
        <v>2161</v>
      </c>
      <c r="RRF2061" s="7" t="s">
        <v>2161</v>
      </c>
      <c r="RRG2061" s="7" t="s">
        <v>2161</v>
      </c>
      <c r="RRH2061" s="7" t="s">
        <v>2161</v>
      </c>
      <c r="RRI2061" s="7" t="s">
        <v>2161</v>
      </c>
      <c r="RRJ2061" s="7" t="s">
        <v>2161</v>
      </c>
      <c r="RRK2061" s="7" t="s">
        <v>2161</v>
      </c>
      <c r="RRL2061" s="7" t="s">
        <v>2161</v>
      </c>
      <c r="RRM2061" s="7" t="s">
        <v>2161</v>
      </c>
      <c r="RRN2061" s="7" t="s">
        <v>2161</v>
      </c>
      <c r="RRO2061" s="7" t="s">
        <v>2161</v>
      </c>
      <c r="RRP2061" s="7" t="s">
        <v>2161</v>
      </c>
      <c r="RRQ2061" s="7" t="s">
        <v>2161</v>
      </c>
      <c r="RRR2061" s="7" t="s">
        <v>2161</v>
      </c>
      <c r="RRS2061" s="7" t="s">
        <v>2161</v>
      </c>
      <c r="RRT2061" s="7" t="s">
        <v>2161</v>
      </c>
      <c r="RRU2061" s="7" t="s">
        <v>2161</v>
      </c>
      <c r="RRV2061" s="7" t="s">
        <v>2161</v>
      </c>
      <c r="RRW2061" s="7" t="s">
        <v>2161</v>
      </c>
      <c r="RRX2061" s="7" t="s">
        <v>2161</v>
      </c>
      <c r="RRY2061" s="7" t="s">
        <v>2161</v>
      </c>
      <c r="RRZ2061" s="7" t="s">
        <v>2161</v>
      </c>
      <c r="RSA2061" s="7" t="s">
        <v>2161</v>
      </c>
      <c r="RSB2061" s="7" t="s">
        <v>2161</v>
      </c>
      <c r="RSC2061" s="7" t="s">
        <v>2161</v>
      </c>
      <c r="RSD2061" s="7" t="s">
        <v>2161</v>
      </c>
      <c r="RSE2061" s="7" t="s">
        <v>2161</v>
      </c>
      <c r="RSF2061" s="7" t="s">
        <v>2161</v>
      </c>
      <c r="RSG2061" s="7" t="s">
        <v>2161</v>
      </c>
      <c r="RSH2061" s="7" t="s">
        <v>2161</v>
      </c>
      <c r="RSI2061" s="7" t="s">
        <v>2161</v>
      </c>
      <c r="RSJ2061" s="7" t="s">
        <v>2161</v>
      </c>
      <c r="RSK2061" s="7" t="s">
        <v>2161</v>
      </c>
      <c r="RSL2061" s="7" t="s">
        <v>2161</v>
      </c>
      <c r="RSM2061" s="7" t="s">
        <v>2161</v>
      </c>
      <c r="RSN2061" s="7" t="s">
        <v>2161</v>
      </c>
      <c r="RSO2061" s="7" t="s">
        <v>2161</v>
      </c>
      <c r="RSP2061" s="7" t="s">
        <v>2161</v>
      </c>
      <c r="RSQ2061" s="7" t="s">
        <v>2161</v>
      </c>
      <c r="RSR2061" s="7" t="s">
        <v>2161</v>
      </c>
      <c r="RSS2061" s="7" t="s">
        <v>2161</v>
      </c>
      <c r="RST2061" s="7" t="s">
        <v>2161</v>
      </c>
      <c r="RSU2061" s="7" t="s">
        <v>2161</v>
      </c>
      <c r="RSV2061" s="7" t="s">
        <v>2161</v>
      </c>
      <c r="RSW2061" s="7" t="s">
        <v>2161</v>
      </c>
      <c r="RSX2061" s="7" t="s">
        <v>2161</v>
      </c>
      <c r="RSY2061" s="7" t="s">
        <v>2161</v>
      </c>
      <c r="RSZ2061" s="7" t="s">
        <v>2161</v>
      </c>
      <c r="RTA2061" s="7" t="s">
        <v>2161</v>
      </c>
      <c r="RTB2061" s="7" t="s">
        <v>2161</v>
      </c>
      <c r="RTC2061" s="7" t="s">
        <v>2161</v>
      </c>
      <c r="RTD2061" s="7" t="s">
        <v>2161</v>
      </c>
      <c r="RTE2061" s="7" t="s">
        <v>2161</v>
      </c>
      <c r="RTF2061" s="7" t="s">
        <v>2161</v>
      </c>
      <c r="RTG2061" s="7" t="s">
        <v>2161</v>
      </c>
      <c r="RTH2061" s="7" t="s">
        <v>2161</v>
      </c>
      <c r="RTI2061" s="7" t="s">
        <v>2161</v>
      </c>
      <c r="RTJ2061" s="7" t="s">
        <v>2161</v>
      </c>
      <c r="RTK2061" s="7" t="s">
        <v>2161</v>
      </c>
      <c r="RTL2061" s="7" t="s">
        <v>2161</v>
      </c>
      <c r="RTM2061" s="7" t="s">
        <v>2161</v>
      </c>
      <c r="RTN2061" s="7" t="s">
        <v>2161</v>
      </c>
      <c r="RTO2061" s="7" t="s">
        <v>2161</v>
      </c>
      <c r="RTP2061" s="7" t="s">
        <v>2161</v>
      </c>
      <c r="RTQ2061" s="7" t="s">
        <v>2161</v>
      </c>
      <c r="RTR2061" s="7" t="s">
        <v>2161</v>
      </c>
      <c r="RTS2061" s="7" t="s">
        <v>2161</v>
      </c>
      <c r="RTT2061" s="7" t="s">
        <v>2161</v>
      </c>
      <c r="RTU2061" s="7" t="s">
        <v>2161</v>
      </c>
      <c r="RTV2061" s="7" t="s">
        <v>2161</v>
      </c>
      <c r="RTW2061" s="7" t="s">
        <v>2161</v>
      </c>
      <c r="RTX2061" s="7" t="s">
        <v>2161</v>
      </c>
      <c r="RTY2061" s="7" t="s">
        <v>2161</v>
      </c>
      <c r="RTZ2061" s="7" t="s">
        <v>2161</v>
      </c>
      <c r="RUA2061" s="7" t="s">
        <v>2161</v>
      </c>
      <c r="RUB2061" s="7" t="s">
        <v>2161</v>
      </c>
      <c r="RUC2061" s="7" t="s">
        <v>2161</v>
      </c>
      <c r="RUD2061" s="7" t="s">
        <v>2161</v>
      </c>
      <c r="RUE2061" s="7" t="s">
        <v>2161</v>
      </c>
      <c r="RUF2061" s="7" t="s">
        <v>2161</v>
      </c>
      <c r="RUG2061" s="7" t="s">
        <v>2161</v>
      </c>
      <c r="RUH2061" s="7" t="s">
        <v>2161</v>
      </c>
      <c r="RUI2061" s="7" t="s">
        <v>2161</v>
      </c>
      <c r="RUJ2061" s="7" t="s">
        <v>2161</v>
      </c>
      <c r="RUK2061" s="7" t="s">
        <v>2161</v>
      </c>
      <c r="RUL2061" s="7" t="s">
        <v>2161</v>
      </c>
      <c r="RUM2061" s="7" t="s">
        <v>2161</v>
      </c>
      <c r="RUN2061" s="7" t="s">
        <v>2161</v>
      </c>
      <c r="RUO2061" s="7" t="s">
        <v>2161</v>
      </c>
      <c r="RUP2061" s="7" t="s">
        <v>2161</v>
      </c>
      <c r="RUQ2061" s="7" t="s">
        <v>2161</v>
      </c>
      <c r="RUR2061" s="7" t="s">
        <v>2161</v>
      </c>
      <c r="RUS2061" s="7" t="s">
        <v>2161</v>
      </c>
      <c r="RUT2061" s="7" t="s">
        <v>2161</v>
      </c>
      <c r="RUU2061" s="7" t="s">
        <v>2161</v>
      </c>
      <c r="RUV2061" s="7" t="s">
        <v>2161</v>
      </c>
      <c r="RUW2061" s="7" t="s">
        <v>2161</v>
      </c>
      <c r="RUX2061" s="7" t="s">
        <v>2161</v>
      </c>
      <c r="RUY2061" s="7" t="s">
        <v>2161</v>
      </c>
      <c r="RUZ2061" s="7" t="s">
        <v>2161</v>
      </c>
      <c r="RVA2061" s="7" t="s">
        <v>2161</v>
      </c>
      <c r="RVB2061" s="7" t="s">
        <v>2161</v>
      </c>
      <c r="RVC2061" s="7" t="s">
        <v>2161</v>
      </c>
      <c r="RVD2061" s="7" t="s">
        <v>2161</v>
      </c>
      <c r="RVE2061" s="7" t="s">
        <v>2161</v>
      </c>
      <c r="RVF2061" s="7" t="s">
        <v>2161</v>
      </c>
      <c r="RVG2061" s="7" t="s">
        <v>2161</v>
      </c>
      <c r="RVH2061" s="7" t="s">
        <v>2161</v>
      </c>
      <c r="RVI2061" s="7" t="s">
        <v>2161</v>
      </c>
      <c r="RVJ2061" s="7" t="s">
        <v>2161</v>
      </c>
      <c r="RVK2061" s="7" t="s">
        <v>2161</v>
      </c>
      <c r="RVL2061" s="7" t="s">
        <v>2161</v>
      </c>
      <c r="RVM2061" s="7" t="s">
        <v>2161</v>
      </c>
      <c r="RVN2061" s="7" t="s">
        <v>2161</v>
      </c>
      <c r="RVO2061" s="7" t="s">
        <v>2161</v>
      </c>
      <c r="RVP2061" s="7" t="s">
        <v>2161</v>
      </c>
      <c r="RVQ2061" s="7" t="s">
        <v>2161</v>
      </c>
      <c r="RVR2061" s="7" t="s">
        <v>2161</v>
      </c>
      <c r="RVS2061" s="7" t="s">
        <v>2161</v>
      </c>
      <c r="RVT2061" s="7" t="s">
        <v>2161</v>
      </c>
      <c r="RVU2061" s="7" t="s">
        <v>2161</v>
      </c>
      <c r="RVV2061" s="7" t="s">
        <v>2161</v>
      </c>
      <c r="RVW2061" s="7" t="s">
        <v>2161</v>
      </c>
      <c r="RVX2061" s="7" t="s">
        <v>2161</v>
      </c>
      <c r="RVY2061" s="7" t="s">
        <v>2161</v>
      </c>
      <c r="RVZ2061" s="7" t="s">
        <v>2161</v>
      </c>
      <c r="RWA2061" s="7" t="s">
        <v>2161</v>
      </c>
      <c r="RWB2061" s="7" t="s">
        <v>2161</v>
      </c>
      <c r="RWC2061" s="7" t="s">
        <v>2161</v>
      </c>
      <c r="RWD2061" s="7" t="s">
        <v>2161</v>
      </c>
      <c r="RWE2061" s="7" t="s">
        <v>2161</v>
      </c>
      <c r="RWF2061" s="7" t="s">
        <v>2161</v>
      </c>
      <c r="RWG2061" s="7" t="s">
        <v>2161</v>
      </c>
      <c r="RWH2061" s="7" t="s">
        <v>2161</v>
      </c>
      <c r="RWI2061" s="7" t="s">
        <v>2161</v>
      </c>
      <c r="RWJ2061" s="7" t="s">
        <v>2161</v>
      </c>
      <c r="RWK2061" s="7" t="s">
        <v>2161</v>
      </c>
      <c r="RWL2061" s="7" t="s">
        <v>2161</v>
      </c>
      <c r="RWM2061" s="7" t="s">
        <v>2161</v>
      </c>
      <c r="RWN2061" s="7" t="s">
        <v>2161</v>
      </c>
      <c r="RWO2061" s="7" t="s">
        <v>2161</v>
      </c>
      <c r="RWP2061" s="7" t="s">
        <v>2161</v>
      </c>
      <c r="RWQ2061" s="7" t="s">
        <v>2161</v>
      </c>
      <c r="RWR2061" s="7" t="s">
        <v>2161</v>
      </c>
      <c r="RWS2061" s="7" t="s">
        <v>2161</v>
      </c>
      <c r="RWT2061" s="7" t="s">
        <v>2161</v>
      </c>
      <c r="RWU2061" s="7" t="s">
        <v>2161</v>
      </c>
      <c r="RWV2061" s="7" t="s">
        <v>2161</v>
      </c>
      <c r="RWW2061" s="7" t="s">
        <v>2161</v>
      </c>
      <c r="RWX2061" s="7" t="s">
        <v>2161</v>
      </c>
      <c r="RWY2061" s="7" t="s">
        <v>2161</v>
      </c>
      <c r="RWZ2061" s="7" t="s">
        <v>2161</v>
      </c>
      <c r="RXA2061" s="7" t="s">
        <v>2161</v>
      </c>
      <c r="RXB2061" s="7" t="s">
        <v>2161</v>
      </c>
      <c r="RXC2061" s="7" t="s">
        <v>2161</v>
      </c>
      <c r="RXD2061" s="7" t="s">
        <v>2161</v>
      </c>
      <c r="RXE2061" s="7" t="s">
        <v>2161</v>
      </c>
      <c r="RXF2061" s="7" t="s">
        <v>2161</v>
      </c>
      <c r="RXG2061" s="7" t="s">
        <v>2161</v>
      </c>
      <c r="RXH2061" s="7" t="s">
        <v>2161</v>
      </c>
      <c r="RXI2061" s="7" t="s">
        <v>2161</v>
      </c>
      <c r="RXJ2061" s="7" t="s">
        <v>2161</v>
      </c>
      <c r="RXK2061" s="7" t="s">
        <v>2161</v>
      </c>
      <c r="RXL2061" s="7" t="s">
        <v>2161</v>
      </c>
      <c r="RXM2061" s="7" t="s">
        <v>2161</v>
      </c>
      <c r="RXN2061" s="7" t="s">
        <v>2161</v>
      </c>
      <c r="RXO2061" s="7" t="s">
        <v>2161</v>
      </c>
      <c r="RXP2061" s="7" t="s">
        <v>2161</v>
      </c>
      <c r="RXQ2061" s="7" t="s">
        <v>2161</v>
      </c>
      <c r="RXR2061" s="7" t="s">
        <v>2161</v>
      </c>
      <c r="RXS2061" s="7" t="s">
        <v>2161</v>
      </c>
      <c r="RXT2061" s="7" t="s">
        <v>2161</v>
      </c>
      <c r="RXU2061" s="7" t="s">
        <v>2161</v>
      </c>
      <c r="RXV2061" s="7" t="s">
        <v>2161</v>
      </c>
      <c r="RXW2061" s="7" t="s">
        <v>2161</v>
      </c>
      <c r="RXX2061" s="7" t="s">
        <v>2161</v>
      </c>
      <c r="RXY2061" s="7" t="s">
        <v>2161</v>
      </c>
      <c r="RXZ2061" s="7" t="s">
        <v>2161</v>
      </c>
      <c r="RYA2061" s="7" t="s">
        <v>2161</v>
      </c>
      <c r="RYB2061" s="7" t="s">
        <v>2161</v>
      </c>
      <c r="RYC2061" s="7" t="s">
        <v>2161</v>
      </c>
      <c r="RYD2061" s="7" t="s">
        <v>2161</v>
      </c>
      <c r="RYE2061" s="7" t="s">
        <v>2161</v>
      </c>
      <c r="RYF2061" s="7" t="s">
        <v>2161</v>
      </c>
      <c r="RYG2061" s="7" t="s">
        <v>2161</v>
      </c>
      <c r="RYH2061" s="7" t="s">
        <v>2161</v>
      </c>
      <c r="RYI2061" s="7" t="s">
        <v>2161</v>
      </c>
      <c r="RYJ2061" s="7" t="s">
        <v>2161</v>
      </c>
      <c r="RYK2061" s="7" t="s">
        <v>2161</v>
      </c>
      <c r="RYL2061" s="7" t="s">
        <v>2161</v>
      </c>
      <c r="RYM2061" s="7" t="s">
        <v>2161</v>
      </c>
      <c r="RYN2061" s="7" t="s">
        <v>2161</v>
      </c>
      <c r="RYO2061" s="7" t="s">
        <v>2161</v>
      </c>
      <c r="RYP2061" s="7" t="s">
        <v>2161</v>
      </c>
      <c r="RYQ2061" s="7" t="s">
        <v>2161</v>
      </c>
      <c r="RYR2061" s="7" t="s">
        <v>2161</v>
      </c>
      <c r="RYS2061" s="7" t="s">
        <v>2161</v>
      </c>
      <c r="RYT2061" s="7" t="s">
        <v>2161</v>
      </c>
      <c r="RYU2061" s="7" t="s">
        <v>2161</v>
      </c>
      <c r="RYV2061" s="7" t="s">
        <v>2161</v>
      </c>
      <c r="RYW2061" s="7" t="s">
        <v>2161</v>
      </c>
      <c r="RYX2061" s="7" t="s">
        <v>2161</v>
      </c>
      <c r="RYY2061" s="7" t="s">
        <v>2161</v>
      </c>
      <c r="RYZ2061" s="7" t="s">
        <v>2161</v>
      </c>
      <c r="RZA2061" s="7" t="s">
        <v>2161</v>
      </c>
      <c r="RZB2061" s="7" t="s">
        <v>2161</v>
      </c>
      <c r="RZC2061" s="7" t="s">
        <v>2161</v>
      </c>
      <c r="RZD2061" s="7" t="s">
        <v>2161</v>
      </c>
      <c r="RZE2061" s="7" t="s">
        <v>2161</v>
      </c>
      <c r="RZF2061" s="7" t="s">
        <v>2161</v>
      </c>
      <c r="RZG2061" s="7" t="s">
        <v>2161</v>
      </c>
      <c r="RZH2061" s="7" t="s">
        <v>2161</v>
      </c>
      <c r="RZI2061" s="7" t="s">
        <v>2161</v>
      </c>
      <c r="RZJ2061" s="7" t="s">
        <v>2161</v>
      </c>
      <c r="RZK2061" s="7" t="s">
        <v>2161</v>
      </c>
      <c r="RZL2061" s="7" t="s">
        <v>2161</v>
      </c>
      <c r="RZM2061" s="7" t="s">
        <v>2161</v>
      </c>
      <c r="RZN2061" s="7" t="s">
        <v>2161</v>
      </c>
      <c r="RZO2061" s="7" t="s">
        <v>2161</v>
      </c>
      <c r="RZP2061" s="7" t="s">
        <v>2161</v>
      </c>
      <c r="RZQ2061" s="7" t="s">
        <v>2161</v>
      </c>
      <c r="RZR2061" s="7" t="s">
        <v>2161</v>
      </c>
      <c r="RZS2061" s="7" t="s">
        <v>2161</v>
      </c>
      <c r="RZT2061" s="7" t="s">
        <v>2161</v>
      </c>
      <c r="RZU2061" s="7" t="s">
        <v>2161</v>
      </c>
      <c r="RZV2061" s="7" t="s">
        <v>2161</v>
      </c>
      <c r="RZW2061" s="7" t="s">
        <v>2161</v>
      </c>
      <c r="RZX2061" s="7" t="s">
        <v>2161</v>
      </c>
      <c r="RZY2061" s="7" t="s">
        <v>2161</v>
      </c>
      <c r="RZZ2061" s="7" t="s">
        <v>2161</v>
      </c>
      <c r="SAA2061" s="7" t="s">
        <v>2161</v>
      </c>
      <c r="SAB2061" s="7" t="s">
        <v>2161</v>
      </c>
      <c r="SAC2061" s="7" t="s">
        <v>2161</v>
      </c>
      <c r="SAD2061" s="7" t="s">
        <v>2161</v>
      </c>
      <c r="SAE2061" s="7" t="s">
        <v>2161</v>
      </c>
      <c r="SAF2061" s="7" t="s">
        <v>2161</v>
      </c>
      <c r="SAG2061" s="7" t="s">
        <v>2161</v>
      </c>
      <c r="SAH2061" s="7" t="s">
        <v>2161</v>
      </c>
      <c r="SAI2061" s="7" t="s">
        <v>2161</v>
      </c>
      <c r="SAJ2061" s="7" t="s">
        <v>2161</v>
      </c>
      <c r="SAK2061" s="7" t="s">
        <v>2161</v>
      </c>
      <c r="SAL2061" s="7" t="s">
        <v>2161</v>
      </c>
      <c r="SAM2061" s="7" t="s">
        <v>2161</v>
      </c>
      <c r="SAN2061" s="7" t="s">
        <v>2161</v>
      </c>
      <c r="SAO2061" s="7" t="s">
        <v>2161</v>
      </c>
      <c r="SAP2061" s="7" t="s">
        <v>2161</v>
      </c>
      <c r="SAQ2061" s="7" t="s">
        <v>2161</v>
      </c>
      <c r="SAR2061" s="7" t="s">
        <v>2161</v>
      </c>
      <c r="SAS2061" s="7" t="s">
        <v>2161</v>
      </c>
      <c r="SAT2061" s="7" t="s">
        <v>2161</v>
      </c>
      <c r="SAU2061" s="7" t="s">
        <v>2161</v>
      </c>
      <c r="SAV2061" s="7" t="s">
        <v>2161</v>
      </c>
      <c r="SAW2061" s="7" t="s">
        <v>2161</v>
      </c>
      <c r="SAX2061" s="7" t="s">
        <v>2161</v>
      </c>
      <c r="SAY2061" s="7" t="s">
        <v>2161</v>
      </c>
      <c r="SAZ2061" s="7" t="s">
        <v>2161</v>
      </c>
      <c r="SBA2061" s="7" t="s">
        <v>2161</v>
      </c>
      <c r="SBB2061" s="7" t="s">
        <v>2161</v>
      </c>
      <c r="SBC2061" s="7" t="s">
        <v>2161</v>
      </c>
      <c r="SBD2061" s="7" t="s">
        <v>2161</v>
      </c>
      <c r="SBE2061" s="7" t="s">
        <v>2161</v>
      </c>
      <c r="SBF2061" s="7" t="s">
        <v>2161</v>
      </c>
      <c r="SBG2061" s="7" t="s">
        <v>2161</v>
      </c>
      <c r="SBH2061" s="7" t="s">
        <v>2161</v>
      </c>
      <c r="SBI2061" s="7" t="s">
        <v>2161</v>
      </c>
      <c r="SBJ2061" s="7" t="s">
        <v>2161</v>
      </c>
      <c r="SBK2061" s="7" t="s">
        <v>2161</v>
      </c>
      <c r="SBL2061" s="7" t="s">
        <v>2161</v>
      </c>
      <c r="SBM2061" s="7" t="s">
        <v>2161</v>
      </c>
      <c r="SBN2061" s="7" t="s">
        <v>2161</v>
      </c>
      <c r="SBO2061" s="7" t="s">
        <v>2161</v>
      </c>
      <c r="SBP2061" s="7" t="s">
        <v>2161</v>
      </c>
      <c r="SBQ2061" s="7" t="s">
        <v>2161</v>
      </c>
      <c r="SBR2061" s="7" t="s">
        <v>2161</v>
      </c>
      <c r="SBS2061" s="7" t="s">
        <v>2161</v>
      </c>
      <c r="SBT2061" s="7" t="s">
        <v>2161</v>
      </c>
      <c r="SBU2061" s="7" t="s">
        <v>2161</v>
      </c>
      <c r="SBV2061" s="7" t="s">
        <v>2161</v>
      </c>
      <c r="SBW2061" s="7" t="s">
        <v>2161</v>
      </c>
      <c r="SBX2061" s="7" t="s">
        <v>2161</v>
      </c>
      <c r="SBY2061" s="7" t="s">
        <v>2161</v>
      </c>
      <c r="SBZ2061" s="7" t="s">
        <v>2161</v>
      </c>
      <c r="SCA2061" s="7" t="s">
        <v>2161</v>
      </c>
      <c r="SCB2061" s="7" t="s">
        <v>2161</v>
      </c>
      <c r="SCC2061" s="7" t="s">
        <v>2161</v>
      </c>
      <c r="SCD2061" s="7" t="s">
        <v>2161</v>
      </c>
      <c r="SCE2061" s="7" t="s">
        <v>2161</v>
      </c>
      <c r="SCF2061" s="7" t="s">
        <v>2161</v>
      </c>
      <c r="SCG2061" s="7" t="s">
        <v>2161</v>
      </c>
      <c r="SCH2061" s="7" t="s">
        <v>2161</v>
      </c>
      <c r="SCI2061" s="7" t="s">
        <v>2161</v>
      </c>
      <c r="SCJ2061" s="7" t="s">
        <v>2161</v>
      </c>
      <c r="SCK2061" s="7" t="s">
        <v>2161</v>
      </c>
      <c r="SCL2061" s="7" t="s">
        <v>2161</v>
      </c>
      <c r="SCM2061" s="7" t="s">
        <v>2161</v>
      </c>
      <c r="SCN2061" s="7" t="s">
        <v>2161</v>
      </c>
      <c r="SCO2061" s="7" t="s">
        <v>2161</v>
      </c>
      <c r="SCP2061" s="7" t="s">
        <v>2161</v>
      </c>
      <c r="SCQ2061" s="7" t="s">
        <v>2161</v>
      </c>
      <c r="SCR2061" s="7" t="s">
        <v>2161</v>
      </c>
      <c r="SCS2061" s="7" t="s">
        <v>2161</v>
      </c>
      <c r="SCT2061" s="7" t="s">
        <v>2161</v>
      </c>
      <c r="SCU2061" s="7" t="s">
        <v>2161</v>
      </c>
      <c r="SCV2061" s="7" t="s">
        <v>2161</v>
      </c>
      <c r="SCW2061" s="7" t="s">
        <v>2161</v>
      </c>
      <c r="SCX2061" s="7" t="s">
        <v>2161</v>
      </c>
      <c r="SCY2061" s="7" t="s">
        <v>2161</v>
      </c>
      <c r="SCZ2061" s="7" t="s">
        <v>2161</v>
      </c>
      <c r="SDA2061" s="7" t="s">
        <v>2161</v>
      </c>
      <c r="SDB2061" s="7" t="s">
        <v>2161</v>
      </c>
      <c r="SDC2061" s="7" t="s">
        <v>2161</v>
      </c>
      <c r="SDD2061" s="7" t="s">
        <v>2161</v>
      </c>
      <c r="SDE2061" s="7" t="s">
        <v>2161</v>
      </c>
      <c r="SDF2061" s="7" t="s">
        <v>2161</v>
      </c>
      <c r="SDG2061" s="7" t="s">
        <v>2161</v>
      </c>
      <c r="SDH2061" s="7" t="s">
        <v>2161</v>
      </c>
      <c r="SDI2061" s="7" t="s">
        <v>2161</v>
      </c>
      <c r="SDJ2061" s="7" t="s">
        <v>2161</v>
      </c>
      <c r="SDK2061" s="7" t="s">
        <v>2161</v>
      </c>
      <c r="SDL2061" s="7" t="s">
        <v>2161</v>
      </c>
      <c r="SDM2061" s="7" t="s">
        <v>2161</v>
      </c>
      <c r="SDN2061" s="7" t="s">
        <v>2161</v>
      </c>
      <c r="SDO2061" s="7" t="s">
        <v>2161</v>
      </c>
      <c r="SDP2061" s="7" t="s">
        <v>2161</v>
      </c>
      <c r="SDQ2061" s="7" t="s">
        <v>2161</v>
      </c>
      <c r="SDR2061" s="7" t="s">
        <v>2161</v>
      </c>
      <c r="SDS2061" s="7" t="s">
        <v>2161</v>
      </c>
      <c r="SDT2061" s="7" t="s">
        <v>2161</v>
      </c>
      <c r="SDU2061" s="7" t="s">
        <v>2161</v>
      </c>
      <c r="SDV2061" s="7" t="s">
        <v>2161</v>
      </c>
      <c r="SDW2061" s="7" t="s">
        <v>2161</v>
      </c>
      <c r="SDX2061" s="7" t="s">
        <v>2161</v>
      </c>
      <c r="SDY2061" s="7" t="s">
        <v>2161</v>
      </c>
      <c r="SDZ2061" s="7" t="s">
        <v>2161</v>
      </c>
      <c r="SEA2061" s="7" t="s">
        <v>2161</v>
      </c>
      <c r="SEB2061" s="7" t="s">
        <v>2161</v>
      </c>
      <c r="SEC2061" s="7" t="s">
        <v>2161</v>
      </c>
      <c r="SED2061" s="7" t="s">
        <v>2161</v>
      </c>
      <c r="SEE2061" s="7" t="s">
        <v>2161</v>
      </c>
      <c r="SEF2061" s="7" t="s">
        <v>2161</v>
      </c>
      <c r="SEG2061" s="7" t="s">
        <v>2161</v>
      </c>
      <c r="SEH2061" s="7" t="s">
        <v>2161</v>
      </c>
      <c r="SEI2061" s="7" t="s">
        <v>2161</v>
      </c>
      <c r="SEJ2061" s="7" t="s">
        <v>2161</v>
      </c>
      <c r="SEK2061" s="7" t="s">
        <v>2161</v>
      </c>
      <c r="SEL2061" s="7" t="s">
        <v>2161</v>
      </c>
      <c r="SEM2061" s="7" t="s">
        <v>2161</v>
      </c>
      <c r="SEN2061" s="7" t="s">
        <v>2161</v>
      </c>
      <c r="SEO2061" s="7" t="s">
        <v>2161</v>
      </c>
      <c r="SEP2061" s="7" t="s">
        <v>2161</v>
      </c>
      <c r="SEQ2061" s="7" t="s">
        <v>2161</v>
      </c>
      <c r="SER2061" s="7" t="s">
        <v>2161</v>
      </c>
      <c r="SES2061" s="7" t="s">
        <v>2161</v>
      </c>
      <c r="SET2061" s="7" t="s">
        <v>2161</v>
      </c>
      <c r="SEU2061" s="7" t="s">
        <v>2161</v>
      </c>
      <c r="SEV2061" s="7" t="s">
        <v>2161</v>
      </c>
      <c r="SEW2061" s="7" t="s">
        <v>2161</v>
      </c>
      <c r="SEX2061" s="7" t="s">
        <v>2161</v>
      </c>
      <c r="SEY2061" s="7" t="s">
        <v>2161</v>
      </c>
      <c r="SEZ2061" s="7" t="s">
        <v>2161</v>
      </c>
      <c r="SFA2061" s="7" t="s">
        <v>2161</v>
      </c>
      <c r="SFB2061" s="7" t="s">
        <v>2161</v>
      </c>
      <c r="SFC2061" s="7" t="s">
        <v>2161</v>
      </c>
      <c r="SFD2061" s="7" t="s">
        <v>2161</v>
      </c>
      <c r="SFE2061" s="7" t="s">
        <v>2161</v>
      </c>
      <c r="SFF2061" s="7" t="s">
        <v>2161</v>
      </c>
      <c r="SFG2061" s="7" t="s">
        <v>2161</v>
      </c>
      <c r="SFH2061" s="7" t="s">
        <v>2161</v>
      </c>
      <c r="SFI2061" s="7" t="s">
        <v>2161</v>
      </c>
      <c r="SFJ2061" s="7" t="s">
        <v>2161</v>
      </c>
      <c r="SFK2061" s="7" t="s">
        <v>2161</v>
      </c>
      <c r="SFL2061" s="7" t="s">
        <v>2161</v>
      </c>
      <c r="SFM2061" s="7" t="s">
        <v>2161</v>
      </c>
      <c r="SFN2061" s="7" t="s">
        <v>2161</v>
      </c>
      <c r="SFO2061" s="7" t="s">
        <v>2161</v>
      </c>
      <c r="SFP2061" s="7" t="s">
        <v>2161</v>
      </c>
      <c r="SFQ2061" s="7" t="s">
        <v>2161</v>
      </c>
      <c r="SFR2061" s="7" t="s">
        <v>2161</v>
      </c>
      <c r="SFS2061" s="7" t="s">
        <v>2161</v>
      </c>
      <c r="SFT2061" s="7" t="s">
        <v>2161</v>
      </c>
      <c r="SFU2061" s="7" t="s">
        <v>2161</v>
      </c>
      <c r="SFV2061" s="7" t="s">
        <v>2161</v>
      </c>
      <c r="SFW2061" s="7" t="s">
        <v>2161</v>
      </c>
      <c r="SFX2061" s="7" t="s">
        <v>2161</v>
      </c>
      <c r="SFY2061" s="7" t="s">
        <v>2161</v>
      </c>
      <c r="SFZ2061" s="7" t="s">
        <v>2161</v>
      </c>
      <c r="SGA2061" s="7" t="s">
        <v>2161</v>
      </c>
      <c r="SGB2061" s="7" t="s">
        <v>2161</v>
      </c>
      <c r="SGC2061" s="7" t="s">
        <v>2161</v>
      </c>
      <c r="SGD2061" s="7" t="s">
        <v>2161</v>
      </c>
      <c r="SGE2061" s="7" t="s">
        <v>2161</v>
      </c>
      <c r="SGF2061" s="7" t="s">
        <v>2161</v>
      </c>
      <c r="SGG2061" s="7" t="s">
        <v>2161</v>
      </c>
      <c r="SGH2061" s="7" t="s">
        <v>2161</v>
      </c>
      <c r="SGI2061" s="7" t="s">
        <v>2161</v>
      </c>
      <c r="SGJ2061" s="7" t="s">
        <v>2161</v>
      </c>
      <c r="SGK2061" s="7" t="s">
        <v>2161</v>
      </c>
      <c r="SGL2061" s="7" t="s">
        <v>2161</v>
      </c>
      <c r="SGM2061" s="7" t="s">
        <v>2161</v>
      </c>
      <c r="SGN2061" s="7" t="s">
        <v>2161</v>
      </c>
      <c r="SGO2061" s="7" t="s">
        <v>2161</v>
      </c>
      <c r="SGP2061" s="7" t="s">
        <v>2161</v>
      </c>
      <c r="SGQ2061" s="7" t="s">
        <v>2161</v>
      </c>
      <c r="SGR2061" s="7" t="s">
        <v>2161</v>
      </c>
      <c r="SGS2061" s="7" t="s">
        <v>2161</v>
      </c>
      <c r="SGT2061" s="7" t="s">
        <v>2161</v>
      </c>
      <c r="SGU2061" s="7" t="s">
        <v>2161</v>
      </c>
      <c r="SGV2061" s="7" t="s">
        <v>2161</v>
      </c>
      <c r="SGW2061" s="7" t="s">
        <v>2161</v>
      </c>
      <c r="SGX2061" s="7" t="s">
        <v>2161</v>
      </c>
      <c r="SGY2061" s="7" t="s">
        <v>2161</v>
      </c>
      <c r="SGZ2061" s="7" t="s">
        <v>2161</v>
      </c>
      <c r="SHA2061" s="7" t="s">
        <v>2161</v>
      </c>
      <c r="SHB2061" s="7" t="s">
        <v>2161</v>
      </c>
      <c r="SHC2061" s="7" t="s">
        <v>2161</v>
      </c>
      <c r="SHD2061" s="7" t="s">
        <v>2161</v>
      </c>
      <c r="SHE2061" s="7" t="s">
        <v>2161</v>
      </c>
      <c r="SHF2061" s="7" t="s">
        <v>2161</v>
      </c>
      <c r="SHG2061" s="7" t="s">
        <v>2161</v>
      </c>
      <c r="SHH2061" s="7" t="s">
        <v>2161</v>
      </c>
      <c r="SHI2061" s="7" t="s">
        <v>2161</v>
      </c>
      <c r="SHJ2061" s="7" t="s">
        <v>2161</v>
      </c>
      <c r="SHK2061" s="7" t="s">
        <v>2161</v>
      </c>
      <c r="SHL2061" s="7" t="s">
        <v>2161</v>
      </c>
      <c r="SHM2061" s="7" t="s">
        <v>2161</v>
      </c>
      <c r="SHN2061" s="7" t="s">
        <v>2161</v>
      </c>
      <c r="SHO2061" s="7" t="s">
        <v>2161</v>
      </c>
      <c r="SHP2061" s="7" t="s">
        <v>2161</v>
      </c>
      <c r="SHQ2061" s="7" t="s">
        <v>2161</v>
      </c>
      <c r="SHR2061" s="7" t="s">
        <v>2161</v>
      </c>
      <c r="SHS2061" s="7" t="s">
        <v>2161</v>
      </c>
      <c r="SHT2061" s="7" t="s">
        <v>2161</v>
      </c>
      <c r="SHU2061" s="7" t="s">
        <v>2161</v>
      </c>
      <c r="SHV2061" s="7" t="s">
        <v>2161</v>
      </c>
      <c r="SHW2061" s="7" t="s">
        <v>2161</v>
      </c>
      <c r="SHX2061" s="7" t="s">
        <v>2161</v>
      </c>
      <c r="SHY2061" s="7" t="s">
        <v>2161</v>
      </c>
      <c r="SHZ2061" s="7" t="s">
        <v>2161</v>
      </c>
      <c r="SIA2061" s="7" t="s">
        <v>2161</v>
      </c>
      <c r="SIB2061" s="7" t="s">
        <v>2161</v>
      </c>
      <c r="SIC2061" s="7" t="s">
        <v>2161</v>
      </c>
      <c r="SID2061" s="7" t="s">
        <v>2161</v>
      </c>
      <c r="SIE2061" s="7" t="s">
        <v>2161</v>
      </c>
      <c r="SIF2061" s="7" t="s">
        <v>2161</v>
      </c>
      <c r="SIG2061" s="7" t="s">
        <v>2161</v>
      </c>
      <c r="SIH2061" s="7" t="s">
        <v>2161</v>
      </c>
      <c r="SII2061" s="7" t="s">
        <v>2161</v>
      </c>
      <c r="SIJ2061" s="7" t="s">
        <v>2161</v>
      </c>
      <c r="SIK2061" s="7" t="s">
        <v>2161</v>
      </c>
      <c r="SIL2061" s="7" t="s">
        <v>2161</v>
      </c>
      <c r="SIM2061" s="7" t="s">
        <v>2161</v>
      </c>
      <c r="SIN2061" s="7" t="s">
        <v>2161</v>
      </c>
      <c r="SIO2061" s="7" t="s">
        <v>2161</v>
      </c>
      <c r="SIP2061" s="7" t="s">
        <v>2161</v>
      </c>
      <c r="SIQ2061" s="7" t="s">
        <v>2161</v>
      </c>
      <c r="SIR2061" s="7" t="s">
        <v>2161</v>
      </c>
      <c r="SIS2061" s="7" t="s">
        <v>2161</v>
      </c>
      <c r="SIT2061" s="7" t="s">
        <v>2161</v>
      </c>
      <c r="SIU2061" s="7" t="s">
        <v>2161</v>
      </c>
      <c r="SIV2061" s="7" t="s">
        <v>2161</v>
      </c>
      <c r="SIW2061" s="7" t="s">
        <v>2161</v>
      </c>
      <c r="SIX2061" s="7" t="s">
        <v>2161</v>
      </c>
      <c r="SIY2061" s="7" t="s">
        <v>2161</v>
      </c>
      <c r="SIZ2061" s="7" t="s">
        <v>2161</v>
      </c>
      <c r="SJA2061" s="7" t="s">
        <v>2161</v>
      </c>
      <c r="SJB2061" s="7" t="s">
        <v>2161</v>
      </c>
      <c r="SJC2061" s="7" t="s">
        <v>2161</v>
      </c>
      <c r="SJD2061" s="7" t="s">
        <v>2161</v>
      </c>
      <c r="SJE2061" s="7" t="s">
        <v>2161</v>
      </c>
      <c r="SJF2061" s="7" t="s">
        <v>2161</v>
      </c>
      <c r="SJG2061" s="7" t="s">
        <v>2161</v>
      </c>
      <c r="SJH2061" s="7" t="s">
        <v>2161</v>
      </c>
      <c r="SJI2061" s="7" t="s">
        <v>2161</v>
      </c>
      <c r="SJJ2061" s="7" t="s">
        <v>2161</v>
      </c>
      <c r="SJK2061" s="7" t="s">
        <v>2161</v>
      </c>
      <c r="SJL2061" s="7" t="s">
        <v>2161</v>
      </c>
      <c r="SJM2061" s="7" t="s">
        <v>2161</v>
      </c>
      <c r="SJN2061" s="7" t="s">
        <v>2161</v>
      </c>
      <c r="SJO2061" s="7" t="s">
        <v>2161</v>
      </c>
      <c r="SJP2061" s="7" t="s">
        <v>2161</v>
      </c>
      <c r="SJQ2061" s="7" t="s">
        <v>2161</v>
      </c>
      <c r="SJR2061" s="7" t="s">
        <v>2161</v>
      </c>
      <c r="SJS2061" s="7" t="s">
        <v>2161</v>
      </c>
      <c r="SJT2061" s="7" t="s">
        <v>2161</v>
      </c>
      <c r="SJU2061" s="7" t="s">
        <v>2161</v>
      </c>
      <c r="SJV2061" s="7" t="s">
        <v>2161</v>
      </c>
      <c r="SJW2061" s="7" t="s">
        <v>2161</v>
      </c>
      <c r="SJX2061" s="7" t="s">
        <v>2161</v>
      </c>
      <c r="SJY2061" s="7" t="s">
        <v>2161</v>
      </c>
      <c r="SJZ2061" s="7" t="s">
        <v>2161</v>
      </c>
      <c r="SKA2061" s="7" t="s">
        <v>2161</v>
      </c>
      <c r="SKB2061" s="7" t="s">
        <v>2161</v>
      </c>
      <c r="SKC2061" s="7" t="s">
        <v>2161</v>
      </c>
      <c r="SKD2061" s="7" t="s">
        <v>2161</v>
      </c>
      <c r="SKE2061" s="7" t="s">
        <v>2161</v>
      </c>
      <c r="SKF2061" s="7" t="s">
        <v>2161</v>
      </c>
      <c r="SKG2061" s="7" t="s">
        <v>2161</v>
      </c>
      <c r="SKH2061" s="7" t="s">
        <v>2161</v>
      </c>
      <c r="SKI2061" s="7" t="s">
        <v>2161</v>
      </c>
      <c r="SKJ2061" s="7" t="s">
        <v>2161</v>
      </c>
      <c r="SKK2061" s="7" t="s">
        <v>2161</v>
      </c>
      <c r="SKL2061" s="7" t="s">
        <v>2161</v>
      </c>
      <c r="SKM2061" s="7" t="s">
        <v>2161</v>
      </c>
      <c r="SKN2061" s="7" t="s">
        <v>2161</v>
      </c>
      <c r="SKO2061" s="7" t="s">
        <v>2161</v>
      </c>
      <c r="SKP2061" s="7" t="s">
        <v>2161</v>
      </c>
      <c r="SKQ2061" s="7" t="s">
        <v>2161</v>
      </c>
      <c r="SKR2061" s="7" t="s">
        <v>2161</v>
      </c>
      <c r="SKS2061" s="7" t="s">
        <v>2161</v>
      </c>
      <c r="SKT2061" s="7" t="s">
        <v>2161</v>
      </c>
      <c r="SKU2061" s="7" t="s">
        <v>2161</v>
      </c>
      <c r="SKV2061" s="7" t="s">
        <v>2161</v>
      </c>
      <c r="SKW2061" s="7" t="s">
        <v>2161</v>
      </c>
      <c r="SKX2061" s="7" t="s">
        <v>2161</v>
      </c>
      <c r="SKY2061" s="7" t="s">
        <v>2161</v>
      </c>
      <c r="SKZ2061" s="7" t="s">
        <v>2161</v>
      </c>
      <c r="SLA2061" s="7" t="s">
        <v>2161</v>
      </c>
      <c r="SLB2061" s="7" t="s">
        <v>2161</v>
      </c>
      <c r="SLC2061" s="7" t="s">
        <v>2161</v>
      </c>
      <c r="SLD2061" s="7" t="s">
        <v>2161</v>
      </c>
      <c r="SLE2061" s="7" t="s">
        <v>2161</v>
      </c>
      <c r="SLF2061" s="7" t="s">
        <v>2161</v>
      </c>
      <c r="SLG2061" s="7" t="s">
        <v>2161</v>
      </c>
      <c r="SLH2061" s="7" t="s">
        <v>2161</v>
      </c>
      <c r="SLI2061" s="7" t="s">
        <v>2161</v>
      </c>
      <c r="SLJ2061" s="7" t="s">
        <v>2161</v>
      </c>
      <c r="SLK2061" s="7" t="s">
        <v>2161</v>
      </c>
      <c r="SLL2061" s="7" t="s">
        <v>2161</v>
      </c>
      <c r="SLM2061" s="7" t="s">
        <v>2161</v>
      </c>
      <c r="SLN2061" s="7" t="s">
        <v>2161</v>
      </c>
      <c r="SLO2061" s="7" t="s">
        <v>2161</v>
      </c>
      <c r="SLP2061" s="7" t="s">
        <v>2161</v>
      </c>
      <c r="SLQ2061" s="7" t="s">
        <v>2161</v>
      </c>
      <c r="SLR2061" s="7" t="s">
        <v>2161</v>
      </c>
      <c r="SLS2061" s="7" t="s">
        <v>2161</v>
      </c>
      <c r="SLT2061" s="7" t="s">
        <v>2161</v>
      </c>
      <c r="SLU2061" s="7" t="s">
        <v>2161</v>
      </c>
      <c r="SLV2061" s="7" t="s">
        <v>2161</v>
      </c>
      <c r="SLW2061" s="7" t="s">
        <v>2161</v>
      </c>
      <c r="SLX2061" s="7" t="s">
        <v>2161</v>
      </c>
      <c r="SLY2061" s="7" t="s">
        <v>2161</v>
      </c>
      <c r="SLZ2061" s="7" t="s">
        <v>2161</v>
      </c>
      <c r="SMA2061" s="7" t="s">
        <v>2161</v>
      </c>
      <c r="SMB2061" s="7" t="s">
        <v>2161</v>
      </c>
      <c r="SMC2061" s="7" t="s">
        <v>2161</v>
      </c>
      <c r="SMD2061" s="7" t="s">
        <v>2161</v>
      </c>
      <c r="SME2061" s="7" t="s">
        <v>2161</v>
      </c>
      <c r="SMF2061" s="7" t="s">
        <v>2161</v>
      </c>
      <c r="SMG2061" s="7" t="s">
        <v>2161</v>
      </c>
      <c r="SMH2061" s="7" t="s">
        <v>2161</v>
      </c>
      <c r="SMI2061" s="7" t="s">
        <v>2161</v>
      </c>
      <c r="SMJ2061" s="7" t="s">
        <v>2161</v>
      </c>
      <c r="SMK2061" s="7" t="s">
        <v>2161</v>
      </c>
      <c r="SML2061" s="7" t="s">
        <v>2161</v>
      </c>
      <c r="SMM2061" s="7" t="s">
        <v>2161</v>
      </c>
      <c r="SMN2061" s="7" t="s">
        <v>2161</v>
      </c>
      <c r="SMO2061" s="7" t="s">
        <v>2161</v>
      </c>
      <c r="SMP2061" s="7" t="s">
        <v>2161</v>
      </c>
      <c r="SMQ2061" s="7" t="s">
        <v>2161</v>
      </c>
      <c r="SMR2061" s="7" t="s">
        <v>2161</v>
      </c>
      <c r="SMS2061" s="7" t="s">
        <v>2161</v>
      </c>
      <c r="SMT2061" s="7" t="s">
        <v>2161</v>
      </c>
      <c r="SMU2061" s="7" t="s">
        <v>2161</v>
      </c>
      <c r="SMV2061" s="7" t="s">
        <v>2161</v>
      </c>
      <c r="SMW2061" s="7" t="s">
        <v>2161</v>
      </c>
      <c r="SMX2061" s="7" t="s">
        <v>2161</v>
      </c>
      <c r="SMY2061" s="7" t="s">
        <v>2161</v>
      </c>
      <c r="SMZ2061" s="7" t="s">
        <v>2161</v>
      </c>
      <c r="SNA2061" s="7" t="s">
        <v>2161</v>
      </c>
      <c r="SNB2061" s="7" t="s">
        <v>2161</v>
      </c>
      <c r="SNC2061" s="7" t="s">
        <v>2161</v>
      </c>
      <c r="SND2061" s="7" t="s">
        <v>2161</v>
      </c>
      <c r="SNE2061" s="7" t="s">
        <v>2161</v>
      </c>
      <c r="SNF2061" s="7" t="s">
        <v>2161</v>
      </c>
      <c r="SNG2061" s="7" t="s">
        <v>2161</v>
      </c>
      <c r="SNH2061" s="7" t="s">
        <v>2161</v>
      </c>
      <c r="SNI2061" s="7" t="s">
        <v>2161</v>
      </c>
      <c r="SNJ2061" s="7" t="s">
        <v>2161</v>
      </c>
      <c r="SNK2061" s="7" t="s">
        <v>2161</v>
      </c>
      <c r="SNL2061" s="7" t="s">
        <v>2161</v>
      </c>
      <c r="SNM2061" s="7" t="s">
        <v>2161</v>
      </c>
      <c r="SNN2061" s="7" t="s">
        <v>2161</v>
      </c>
      <c r="SNO2061" s="7" t="s">
        <v>2161</v>
      </c>
      <c r="SNP2061" s="7" t="s">
        <v>2161</v>
      </c>
      <c r="SNQ2061" s="7" t="s">
        <v>2161</v>
      </c>
      <c r="SNR2061" s="7" t="s">
        <v>2161</v>
      </c>
      <c r="SNS2061" s="7" t="s">
        <v>2161</v>
      </c>
      <c r="SNT2061" s="7" t="s">
        <v>2161</v>
      </c>
      <c r="SNU2061" s="7" t="s">
        <v>2161</v>
      </c>
      <c r="SNV2061" s="7" t="s">
        <v>2161</v>
      </c>
      <c r="SNW2061" s="7" t="s">
        <v>2161</v>
      </c>
      <c r="SNX2061" s="7" t="s">
        <v>2161</v>
      </c>
      <c r="SNY2061" s="7" t="s">
        <v>2161</v>
      </c>
      <c r="SNZ2061" s="7" t="s">
        <v>2161</v>
      </c>
      <c r="SOA2061" s="7" t="s">
        <v>2161</v>
      </c>
      <c r="SOB2061" s="7" t="s">
        <v>2161</v>
      </c>
      <c r="SOC2061" s="7" t="s">
        <v>2161</v>
      </c>
      <c r="SOD2061" s="7" t="s">
        <v>2161</v>
      </c>
      <c r="SOE2061" s="7" t="s">
        <v>2161</v>
      </c>
      <c r="SOF2061" s="7" t="s">
        <v>2161</v>
      </c>
      <c r="SOG2061" s="7" t="s">
        <v>2161</v>
      </c>
      <c r="SOH2061" s="7" t="s">
        <v>2161</v>
      </c>
      <c r="SOI2061" s="7" t="s">
        <v>2161</v>
      </c>
      <c r="SOJ2061" s="7" t="s">
        <v>2161</v>
      </c>
      <c r="SOK2061" s="7" t="s">
        <v>2161</v>
      </c>
      <c r="SOL2061" s="7" t="s">
        <v>2161</v>
      </c>
      <c r="SOM2061" s="7" t="s">
        <v>2161</v>
      </c>
      <c r="SON2061" s="7" t="s">
        <v>2161</v>
      </c>
      <c r="SOO2061" s="7" t="s">
        <v>2161</v>
      </c>
      <c r="SOP2061" s="7" t="s">
        <v>2161</v>
      </c>
      <c r="SOQ2061" s="7" t="s">
        <v>2161</v>
      </c>
      <c r="SOR2061" s="7" t="s">
        <v>2161</v>
      </c>
      <c r="SOS2061" s="7" t="s">
        <v>2161</v>
      </c>
      <c r="SOT2061" s="7" t="s">
        <v>2161</v>
      </c>
      <c r="SOU2061" s="7" t="s">
        <v>2161</v>
      </c>
      <c r="SOV2061" s="7" t="s">
        <v>2161</v>
      </c>
      <c r="SOW2061" s="7" t="s">
        <v>2161</v>
      </c>
      <c r="SOX2061" s="7" t="s">
        <v>2161</v>
      </c>
      <c r="SOY2061" s="7" t="s">
        <v>2161</v>
      </c>
      <c r="SOZ2061" s="7" t="s">
        <v>2161</v>
      </c>
      <c r="SPA2061" s="7" t="s">
        <v>2161</v>
      </c>
      <c r="SPB2061" s="7" t="s">
        <v>2161</v>
      </c>
      <c r="SPC2061" s="7" t="s">
        <v>2161</v>
      </c>
      <c r="SPD2061" s="7" t="s">
        <v>2161</v>
      </c>
      <c r="SPE2061" s="7" t="s">
        <v>2161</v>
      </c>
      <c r="SPF2061" s="7" t="s">
        <v>2161</v>
      </c>
      <c r="SPG2061" s="7" t="s">
        <v>2161</v>
      </c>
      <c r="SPH2061" s="7" t="s">
        <v>2161</v>
      </c>
      <c r="SPI2061" s="7" t="s">
        <v>2161</v>
      </c>
      <c r="SPJ2061" s="7" t="s">
        <v>2161</v>
      </c>
      <c r="SPK2061" s="7" t="s">
        <v>2161</v>
      </c>
      <c r="SPL2061" s="7" t="s">
        <v>2161</v>
      </c>
      <c r="SPM2061" s="7" t="s">
        <v>2161</v>
      </c>
      <c r="SPN2061" s="7" t="s">
        <v>2161</v>
      </c>
      <c r="SPO2061" s="7" t="s">
        <v>2161</v>
      </c>
      <c r="SPP2061" s="7" t="s">
        <v>2161</v>
      </c>
      <c r="SPQ2061" s="7" t="s">
        <v>2161</v>
      </c>
      <c r="SPR2061" s="7" t="s">
        <v>2161</v>
      </c>
      <c r="SPS2061" s="7" t="s">
        <v>2161</v>
      </c>
      <c r="SPT2061" s="7" t="s">
        <v>2161</v>
      </c>
      <c r="SPU2061" s="7" t="s">
        <v>2161</v>
      </c>
      <c r="SPV2061" s="7" t="s">
        <v>2161</v>
      </c>
      <c r="SPW2061" s="7" t="s">
        <v>2161</v>
      </c>
      <c r="SPX2061" s="7" t="s">
        <v>2161</v>
      </c>
      <c r="SPY2061" s="7" t="s">
        <v>2161</v>
      </c>
      <c r="SPZ2061" s="7" t="s">
        <v>2161</v>
      </c>
      <c r="SQA2061" s="7" t="s">
        <v>2161</v>
      </c>
      <c r="SQB2061" s="7" t="s">
        <v>2161</v>
      </c>
      <c r="SQC2061" s="7" t="s">
        <v>2161</v>
      </c>
      <c r="SQD2061" s="7" t="s">
        <v>2161</v>
      </c>
      <c r="SQE2061" s="7" t="s">
        <v>2161</v>
      </c>
      <c r="SQF2061" s="7" t="s">
        <v>2161</v>
      </c>
      <c r="SQG2061" s="7" t="s">
        <v>2161</v>
      </c>
      <c r="SQH2061" s="7" t="s">
        <v>2161</v>
      </c>
      <c r="SQI2061" s="7" t="s">
        <v>2161</v>
      </c>
      <c r="SQJ2061" s="7" t="s">
        <v>2161</v>
      </c>
      <c r="SQK2061" s="7" t="s">
        <v>2161</v>
      </c>
      <c r="SQL2061" s="7" t="s">
        <v>2161</v>
      </c>
      <c r="SQM2061" s="7" t="s">
        <v>2161</v>
      </c>
      <c r="SQN2061" s="7" t="s">
        <v>2161</v>
      </c>
      <c r="SQO2061" s="7" t="s">
        <v>2161</v>
      </c>
      <c r="SQP2061" s="7" t="s">
        <v>2161</v>
      </c>
      <c r="SQQ2061" s="7" t="s">
        <v>2161</v>
      </c>
      <c r="SQR2061" s="7" t="s">
        <v>2161</v>
      </c>
      <c r="SQS2061" s="7" t="s">
        <v>2161</v>
      </c>
      <c r="SQT2061" s="7" t="s">
        <v>2161</v>
      </c>
      <c r="SQU2061" s="7" t="s">
        <v>2161</v>
      </c>
      <c r="SQV2061" s="7" t="s">
        <v>2161</v>
      </c>
      <c r="SQW2061" s="7" t="s">
        <v>2161</v>
      </c>
      <c r="SQX2061" s="7" t="s">
        <v>2161</v>
      </c>
      <c r="SQY2061" s="7" t="s">
        <v>2161</v>
      </c>
      <c r="SQZ2061" s="7" t="s">
        <v>2161</v>
      </c>
      <c r="SRA2061" s="7" t="s">
        <v>2161</v>
      </c>
      <c r="SRB2061" s="7" t="s">
        <v>2161</v>
      </c>
      <c r="SRC2061" s="7" t="s">
        <v>2161</v>
      </c>
      <c r="SRD2061" s="7" t="s">
        <v>2161</v>
      </c>
      <c r="SRE2061" s="7" t="s">
        <v>2161</v>
      </c>
      <c r="SRF2061" s="7" t="s">
        <v>2161</v>
      </c>
      <c r="SRG2061" s="7" t="s">
        <v>2161</v>
      </c>
      <c r="SRH2061" s="7" t="s">
        <v>2161</v>
      </c>
      <c r="SRI2061" s="7" t="s">
        <v>2161</v>
      </c>
      <c r="SRJ2061" s="7" t="s">
        <v>2161</v>
      </c>
      <c r="SRK2061" s="7" t="s">
        <v>2161</v>
      </c>
      <c r="SRL2061" s="7" t="s">
        <v>2161</v>
      </c>
      <c r="SRM2061" s="7" t="s">
        <v>2161</v>
      </c>
      <c r="SRN2061" s="7" t="s">
        <v>2161</v>
      </c>
      <c r="SRO2061" s="7" t="s">
        <v>2161</v>
      </c>
      <c r="SRP2061" s="7" t="s">
        <v>2161</v>
      </c>
      <c r="SRQ2061" s="7" t="s">
        <v>2161</v>
      </c>
      <c r="SRR2061" s="7" t="s">
        <v>2161</v>
      </c>
      <c r="SRS2061" s="7" t="s">
        <v>2161</v>
      </c>
      <c r="SRT2061" s="7" t="s">
        <v>2161</v>
      </c>
      <c r="SRU2061" s="7" t="s">
        <v>2161</v>
      </c>
      <c r="SRV2061" s="7" t="s">
        <v>2161</v>
      </c>
      <c r="SRW2061" s="7" t="s">
        <v>2161</v>
      </c>
      <c r="SRX2061" s="7" t="s">
        <v>2161</v>
      </c>
      <c r="SRY2061" s="7" t="s">
        <v>2161</v>
      </c>
      <c r="SRZ2061" s="7" t="s">
        <v>2161</v>
      </c>
      <c r="SSA2061" s="7" t="s">
        <v>2161</v>
      </c>
      <c r="SSB2061" s="7" t="s">
        <v>2161</v>
      </c>
      <c r="SSC2061" s="7" t="s">
        <v>2161</v>
      </c>
      <c r="SSD2061" s="7" t="s">
        <v>2161</v>
      </c>
      <c r="SSE2061" s="7" t="s">
        <v>2161</v>
      </c>
      <c r="SSF2061" s="7" t="s">
        <v>2161</v>
      </c>
      <c r="SSG2061" s="7" t="s">
        <v>2161</v>
      </c>
      <c r="SSH2061" s="7" t="s">
        <v>2161</v>
      </c>
      <c r="SSI2061" s="7" t="s">
        <v>2161</v>
      </c>
      <c r="SSJ2061" s="7" t="s">
        <v>2161</v>
      </c>
      <c r="SSK2061" s="7" t="s">
        <v>2161</v>
      </c>
      <c r="SSL2061" s="7" t="s">
        <v>2161</v>
      </c>
      <c r="SSM2061" s="7" t="s">
        <v>2161</v>
      </c>
      <c r="SSN2061" s="7" t="s">
        <v>2161</v>
      </c>
      <c r="SSO2061" s="7" t="s">
        <v>2161</v>
      </c>
      <c r="SSP2061" s="7" t="s">
        <v>2161</v>
      </c>
      <c r="SSQ2061" s="7" t="s">
        <v>2161</v>
      </c>
      <c r="SSR2061" s="7" t="s">
        <v>2161</v>
      </c>
      <c r="SSS2061" s="7" t="s">
        <v>2161</v>
      </c>
      <c r="SST2061" s="7" t="s">
        <v>2161</v>
      </c>
      <c r="SSU2061" s="7" t="s">
        <v>2161</v>
      </c>
      <c r="SSV2061" s="7" t="s">
        <v>2161</v>
      </c>
      <c r="SSW2061" s="7" t="s">
        <v>2161</v>
      </c>
      <c r="SSX2061" s="7" t="s">
        <v>2161</v>
      </c>
      <c r="SSY2061" s="7" t="s">
        <v>2161</v>
      </c>
      <c r="SSZ2061" s="7" t="s">
        <v>2161</v>
      </c>
      <c r="STA2061" s="7" t="s">
        <v>2161</v>
      </c>
      <c r="STB2061" s="7" t="s">
        <v>2161</v>
      </c>
      <c r="STC2061" s="7" t="s">
        <v>2161</v>
      </c>
      <c r="STD2061" s="7" t="s">
        <v>2161</v>
      </c>
      <c r="STE2061" s="7" t="s">
        <v>2161</v>
      </c>
      <c r="STF2061" s="7" t="s">
        <v>2161</v>
      </c>
      <c r="STG2061" s="7" t="s">
        <v>2161</v>
      </c>
      <c r="STH2061" s="7" t="s">
        <v>2161</v>
      </c>
      <c r="STI2061" s="7" t="s">
        <v>2161</v>
      </c>
      <c r="STJ2061" s="7" t="s">
        <v>2161</v>
      </c>
      <c r="STK2061" s="7" t="s">
        <v>2161</v>
      </c>
      <c r="STL2061" s="7" t="s">
        <v>2161</v>
      </c>
      <c r="STM2061" s="7" t="s">
        <v>2161</v>
      </c>
      <c r="STN2061" s="7" t="s">
        <v>2161</v>
      </c>
      <c r="STO2061" s="7" t="s">
        <v>2161</v>
      </c>
      <c r="STP2061" s="7" t="s">
        <v>2161</v>
      </c>
      <c r="STQ2061" s="7" t="s">
        <v>2161</v>
      </c>
      <c r="STR2061" s="7" t="s">
        <v>2161</v>
      </c>
      <c r="STS2061" s="7" t="s">
        <v>2161</v>
      </c>
      <c r="STT2061" s="7" t="s">
        <v>2161</v>
      </c>
      <c r="STU2061" s="7" t="s">
        <v>2161</v>
      </c>
      <c r="STV2061" s="7" t="s">
        <v>2161</v>
      </c>
      <c r="STW2061" s="7" t="s">
        <v>2161</v>
      </c>
      <c r="STX2061" s="7" t="s">
        <v>2161</v>
      </c>
      <c r="STY2061" s="7" t="s">
        <v>2161</v>
      </c>
      <c r="STZ2061" s="7" t="s">
        <v>2161</v>
      </c>
      <c r="SUA2061" s="7" t="s">
        <v>2161</v>
      </c>
      <c r="SUB2061" s="7" t="s">
        <v>2161</v>
      </c>
      <c r="SUC2061" s="7" t="s">
        <v>2161</v>
      </c>
      <c r="SUD2061" s="7" t="s">
        <v>2161</v>
      </c>
      <c r="SUE2061" s="7" t="s">
        <v>2161</v>
      </c>
      <c r="SUF2061" s="7" t="s">
        <v>2161</v>
      </c>
      <c r="SUG2061" s="7" t="s">
        <v>2161</v>
      </c>
      <c r="SUH2061" s="7" t="s">
        <v>2161</v>
      </c>
      <c r="SUI2061" s="7" t="s">
        <v>2161</v>
      </c>
      <c r="SUJ2061" s="7" t="s">
        <v>2161</v>
      </c>
      <c r="SUK2061" s="7" t="s">
        <v>2161</v>
      </c>
      <c r="SUL2061" s="7" t="s">
        <v>2161</v>
      </c>
      <c r="SUM2061" s="7" t="s">
        <v>2161</v>
      </c>
      <c r="SUN2061" s="7" t="s">
        <v>2161</v>
      </c>
      <c r="SUO2061" s="7" t="s">
        <v>2161</v>
      </c>
      <c r="SUP2061" s="7" t="s">
        <v>2161</v>
      </c>
      <c r="SUQ2061" s="7" t="s">
        <v>2161</v>
      </c>
      <c r="SUR2061" s="7" t="s">
        <v>2161</v>
      </c>
      <c r="SUS2061" s="7" t="s">
        <v>2161</v>
      </c>
      <c r="SUT2061" s="7" t="s">
        <v>2161</v>
      </c>
      <c r="SUU2061" s="7" t="s">
        <v>2161</v>
      </c>
      <c r="SUV2061" s="7" t="s">
        <v>2161</v>
      </c>
      <c r="SUW2061" s="7" t="s">
        <v>2161</v>
      </c>
      <c r="SUX2061" s="7" t="s">
        <v>2161</v>
      </c>
      <c r="SUY2061" s="7" t="s">
        <v>2161</v>
      </c>
      <c r="SUZ2061" s="7" t="s">
        <v>2161</v>
      </c>
      <c r="SVA2061" s="7" t="s">
        <v>2161</v>
      </c>
      <c r="SVB2061" s="7" t="s">
        <v>2161</v>
      </c>
      <c r="SVC2061" s="7" t="s">
        <v>2161</v>
      </c>
      <c r="SVD2061" s="7" t="s">
        <v>2161</v>
      </c>
      <c r="SVE2061" s="7" t="s">
        <v>2161</v>
      </c>
      <c r="SVF2061" s="7" t="s">
        <v>2161</v>
      </c>
      <c r="SVG2061" s="7" t="s">
        <v>2161</v>
      </c>
      <c r="SVH2061" s="7" t="s">
        <v>2161</v>
      </c>
      <c r="SVI2061" s="7" t="s">
        <v>2161</v>
      </c>
      <c r="SVJ2061" s="7" t="s">
        <v>2161</v>
      </c>
      <c r="SVK2061" s="7" t="s">
        <v>2161</v>
      </c>
      <c r="SVL2061" s="7" t="s">
        <v>2161</v>
      </c>
      <c r="SVM2061" s="7" t="s">
        <v>2161</v>
      </c>
      <c r="SVN2061" s="7" t="s">
        <v>2161</v>
      </c>
      <c r="SVO2061" s="7" t="s">
        <v>2161</v>
      </c>
      <c r="SVP2061" s="7" t="s">
        <v>2161</v>
      </c>
      <c r="SVQ2061" s="7" t="s">
        <v>2161</v>
      </c>
      <c r="SVR2061" s="7" t="s">
        <v>2161</v>
      </c>
      <c r="SVS2061" s="7" t="s">
        <v>2161</v>
      </c>
      <c r="SVT2061" s="7" t="s">
        <v>2161</v>
      </c>
      <c r="SVU2061" s="7" t="s">
        <v>2161</v>
      </c>
      <c r="SVV2061" s="7" t="s">
        <v>2161</v>
      </c>
      <c r="SVW2061" s="7" t="s">
        <v>2161</v>
      </c>
      <c r="SVX2061" s="7" t="s">
        <v>2161</v>
      </c>
      <c r="SVY2061" s="7" t="s">
        <v>2161</v>
      </c>
      <c r="SVZ2061" s="7" t="s">
        <v>2161</v>
      </c>
      <c r="SWA2061" s="7" t="s">
        <v>2161</v>
      </c>
      <c r="SWB2061" s="7" t="s">
        <v>2161</v>
      </c>
      <c r="SWC2061" s="7" t="s">
        <v>2161</v>
      </c>
      <c r="SWD2061" s="7" t="s">
        <v>2161</v>
      </c>
      <c r="SWE2061" s="7" t="s">
        <v>2161</v>
      </c>
      <c r="SWF2061" s="7" t="s">
        <v>2161</v>
      </c>
      <c r="SWG2061" s="7" t="s">
        <v>2161</v>
      </c>
      <c r="SWH2061" s="7" t="s">
        <v>2161</v>
      </c>
      <c r="SWI2061" s="7" t="s">
        <v>2161</v>
      </c>
      <c r="SWJ2061" s="7" t="s">
        <v>2161</v>
      </c>
      <c r="SWK2061" s="7" t="s">
        <v>2161</v>
      </c>
      <c r="SWL2061" s="7" t="s">
        <v>2161</v>
      </c>
      <c r="SWM2061" s="7" t="s">
        <v>2161</v>
      </c>
      <c r="SWN2061" s="7" t="s">
        <v>2161</v>
      </c>
      <c r="SWO2061" s="7" t="s">
        <v>2161</v>
      </c>
      <c r="SWP2061" s="7" t="s">
        <v>2161</v>
      </c>
      <c r="SWQ2061" s="7" t="s">
        <v>2161</v>
      </c>
      <c r="SWR2061" s="7" t="s">
        <v>2161</v>
      </c>
      <c r="SWS2061" s="7" t="s">
        <v>2161</v>
      </c>
      <c r="SWT2061" s="7" t="s">
        <v>2161</v>
      </c>
      <c r="SWU2061" s="7" t="s">
        <v>2161</v>
      </c>
      <c r="SWV2061" s="7" t="s">
        <v>2161</v>
      </c>
      <c r="SWW2061" s="7" t="s">
        <v>2161</v>
      </c>
      <c r="SWX2061" s="7" t="s">
        <v>2161</v>
      </c>
      <c r="SWY2061" s="7" t="s">
        <v>2161</v>
      </c>
      <c r="SWZ2061" s="7" t="s">
        <v>2161</v>
      </c>
      <c r="SXA2061" s="7" t="s">
        <v>2161</v>
      </c>
      <c r="SXB2061" s="7" t="s">
        <v>2161</v>
      </c>
      <c r="SXC2061" s="7" t="s">
        <v>2161</v>
      </c>
      <c r="SXD2061" s="7" t="s">
        <v>2161</v>
      </c>
      <c r="SXE2061" s="7" t="s">
        <v>2161</v>
      </c>
      <c r="SXF2061" s="7" t="s">
        <v>2161</v>
      </c>
      <c r="SXG2061" s="7" t="s">
        <v>2161</v>
      </c>
      <c r="SXH2061" s="7" t="s">
        <v>2161</v>
      </c>
      <c r="SXI2061" s="7" t="s">
        <v>2161</v>
      </c>
      <c r="SXJ2061" s="7" t="s">
        <v>2161</v>
      </c>
      <c r="SXK2061" s="7" t="s">
        <v>2161</v>
      </c>
      <c r="SXL2061" s="7" t="s">
        <v>2161</v>
      </c>
      <c r="SXM2061" s="7" t="s">
        <v>2161</v>
      </c>
      <c r="SXN2061" s="7" t="s">
        <v>2161</v>
      </c>
      <c r="SXO2061" s="7" t="s">
        <v>2161</v>
      </c>
      <c r="SXP2061" s="7" t="s">
        <v>2161</v>
      </c>
      <c r="SXQ2061" s="7" t="s">
        <v>2161</v>
      </c>
      <c r="SXR2061" s="7" t="s">
        <v>2161</v>
      </c>
      <c r="SXS2061" s="7" t="s">
        <v>2161</v>
      </c>
      <c r="SXT2061" s="7" t="s">
        <v>2161</v>
      </c>
      <c r="SXU2061" s="7" t="s">
        <v>2161</v>
      </c>
      <c r="SXV2061" s="7" t="s">
        <v>2161</v>
      </c>
      <c r="SXW2061" s="7" t="s">
        <v>2161</v>
      </c>
      <c r="SXX2061" s="7" t="s">
        <v>2161</v>
      </c>
      <c r="SXY2061" s="7" t="s">
        <v>2161</v>
      </c>
      <c r="SXZ2061" s="7" t="s">
        <v>2161</v>
      </c>
      <c r="SYA2061" s="7" t="s">
        <v>2161</v>
      </c>
      <c r="SYB2061" s="7" t="s">
        <v>2161</v>
      </c>
      <c r="SYC2061" s="7" t="s">
        <v>2161</v>
      </c>
      <c r="SYD2061" s="7" t="s">
        <v>2161</v>
      </c>
      <c r="SYE2061" s="7" t="s">
        <v>2161</v>
      </c>
      <c r="SYF2061" s="7" t="s">
        <v>2161</v>
      </c>
      <c r="SYG2061" s="7" t="s">
        <v>2161</v>
      </c>
      <c r="SYH2061" s="7" t="s">
        <v>2161</v>
      </c>
      <c r="SYI2061" s="7" t="s">
        <v>2161</v>
      </c>
      <c r="SYJ2061" s="7" t="s">
        <v>2161</v>
      </c>
      <c r="SYK2061" s="7" t="s">
        <v>2161</v>
      </c>
      <c r="SYL2061" s="7" t="s">
        <v>2161</v>
      </c>
      <c r="SYM2061" s="7" t="s">
        <v>2161</v>
      </c>
      <c r="SYN2061" s="7" t="s">
        <v>2161</v>
      </c>
      <c r="SYO2061" s="7" t="s">
        <v>2161</v>
      </c>
      <c r="SYP2061" s="7" t="s">
        <v>2161</v>
      </c>
      <c r="SYQ2061" s="7" t="s">
        <v>2161</v>
      </c>
      <c r="SYR2061" s="7" t="s">
        <v>2161</v>
      </c>
      <c r="SYS2061" s="7" t="s">
        <v>2161</v>
      </c>
      <c r="SYT2061" s="7" t="s">
        <v>2161</v>
      </c>
      <c r="SYU2061" s="7" t="s">
        <v>2161</v>
      </c>
      <c r="SYV2061" s="7" t="s">
        <v>2161</v>
      </c>
      <c r="SYW2061" s="7" t="s">
        <v>2161</v>
      </c>
      <c r="SYX2061" s="7" t="s">
        <v>2161</v>
      </c>
      <c r="SYY2061" s="7" t="s">
        <v>2161</v>
      </c>
      <c r="SYZ2061" s="7" t="s">
        <v>2161</v>
      </c>
      <c r="SZA2061" s="7" t="s">
        <v>2161</v>
      </c>
      <c r="SZB2061" s="7" t="s">
        <v>2161</v>
      </c>
      <c r="SZC2061" s="7" t="s">
        <v>2161</v>
      </c>
      <c r="SZD2061" s="7" t="s">
        <v>2161</v>
      </c>
      <c r="SZE2061" s="7" t="s">
        <v>2161</v>
      </c>
      <c r="SZF2061" s="7" t="s">
        <v>2161</v>
      </c>
      <c r="SZG2061" s="7" t="s">
        <v>2161</v>
      </c>
      <c r="SZH2061" s="7" t="s">
        <v>2161</v>
      </c>
      <c r="SZI2061" s="7" t="s">
        <v>2161</v>
      </c>
      <c r="SZJ2061" s="7" t="s">
        <v>2161</v>
      </c>
      <c r="SZK2061" s="7" t="s">
        <v>2161</v>
      </c>
      <c r="SZL2061" s="7" t="s">
        <v>2161</v>
      </c>
      <c r="SZM2061" s="7" t="s">
        <v>2161</v>
      </c>
      <c r="SZN2061" s="7" t="s">
        <v>2161</v>
      </c>
      <c r="SZO2061" s="7" t="s">
        <v>2161</v>
      </c>
      <c r="SZP2061" s="7" t="s">
        <v>2161</v>
      </c>
      <c r="SZQ2061" s="7" t="s">
        <v>2161</v>
      </c>
      <c r="SZR2061" s="7" t="s">
        <v>2161</v>
      </c>
      <c r="SZS2061" s="7" t="s">
        <v>2161</v>
      </c>
      <c r="SZT2061" s="7" t="s">
        <v>2161</v>
      </c>
      <c r="SZU2061" s="7" t="s">
        <v>2161</v>
      </c>
      <c r="SZV2061" s="7" t="s">
        <v>2161</v>
      </c>
      <c r="SZW2061" s="7" t="s">
        <v>2161</v>
      </c>
      <c r="SZX2061" s="7" t="s">
        <v>2161</v>
      </c>
      <c r="SZY2061" s="7" t="s">
        <v>2161</v>
      </c>
      <c r="SZZ2061" s="7" t="s">
        <v>2161</v>
      </c>
      <c r="TAA2061" s="7" t="s">
        <v>2161</v>
      </c>
      <c r="TAB2061" s="7" t="s">
        <v>2161</v>
      </c>
      <c r="TAC2061" s="7" t="s">
        <v>2161</v>
      </c>
      <c r="TAD2061" s="7" t="s">
        <v>2161</v>
      </c>
      <c r="TAE2061" s="7" t="s">
        <v>2161</v>
      </c>
      <c r="TAF2061" s="7" t="s">
        <v>2161</v>
      </c>
      <c r="TAG2061" s="7" t="s">
        <v>2161</v>
      </c>
      <c r="TAH2061" s="7" t="s">
        <v>2161</v>
      </c>
      <c r="TAI2061" s="7" t="s">
        <v>2161</v>
      </c>
      <c r="TAJ2061" s="7" t="s">
        <v>2161</v>
      </c>
      <c r="TAK2061" s="7" t="s">
        <v>2161</v>
      </c>
      <c r="TAL2061" s="7" t="s">
        <v>2161</v>
      </c>
      <c r="TAM2061" s="7" t="s">
        <v>2161</v>
      </c>
      <c r="TAN2061" s="7" t="s">
        <v>2161</v>
      </c>
      <c r="TAO2061" s="7" t="s">
        <v>2161</v>
      </c>
      <c r="TAP2061" s="7" t="s">
        <v>2161</v>
      </c>
      <c r="TAQ2061" s="7" t="s">
        <v>2161</v>
      </c>
      <c r="TAR2061" s="7" t="s">
        <v>2161</v>
      </c>
      <c r="TAS2061" s="7" t="s">
        <v>2161</v>
      </c>
      <c r="TAT2061" s="7" t="s">
        <v>2161</v>
      </c>
      <c r="TAU2061" s="7" t="s">
        <v>2161</v>
      </c>
      <c r="TAV2061" s="7" t="s">
        <v>2161</v>
      </c>
      <c r="TAW2061" s="7" t="s">
        <v>2161</v>
      </c>
      <c r="TAX2061" s="7" t="s">
        <v>2161</v>
      </c>
      <c r="TAY2061" s="7" t="s">
        <v>2161</v>
      </c>
      <c r="TAZ2061" s="7" t="s">
        <v>2161</v>
      </c>
      <c r="TBA2061" s="7" t="s">
        <v>2161</v>
      </c>
      <c r="TBB2061" s="7" t="s">
        <v>2161</v>
      </c>
      <c r="TBC2061" s="7" t="s">
        <v>2161</v>
      </c>
      <c r="TBD2061" s="7" t="s">
        <v>2161</v>
      </c>
      <c r="TBE2061" s="7" t="s">
        <v>2161</v>
      </c>
      <c r="TBF2061" s="7" t="s">
        <v>2161</v>
      </c>
      <c r="TBG2061" s="7" t="s">
        <v>2161</v>
      </c>
      <c r="TBH2061" s="7" t="s">
        <v>2161</v>
      </c>
      <c r="TBI2061" s="7" t="s">
        <v>2161</v>
      </c>
      <c r="TBJ2061" s="7" t="s">
        <v>2161</v>
      </c>
      <c r="TBK2061" s="7" t="s">
        <v>2161</v>
      </c>
      <c r="TBL2061" s="7" t="s">
        <v>2161</v>
      </c>
      <c r="TBM2061" s="7" t="s">
        <v>2161</v>
      </c>
      <c r="TBN2061" s="7" t="s">
        <v>2161</v>
      </c>
      <c r="TBO2061" s="7" t="s">
        <v>2161</v>
      </c>
      <c r="TBP2061" s="7" t="s">
        <v>2161</v>
      </c>
      <c r="TBQ2061" s="7" t="s">
        <v>2161</v>
      </c>
      <c r="TBR2061" s="7" t="s">
        <v>2161</v>
      </c>
      <c r="TBS2061" s="7" t="s">
        <v>2161</v>
      </c>
      <c r="TBT2061" s="7" t="s">
        <v>2161</v>
      </c>
      <c r="TBU2061" s="7" t="s">
        <v>2161</v>
      </c>
      <c r="TBV2061" s="7" t="s">
        <v>2161</v>
      </c>
      <c r="TBW2061" s="7" t="s">
        <v>2161</v>
      </c>
      <c r="TBX2061" s="7" t="s">
        <v>2161</v>
      </c>
      <c r="TBY2061" s="7" t="s">
        <v>2161</v>
      </c>
      <c r="TBZ2061" s="7" t="s">
        <v>2161</v>
      </c>
      <c r="TCA2061" s="7" t="s">
        <v>2161</v>
      </c>
      <c r="TCB2061" s="7" t="s">
        <v>2161</v>
      </c>
      <c r="TCC2061" s="7" t="s">
        <v>2161</v>
      </c>
      <c r="TCD2061" s="7" t="s">
        <v>2161</v>
      </c>
      <c r="TCE2061" s="7" t="s">
        <v>2161</v>
      </c>
      <c r="TCF2061" s="7" t="s">
        <v>2161</v>
      </c>
      <c r="TCG2061" s="7" t="s">
        <v>2161</v>
      </c>
      <c r="TCH2061" s="7" t="s">
        <v>2161</v>
      </c>
      <c r="TCI2061" s="7" t="s">
        <v>2161</v>
      </c>
      <c r="TCJ2061" s="7" t="s">
        <v>2161</v>
      </c>
      <c r="TCK2061" s="7" t="s">
        <v>2161</v>
      </c>
      <c r="TCL2061" s="7" t="s">
        <v>2161</v>
      </c>
      <c r="TCM2061" s="7" t="s">
        <v>2161</v>
      </c>
      <c r="TCN2061" s="7" t="s">
        <v>2161</v>
      </c>
      <c r="TCO2061" s="7" t="s">
        <v>2161</v>
      </c>
      <c r="TCP2061" s="7" t="s">
        <v>2161</v>
      </c>
      <c r="TCQ2061" s="7" t="s">
        <v>2161</v>
      </c>
      <c r="TCR2061" s="7" t="s">
        <v>2161</v>
      </c>
      <c r="TCS2061" s="7" t="s">
        <v>2161</v>
      </c>
      <c r="TCT2061" s="7" t="s">
        <v>2161</v>
      </c>
      <c r="TCU2061" s="7" t="s">
        <v>2161</v>
      </c>
      <c r="TCV2061" s="7" t="s">
        <v>2161</v>
      </c>
      <c r="TCW2061" s="7" t="s">
        <v>2161</v>
      </c>
      <c r="TCX2061" s="7" t="s">
        <v>2161</v>
      </c>
      <c r="TCY2061" s="7" t="s">
        <v>2161</v>
      </c>
      <c r="TCZ2061" s="7" t="s">
        <v>2161</v>
      </c>
      <c r="TDA2061" s="7" t="s">
        <v>2161</v>
      </c>
      <c r="TDB2061" s="7" t="s">
        <v>2161</v>
      </c>
      <c r="TDC2061" s="7" t="s">
        <v>2161</v>
      </c>
      <c r="TDD2061" s="7" t="s">
        <v>2161</v>
      </c>
      <c r="TDE2061" s="7" t="s">
        <v>2161</v>
      </c>
      <c r="TDF2061" s="7" t="s">
        <v>2161</v>
      </c>
      <c r="TDG2061" s="7" t="s">
        <v>2161</v>
      </c>
      <c r="TDH2061" s="7" t="s">
        <v>2161</v>
      </c>
      <c r="TDI2061" s="7" t="s">
        <v>2161</v>
      </c>
      <c r="TDJ2061" s="7" t="s">
        <v>2161</v>
      </c>
      <c r="TDK2061" s="7" t="s">
        <v>2161</v>
      </c>
      <c r="TDL2061" s="7" t="s">
        <v>2161</v>
      </c>
      <c r="TDM2061" s="7" t="s">
        <v>2161</v>
      </c>
      <c r="TDN2061" s="7" t="s">
        <v>2161</v>
      </c>
      <c r="TDO2061" s="7" t="s">
        <v>2161</v>
      </c>
      <c r="TDP2061" s="7" t="s">
        <v>2161</v>
      </c>
      <c r="TDQ2061" s="7" t="s">
        <v>2161</v>
      </c>
      <c r="TDR2061" s="7" t="s">
        <v>2161</v>
      </c>
      <c r="TDS2061" s="7" t="s">
        <v>2161</v>
      </c>
      <c r="TDT2061" s="7" t="s">
        <v>2161</v>
      </c>
      <c r="TDU2061" s="7" t="s">
        <v>2161</v>
      </c>
      <c r="TDV2061" s="7" t="s">
        <v>2161</v>
      </c>
      <c r="TDW2061" s="7" t="s">
        <v>2161</v>
      </c>
      <c r="TDX2061" s="7" t="s">
        <v>2161</v>
      </c>
      <c r="TDY2061" s="7" t="s">
        <v>2161</v>
      </c>
      <c r="TDZ2061" s="7" t="s">
        <v>2161</v>
      </c>
      <c r="TEA2061" s="7" t="s">
        <v>2161</v>
      </c>
      <c r="TEB2061" s="7" t="s">
        <v>2161</v>
      </c>
      <c r="TEC2061" s="7" t="s">
        <v>2161</v>
      </c>
      <c r="TED2061" s="7" t="s">
        <v>2161</v>
      </c>
      <c r="TEE2061" s="7" t="s">
        <v>2161</v>
      </c>
      <c r="TEF2061" s="7" t="s">
        <v>2161</v>
      </c>
      <c r="TEG2061" s="7" t="s">
        <v>2161</v>
      </c>
      <c r="TEH2061" s="7" t="s">
        <v>2161</v>
      </c>
      <c r="TEI2061" s="7" t="s">
        <v>2161</v>
      </c>
      <c r="TEJ2061" s="7" t="s">
        <v>2161</v>
      </c>
      <c r="TEK2061" s="7" t="s">
        <v>2161</v>
      </c>
      <c r="TEL2061" s="7" t="s">
        <v>2161</v>
      </c>
      <c r="TEM2061" s="7" t="s">
        <v>2161</v>
      </c>
      <c r="TEN2061" s="7" t="s">
        <v>2161</v>
      </c>
      <c r="TEO2061" s="7" t="s">
        <v>2161</v>
      </c>
      <c r="TEP2061" s="7" t="s">
        <v>2161</v>
      </c>
      <c r="TEQ2061" s="7" t="s">
        <v>2161</v>
      </c>
      <c r="TER2061" s="7" t="s">
        <v>2161</v>
      </c>
      <c r="TES2061" s="7" t="s">
        <v>2161</v>
      </c>
      <c r="TET2061" s="7" t="s">
        <v>2161</v>
      </c>
      <c r="TEU2061" s="7" t="s">
        <v>2161</v>
      </c>
      <c r="TEV2061" s="7" t="s">
        <v>2161</v>
      </c>
      <c r="TEW2061" s="7" t="s">
        <v>2161</v>
      </c>
      <c r="TEX2061" s="7" t="s">
        <v>2161</v>
      </c>
      <c r="TEY2061" s="7" t="s">
        <v>2161</v>
      </c>
      <c r="TEZ2061" s="7" t="s">
        <v>2161</v>
      </c>
      <c r="TFA2061" s="7" t="s">
        <v>2161</v>
      </c>
      <c r="TFB2061" s="7" t="s">
        <v>2161</v>
      </c>
      <c r="TFC2061" s="7" t="s">
        <v>2161</v>
      </c>
      <c r="TFD2061" s="7" t="s">
        <v>2161</v>
      </c>
      <c r="TFE2061" s="7" t="s">
        <v>2161</v>
      </c>
      <c r="TFF2061" s="7" t="s">
        <v>2161</v>
      </c>
      <c r="TFG2061" s="7" t="s">
        <v>2161</v>
      </c>
      <c r="TFH2061" s="7" t="s">
        <v>2161</v>
      </c>
      <c r="TFI2061" s="7" t="s">
        <v>2161</v>
      </c>
      <c r="TFJ2061" s="7" t="s">
        <v>2161</v>
      </c>
      <c r="TFK2061" s="7" t="s">
        <v>2161</v>
      </c>
      <c r="TFL2061" s="7" t="s">
        <v>2161</v>
      </c>
      <c r="TFM2061" s="7" t="s">
        <v>2161</v>
      </c>
      <c r="TFN2061" s="7" t="s">
        <v>2161</v>
      </c>
      <c r="TFO2061" s="7" t="s">
        <v>2161</v>
      </c>
      <c r="TFP2061" s="7" t="s">
        <v>2161</v>
      </c>
      <c r="TFQ2061" s="7" t="s">
        <v>2161</v>
      </c>
      <c r="TFR2061" s="7" t="s">
        <v>2161</v>
      </c>
      <c r="TFS2061" s="7" t="s">
        <v>2161</v>
      </c>
      <c r="TFT2061" s="7" t="s">
        <v>2161</v>
      </c>
      <c r="TFU2061" s="7" t="s">
        <v>2161</v>
      </c>
      <c r="TFV2061" s="7" t="s">
        <v>2161</v>
      </c>
      <c r="TFW2061" s="7" t="s">
        <v>2161</v>
      </c>
      <c r="TFX2061" s="7" t="s">
        <v>2161</v>
      </c>
      <c r="TFY2061" s="7" t="s">
        <v>2161</v>
      </c>
      <c r="TFZ2061" s="7" t="s">
        <v>2161</v>
      </c>
      <c r="TGA2061" s="7" t="s">
        <v>2161</v>
      </c>
      <c r="TGB2061" s="7" t="s">
        <v>2161</v>
      </c>
      <c r="TGC2061" s="7" t="s">
        <v>2161</v>
      </c>
      <c r="TGD2061" s="7" t="s">
        <v>2161</v>
      </c>
      <c r="TGE2061" s="7" t="s">
        <v>2161</v>
      </c>
      <c r="TGF2061" s="7" t="s">
        <v>2161</v>
      </c>
      <c r="TGG2061" s="7" t="s">
        <v>2161</v>
      </c>
      <c r="TGH2061" s="7" t="s">
        <v>2161</v>
      </c>
      <c r="TGI2061" s="7" t="s">
        <v>2161</v>
      </c>
      <c r="TGJ2061" s="7" t="s">
        <v>2161</v>
      </c>
      <c r="TGK2061" s="7" t="s">
        <v>2161</v>
      </c>
      <c r="TGL2061" s="7" t="s">
        <v>2161</v>
      </c>
      <c r="TGM2061" s="7" t="s">
        <v>2161</v>
      </c>
      <c r="TGN2061" s="7" t="s">
        <v>2161</v>
      </c>
      <c r="TGO2061" s="7" t="s">
        <v>2161</v>
      </c>
      <c r="TGP2061" s="7" t="s">
        <v>2161</v>
      </c>
      <c r="TGQ2061" s="7" t="s">
        <v>2161</v>
      </c>
      <c r="TGR2061" s="7" t="s">
        <v>2161</v>
      </c>
      <c r="TGS2061" s="7" t="s">
        <v>2161</v>
      </c>
      <c r="TGT2061" s="7" t="s">
        <v>2161</v>
      </c>
      <c r="TGU2061" s="7" t="s">
        <v>2161</v>
      </c>
      <c r="TGV2061" s="7" t="s">
        <v>2161</v>
      </c>
      <c r="TGW2061" s="7" t="s">
        <v>2161</v>
      </c>
      <c r="TGX2061" s="7" t="s">
        <v>2161</v>
      </c>
      <c r="TGY2061" s="7" t="s">
        <v>2161</v>
      </c>
      <c r="TGZ2061" s="7" t="s">
        <v>2161</v>
      </c>
      <c r="THA2061" s="7" t="s">
        <v>2161</v>
      </c>
      <c r="THB2061" s="7" t="s">
        <v>2161</v>
      </c>
      <c r="THC2061" s="7" t="s">
        <v>2161</v>
      </c>
      <c r="THD2061" s="7" t="s">
        <v>2161</v>
      </c>
      <c r="THE2061" s="7" t="s">
        <v>2161</v>
      </c>
      <c r="THF2061" s="7" t="s">
        <v>2161</v>
      </c>
      <c r="THG2061" s="7" t="s">
        <v>2161</v>
      </c>
      <c r="THH2061" s="7" t="s">
        <v>2161</v>
      </c>
      <c r="THI2061" s="7" t="s">
        <v>2161</v>
      </c>
      <c r="THJ2061" s="7" t="s">
        <v>2161</v>
      </c>
      <c r="THK2061" s="7" t="s">
        <v>2161</v>
      </c>
      <c r="THL2061" s="7" t="s">
        <v>2161</v>
      </c>
      <c r="THM2061" s="7" t="s">
        <v>2161</v>
      </c>
      <c r="THN2061" s="7" t="s">
        <v>2161</v>
      </c>
      <c r="THO2061" s="7" t="s">
        <v>2161</v>
      </c>
      <c r="THP2061" s="7" t="s">
        <v>2161</v>
      </c>
      <c r="THQ2061" s="7" t="s">
        <v>2161</v>
      </c>
      <c r="THR2061" s="7" t="s">
        <v>2161</v>
      </c>
      <c r="THS2061" s="7" t="s">
        <v>2161</v>
      </c>
      <c r="THT2061" s="7" t="s">
        <v>2161</v>
      </c>
      <c r="THU2061" s="7" t="s">
        <v>2161</v>
      </c>
      <c r="THV2061" s="7" t="s">
        <v>2161</v>
      </c>
      <c r="THW2061" s="7" t="s">
        <v>2161</v>
      </c>
      <c r="THX2061" s="7" t="s">
        <v>2161</v>
      </c>
      <c r="THY2061" s="7" t="s">
        <v>2161</v>
      </c>
      <c r="THZ2061" s="7" t="s">
        <v>2161</v>
      </c>
      <c r="TIA2061" s="7" t="s">
        <v>2161</v>
      </c>
      <c r="TIB2061" s="7" t="s">
        <v>2161</v>
      </c>
      <c r="TIC2061" s="7" t="s">
        <v>2161</v>
      </c>
      <c r="TID2061" s="7" t="s">
        <v>2161</v>
      </c>
      <c r="TIE2061" s="7" t="s">
        <v>2161</v>
      </c>
      <c r="TIF2061" s="7" t="s">
        <v>2161</v>
      </c>
      <c r="TIG2061" s="7" t="s">
        <v>2161</v>
      </c>
      <c r="TIH2061" s="7" t="s">
        <v>2161</v>
      </c>
      <c r="TII2061" s="7" t="s">
        <v>2161</v>
      </c>
      <c r="TIJ2061" s="7" t="s">
        <v>2161</v>
      </c>
      <c r="TIK2061" s="7" t="s">
        <v>2161</v>
      </c>
      <c r="TIL2061" s="7" t="s">
        <v>2161</v>
      </c>
      <c r="TIM2061" s="7" t="s">
        <v>2161</v>
      </c>
      <c r="TIN2061" s="7" t="s">
        <v>2161</v>
      </c>
      <c r="TIO2061" s="7" t="s">
        <v>2161</v>
      </c>
      <c r="TIP2061" s="7" t="s">
        <v>2161</v>
      </c>
      <c r="TIQ2061" s="7" t="s">
        <v>2161</v>
      </c>
      <c r="TIR2061" s="7" t="s">
        <v>2161</v>
      </c>
      <c r="TIS2061" s="7" t="s">
        <v>2161</v>
      </c>
      <c r="TIT2061" s="7" t="s">
        <v>2161</v>
      </c>
      <c r="TIU2061" s="7" t="s">
        <v>2161</v>
      </c>
      <c r="TIV2061" s="7" t="s">
        <v>2161</v>
      </c>
      <c r="TIW2061" s="7" t="s">
        <v>2161</v>
      </c>
      <c r="TIX2061" s="7" t="s">
        <v>2161</v>
      </c>
      <c r="TIY2061" s="7" t="s">
        <v>2161</v>
      </c>
      <c r="TIZ2061" s="7" t="s">
        <v>2161</v>
      </c>
      <c r="TJA2061" s="7" t="s">
        <v>2161</v>
      </c>
      <c r="TJB2061" s="7" t="s">
        <v>2161</v>
      </c>
      <c r="TJC2061" s="7" t="s">
        <v>2161</v>
      </c>
      <c r="TJD2061" s="7" t="s">
        <v>2161</v>
      </c>
      <c r="TJE2061" s="7" t="s">
        <v>2161</v>
      </c>
      <c r="TJF2061" s="7" t="s">
        <v>2161</v>
      </c>
      <c r="TJG2061" s="7" t="s">
        <v>2161</v>
      </c>
      <c r="TJH2061" s="7" t="s">
        <v>2161</v>
      </c>
      <c r="TJI2061" s="7" t="s">
        <v>2161</v>
      </c>
      <c r="TJJ2061" s="7" t="s">
        <v>2161</v>
      </c>
      <c r="TJK2061" s="7" t="s">
        <v>2161</v>
      </c>
      <c r="TJL2061" s="7" t="s">
        <v>2161</v>
      </c>
      <c r="TJM2061" s="7" t="s">
        <v>2161</v>
      </c>
      <c r="TJN2061" s="7" t="s">
        <v>2161</v>
      </c>
      <c r="TJO2061" s="7" t="s">
        <v>2161</v>
      </c>
      <c r="TJP2061" s="7" t="s">
        <v>2161</v>
      </c>
      <c r="TJQ2061" s="7" t="s">
        <v>2161</v>
      </c>
      <c r="TJR2061" s="7" t="s">
        <v>2161</v>
      </c>
      <c r="TJS2061" s="7" t="s">
        <v>2161</v>
      </c>
      <c r="TJT2061" s="7" t="s">
        <v>2161</v>
      </c>
      <c r="TJU2061" s="7" t="s">
        <v>2161</v>
      </c>
      <c r="TJV2061" s="7" t="s">
        <v>2161</v>
      </c>
      <c r="TJW2061" s="7" t="s">
        <v>2161</v>
      </c>
      <c r="TJX2061" s="7" t="s">
        <v>2161</v>
      </c>
      <c r="TJY2061" s="7" t="s">
        <v>2161</v>
      </c>
      <c r="TJZ2061" s="7" t="s">
        <v>2161</v>
      </c>
      <c r="TKA2061" s="7" t="s">
        <v>2161</v>
      </c>
      <c r="TKB2061" s="7" t="s">
        <v>2161</v>
      </c>
      <c r="TKC2061" s="7" t="s">
        <v>2161</v>
      </c>
      <c r="TKD2061" s="7" t="s">
        <v>2161</v>
      </c>
      <c r="TKE2061" s="7" t="s">
        <v>2161</v>
      </c>
      <c r="TKF2061" s="7" t="s">
        <v>2161</v>
      </c>
      <c r="TKG2061" s="7" t="s">
        <v>2161</v>
      </c>
      <c r="TKH2061" s="7" t="s">
        <v>2161</v>
      </c>
      <c r="TKI2061" s="7" t="s">
        <v>2161</v>
      </c>
      <c r="TKJ2061" s="7" t="s">
        <v>2161</v>
      </c>
      <c r="TKK2061" s="7" t="s">
        <v>2161</v>
      </c>
      <c r="TKL2061" s="7" t="s">
        <v>2161</v>
      </c>
      <c r="TKM2061" s="7" t="s">
        <v>2161</v>
      </c>
      <c r="TKN2061" s="7" t="s">
        <v>2161</v>
      </c>
      <c r="TKO2061" s="7" t="s">
        <v>2161</v>
      </c>
      <c r="TKP2061" s="7" t="s">
        <v>2161</v>
      </c>
      <c r="TKQ2061" s="7" t="s">
        <v>2161</v>
      </c>
      <c r="TKR2061" s="7" t="s">
        <v>2161</v>
      </c>
      <c r="TKS2061" s="7" t="s">
        <v>2161</v>
      </c>
      <c r="TKT2061" s="7" t="s">
        <v>2161</v>
      </c>
      <c r="TKU2061" s="7" t="s">
        <v>2161</v>
      </c>
      <c r="TKV2061" s="7" t="s">
        <v>2161</v>
      </c>
      <c r="TKW2061" s="7" t="s">
        <v>2161</v>
      </c>
      <c r="TKX2061" s="7" t="s">
        <v>2161</v>
      </c>
      <c r="TKY2061" s="7" t="s">
        <v>2161</v>
      </c>
      <c r="TKZ2061" s="7" t="s">
        <v>2161</v>
      </c>
      <c r="TLA2061" s="7" t="s">
        <v>2161</v>
      </c>
      <c r="TLB2061" s="7" t="s">
        <v>2161</v>
      </c>
      <c r="TLC2061" s="7" t="s">
        <v>2161</v>
      </c>
      <c r="TLD2061" s="7" t="s">
        <v>2161</v>
      </c>
      <c r="TLE2061" s="7" t="s">
        <v>2161</v>
      </c>
      <c r="TLF2061" s="7" t="s">
        <v>2161</v>
      </c>
      <c r="TLG2061" s="7" t="s">
        <v>2161</v>
      </c>
      <c r="TLH2061" s="7" t="s">
        <v>2161</v>
      </c>
      <c r="TLI2061" s="7" t="s">
        <v>2161</v>
      </c>
      <c r="TLJ2061" s="7" t="s">
        <v>2161</v>
      </c>
      <c r="TLK2061" s="7" t="s">
        <v>2161</v>
      </c>
      <c r="TLL2061" s="7" t="s">
        <v>2161</v>
      </c>
      <c r="TLM2061" s="7" t="s">
        <v>2161</v>
      </c>
      <c r="TLN2061" s="7" t="s">
        <v>2161</v>
      </c>
      <c r="TLO2061" s="7" t="s">
        <v>2161</v>
      </c>
      <c r="TLP2061" s="7" t="s">
        <v>2161</v>
      </c>
      <c r="TLQ2061" s="7" t="s">
        <v>2161</v>
      </c>
      <c r="TLR2061" s="7" t="s">
        <v>2161</v>
      </c>
      <c r="TLS2061" s="7" t="s">
        <v>2161</v>
      </c>
      <c r="TLT2061" s="7" t="s">
        <v>2161</v>
      </c>
      <c r="TLU2061" s="7" t="s">
        <v>2161</v>
      </c>
      <c r="TLV2061" s="7" t="s">
        <v>2161</v>
      </c>
      <c r="TLW2061" s="7" t="s">
        <v>2161</v>
      </c>
      <c r="TLX2061" s="7" t="s">
        <v>2161</v>
      </c>
      <c r="TLY2061" s="7" t="s">
        <v>2161</v>
      </c>
      <c r="TLZ2061" s="7" t="s">
        <v>2161</v>
      </c>
      <c r="TMA2061" s="7" t="s">
        <v>2161</v>
      </c>
      <c r="TMB2061" s="7" t="s">
        <v>2161</v>
      </c>
      <c r="TMC2061" s="7" t="s">
        <v>2161</v>
      </c>
      <c r="TMD2061" s="7" t="s">
        <v>2161</v>
      </c>
      <c r="TME2061" s="7" t="s">
        <v>2161</v>
      </c>
      <c r="TMF2061" s="7" t="s">
        <v>2161</v>
      </c>
      <c r="TMG2061" s="7" t="s">
        <v>2161</v>
      </c>
      <c r="TMH2061" s="7" t="s">
        <v>2161</v>
      </c>
      <c r="TMI2061" s="7" t="s">
        <v>2161</v>
      </c>
      <c r="TMJ2061" s="7" t="s">
        <v>2161</v>
      </c>
      <c r="TMK2061" s="7" t="s">
        <v>2161</v>
      </c>
      <c r="TML2061" s="7" t="s">
        <v>2161</v>
      </c>
      <c r="TMM2061" s="7" t="s">
        <v>2161</v>
      </c>
      <c r="TMN2061" s="7" t="s">
        <v>2161</v>
      </c>
      <c r="TMO2061" s="7" t="s">
        <v>2161</v>
      </c>
      <c r="TMP2061" s="7" t="s">
        <v>2161</v>
      </c>
      <c r="TMQ2061" s="7" t="s">
        <v>2161</v>
      </c>
      <c r="TMR2061" s="7" t="s">
        <v>2161</v>
      </c>
      <c r="TMS2061" s="7" t="s">
        <v>2161</v>
      </c>
      <c r="TMT2061" s="7" t="s">
        <v>2161</v>
      </c>
      <c r="TMU2061" s="7" t="s">
        <v>2161</v>
      </c>
      <c r="TMV2061" s="7" t="s">
        <v>2161</v>
      </c>
      <c r="TMW2061" s="7" t="s">
        <v>2161</v>
      </c>
      <c r="TMX2061" s="7" t="s">
        <v>2161</v>
      </c>
      <c r="TMY2061" s="7" t="s">
        <v>2161</v>
      </c>
      <c r="TMZ2061" s="7" t="s">
        <v>2161</v>
      </c>
      <c r="TNA2061" s="7" t="s">
        <v>2161</v>
      </c>
      <c r="TNB2061" s="7" t="s">
        <v>2161</v>
      </c>
      <c r="TNC2061" s="7" t="s">
        <v>2161</v>
      </c>
      <c r="TND2061" s="7" t="s">
        <v>2161</v>
      </c>
      <c r="TNE2061" s="7" t="s">
        <v>2161</v>
      </c>
      <c r="TNF2061" s="7" t="s">
        <v>2161</v>
      </c>
      <c r="TNG2061" s="7" t="s">
        <v>2161</v>
      </c>
      <c r="TNH2061" s="7" t="s">
        <v>2161</v>
      </c>
      <c r="TNI2061" s="7" t="s">
        <v>2161</v>
      </c>
      <c r="TNJ2061" s="7" t="s">
        <v>2161</v>
      </c>
      <c r="TNK2061" s="7" t="s">
        <v>2161</v>
      </c>
      <c r="TNL2061" s="7" t="s">
        <v>2161</v>
      </c>
      <c r="TNM2061" s="7" t="s">
        <v>2161</v>
      </c>
      <c r="TNN2061" s="7" t="s">
        <v>2161</v>
      </c>
      <c r="TNO2061" s="7" t="s">
        <v>2161</v>
      </c>
      <c r="TNP2061" s="7" t="s">
        <v>2161</v>
      </c>
      <c r="TNQ2061" s="7" t="s">
        <v>2161</v>
      </c>
      <c r="TNR2061" s="7" t="s">
        <v>2161</v>
      </c>
      <c r="TNS2061" s="7" t="s">
        <v>2161</v>
      </c>
      <c r="TNT2061" s="7" t="s">
        <v>2161</v>
      </c>
      <c r="TNU2061" s="7" t="s">
        <v>2161</v>
      </c>
      <c r="TNV2061" s="7" t="s">
        <v>2161</v>
      </c>
      <c r="TNW2061" s="7" t="s">
        <v>2161</v>
      </c>
      <c r="TNX2061" s="7" t="s">
        <v>2161</v>
      </c>
      <c r="TNY2061" s="7" t="s">
        <v>2161</v>
      </c>
      <c r="TNZ2061" s="7" t="s">
        <v>2161</v>
      </c>
      <c r="TOA2061" s="7" t="s">
        <v>2161</v>
      </c>
      <c r="TOB2061" s="7" t="s">
        <v>2161</v>
      </c>
      <c r="TOC2061" s="7" t="s">
        <v>2161</v>
      </c>
      <c r="TOD2061" s="7" t="s">
        <v>2161</v>
      </c>
      <c r="TOE2061" s="7" t="s">
        <v>2161</v>
      </c>
      <c r="TOF2061" s="7" t="s">
        <v>2161</v>
      </c>
      <c r="TOG2061" s="7" t="s">
        <v>2161</v>
      </c>
      <c r="TOH2061" s="7" t="s">
        <v>2161</v>
      </c>
      <c r="TOI2061" s="7" t="s">
        <v>2161</v>
      </c>
      <c r="TOJ2061" s="7" t="s">
        <v>2161</v>
      </c>
      <c r="TOK2061" s="7" t="s">
        <v>2161</v>
      </c>
      <c r="TOL2061" s="7" t="s">
        <v>2161</v>
      </c>
      <c r="TOM2061" s="7" t="s">
        <v>2161</v>
      </c>
      <c r="TON2061" s="7" t="s">
        <v>2161</v>
      </c>
      <c r="TOO2061" s="7" t="s">
        <v>2161</v>
      </c>
      <c r="TOP2061" s="7" t="s">
        <v>2161</v>
      </c>
      <c r="TOQ2061" s="7" t="s">
        <v>2161</v>
      </c>
      <c r="TOR2061" s="7" t="s">
        <v>2161</v>
      </c>
      <c r="TOS2061" s="7" t="s">
        <v>2161</v>
      </c>
      <c r="TOT2061" s="7" t="s">
        <v>2161</v>
      </c>
      <c r="TOU2061" s="7" t="s">
        <v>2161</v>
      </c>
      <c r="TOV2061" s="7" t="s">
        <v>2161</v>
      </c>
      <c r="TOW2061" s="7" t="s">
        <v>2161</v>
      </c>
      <c r="TOX2061" s="7" t="s">
        <v>2161</v>
      </c>
      <c r="TOY2061" s="7" t="s">
        <v>2161</v>
      </c>
      <c r="TOZ2061" s="7" t="s">
        <v>2161</v>
      </c>
      <c r="TPA2061" s="7" t="s">
        <v>2161</v>
      </c>
      <c r="TPB2061" s="7" t="s">
        <v>2161</v>
      </c>
      <c r="TPC2061" s="7" t="s">
        <v>2161</v>
      </c>
      <c r="TPD2061" s="7" t="s">
        <v>2161</v>
      </c>
      <c r="TPE2061" s="7" t="s">
        <v>2161</v>
      </c>
      <c r="TPF2061" s="7" t="s">
        <v>2161</v>
      </c>
      <c r="TPG2061" s="7" t="s">
        <v>2161</v>
      </c>
      <c r="TPH2061" s="7" t="s">
        <v>2161</v>
      </c>
      <c r="TPI2061" s="7" t="s">
        <v>2161</v>
      </c>
      <c r="TPJ2061" s="7" t="s">
        <v>2161</v>
      </c>
      <c r="TPK2061" s="7" t="s">
        <v>2161</v>
      </c>
      <c r="TPL2061" s="7" t="s">
        <v>2161</v>
      </c>
      <c r="TPM2061" s="7" t="s">
        <v>2161</v>
      </c>
      <c r="TPN2061" s="7" t="s">
        <v>2161</v>
      </c>
      <c r="TPO2061" s="7" t="s">
        <v>2161</v>
      </c>
      <c r="TPP2061" s="7" t="s">
        <v>2161</v>
      </c>
      <c r="TPQ2061" s="7" t="s">
        <v>2161</v>
      </c>
      <c r="TPR2061" s="7" t="s">
        <v>2161</v>
      </c>
      <c r="TPS2061" s="7" t="s">
        <v>2161</v>
      </c>
      <c r="TPT2061" s="7" t="s">
        <v>2161</v>
      </c>
      <c r="TPU2061" s="7" t="s">
        <v>2161</v>
      </c>
      <c r="TPV2061" s="7" t="s">
        <v>2161</v>
      </c>
      <c r="TPW2061" s="7" t="s">
        <v>2161</v>
      </c>
      <c r="TPX2061" s="7" t="s">
        <v>2161</v>
      </c>
      <c r="TPY2061" s="7" t="s">
        <v>2161</v>
      </c>
      <c r="TPZ2061" s="7" t="s">
        <v>2161</v>
      </c>
      <c r="TQA2061" s="7" t="s">
        <v>2161</v>
      </c>
      <c r="TQB2061" s="7" t="s">
        <v>2161</v>
      </c>
      <c r="TQC2061" s="7" t="s">
        <v>2161</v>
      </c>
      <c r="TQD2061" s="7" t="s">
        <v>2161</v>
      </c>
      <c r="TQE2061" s="7" t="s">
        <v>2161</v>
      </c>
      <c r="TQF2061" s="7" t="s">
        <v>2161</v>
      </c>
      <c r="TQG2061" s="7" t="s">
        <v>2161</v>
      </c>
      <c r="TQH2061" s="7" t="s">
        <v>2161</v>
      </c>
      <c r="TQI2061" s="7" t="s">
        <v>2161</v>
      </c>
      <c r="TQJ2061" s="7" t="s">
        <v>2161</v>
      </c>
      <c r="TQK2061" s="7" t="s">
        <v>2161</v>
      </c>
      <c r="TQL2061" s="7" t="s">
        <v>2161</v>
      </c>
      <c r="TQM2061" s="7" t="s">
        <v>2161</v>
      </c>
      <c r="TQN2061" s="7" t="s">
        <v>2161</v>
      </c>
      <c r="TQO2061" s="7" t="s">
        <v>2161</v>
      </c>
      <c r="TQP2061" s="7" t="s">
        <v>2161</v>
      </c>
      <c r="TQQ2061" s="7" t="s">
        <v>2161</v>
      </c>
      <c r="TQR2061" s="7" t="s">
        <v>2161</v>
      </c>
      <c r="TQS2061" s="7" t="s">
        <v>2161</v>
      </c>
      <c r="TQT2061" s="7" t="s">
        <v>2161</v>
      </c>
      <c r="TQU2061" s="7" t="s">
        <v>2161</v>
      </c>
      <c r="TQV2061" s="7" t="s">
        <v>2161</v>
      </c>
      <c r="TQW2061" s="7" t="s">
        <v>2161</v>
      </c>
      <c r="TQX2061" s="7" t="s">
        <v>2161</v>
      </c>
      <c r="TQY2061" s="7" t="s">
        <v>2161</v>
      </c>
      <c r="TQZ2061" s="7" t="s">
        <v>2161</v>
      </c>
      <c r="TRA2061" s="7" t="s">
        <v>2161</v>
      </c>
      <c r="TRB2061" s="7" t="s">
        <v>2161</v>
      </c>
      <c r="TRC2061" s="7" t="s">
        <v>2161</v>
      </c>
      <c r="TRD2061" s="7" t="s">
        <v>2161</v>
      </c>
      <c r="TRE2061" s="7" t="s">
        <v>2161</v>
      </c>
      <c r="TRF2061" s="7" t="s">
        <v>2161</v>
      </c>
      <c r="TRG2061" s="7" t="s">
        <v>2161</v>
      </c>
      <c r="TRH2061" s="7" t="s">
        <v>2161</v>
      </c>
      <c r="TRI2061" s="7" t="s">
        <v>2161</v>
      </c>
      <c r="TRJ2061" s="7" t="s">
        <v>2161</v>
      </c>
      <c r="TRK2061" s="7" t="s">
        <v>2161</v>
      </c>
      <c r="TRL2061" s="7" t="s">
        <v>2161</v>
      </c>
      <c r="TRM2061" s="7" t="s">
        <v>2161</v>
      </c>
      <c r="TRN2061" s="7" t="s">
        <v>2161</v>
      </c>
      <c r="TRO2061" s="7" t="s">
        <v>2161</v>
      </c>
      <c r="TRP2061" s="7" t="s">
        <v>2161</v>
      </c>
      <c r="TRQ2061" s="7" t="s">
        <v>2161</v>
      </c>
      <c r="TRR2061" s="7" t="s">
        <v>2161</v>
      </c>
      <c r="TRS2061" s="7" t="s">
        <v>2161</v>
      </c>
      <c r="TRT2061" s="7" t="s">
        <v>2161</v>
      </c>
      <c r="TRU2061" s="7" t="s">
        <v>2161</v>
      </c>
      <c r="TRV2061" s="7" t="s">
        <v>2161</v>
      </c>
      <c r="TRW2061" s="7" t="s">
        <v>2161</v>
      </c>
      <c r="TRX2061" s="7" t="s">
        <v>2161</v>
      </c>
      <c r="TRY2061" s="7" t="s">
        <v>2161</v>
      </c>
      <c r="TRZ2061" s="7" t="s">
        <v>2161</v>
      </c>
      <c r="TSA2061" s="7" t="s">
        <v>2161</v>
      </c>
      <c r="TSB2061" s="7" t="s">
        <v>2161</v>
      </c>
      <c r="TSC2061" s="7" t="s">
        <v>2161</v>
      </c>
      <c r="TSD2061" s="7" t="s">
        <v>2161</v>
      </c>
      <c r="TSE2061" s="7" t="s">
        <v>2161</v>
      </c>
      <c r="TSF2061" s="7" t="s">
        <v>2161</v>
      </c>
      <c r="TSG2061" s="7" t="s">
        <v>2161</v>
      </c>
      <c r="TSH2061" s="7" t="s">
        <v>2161</v>
      </c>
      <c r="TSI2061" s="7" t="s">
        <v>2161</v>
      </c>
      <c r="TSJ2061" s="7" t="s">
        <v>2161</v>
      </c>
      <c r="TSK2061" s="7" t="s">
        <v>2161</v>
      </c>
      <c r="TSL2061" s="7" t="s">
        <v>2161</v>
      </c>
      <c r="TSM2061" s="7" t="s">
        <v>2161</v>
      </c>
      <c r="TSN2061" s="7" t="s">
        <v>2161</v>
      </c>
      <c r="TSO2061" s="7" t="s">
        <v>2161</v>
      </c>
      <c r="TSP2061" s="7" t="s">
        <v>2161</v>
      </c>
      <c r="TSQ2061" s="7" t="s">
        <v>2161</v>
      </c>
      <c r="TSR2061" s="7" t="s">
        <v>2161</v>
      </c>
      <c r="TSS2061" s="7" t="s">
        <v>2161</v>
      </c>
      <c r="TST2061" s="7" t="s">
        <v>2161</v>
      </c>
      <c r="TSU2061" s="7" t="s">
        <v>2161</v>
      </c>
      <c r="TSV2061" s="7" t="s">
        <v>2161</v>
      </c>
      <c r="TSW2061" s="7" t="s">
        <v>2161</v>
      </c>
      <c r="TSX2061" s="7" t="s">
        <v>2161</v>
      </c>
      <c r="TSY2061" s="7" t="s">
        <v>2161</v>
      </c>
      <c r="TSZ2061" s="7" t="s">
        <v>2161</v>
      </c>
      <c r="TTA2061" s="7" t="s">
        <v>2161</v>
      </c>
      <c r="TTB2061" s="7" t="s">
        <v>2161</v>
      </c>
      <c r="TTC2061" s="7" t="s">
        <v>2161</v>
      </c>
      <c r="TTD2061" s="7" t="s">
        <v>2161</v>
      </c>
      <c r="TTE2061" s="7" t="s">
        <v>2161</v>
      </c>
      <c r="TTF2061" s="7" t="s">
        <v>2161</v>
      </c>
      <c r="TTG2061" s="7" t="s">
        <v>2161</v>
      </c>
      <c r="TTH2061" s="7" t="s">
        <v>2161</v>
      </c>
      <c r="TTI2061" s="7" t="s">
        <v>2161</v>
      </c>
      <c r="TTJ2061" s="7" t="s">
        <v>2161</v>
      </c>
      <c r="TTK2061" s="7" t="s">
        <v>2161</v>
      </c>
      <c r="TTL2061" s="7" t="s">
        <v>2161</v>
      </c>
      <c r="TTM2061" s="7" t="s">
        <v>2161</v>
      </c>
      <c r="TTN2061" s="7" t="s">
        <v>2161</v>
      </c>
      <c r="TTO2061" s="7" t="s">
        <v>2161</v>
      </c>
      <c r="TTP2061" s="7" t="s">
        <v>2161</v>
      </c>
      <c r="TTQ2061" s="7" t="s">
        <v>2161</v>
      </c>
      <c r="TTR2061" s="7" t="s">
        <v>2161</v>
      </c>
      <c r="TTS2061" s="7" t="s">
        <v>2161</v>
      </c>
      <c r="TTT2061" s="7" t="s">
        <v>2161</v>
      </c>
      <c r="TTU2061" s="7" t="s">
        <v>2161</v>
      </c>
      <c r="TTV2061" s="7" t="s">
        <v>2161</v>
      </c>
      <c r="TTW2061" s="7" t="s">
        <v>2161</v>
      </c>
      <c r="TTX2061" s="7" t="s">
        <v>2161</v>
      </c>
      <c r="TTY2061" s="7" t="s">
        <v>2161</v>
      </c>
      <c r="TTZ2061" s="7" t="s">
        <v>2161</v>
      </c>
      <c r="TUA2061" s="7" t="s">
        <v>2161</v>
      </c>
      <c r="TUB2061" s="7" t="s">
        <v>2161</v>
      </c>
      <c r="TUC2061" s="7" t="s">
        <v>2161</v>
      </c>
      <c r="TUD2061" s="7" t="s">
        <v>2161</v>
      </c>
      <c r="TUE2061" s="7" t="s">
        <v>2161</v>
      </c>
      <c r="TUF2061" s="7" t="s">
        <v>2161</v>
      </c>
      <c r="TUG2061" s="7" t="s">
        <v>2161</v>
      </c>
      <c r="TUH2061" s="7" t="s">
        <v>2161</v>
      </c>
      <c r="TUI2061" s="7" t="s">
        <v>2161</v>
      </c>
      <c r="TUJ2061" s="7" t="s">
        <v>2161</v>
      </c>
      <c r="TUK2061" s="7" t="s">
        <v>2161</v>
      </c>
      <c r="TUL2061" s="7" t="s">
        <v>2161</v>
      </c>
      <c r="TUM2061" s="7" t="s">
        <v>2161</v>
      </c>
      <c r="TUN2061" s="7" t="s">
        <v>2161</v>
      </c>
      <c r="TUO2061" s="7" t="s">
        <v>2161</v>
      </c>
      <c r="TUP2061" s="7" t="s">
        <v>2161</v>
      </c>
      <c r="TUQ2061" s="7" t="s">
        <v>2161</v>
      </c>
      <c r="TUR2061" s="7" t="s">
        <v>2161</v>
      </c>
      <c r="TUS2061" s="7" t="s">
        <v>2161</v>
      </c>
      <c r="TUT2061" s="7" t="s">
        <v>2161</v>
      </c>
      <c r="TUU2061" s="7" t="s">
        <v>2161</v>
      </c>
      <c r="TUV2061" s="7" t="s">
        <v>2161</v>
      </c>
      <c r="TUW2061" s="7" t="s">
        <v>2161</v>
      </c>
      <c r="TUX2061" s="7" t="s">
        <v>2161</v>
      </c>
      <c r="TUY2061" s="7" t="s">
        <v>2161</v>
      </c>
      <c r="TUZ2061" s="7" t="s">
        <v>2161</v>
      </c>
      <c r="TVA2061" s="7" t="s">
        <v>2161</v>
      </c>
      <c r="TVB2061" s="7" t="s">
        <v>2161</v>
      </c>
      <c r="TVC2061" s="7" t="s">
        <v>2161</v>
      </c>
      <c r="TVD2061" s="7" t="s">
        <v>2161</v>
      </c>
      <c r="TVE2061" s="7" t="s">
        <v>2161</v>
      </c>
      <c r="TVF2061" s="7" t="s">
        <v>2161</v>
      </c>
      <c r="TVG2061" s="7" t="s">
        <v>2161</v>
      </c>
      <c r="TVH2061" s="7" t="s">
        <v>2161</v>
      </c>
      <c r="TVI2061" s="7" t="s">
        <v>2161</v>
      </c>
      <c r="TVJ2061" s="7" t="s">
        <v>2161</v>
      </c>
      <c r="TVK2061" s="7" t="s">
        <v>2161</v>
      </c>
      <c r="TVL2061" s="7" t="s">
        <v>2161</v>
      </c>
      <c r="TVM2061" s="7" t="s">
        <v>2161</v>
      </c>
      <c r="TVN2061" s="7" t="s">
        <v>2161</v>
      </c>
      <c r="TVO2061" s="7" t="s">
        <v>2161</v>
      </c>
      <c r="TVP2061" s="7" t="s">
        <v>2161</v>
      </c>
      <c r="TVQ2061" s="7" t="s">
        <v>2161</v>
      </c>
      <c r="TVR2061" s="7" t="s">
        <v>2161</v>
      </c>
      <c r="TVS2061" s="7" t="s">
        <v>2161</v>
      </c>
      <c r="TVT2061" s="7" t="s">
        <v>2161</v>
      </c>
      <c r="TVU2061" s="7" t="s">
        <v>2161</v>
      </c>
      <c r="TVV2061" s="7" t="s">
        <v>2161</v>
      </c>
      <c r="TVW2061" s="7" t="s">
        <v>2161</v>
      </c>
      <c r="TVX2061" s="7" t="s">
        <v>2161</v>
      </c>
      <c r="TVY2061" s="7" t="s">
        <v>2161</v>
      </c>
      <c r="TVZ2061" s="7" t="s">
        <v>2161</v>
      </c>
      <c r="TWA2061" s="7" t="s">
        <v>2161</v>
      </c>
      <c r="TWB2061" s="7" t="s">
        <v>2161</v>
      </c>
      <c r="TWC2061" s="7" t="s">
        <v>2161</v>
      </c>
      <c r="TWD2061" s="7" t="s">
        <v>2161</v>
      </c>
      <c r="TWE2061" s="7" t="s">
        <v>2161</v>
      </c>
      <c r="TWF2061" s="7" t="s">
        <v>2161</v>
      </c>
      <c r="TWG2061" s="7" t="s">
        <v>2161</v>
      </c>
      <c r="TWH2061" s="7" t="s">
        <v>2161</v>
      </c>
      <c r="TWI2061" s="7" t="s">
        <v>2161</v>
      </c>
      <c r="TWJ2061" s="7" t="s">
        <v>2161</v>
      </c>
      <c r="TWK2061" s="7" t="s">
        <v>2161</v>
      </c>
      <c r="TWL2061" s="7" t="s">
        <v>2161</v>
      </c>
      <c r="TWM2061" s="7" t="s">
        <v>2161</v>
      </c>
      <c r="TWN2061" s="7" t="s">
        <v>2161</v>
      </c>
      <c r="TWO2061" s="7" t="s">
        <v>2161</v>
      </c>
      <c r="TWP2061" s="7" t="s">
        <v>2161</v>
      </c>
      <c r="TWQ2061" s="7" t="s">
        <v>2161</v>
      </c>
      <c r="TWR2061" s="7" t="s">
        <v>2161</v>
      </c>
      <c r="TWS2061" s="7" t="s">
        <v>2161</v>
      </c>
      <c r="TWT2061" s="7" t="s">
        <v>2161</v>
      </c>
      <c r="TWU2061" s="7" t="s">
        <v>2161</v>
      </c>
      <c r="TWV2061" s="7" t="s">
        <v>2161</v>
      </c>
      <c r="TWW2061" s="7" t="s">
        <v>2161</v>
      </c>
      <c r="TWX2061" s="7" t="s">
        <v>2161</v>
      </c>
      <c r="TWY2061" s="7" t="s">
        <v>2161</v>
      </c>
      <c r="TWZ2061" s="7" t="s">
        <v>2161</v>
      </c>
      <c r="TXA2061" s="7" t="s">
        <v>2161</v>
      </c>
      <c r="TXB2061" s="7" t="s">
        <v>2161</v>
      </c>
      <c r="TXC2061" s="7" t="s">
        <v>2161</v>
      </c>
      <c r="TXD2061" s="7" t="s">
        <v>2161</v>
      </c>
      <c r="TXE2061" s="7" t="s">
        <v>2161</v>
      </c>
      <c r="TXF2061" s="7" t="s">
        <v>2161</v>
      </c>
      <c r="TXG2061" s="7" t="s">
        <v>2161</v>
      </c>
      <c r="TXH2061" s="7" t="s">
        <v>2161</v>
      </c>
      <c r="TXI2061" s="7" t="s">
        <v>2161</v>
      </c>
      <c r="TXJ2061" s="7" t="s">
        <v>2161</v>
      </c>
      <c r="TXK2061" s="7" t="s">
        <v>2161</v>
      </c>
      <c r="TXL2061" s="7" t="s">
        <v>2161</v>
      </c>
      <c r="TXM2061" s="7" t="s">
        <v>2161</v>
      </c>
      <c r="TXN2061" s="7" t="s">
        <v>2161</v>
      </c>
      <c r="TXO2061" s="7" t="s">
        <v>2161</v>
      </c>
      <c r="TXP2061" s="7" t="s">
        <v>2161</v>
      </c>
      <c r="TXQ2061" s="7" t="s">
        <v>2161</v>
      </c>
      <c r="TXR2061" s="7" t="s">
        <v>2161</v>
      </c>
      <c r="TXS2061" s="7" t="s">
        <v>2161</v>
      </c>
      <c r="TXT2061" s="7" t="s">
        <v>2161</v>
      </c>
      <c r="TXU2061" s="7" t="s">
        <v>2161</v>
      </c>
      <c r="TXV2061" s="7" t="s">
        <v>2161</v>
      </c>
      <c r="TXW2061" s="7" t="s">
        <v>2161</v>
      </c>
      <c r="TXX2061" s="7" t="s">
        <v>2161</v>
      </c>
      <c r="TXY2061" s="7" t="s">
        <v>2161</v>
      </c>
      <c r="TXZ2061" s="7" t="s">
        <v>2161</v>
      </c>
      <c r="TYA2061" s="7" t="s">
        <v>2161</v>
      </c>
      <c r="TYB2061" s="7" t="s">
        <v>2161</v>
      </c>
      <c r="TYC2061" s="7" t="s">
        <v>2161</v>
      </c>
      <c r="TYD2061" s="7" t="s">
        <v>2161</v>
      </c>
      <c r="TYE2061" s="7" t="s">
        <v>2161</v>
      </c>
      <c r="TYF2061" s="7" t="s">
        <v>2161</v>
      </c>
      <c r="TYG2061" s="7" t="s">
        <v>2161</v>
      </c>
      <c r="TYH2061" s="7" t="s">
        <v>2161</v>
      </c>
      <c r="TYI2061" s="7" t="s">
        <v>2161</v>
      </c>
      <c r="TYJ2061" s="7" t="s">
        <v>2161</v>
      </c>
      <c r="TYK2061" s="7" t="s">
        <v>2161</v>
      </c>
      <c r="TYL2061" s="7" t="s">
        <v>2161</v>
      </c>
      <c r="TYM2061" s="7" t="s">
        <v>2161</v>
      </c>
      <c r="TYN2061" s="7" t="s">
        <v>2161</v>
      </c>
      <c r="TYO2061" s="7" t="s">
        <v>2161</v>
      </c>
      <c r="TYP2061" s="7" t="s">
        <v>2161</v>
      </c>
      <c r="TYQ2061" s="7" t="s">
        <v>2161</v>
      </c>
      <c r="TYR2061" s="7" t="s">
        <v>2161</v>
      </c>
      <c r="TYS2061" s="7" t="s">
        <v>2161</v>
      </c>
      <c r="TYT2061" s="7" t="s">
        <v>2161</v>
      </c>
      <c r="TYU2061" s="7" t="s">
        <v>2161</v>
      </c>
      <c r="TYV2061" s="7" t="s">
        <v>2161</v>
      </c>
      <c r="TYW2061" s="7" t="s">
        <v>2161</v>
      </c>
      <c r="TYX2061" s="7" t="s">
        <v>2161</v>
      </c>
      <c r="TYY2061" s="7" t="s">
        <v>2161</v>
      </c>
      <c r="TYZ2061" s="7" t="s">
        <v>2161</v>
      </c>
      <c r="TZA2061" s="7" t="s">
        <v>2161</v>
      </c>
      <c r="TZB2061" s="7" t="s">
        <v>2161</v>
      </c>
      <c r="TZC2061" s="7" t="s">
        <v>2161</v>
      </c>
      <c r="TZD2061" s="7" t="s">
        <v>2161</v>
      </c>
      <c r="TZE2061" s="7" t="s">
        <v>2161</v>
      </c>
      <c r="TZF2061" s="7" t="s">
        <v>2161</v>
      </c>
      <c r="TZG2061" s="7" t="s">
        <v>2161</v>
      </c>
      <c r="TZH2061" s="7" t="s">
        <v>2161</v>
      </c>
      <c r="TZI2061" s="7" t="s">
        <v>2161</v>
      </c>
      <c r="TZJ2061" s="7" t="s">
        <v>2161</v>
      </c>
      <c r="TZK2061" s="7" t="s">
        <v>2161</v>
      </c>
      <c r="TZL2061" s="7" t="s">
        <v>2161</v>
      </c>
      <c r="TZM2061" s="7" t="s">
        <v>2161</v>
      </c>
      <c r="TZN2061" s="7" t="s">
        <v>2161</v>
      </c>
      <c r="TZO2061" s="7" t="s">
        <v>2161</v>
      </c>
      <c r="TZP2061" s="7" t="s">
        <v>2161</v>
      </c>
      <c r="TZQ2061" s="7" t="s">
        <v>2161</v>
      </c>
      <c r="TZR2061" s="7" t="s">
        <v>2161</v>
      </c>
      <c r="TZS2061" s="7" t="s">
        <v>2161</v>
      </c>
      <c r="TZT2061" s="7" t="s">
        <v>2161</v>
      </c>
      <c r="TZU2061" s="7" t="s">
        <v>2161</v>
      </c>
      <c r="TZV2061" s="7" t="s">
        <v>2161</v>
      </c>
      <c r="TZW2061" s="7" t="s">
        <v>2161</v>
      </c>
      <c r="TZX2061" s="7" t="s">
        <v>2161</v>
      </c>
      <c r="TZY2061" s="7" t="s">
        <v>2161</v>
      </c>
      <c r="TZZ2061" s="7" t="s">
        <v>2161</v>
      </c>
      <c r="UAA2061" s="7" t="s">
        <v>2161</v>
      </c>
      <c r="UAB2061" s="7" t="s">
        <v>2161</v>
      </c>
      <c r="UAC2061" s="7" t="s">
        <v>2161</v>
      </c>
      <c r="UAD2061" s="7" t="s">
        <v>2161</v>
      </c>
      <c r="UAE2061" s="7" t="s">
        <v>2161</v>
      </c>
      <c r="UAF2061" s="7" t="s">
        <v>2161</v>
      </c>
      <c r="UAG2061" s="7" t="s">
        <v>2161</v>
      </c>
      <c r="UAH2061" s="7" t="s">
        <v>2161</v>
      </c>
      <c r="UAI2061" s="7" t="s">
        <v>2161</v>
      </c>
      <c r="UAJ2061" s="7" t="s">
        <v>2161</v>
      </c>
      <c r="UAK2061" s="7" t="s">
        <v>2161</v>
      </c>
      <c r="UAL2061" s="7" t="s">
        <v>2161</v>
      </c>
      <c r="UAM2061" s="7" t="s">
        <v>2161</v>
      </c>
      <c r="UAN2061" s="7" t="s">
        <v>2161</v>
      </c>
      <c r="UAO2061" s="7" t="s">
        <v>2161</v>
      </c>
      <c r="UAP2061" s="7" t="s">
        <v>2161</v>
      </c>
      <c r="UAQ2061" s="7" t="s">
        <v>2161</v>
      </c>
      <c r="UAR2061" s="7" t="s">
        <v>2161</v>
      </c>
      <c r="UAS2061" s="7" t="s">
        <v>2161</v>
      </c>
      <c r="UAT2061" s="7" t="s">
        <v>2161</v>
      </c>
      <c r="UAU2061" s="7" t="s">
        <v>2161</v>
      </c>
      <c r="UAV2061" s="7" t="s">
        <v>2161</v>
      </c>
      <c r="UAW2061" s="7" t="s">
        <v>2161</v>
      </c>
      <c r="UAX2061" s="7" t="s">
        <v>2161</v>
      </c>
      <c r="UAY2061" s="7" t="s">
        <v>2161</v>
      </c>
      <c r="UAZ2061" s="7" t="s">
        <v>2161</v>
      </c>
      <c r="UBA2061" s="7" t="s">
        <v>2161</v>
      </c>
      <c r="UBB2061" s="7" t="s">
        <v>2161</v>
      </c>
      <c r="UBC2061" s="7" t="s">
        <v>2161</v>
      </c>
      <c r="UBD2061" s="7" t="s">
        <v>2161</v>
      </c>
      <c r="UBE2061" s="7" t="s">
        <v>2161</v>
      </c>
      <c r="UBF2061" s="7" t="s">
        <v>2161</v>
      </c>
      <c r="UBG2061" s="7" t="s">
        <v>2161</v>
      </c>
      <c r="UBH2061" s="7" t="s">
        <v>2161</v>
      </c>
      <c r="UBI2061" s="7" t="s">
        <v>2161</v>
      </c>
      <c r="UBJ2061" s="7" t="s">
        <v>2161</v>
      </c>
      <c r="UBK2061" s="7" t="s">
        <v>2161</v>
      </c>
      <c r="UBL2061" s="7" t="s">
        <v>2161</v>
      </c>
      <c r="UBM2061" s="7" t="s">
        <v>2161</v>
      </c>
      <c r="UBN2061" s="7" t="s">
        <v>2161</v>
      </c>
      <c r="UBO2061" s="7" t="s">
        <v>2161</v>
      </c>
      <c r="UBP2061" s="7" t="s">
        <v>2161</v>
      </c>
      <c r="UBQ2061" s="7" t="s">
        <v>2161</v>
      </c>
      <c r="UBR2061" s="7" t="s">
        <v>2161</v>
      </c>
      <c r="UBS2061" s="7" t="s">
        <v>2161</v>
      </c>
      <c r="UBT2061" s="7" t="s">
        <v>2161</v>
      </c>
      <c r="UBU2061" s="7" t="s">
        <v>2161</v>
      </c>
      <c r="UBV2061" s="7" t="s">
        <v>2161</v>
      </c>
      <c r="UBW2061" s="7" t="s">
        <v>2161</v>
      </c>
      <c r="UBX2061" s="7" t="s">
        <v>2161</v>
      </c>
      <c r="UBY2061" s="7" t="s">
        <v>2161</v>
      </c>
      <c r="UBZ2061" s="7" t="s">
        <v>2161</v>
      </c>
      <c r="UCA2061" s="7" t="s">
        <v>2161</v>
      </c>
      <c r="UCB2061" s="7" t="s">
        <v>2161</v>
      </c>
      <c r="UCC2061" s="7" t="s">
        <v>2161</v>
      </c>
      <c r="UCD2061" s="7" t="s">
        <v>2161</v>
      </c>
      <c r="UCE2061" s="7" t="s">
        <v>2161</v>
      </c>
      <c r="UCF2061" s="7" t="s">
        <v>2161</v>
      </c>
      <c r="UCG2061" s="7" t="s">
        <v>2161</v>
      </c>
      <c r="UCH2061" s="7" t="s">
        <v>2161</v>
      </c>
      <c r="UCI2061" s="7" t="s">
        <v>2161</v>
      </c>
      <c r="UCJ2061" s="7" t="s">
        <v>2161</v>
      </c>
      <c r="UCK2061" s="7" t="s">
        <v>2161</v>
      </c>
      <c r="UCL2061" s="7" t="s">
        <v>2161</v>
      </c>
      <c r="UCM2061" s="7" t="s">
        <v>2161</v>
      </c>
      <c r="UCN2061" s="7" t="s">
        <v>2161</v>
      </c>
      <c r="UCO2061" s="7" t="s">
        <v>2161</v>
      </c>
      <c r="UCP2061" s="7" t="s">
        <v>2161</v>
      </c>
      <c r="UCQ2061" s="7" t="s">
        <v>2161</v>
      </c>
      <c r="UCR2061" s="7" t="s">
        <v>2161</v>
      </c>
      <c r="UCS2061" s="7" t="s">
        <v>2161</v>
      </c>
      <c r="UCT2061" s="7" t="s">
        <v>2161</v>
      </c>
      <c r="UCU2061" s="7" t="s">
        <v>2161</v>
      </c>
      <c r="UCV2061" s="7" t="s">
        <v>2161</v>
      </c>
      <c r="UCW2061" s="7" t="s">
        <v>2161</v>
      </c>
      <c r="UCX2061" s="7" t="s">
        <v>2161</v>
      </c>
      <c r="UCY2061" s="7" t="s">
        <v>2161</v>
      </c>
      <c r="UCZ2061" s="7" t="s">
        <v>2161</v>
      </c>
      <c r="UDA2061" s="7" t="s">
        <v>2161</v>
      </c>
      <c r="UDB2061" s="7" t="s">
        <v>2161</v>
      </c>
      <c r="UDC2061" s="7" t="s">
        <v>2161</v>
      </c>
      <c r="UDD2061" s="7" t="s">
        <v>2161</v>
      </c>
      <c r="UDE2061" s="7" t="s">
        <v>2161</v>
      </c>
      <c r="UDF2061" s="7" t="s">
        <v>2161</v>
      </c>
      <c r="UDG2061" s="7" t="s">
        <v>2161</v>
      </c>
      <c r="UDH2061" s="7" t="s">
        <v>2161</v>
      </c>
      <c r="UDI2061" s="7" t="s">
        <v>2161</v>
      </c>
      <c r="UDJ2061" s="7" t="s">
        <v>2161</v>
      </c>
      <c r="UDK2061" s="7" t="s">
        <v>2161</v>
      </c>
      <c r="UDL2061" s="7" t="s">
        <v>2161</v>
      </c>
      <c r="UDM2061" s="7" t="s">
        <v>2161</v>
      </c>
      <c r="UDN2061" s="7" t="s">
        <v>2161</v>
      </c>
      <c r="UDO2061" s="7" t="s">
        <v>2161</v>
      </c>
      <c r="UDP2061" s="7" t="s">
        <v>2161</v>
      </c>
      <c r="UDQ2061" s="7" t="s">
        <v>2161</v>
      </c>
      <c r="UDR2061" s="7" t="s">
        <v>2161</v>
      </c>
      <c r="UDS2061" s="7" t="s">
        <v>2161</v>
      </c>
      <c r="UDT2061" s="7" t="s">
        <v>2161</v>
      </c>
      <c r="UDU2061" s="7" t="s">
        <v>2161</v>
      </c>
      <c r="UDV2061" s="7" t="s">
        <v>2161</v>
      </c>
      <c r="UDW2061" s="7" t="s">
        <v>2161</v>
      </c>
      <c r="UDX2061" s="7" t="s">
        <v>2161</v>
      </c>
      <c r="UDY2061" s="7" t="s">
        <v>2161</v>
      </c>
      <c r="UDZ2061" s="7" t="s">
        <v>2161</v>
      </c>
      <c r="UEA2061" s="7" t="s">
        <v>2161</v>
      </c>
      <c r="UEB2061" s="7" t="s">
        <v>2161</v>
      </c>
      <c r="UEC2061" s="7" t="s">
        <v>2161</v>
      </c>
      <c r="UED2061" s="7" t="s">
        <v>2161</v>
      </c>
      <c r="UEE2061" s="7" t="s">
        <v>2161</v>
      </c>
      <c r="UEF2061" s="7" t="s">
        <v>2161</v>
      </c>
      <c r="UEG2061" s="7" t="s">
        <v>2161</v>
      </c>
      <c r="UEH2061" s="7" t="s">
        <v>2161</v>
      </c>
      <c r="UEI2061" s="7" t="s">
        <v>2161</v>
      </c>
      <c r="UEJ2061" s="7" t="s">
        <v>2161</v>
      </c>
      <c r="UEK2061" s="7" t="s">
        <v>2161</v>
      </c>
      <c r="UEL2061" s="7" t="s">
        <v>2161</v>
      </c>
      <c r="UEM2061" s="7" t="s">
        <v>2161</v>
      </c>
      <c r="UEN2061" s="7" t="s">
        <v>2161</v>
      </c>
      <c r="UEO2061" s="7" t="s">
        <v>2161</v>
      </c>
      <c r="UEP2061" s="7" t="s">
        <v>2161</v>
      </c>
      <c r="UEQ2061" s="7" t="s">
        <v>2161</v>
      </c>
      <c r="UER2061" s="7" t="s">
        <v>2161</v>
      </c>
      <c r="UES2061" s="7" t="s">
        <v>2161</v>
      </c>
      <c r="UET2061" s="7" t="s">
        <v>2161</v>
      </c>
      <c r="UEU2061" s="7" t="s">
        <v>2161</v>
      </c>
      <c r="UEV2061" s="7" t="s">
        <v>2161</v>
      </c>
      <c r="UEW2061" s="7" t="s">
        <v>2161</v>
      </c>
      <c r="UEX2061" s="7" t="s">
        <v>2161</v>
      </c>
      <c r="UEY2061" s="7" t="s">
        <v>2161</v>
      </c>
      <c r="UEZ2061" s="7" t="s">
        <v>2161</v>
      </c>
      <c r="UFA2061" s="7" t="s">
        <v>2161</v>
      </c>
      <c r="UFB2061" s="7" t="s">
        <v>2161</v>
      </c>
      <c r="UFC2061" s="7" t="s">
        <v>2161</v>
      </c>
      <c r="UFD2061" s="7" t="s">
        <v>2161</v>
      </c>
      <c r="UFE2061" s="7" t="s">
        <v>2161</v>
      </c>
      <c r="UFF2061" s="7" t="s">
        <v>2161</v>
      </c>
      <c r="UFG2061" s="7" t="s">
        <v>2161</v>
      </c>
      <c r="UFH2061" s="7" t="s">
        <v>2161</v>
      </c>
      <c r="UFI2061" s="7" t="s">
        <v>2161</v>
      </c>
      <c r="UFJ2061" s="7" t="s">
        <v>2161</v>
      </c>
      <c r="UFK2061" s="7" t="s">
        <v>2161</v>
      </c>
      <c r="UFL2061" s="7" t="s">
        <v>2161</v>
      </c>
      <c r="UFM2061" s="7" t="s">
        <v>2161</v>
      </c>
      <c r="UFN2061" s="7" t="s">
        <v>2161</v>
      </c>
      <c r="UFO2061" s="7" t="s">
        <v>2161</v>
      </c>
      <c r="UFP2061" s="7" t="s">
        <v>2161</v>
      </c>
      <c r="UFQ2061" s="7" t="s">
        <v>2161</v>
      </c>
      <c r="UFR2061" s="7" t="s">
        <v>2161</v>
      </c>
      <c r="UFS2061" s="7" t="s">
        <v>2161</v>
      </c>
      <c r="UFT2061" s="7" t="s">
        <v>2161</v>
      </c>
      <c r="UFU2061" s="7" t="s">
        <v>2161</v>
      </c>
      <c r="UFV2061" s="7" t="s">
        <v>2161</v>
      </c>
      <c r="UFW2061" s="7" t="s">
        <v>2161</v>
      </c>
      <c r="UFX2061" s="7" t="s">
        <v>2161</v>
      </c>
      <c r="UFY2061" s="7" t="s">
        <v>2161</v>
      </c>
      <c r="UFZ2061" s="7" t="s">
        <v>2161</v>
      </c>
      <c r="UGA2061" s="7" t="s">
        <v>2161</v>
      </c>
      <c r="UGB2061" s="7" t="s">
        <v>2161</v>
      </c>
      <c r="UGC2061" s="7" t="s">
        <v>2161</v>
      </c>
      <c r="UGD2061" s="7" t="s">
        <v>2161</v>
      </c>
      <c r="UGE2061" s="7" t="s">
        <v>2161</v>
      </c>
      <c r="UGF2061" s="7" t="s">
        <v>2161</v>
      </c>
      <c r="UGG2061" s="7" t="s">
        <v>2161</v>
      </c>
      <c r="UGH2061" s="7" t="s">
        <v>2161</v>
      </c>
      <c r="UGI2061" s="7" t="s">
        <v>2161</v>
      </c>
      <c r="UGJ2061" s="7" t="s">
        <v>2161</v>
      </c>
      <c r="UGK2061" s="7" t="s">
        <v>2161</v>
      </c>
      <c r="UGL2061" s="7" t="s">
        <v>2161</v>
      </c>
      <c r="UGM2061" s="7" t="s">
        <v>2161</v>
      </c>
      <c r="UGN2061" s="7" t="s">
        <v>2161</v>
      </c>
      <c r="UGO2061" s="7" t="s">
        <v>2161</v>
      </c>
      <c r="UGP2061" s="7" t="s">
        <v>2161</v>
      </c>
      <c r="UGQ2061" s="7" t="s">
        <v>2161</v>
      </c>
      <c r="UGR2061" s="7" t="s">
        <v>2161</v>
      </c>
      <c r="UGS2061" s="7" t="s">
        <v>2161</v>
      </c>
      <c r="UGT2061" s="7" t="s">
        <v>2161</v>
      </c>
      <c r="UGU2061" s="7" t="s">
        <v>2161</v>
      </c>
      <c r="UGV2061" s="7" t="s">
        <v>2161</v>
      </c>
      <c r="UGW2061" s="7" t="s">
        <v>2161</v>
      </c>
      <c r="UGX2061" s="7" t="s">
        <v>2161</v>
      </c>
      <c r="UGY2061" s="7" t="s">
        <v>2161</v>
      </c>
      <c r="UGZ2061" s="7" t="s">
        <v>2161</v>
      </c>
      <c r="UHA2061" s="7" t="s">
        <v>2161</v>
      </c>
      <c r="UHB2061" s="7" t="s">
        <v>2161</v>
      </c>
      <c r="UHC2061" s="7" t="s">
        <v>2161</v>
      </c>
      <c r="UHD2061" s="7" t="s">
        <v>2161</v>
      </c>
      <c r="UHE2061" s="7" t="s">
        <v>2161</v>
      </c>
      <c r="UHF2061" s="7" t="s">
        <v>2161</v>
      </c>
      <c r="UHG2061" s="7" t="s">
        <v>2161</v>
      </c>
      <c r="UHH2061" s="7" t="s">
        <v>2161</v>
      </c>
      <c r="UHI2061" s="7" t="s">
        <v>2161</v>
      </c>
      <c r="UHJ2061" s="7" t="s">
        <v>2161</v>
      </c>
      <c r="UHK2061" s="7" t="s">
        <v>2161</v>
      </c>
      <c r="UHL2061" s="7" t="s">
        <v>2161</v>
      </c>
      <c r="UHM2061" s="7" t="s">
        <v>2161</v>
      </c>
      <c r="UHN2061" s="7" t="s">
        <v>2161</v>
      </c>
      <c r="UHO2061" s="7" t="s">
        <v>2161</v>
      </c>
      <c r="UHP2061" s="7" t="s">
        <v>2161</v>
      </c>
      <c r="UHQ2061" s="7" t="s">
        <v>2161</v>
      </c>
      <c r="UHR2061" s="7" t="s">
        <v>2161</v>
      </c>
      <c r="UHS2061" s="7" t="s">
        <v>2161</v>
      </c>
      <c r="UHT2061" s="7" t="s">
        <v>2161</v>
      </c>
      <c r="UHU2061" s="7" t="s">
        <v>2161</v>
      </c>
      <c r="UHV2061" s="7" t="s">
        <v>2161</v>
      </c>
      <c r="UHW2061" s="7" t="s">
        <v>2161</v>
      </c>
      <c r="UHX2061" s="7" t="s">
        <v>2161</v>
      </c>
      <c r="UHY2061" s="7" t="s">
        <v>2161</v>
      </c>
      <c r="UHZ2061" s="7" t="s">
        <v>2161</v>
      </c>
      <c r="UIA2061" s="7" t="s">
        <v>2161</v>
      </c>
      <c r="UIB2061" s="7" t="s">
        <v>2161</v>
      </c>
      <c r="UIC2061" s="7" t="s">
        <v>2161</v>
      </c>
      <c r="UID2061" s="7" t="s">
        <v>2161</v>
      </c>
      <c r="UIE2061" s="7" t="s">
        <v>2161</v>
      </c>
      <c r="UIF2061" s="7" t="s">
        <v>2161</v>
      </c>
      <c r="UIG2061" s="7" t="s">
        <v>2161</v>
      </c>
      <c r="UIH2061" s="7" t="s">
        <v>2161</v>
      </c>
      <c r="UII2061" s="7" t="s">
        <v>2161</v>
      </c>
      <c r="UIJ2061" s="7" t="s">
        <v>2161</v>
      </c>
      <c r="UIK2061" s="7" t="s">
        <v>2161</v>
      </c>
      <c r="UIL2061" s="7" t="s">
        <v>2161</v>
      </c>
      <c r="UIM2061" s="7" t="s">
        <v>2161</v>
      </c>
      <c r="UIN2061" s="7" t="s">
        <v>2161</v>
      </c>
      <c r="UIO2061" s="7" t="s">
        <v>2161</v>
      </c>
      <c r="UIP2061" s="7" t="s">
        <v>2161</v>
      </c>
      <c r="UIQ2061" s="7" t="s">
        <v>2161</v>
      </c>
      <c r="UIR2061" s="7" t="s">
        <v>2161</v>
      </c>
      <c r="UIS2061" s="7" t="s">
        <v>2161</v>
      </c>
      <c r="UIT2061" s="7" t="s">
        <v>2161</v>
      </c>
      <c r="UIU2061" s="7" t="s">
        <v>2161</v>
      </c>
      <c r="UIV2061" s="7" t="s">
        <v>2161</v>
      </c>
      <c r="UIW2061" s="7" t="s">
        <v>2161</v>
      </c>
      <c r="UIX2061" s="7" t="s">
        <v>2161</v>
      </c>
      <c r="UIY2061" s="7" t="s">
        <v>2161</v>
      </c>
      <c r="UIZ2061" s="7" t="s">
        <v>2161</v>
      </c>
      <c r="UJA2061" s="7" t="s">
        <v>2161</v>
      </c>
      <c r="UJB2061" s="7" t="s">
        <v>2161</v>
      </c>
      <c r="UJC2061" s="7" t="s">
        <v>2161</v>
      </c>
      <c r="UJD2061" s="7" t="s">
        <v>2161</v>
      </c>
      <c r="UJE2061" s="7" t="s">
        <v>2161</v>
      </c>
      <c r="UJF2061" s="7" t="s">
        <v>2161</v>
      </c>
      <c r="UJG2061" s="7" t="s">
        <v>2161</v>
      </c>
      <c r="UJH2061" s="7" t="s">
        <v>2161</v>
      </c>
      <c r="UJI2061" s="7" t="s">
        <v>2161</v>
      </c>
      <c r="UJJ2061" s="7" t="s">
        <v>2161</v>
      </c>
      <c r="UJK2061" s="7" t="s">
        <v>2161</v>
      </c>
      <c r="UJL2061" s="7" t="s">
        <v>2161</v>
      </c>
      <c r="UJM2061" s="7" t="s">
        <v>2161</v>
      </c>
      <c r="UJN2061" s="7" t="s">
        <v>2161</v>
      </c>
      <c r="UJO2061" s="7" t="s">
        <v>2161</v>
      </c>
      <c r="UJP2061" s="7" t="s">
        <v>2161</v>
      </c>
      <c r="UJQ2061" s="7" t="s">
        <v>2161</v>
      </c>
      <c r="UJR2061" s="7" t="s">
        <v>2161</v>
      </c>
      <c r="UJS2061" s="7" t="s">
        <v>2161</v>
      </c>
      <c r="UJT2061" s="7" t="s">
        <v>2161</v>
      </c>
      <c r="UJU2061" s="7" t="s">
        <v>2161</v>
      </c>
      <c r="UJV2061" s="7" t="s">
        <v>2161</v>
      </c>
      <c r="UJW2061" s="7" t="s">
        <v>2161</v>
      </c>
      <c r="UJX2061" s="7" t="s">
        <v>2161</v>
      </c>
      <c r="UJY2061" s="7" t="s">
        <v>2161</v>
      </c>
      <c r="UJZ2061" s="7" t="s">
        <v>2161</v>
      </c>
      <c r="UKA2061" s="7" t="s">
        <v>2161</v>
      </c>
      <c r="UKB2061" s="7" t="s">
        <v>2161</v>
      </c>
      <c r="UKC2061" s="7" t="s">
        <v>2161</v>
      </c>
      <c r="UKD2061" s="7" t="s">
        <v>2161</v>
      </c>
      <c r="UKE2061" s="7" t="s">
        <v>2161</v>
      </c>
      <c r="UKF2061" s="7" t="s">
        <v>2161</v>
      </c>
      <c r="UKG2061" s="7" t="s">
        <v>2161</v>
      </c>
      <c r="UKH2061" s="7" t="s">
        <v>2161</v>
      </c>
      <c r="UKI2061" s="7" t="s">
        <v>2161</v>
      </c>
      <c r="UKJ2061" s="7" t="s">
        <v>2161</v>
      </c>
      <c r="UKK2061" s="7" t="s">
        <v>2161</v>
      </c>
      <c r="UKL2061" s="7" t="s">
        <v>2161</v>
      </c>
      <c r="UKM2061" s="7" t="s">
        <v>2161</v>
      </c>
      <c r="UKN2061" s="7" t="s">
        <v>2161</v>
      </c>
      <c r="UKO2061" s="7" t="s">
        <v>2161</v>
      </c>
      <c r="UKP2061" s="7" t="s">
        <v>2161</v>
      </c>
      <c r="UKQ2061" s="7" t="s">
        <v>2161</v>
      </c>
      <c r="UKR2061" s="7" t="s">
        <v>2161</v>
      </c>
      <c r="UKS2061" s="7" t="s">
        <v>2161</v>
      </c>
      <c r="UKT2061" s="7" t="s">
        <v>2161</v>
      </c>
      <c r="UKU2061" s="7" t="s">
        <v>2161</v>
      </c>
      <c r="UKV2061" s="7" t="s">
        <v>2161</v>
      </c>
      <c r="UKW2061" s="7" t="s">
        <v>2161</v>
      </c>
      <c r="UKX2061" s="7" t="s">
        <v>2161</v>
      </c>
      <c r="UKY2061" s="7" t="s">
        <v>2161</v>
      </c>
      <c r="UKZ2061" s="7" t="s">
        <v>2161</v>
      </c>
      <c r="ULA2061" s="7" t="s">
        <v>2161</v>
      </c>
      <c r="ULB2061" s="7" t="s">
        <v>2161</v>
      </c>
      <c r="ULC2061" s="7" t="s">
        <v>2161</v>
      </c>
      <c r="ULD2061" s="7" t="s">
        <v>2161</v>
      </c>
      <c r="ULE2061" s="7" t="s">
        <v>2161</v>
      </c>
      <c r="ULF2061" s="7" t="s">
        <v>2161</v>
      </c>
      <c r="ULG2061" s="7" t="s">
        <v>2161</v>
      </c>
      <c r="ULH2061" s="7" t="s">
        <v>2161</v>
      </c>
      <c r="ULI2061" s="7" t="s">
        <v>2161</v>
      </c>
      <c r="ULJ2061" s="7" t="s">
        <v>2161</v>
      </c>
      <c r="ULK2061" s="7" t="s">
        <v>2161</v>
      </c>
      <c r="ULL2061" s="7" t="s">
        <v>2161</v>
      </c>
      <c r="ULM2061" s="7" t="s">
        <v>2161</v>
      </c>
      <c r="ULN2061" s="7" t="s">
        <v>2161</v>
      </c>
      <c r="ULO2061" s="7" t="s">
        <v>2161</v>
      </c>
      <c r="ULP2061" s="7" t="s">
        <v>2161</v>
      </c>
      <c r="ULQ2061" s="7" t="s">
        <v>2161</v>
      </c>
      <c r="ULR2061" s="7" t="s">
        <v>2161</v>
      </c>
      <c r="ULS2061" s="7" t="s">
        <v>2161</v>
      </c>
      <c r="ULT2061" s="7" t="s">
        <v>2161</v>
      </c>
      <c r="ULU2061" s="7" t="s">
        <v>2161</v>
      </c>
      <c r="ULV2061" s="7" t="s">
        <v>2161</v>
      </c>
      <c r="ULW2061" s="7" t="s">
        <v>2161</v>
      </c>
      <c r="ULX2061" s="7" t="s">
        <v>2161</v>
      </c>
      <c r="ULY2061" s="7" t="s">
        <v>2161</v>
      </c>
      <c r="ULZ2061" s="7" t="s">
        <v>2161</v>
      </c>
      <c r="UMA2061" s="7" t="s">
        <v>2161</v>
      </c>
      <c r="UMB2061" s="7" t="s">
        <v>2161</v>
      </c>
      <c r="UMC2061" s="7" t="s">
        <v>2161</v>
      </c>
      <c r="UMD2061" s="7" t="s">
        <v>2161</v>
      </c>
      <c r="UME2061" s="7" t="s">
        <v>2161</v>
      </c>
      <c r="UMF2061" s="7" t="s">
        <v>2161</v>
      </c>
      <c r="UMG2061" s="7" t="s">
        <v>2161</v>
      </c>
      <c r="UMH2061" s="7" t="s">
        <v>2161</v>
      </c>
      <c r="UMI2061" s="7" t="s">
        <v>2161</v>
      </c>
      <c r="UMJ2061" s="7" t="s">
        <v>2161</v>
      </c>
      <c r="UMK2061" s="7" t="s">
        <v>2161</v>
      </c>
      <c r="UML2061" s="7" t="s">
        <v>2161</v>
      </c>
      <c r="UMM2061" s="7" t="s">
        <v>2161</v>
      </c>
      <c r="UMN2061" s="7" t="s">
        <v>2161</v>
      </c>
      <c r="UMO2061" s="7" t="s">
        <v>2161</v>
      </c>
      <c r="UMP2061" s="7" t="s">
        <v>2161</v>
      </c>
      <c r="UMQ2061" s="7" t="s">
        <v>2161</v>
      </c>
      <c r="UMR2061" s="7" t="s">
        <v>2161</v>
      </c>
      <c r="UMS2061" s="7" t="s">
        <v>2161</v>
      </c>
      <c r="UMT2061" s="7" t="s">
        <v>2161</v>
      </c>
      <c r="UMU2061" s="7" t="s">
        <v>2161</v>
      </c>
      <c r="UMV2061" s="7" t="s">
        <v>2161</v>
      </c>
      <c r="UMW2061" s="7" t="s">
        <v>2161</v>
      </c>
      <c r="UMX2061" s="7" t="s">
        <v>2161</v>
      </c>
      <c r="UMY2061" s="7" t="s">
        <v>2161</v>
      </c>
      <c r="UMZ2061" s="7" t="s">
        <v>2161</v>
      </c>
      <c r="UNA2061" s="7" t="s">
        <v>2161</v>
      </c>
      <c r="UNB2061" s="7" t="s">
        <v>2161</v>
      </c>
      <c r="UNC2061" s="7" t="s">
        <v>2161</v>
      </c>
      <c r="UND2061" s="7" t="s">
        <v>2161</v>
      </c>
      <c r="UNE2061" s="7" t="s">
        <v>2161</v>
      </c>
      <c r="UNF2061" s="7" t="s">
        <v>2161</v>
      </c>
      <c r="UNG2061" s="7" t="s">
        <v>2161</v>
      </c>
      <c r="UNH2061" s="7" t="s">
        <v>2161</v>
      </c>
      <c r="UNI2061" s="7" t="s">
        <v>2161</v>
      </c>
      <c r="UNJ2061" s="7" t="s">
        <v>2161</v>
      </c>
      <c r="UNK2061" s="7" t="s">
        <v>2161</v>
      </c>
      <c r="UNL2061" s="7" t="s">
        <v>2161</v>
      </c>
      <c r="UNM2061" s="7" t="s">
        <v>2161</v>
      </c>
      <c r="UNN2061" s="7" t="s">
        <v>2161</v>
      </c>
      <c r="UNO2061" s="7" t="s">
        <v>2161</v>
      </c>
      <c r="UNP2061" s="7" t="s">
        <v>2161</v>
      </c>
      <c r="UNQ2061" s="7" t="s">
        <v>2161</v>
      </c>
      <c r="UNR2061" s="7" t="s">
        <v>2161</v>
      </c>
      <c r="UNS2061" s="7" t="s">
        <v>2161</v>
      </c>
      <c r="UNT2061" s="7" t="s">
        <v>2161</v>
      </c>
      <c r="UNU2061" s="7" t="s">
        <v>2161</v>
      </c>
      <c r="UNV2061" s="7" t="s">
        <v>2161</v>
      </c>
      <c r="UNW2061" s="7" t="s">
        <v>2161</v>
      </c>
      <c r="UNX2061" s="7" t="s">
        <v>2161</v>
      </c>
      <c r="UNY2061" s="7" t="s">
        <v>2161</v>
      </c>
      <c r="UNZ2061" s="7" t="s">
        <v>2161</v>
      </c>
      <c r="UOA2061" s="7" t="s">
        <v>2161</v>
      </c>
      <c r="UOB2061" s="7" t="s">
        <v>2161</v>
      </c>
      <c r="UOC2061" s="7" t="s">
        <v>2161</v>
      </c>
      <c r="UOD2061" s="7" t="s">
        <v>2161</v>
      </c>
      <c r="UOE2061" s="7" t="s">
        <v>2161</v>
      </c>
      <c r="UOF2061" s="7" t="s">
        <v>2161</v>
      </c>
      <c r="UOG2061" s="7" t="s">
        <v>2161</v>
      </c>
      <c r="UOH2061" s="7" t="s">
        <v>2161</v>
      </c>
      <c r="UOI2061" s="7" t="s">
        <v>2161</v>
      </c>
      <c r="UOJ2061" s="7" t="s">
        <v>2161</v>
      </c>
      <c r="UOK2061" s="7" t="s">
        <v>2161</v>
      </c>
      <c r="UOL2061" s="7" t="s">
        <v>2161</v>
      </c>
      <c r="UOM2061" s="7" t="s">
        <v>2161</v>
      </c>
      <c r="UON2061" s="7" t="s">
        <v>2161</v>
      </c>
      <c r="UOO2061" s="7" t="s">
        <v>2161</v>
      </c>
      <c r="UOP2061" s="7" t="s">
        <v>2161</v>
      </c>
      <c r="UOQ2061" s="7" t="s">
        <v>2161</v>
      </c>
      <c r="UOR2061" s="7" t="s">
        <v>2161</v>
      </c>
      <c r="UOS2061" s="7" t="s">
        <v>2161</v>
      </c>
      <c r="UOT2061" s="7" t="s">
        <v>2161</v>
      </c>
      <c r="UOU2061" s="7" t="s">
        <v>2161</v>
      </c>
      <c r="UOV2061" s="7" t="s">
        <v>2161</v>
      </c>
      <c r="UOW2061" s="7" t="s">
        <v>2161</v>
      </c>
      <c r="UOX2061" s="7" t="s">
        <v>2161</v>
      </c>
      <c r="UOY2061" s="7" t="s">
        <v>2161</v>
      </c>
      <c r="UOZ2061" s="7" t="s">
        <v>2161</v>
      </c>
      <c r="UPA2061" s="7" t="s">
        <v>2161</v>
      </c>
      <c r="UPB2061" s="7" t="s">
        <v>2161</v>
      </c>
      <c r="UPC2061" s="7" t="s">
        <v>2161</v>
      </c>
      <c r="UPD2061" s="7" t="s">
        <v>2161</v>
      </c>
      <c r="UPE2061" s="7" t="s">
        <v>2161</v>
      </c>
      <c r="UPF2061" s="7" t="s">
        <v>2161</v>
      </c>
      <c r="UPG2061" s="7" t="s">
        <v>2161</v>
      </c>
      <c r="UPH2061" s="7" t="s">
        <v>2161</v>
      </c>
      <c r="UPI2061" s="7" t="s">
        <v>2161</v>
      </c>
      <c r="UPJ2061" s="7" t="s">
        <v>2161</v>
      </c>
      <c r="UPK2061" s="7" t="s">
        <v>2161</v>
      </c>
      <c r="UPL2061" s="7" t="s">
        <v>2161</v>
      </c>
      <c r="UPM2061" s="7" t="s">
        <v>2161</v>
      </c>
      <c r="UPN2061" s="7" t="s">
        <v>2161</v>
      </c>
      <c r="UPO2061" s="7" t="s">
        <v>2161</v>
      </c>
      <c r="UPP2061" s="7" t="s">
        <v>2161</v>
      </c>
      <c r="UPQ2061" s="7" t="s">
        <v>2161</v>
      </c>
      <c r="UPR2061" s="7" t="s">
        <v>2161</v>
      </c>
      <c r="UPS2061" s="7" t="s">
        <v>2161</v>
      </c>
      <c r="UPT2061" s="7" t="s">
        <v>2161</v>
      </c>
      <c r="UPU2061" s="7" t="s">
        <v>2161</v>
      </c>
      <c r="UPV2061" s="7" t="s">
        <v>2161</v>
      </c>
      <c r="UPW2061" s="7" t="s">
        <v>2161</v>
      </c>
      <c r="UPX2061" s="7" t="s">
        <v>2161</v>
      </c>
      <c r="UPY2061" s="7" t="s">
        <v>2161</v>
      </c>
      <c r="UPZ2061" s="7" t="s">
        <v>2161</v>
      </c>
      <c r="UQA2061" s="7" t="s">
        <v>2161</v>
      </c>
      <c r="UQB2061" s="7" t="s">
        <v>2161</v>
      </c>
      <c r="UQC2061" s="7" t="s">
        <v>2161</v>
      </c>
      <c r="UQD2061" s="7" t="s">
        <v>2161</v>
      </c>
      <c r="UQE2061" s="7" t="s">
        <v>2161</v>
      </c>
      <c r="UQF2061" s="7" t="s">
        <v>2161</v>
      </c>
      <c r="UQG2061" s="7" t="s">
        <v>2161</v>
      </c>
      <c r="UQH2061" s="7" t="s">
        <v>2161</v>
      </c>
      <c r="UQI2061" s="7" t="s">
        <v>2161</v>
      </c>
      <c r="UQJ2061" s="7" t="s">
        <v>2161</v>
      </c>
      <c r="UQK2061" s="7" t="s">
        <v>2161</v>
      </c>
      <c r="UQL2061" s="7" t="s">
        <v>2161</v>
      </c>
      <c r="UQM2061" s="7" t="s">
        <v>2161</v>
      </c>
      <c r="UQN2061" s="7" t="s">
        <v>2161</v>
      </c>
      <c r="UQO2061" s="7" t="s">
        <v>2161</v>
      </c>
      <c r="UQP2061" s="7" t="s">
        <v>2161</v>
      </c>
      <c r="UQQ2061" s="7" t="s">
        <v>2161</v>
      </c>
      <c r="UQR2061" s="7" t="s">
        <v>2161</v>
      </c>
      <c r="UQS2061" s="7" t="s">
        <v>2161</v>
      </c>
      <c r="UQT2061" s="7" t="s">
        <v>2161</v>
      </c>
      <c r="UQU2061" s="7" t="s">
        <v>2161</v>
      </c>
      <c r="UQV2061" s="7" t="s">
        <v>2161</v>
      </c>
      <c r="UQW2061" s="7" t="s">
        <v>2161</v>
      </c>
      <c r="UQX2061" s="7" t="s">
        <v>2161</v>
      </c>
      <c r="UQY2061" s="7" t="s">
        <v>2161</v>
      </c>
      <c r="UQZ2061" s="7" t="s">
        <v>2161</v>
      </c>
      <c r="URA2061" s="7" t="s">
        <v>2161</v>
      </c>
      <c r="URB2061" s="7" t="s">
        <v>2161</v>
      </c>
      <c r="URC2061" s="7" t="s">
        <v>2161</v>
      </c>
      <c r="URD2061" s="7" t="s">
        <v>2161</v>
      </c>
      <c r="URE2061" s="7" t="s">
        <v>2161</v>
      </c>
      <c r="URF2061" s="7" t="s">
        <v>2161</v>
      </c>
      <c r="URG2061" s="7" t="s">
        <v>2161</v>
      </c>
      <c r="URH2061" s="7" t="s">
        <v>2161</v>
      </c>
      <c r="URI2061" s="7" t="s">
        <v>2161</v>
      </c>
      <c r="URJ2061" s="7" t="s">
        <v>2161</v>
      </c>
      <c r="URK2061" s="7" t="s">
        <v>2161</v>
      </c>
      <c r="URL2061" s="7" t="s">
        <v>2161</v>
      </c>
      <c r="URM2061" s="7" t="s">
        <v>2161</v>
      </c>
      <c r="URN2061" s="7" t="s">
        <v>2161</v>
      </c>
      <c r="URO2061" s="7" t="s">
        <v>2161</v>
      </c>
      <c r="URP2061" s="7" t="s">
        <v>2161</v>
      </c>
      <c r="URQ2061" s="7" t="s">
        <v>2161</v>
      </c>
      <c r="URR2061" s="7" t="s">
        <v>2161</v>
      </c>
      <c r="URS2061" s="7" t="s">
        <v>2161</v>
      </c>
      <c r="URT2061" s="7" t="s">
        <v>2161</v>
      </c>
      <c r="URU2061" s="7" t="s">
        <v>2161</v>
      </c>
      <c r="URV2061" s="7" t="s">
        <v>2161</v>
      </c>
      <c r="URW2061" s="7" t="s">
        <v>2161</v>
      </c>
      <c r="URX2061" s="7" t="s">
        <v>2161</v>
      </c>
      <c r="URY2061" s="7" t="s">
        <v>2161</v>
      </c>
      <c r="URZ2061" s="7" t="s">
        <v>2161</v>
      </c>
      <c r="USA2061" s="7" t="s">
        <v>2161</v>
      </c>
      <c r="USB2061" s="7" t="s">
        <v>2161</v>
      </c>
      <c r="USC2061" s="7" t="s">
        <v>2161</v>
      </c>
      <c r="USD2061" s="7" t="s">
        <v>2161</v>
      </c>
      <c r="USE2061" s="7" t="s">
        <v>2161</v>
      </c>
      <c r="USF2061" s="7" t="s">
        <v>2161</v>
      </c>
      <c r="USG2061" s="7" t="s">
        <v>2161</v>
      </c>
      <c r="USH2061" s="7" t="s">
        <v>2161</v>
      </c>
      <c r="USI2061" s="7" t="s">
        <v>2161</v>
      </c>
      <c r="USJ2061" s="7" t="s">
        <v>2161</v>
      </c>
      <c r="USK2061" s="7" t="s">
        <v>2161</v>
      </c>
      <c r="USL2061" s="7" t="s">
        <v>2161</v>
      </c>
      <c r="USM2061" s="7" t="s">
        <v>2161</v>
      </c>
      <c r="USN2061" s="7" t="s">
        <v>2161</v>
      </c>
      <c r="USO2061" s="7" t="s">
        <v>2161</v>
      </c>
      <c r="USP2061" s="7" t="s">
        <v>2161</v>
      </c>
      <c r="USQ2061" s="7" t="s">
        <v>2161</v>
      </c>
      <c r="USR2061" s="7" t="s">
        <v>2161</v>
      </c>
      <c r="USS2061" s="7" t="s">
        <v>2161</v>
      </c>
      <c r="UST2061" s="7" t="s">
        <v>2161</v>
      </c>
      <c r="USU2061" s="7" t="s">
        <v>2161</v>
      </c>
      <c r="USV2061" s="7" t="s">
        <v>2161</v>
      </c>
      <c r="USW2061" s="7" t="s">
        <v>2161</v>
      </c>
      <c r="USX2061" s="7" t="s">
        <v>2161</v>
      </c>
      <c r="USY2061" s="7" t="s">
        <v>2161</v>
      </c>
      <c r="USZ2061" s="7" t="s">
        <v>2161</v>
      </c>
      <c r="UTA2061" s="7" t="s">
        <v>2161</v>
      </c>
      <c r="UTB2061" s="7" t="s">
        <v>2161</v>
      </c>
      <c r="UTC2061" s="7" t="s">
        <v>2161</v>
      </c>
      <c r="UTD2061" s="7" t="s">
        <v>2161</v>
      </c>
      <c r="UTE2061" s="7" t="s">
        <v>2161</v>
      </c>
      <c r="UTF2061" s="7" t="s">
        <v>2161</v>
      </c>
      <c r="UTG2061" s="7" t="s">
        <v>2161</v>
      </c>
      <c r="UTH2061" s="7" t="s">
        <v>2161</v>
      </c>
      <c r="UTI2061" s="7" t="s">
        <v>2161</v>
      </c>
      <c r="UTJ2061" s="7" t="s">
        <v>2161</v>
      </c>
      <c r="UTK2061" s="7" t="s">
        <v>2161</v>
      </c>
      <c r="UTL2061" s="7" t="s">
        <v>2161</v>
      </c>
      <c r="UTM2061" s="7" t="s">
        <v>2161</v>
      </c>
      <c r="UTN2061" s="7" t="s">
        <v>2161</v>
      </c>
      <c r="UTO2061" s="7" t="s">
        <v>2161</v>
      </c>
      <c r="UTP2061" s="7" t="s">
        <v>2161</v>
      </c>
      <c r="UTQ2061" s="7" t="s">
        <v>2161</v>
      </c>
      <c r="UTR2061" s="7" t="s">
        <v>2161</v>
      </c>
      <c r="UTS2061" s="7" t="s">
        <v>2161</v>
      </c>
      <c r="UTT2061" s="7" t="s">
        <v>2161</v>
      </c>
      <c r="UTU2061" s="7" t="s">
        <v>2161</v>
      </c>
      <c r="UTV2061" s="7" t="s">
        <v>2161</v>
      </c>
      <c r="UTW2061" s="7" t="s">
        <v>2161</v>
      </c>
      <c r="UTX2061" s="7" t="s">
        <v>2161</v>
      </c>
      <c r="UTY2061" s="7" t="s">
        <v>2161</v>
      </c>
      <c r="UTZ2061" s="7" t="s">
        <v>2161</v>
      </c>
      <c r="UUA2061" s="7" t="s">
        <v>2161</v>
      </c>
      <c r="UUB2061" s="7" t="s">
        <v>2161</v>
      </c>
      <c r="UUC2061" s="7" t="s">
        <v>2161</v>
      </c>
      <c r="UUD2061" s="7" t="s">
        <v>2161</v>
      </c>
      <c r="UUE2061" s="7" t="s">
        <v>2161</v>
      </c>
      <c r="UUF2061" s="7" t="s">
        <v>2161</v>
      </c>
      <c r="UUG2061" s="7" t="s">
        <v>2161</v>
      </c>
      <c r="UUH2061" s="7" t="s">
        <v>2161</v>
      </c>
      <c r="UUI2061" s="7" t="s">
        <v>2161</v>
      </c>
      <c r="UUJ2061" s="7" t="s">
        <v>2161</v>
      </c>
      <c r="UUK2061" s="7" t="s">
        <v>2161</v>
      </c>
      <c r="UUL2061" s="7" t="s">
        <v>2161</v>
      </c>
      <c r="UUM2061" s="7" t="s">
        <v>2161</v>
      </c>
      <c r="UUN2061" s="7" t="s">
        <v>2161</v>
      </c>
      <c r="UUO2061" s="7" t="s">
        <v>2161</v>
      </c>
      <c r="UUP2061" s="7" t="s">
        <v>2161</v>
      </c>
      <c r="UUQ2061" s="7" t="s">
        <v>2161</v>
      </c>
      <c r="UUR2061" s="7" t="s">
        <v>2161</v>
      </c>
      <c r="UUS2061" s="7" t="s">
        <v>2161</v>
      </c>
      <c r="UUT2061" s="7" t="s">
        <v>2161</v>
      </c>
      <c r="UUU2061" s="7" t="s">
        <v>2161</v>
      </c>
      <c r="UUV2061" s="7" t="s">
        <v>2161</v>
      </c>
      <c r="UUW2061" s="7" t="s">
        <v>2161</v>
      </c>
      <c r="UUX2061" s="7" t="s">
        <v>2161</v>
      </c>
      <c r="UUY2061" s="7" t="s">
        <v>2161</v>
      </c>
      <c r="UUZ2061" s="7" t="s">
        <v>2161</v>
      </c>
      <c r="UVA2061" s="7" t="s">
        <v>2161</v>
      </c>
      <c r="UVB2061" s="7" t="s">
        <v>2161</v>
      </c>
      <c r="UVC2061" s="7" t="s">
        <v>2161</v>
      </c>
      <c r="UVD2061" s="7" t="s">
        <v>2161</v>
      </c>
      <c r="UVE2061" s="7" t="s">
        <v>2161</v>
      </c>
      <c r="UVF2061" s="7" t="s">
        <v>2161</v>
      </c>
      <c r="UVG2061" s="7" t="s">
        <v>2161</v>
      </c>
      <c r="UVH2061" s="7" t="s">
        <v>2161</v>
      </c>
      <c r="UVI2061" s="7" t="s">
        <v>2161</v>
      </c>
      <c r="UVJ2061" s="7" t="s">
        <v>2161</v>
      </c>
      <c r="UVK2061" s="7" t="s">
        <v>2161</v>
      </c>
      <c r="UVL2061" s="7" t="s">
        <v>2161</v>
      </c>
      <c r="UVM2061" s="7" t="s">
        <v>2161</v>
      </c>
      <c r="UVN2061" s="7" t="s">
        <v>2161</v>
      </c>
      <c r="UVO2061" s="7" t="s">
        <v>2161</v>
      </c>
      <c r="UVP2061" s="7" t="s">
        <v>2161</v>
      </c>
      <c r="UVQ2061" s="7" t="s">
        <v>2161</v>
      </c>
      <c r="UVR2061" s="7" t="s">
        <v>2161</v>
      </c>
      <c r="UVS2061" s="7" t="s">
        <v>2161</v>
      </c>
      <c r="UVT2061" s="7" t="s">
        <v>2161</v>
      </c>
      <c r="UVU2061" s="7" t="s">
        <v>2161</v>
      </c>
      <c r="UVV2061" s="7" t="s">
        <v>2161</v>
      </c>
      <c r="UVW2061" s="7" t="s">
        <v>2161</v>
      </c>
      <c r="UVX2061" s="7" t="s">
        <v>2161</v>
      </c>
      <c r="UVY2061" s="7" t="s">
        <v>2161</v>
      </c>
      <c r="UVZ2061" s="7" t="s">
        <v>2161</v>
      </c>
      <c r="UWA2061" s="7" t="s">
        <v>2161</v>
      </c>
      <c r="UWB2061" s="7" t="s">
        <v>2161</v>
      </c>
      <c r="UWC2061" s="7" t="s">
        <v>2161</v>
      </c>
      <c r="UWD2061" s="7" t="s">
        <v>2161</v>
      </c>
      <c r="UWE2061" s="7" t="s">
        <v>2161</v>
      </c>
      <c r="UWF2061" s="7" t="s">
        <v>2161</v>
      </c>
      <c r="UWG2061" s="7" t="s">
        <v>2161</v>
      </c>
      <c r="UWH2061" s="7" t="s">
        <v>2161</v>
      </c>
      <c r="UWI2061" s="7" t="s">
        <v>2161</v>
      </c>
      <c r="UWJ2061" s="7" t="s">
        <v>2161</v>
      </c>
      <c r="UWK2061" s="7" t="s">
        <v>2161</v>
      </c>
      <c r="UWL2061" s="7" t="s">
        <v>2161</v>
      </c>
      <c r="UWM2061" s="7" t="s">
        <v>2161</v>
      </c>
      <c r="UWN2061" s="7" t="s">
        <v>2161</v>
      </c>
      <c r="UWO2061" s="7" t="s">
        <v>2161</v>
      </c>
      <c r="UWP2061" s="7" t="s">
        <v>2161</v>
      </c>
      <c r="UWQ2061" s="7" t="s">
        <v>2161</v>
      </c>
      <c r="UWR2061" s="7" t="s">
        <v>2161</v>
      </c>
      <c r="UWS2061" s="7" t="s">
        <v>2161</v>
      </c>
      <c r="UWT2061" s="7" t="s">
        <v>2161</v>
      </c>
      <c r="UWU2061" s="7" t="s">
        <v>2161</v>
      </c>
      <c r="UWV2061" s="7" t="s">
        <v>2161</v>
      </c>
      <c r="UWW2061" s="7" t="s">
        <v>2161</v>
      </c>
      <c r="UWX2061" s="7" t="s">
        <v>2161</v>
      </c>
      <c r="UWY2061" s="7" t="s">
        <v>2161</v>
      </c>
      <c r="UWZ2061" s="7" t="s">
        <v>2161</v>
      </c>
      <c r="UXA2061" s="7" t="s">
        <v>2161</v>
      </c>
      <c r="UXB2061" s="7" t="s">
        <v>2161</v>
      </c>
      <c r="UXC2061" s="7" t="s">
        <v>2161</v>
      </c>
      <c r="UXD2061" s="7" t="s">
        <v>2161</v>
      </c>
      <c r="UXE2061" s="7" t="s">
        <v>2161</v>
      </c>
      <c r="UXF2061" s="7" t="s">
        <v>2161</v>
      </c>
      <c r="UXG2061" s="7" t="s">
        <v>2161</v>
      </c>
      <c r="UXH2061" s="7" t="s">
        <v>2161</v>
      </c>
      <c r="UXI2061" s="7" t="s">
        <v>2161</v>
      </c>
      <c r="UXJ2061" s="7" t="s">
        <v>2161</v>
      </c>
      <c r="UXK2061" s="7" t="s">
        <v>2161</v>
      </c>
      <c r="UXL2061" s="7" t="s">
        <v>2161</v>
      </c>
      <c r="UXM2061" s="7" t="s">
        <v>2161</v>
      </c>
      <c r="UXN2061" s="7" t="s">
        <v>2161</v>
      </c>
      <c r="UXO2061" s="7" t="s">
        <v>2161</v>
      </c>
      <c r="UXP2061" s="7" t="s">
        <v>2161</v>
      </c>
      <c r="UXQ2061" s="7" t="s">
        <v>2161</v>
      </c>
      <c r="UXR2061" s="7" t="s">
        <v>2161</v>
      </c>
      <c r="UXS2061" s="7" t="s">
        <v>2161</v>
      </c>
      <c r="UXT2061" s="7" t="s">
        <v>2161</v>
      </c>
      <c r="UXU2061" s="7" t="s">
        <v>2161</v>
      </c>
      <c r="UXV2061" s="7" t="s">
        <v>2161</v>
      </c>
      <c r="UXW2061" s="7" t="s">
        <v>2161</v>
      </c>
      <c r="UXX2061" s="7" t="s">
        <v>2161</v>
      </c>
      <c r="UXY2061" s="7" t="s">
        <v>2161</v>
      </c>
      <c r="UXZ2061" s="7" t="s">
        <v>2161</v>
      </c>
      <c r="UYA2061" s="7" t="s">
        <v>2161</v>
      </c>
      <c r="UYB2061" s="7" t="s">
        <v>2161</v>
      </c>
      <c r="UYC2061" s="7" t="s">
        <v>2161</v>
      </c>
      <c r="UYD2061" s="7" t="s">
        <v>2161</v>
      </c>
      <c r="UYE2061" s="7" t="s">
        <v>2161</v>
      </c>
      <c r="UYF2061" s="7" t="s">
        <v>2161</v>
      </c>
      <c r="UYG2061" s="7" t="s">
        <v>2161</v>
      </c>
      <c r="UYH2061" s="7" t="s">
        <v>2161</v>
      </c>
      <c r="UYI2061" s="7" t="s">
        <v>2161</v>
      </c>
      <c r="UYJ2061" s="7" t="s">
        <v>2161</v>
      </c>
      <c r="UYK2061" s="7" t="s">
        <v>2161</v>
      </c>
      <c r="UYL2061" s="7" t="s">
        <v>2161</v>
      </c>
      <c r="UYM2061" s="7" t="s">
        <v>2161</v>
      </c>
      <c r="UYN2061" s="7" t="s">
        <v>2161</v>
      </c>
      <c r="UYO2061" s="7" t="s">
        <v>2161</v>
      </c>
      <c r="UYP2061" s="7" t="s">
        <v>2161</v>
      </c>
      <c r="UYQ2061" s="7" t="s">
        <v>2161</v>
      </c>
      <c r="UYR2061" s="7" t="s">
        <v>2161</v>
      </c>
      <c r="UYS2061" s="7" t="s">
        <v>2161</v>
      </c>
      <c r="UYT2061" s="7" t="s">
        <v>2161</v>
      </c>
      <c r="UYU2061" s="7" t="s">
        <v>2161</v>
      </c>
      <c r="UYV2061" s="7" t="s">
        <v>2161</v>
      </c>
      <c r="UYW2061" s="7" t="s">
        <v>2161</v>
      </c>
      <c r="UYX2061" s="7" t="s">
        <v>2161</v>
      </c>
      <c r="UYY2061" s="7" t="s">
        <v>2161</v>
      </c>
      <c r="UYZ2061" s="7" t="s">
        <v>2161</v>
      </c>
      <c r="UZA2061" s="7" t="s">
        <v>2161</v>
      </c>
      <c r="UZB2061" s="7" t="s">
        <v>2161</v>
      </c>
      <c r="UZC2061" s="7" t="s">
        <v>2161</v>
      </c>
      <c r="UZD2061" s="7" t="s">
        <v>2161</v>
      </c>
      <c r="UZE2061" s="7" t="s">
        <v>2161</v>
      </c>
      <c r="UZF2061" s="7" t="s">
        <v>2161</v>
      </c>
      <c r="UZG2061" s="7" t="s">
        <v>2161</v>
      </c>
      <c r="UZH2061" s="7" t="s">
        <v>2161</v>
      </c>
      <c r="UZI2061" s="7" t="s">
        <v>2161</v>
      </c>
      <c r="UZJ2061" s="7" t="s">
        <v>2161</v>
      </c>
      <c r="UZK2061" s="7" t="s">
        <v>2161</v>
      </c>
      <c r="UZL2061" s="7" t="s">
        <v>2161</v>
      </c>
      <c r="UZM2061" s="7" t="s">
        <v>2161</v>
      </c>
      <c r="UZN2061" s="7" t="s">
        <v>2161</v>
      </c>
      <c r="UZO2061" s="7" t="s">
        <v>2161</v>
      </c>
      <c r="UZP2061" s="7" t="s">
        <v>2161</v>
      </c>
      <c r="UZQ2061" s="7" t="s">
        <v>2161</v>
      </c>
      <c r="UZR2061" s="7" t="s">
        <v>2161</v>
      </c>
      <c r="UZS2061" s="7" t="s">
        <v>2161</v>
      </c>
      <c r="UZT2061" s="7" t="s">
        <v>2161</v>
      </c>
      <c r="UZU2061" s="7" t="s">
        <v>2161</v>
      </c>
      <c r="UZV2061" s="7" t="s">
        <v>2161</v>
      </c>
      <c r="UZW2061" s="7" t="s">
        <v>2161</v>
      </c>
      <c r="UZX2061" s="7" t="s">
        <v>2161</v>
      </c>
      <c r="UZY2061" s="7" t="s">
        <v>2161</v>
      </c>
      <c r="UZZ2061" s="7" t="s">
        <v>2161</v>
      </c>
      <c r="VAA2061" s="7" t="s">
        <v>2161</v>
      </c>
      <c r="VAB2061" s="7" t="s">
        <v>2161</v>
      </c>
      <c r="VAC2061" s="7" t="s">
        <v>2161</v>
      </c>
      <c r="VAD2061" s="7" t="s">
        <v>2161</v>
      </c>
      <c r="VAE2061" s="7" t="s">
        <v>2161</v>
      </c>
      <c r="VAF2061" s="7" t="s">
        <v>2161</v>
      </c>
      <c r="VAG2061" s="7" t="s">
        <v>2161</v>
      </c>
      <c r="VAH2061" s="7" t="s">
        <v>2161</v>
      </c>
      <c r="VAI2061" s="7" t="s">
        <v>2161</v>
      </c>
      <c r="VAJ2061" s="7" t="s">
        <v>2161</v>
      </c>
      <c r="VAK2061" s="7" t="s">
        <v>2161</v>
      </c>
      <c r="VAL2061" s="7" t="s">
        <v>2161</v>
      </c>
      <c r="VAM2061" s="7" t="s">
        <v>2161</v>
      </c>
      <c r="VAN2061" s="7" t="s">
        <v>2161</v>
      </c>
      <c r="VAO2061" s="7" t="s">
        <v>2161</v>
      </c>
      <c r="VAP2061" s="7" t="s">
        <v>2161</v>
      </c>
      <c r="VAQ2061" s="7" t="s">
        <v>2161</v>
      </c>
      <c r="VAR2061" s="7" t="s">
        <v>2161</v>
      </c>
      <c r="VAS2061" s="7" t="s">
        <v>2161</v>
      </c>
      <c r="VAT2061" s="7" t="s">
        <v>2161</v>
      </c>
      <c r="VAU2061" s="7" t="s">
        <v>2161</v>
      </c>
      <c r="VAV2061" s="7" t="s">
        <v>2161</v>
      </c>
      <c r="VAW2061" s="7" t="s">
        <v>2161</v>
      </c>
      <c r="VAX2061" s="7" t="s">
        <v>2161</v>
      </c>
      <c r="VAY2061" s="7" t="s">
        <v>2161</v>
      </c>
      <c r="VAZ2061" s="7" t="s">
        <v>2161</v>
      </c>
      <c r="VBA2061" s="7" t="s">
        <v>2161</v>
      </c>
      <c r="VBB2061" s="7" t="s">
        <v>2161</v>
      </c>
      <c r="VBC2061" s="7" t="s">
        <v>2161</v>
      </c>
      <c r="VBD2061" s="7" t="s">
        <v>2161</v>
      </c>
      <c r="VBE2061" s="7" t="s">
        <v>2161</v>
      </c>
      <c r="VBF2061" s="7" t="s">
        <v>2161</v>
      </c>
      <c r="VBG2061" s="7" t="s">
        <v>2161</v>
      </c>
      <c r="VBH2061" s="7" t="s">
        <v>2161</v>
      </c>
      <c r="VBI2061" s="7" t="s">
        <v>2161</v>
      </c>
      <c r="VBJ2061" s="7" t="s">
        <v>2161</v>
      </c>
      <c r="VBK2061" s="7" t="s">
        <v>2161</v>
      </c>
      <c r="VBL2061" s="7" t="s">
        <v>2161</v>
      </c>
      <c r="VBM2061" s="7" t="s">
        <v>2161</v>
      </c>
      <c r="VBN2061" s="7" t="s">
        <v>2161</v>
      </c>
      <c r="VBO2061" s="7" t="s">
        <v>2161</v>
      </c>
      <c r="VBP2061" s="7" t="s">
        <v>2161</v>
      </c>
      <c r="VBQ2061" s="7" t="s">
        <v>2161</v>
      </c>
      <c r="VBR2061" s="7" t="s">
        <v>2161</v>
      </c>
      <c r="VBS2061" s="7" t="s">
        <v>2161</v>
      </c>
      <c r="VBT2061" s="7" t="s">
        <v>2161</v>
      </c>
      <c r="VBU2061" s="7" t="s">
        <v>2161</v>
      </c>
      <c r="VBV2061" s="7" t="s">
        <v>2161</v>
      </c>
      <c r="VBW2061" s="7" t="s">
        <v>2161</v>
      </c>
      <c r="VBX2061" s="7" t="s">
        <v>2161</v>
      </c>
      <c r="VBY2061" s="7" t="s">
        <v>2161</v>
      </c>
      <c r="VBZ2061" s="7" t="s">
        <v>2161</v>
      </c>
      <c r="VCA2061" s="7" t="s">
        <v>2161</v>
      </c>
      <c r="VCB2061" s="7" t="s">
        <v>2161</v>
      </c>
      <c r="VCC2061" s="7" t="s">
        <v>2161</v>
      </c>
      <c r="VCD2061" s="7" t="s">
        <v>2161</v>
      </c>
      <c r="VCE2061" s="7" t="s">
        <v>2161</v>
      </c>
      <c r="VCF2061" s="7" t="s">
        <v>2161</v>
      </c>
      <c r="VCG2061" s="7" t="s">
        <v>2161</v>
      </c>
      <c r="VCH2061" s="7" t="s">
        <v>2161</v>
      </c>
      <c r="VCI2061" s="7" t="s">
        <v>2161</v>
      </c>
      <c r="VCJ2061" s="7" t="s">
        <v>2161</v>
      </c>
      <c r="VCK2061" s="7" t="s">
        <v>2161</v>
      </c>
      <c r="VCL2061" s="7" t="s">
        <v>2161</v>
      </c>
      <c r="VCM2061" s="7" t="s">
        <v>2161</v>
      </c>
      <c r="VCN2061" s="7" t="s">
        <v>2161</v>
      </c>
      <c r="VCO2061" s="7" t="s">
        <v>2161</v>
      </c>
      <c r="VCP2061" s="7" t="s">
        <v>2161</v>
      </c>
      <c r="VCQ2061" s="7" t="s">
        <v>2161</v>
      </c>
      <c r="VCR2061" s="7" t="s">
        <v>2161</v>
      </c>
      <c r="VCS2061" s="7" t="s">
        <v>2161</v>
      </c>
      <c r="VCT2061" s="7" t="s">
        <v>2161</v>
      </c>
      <c r="VCU2061" s="7" t="s">
        <v>2161</v>
      </c>
      <c r="VCV2061" s="7" t="s">
        <v>2161</v>
      </c>
      <c r="VCW2061" s="7" t="s">
        <v>2161</v>
      </c>
      <c r="VCX2061" s="7" t="s">
        <v>2161</v>
      </c>
      <c r="VCY2061" s="7" t="s">
        <v>2161</v>
      </c>
      <c r="VCZ2061" s="7" t="s">
        <v>2161</v>
      </c>
      <c r="VDA2061" s="7" t="s">
        <v>2161</v>
      </c>
      <c r="VDB2061" s="7" t="s">
        <v>2161</v>
      </c>
      <c r="VDC2061" s="7" t="s">
        <v>2161</v>
      </c>
      <c r="VDD2061" s="7" t="s">
        <v>2161</v>
      </c>
      <c r="VDE2061" s="7" t="s">
        <v>2161</v>
      </c>
      <c r="VDF2061" s="7" t="s">
        <v>2161</v>
      </c>
      <c r="VDG2061" s="7" t="s">
        <v>2161</v>
      </c>
      <c r="VDH2061" s="7" t="s">
        <v>2161</v>
      </c>
      <c r="VDI2061" s="7" t="s">
        <v>2161</v>
      </c>
      <c r="VDJ2061" s="7" t="s">
        <v>2161</v>
      </c>
      <c r="VDK2061" s="7" t="s">
        <v>2161</v>
      </c>
      <c r="VDL2061" s="7" t="s">
        <v>2161</v>
      </c>
      <c r="VDM2061" s="7" t="s">
        <v>2161</v>
      </c>
      <c r="VDN2061" s="7" t="s">
        <v>2161</v>
      </c>
      <c r="VDO2061" s="7" t="s">
        <v>2161</v>
      </c>
      <c r="VDP2061" s="7" t="s">
        <v>2161</v>
      </c>
      <c r="VDQ2061" s="7" t="s">
        <v>2161</v>
      </c>
      <c r="VDR2061" s="7" t="s">
        <v>2161</v>
      </c>
      <c r="VDS2061" s="7" t="s">
        <v>2161</v>
      </c>
      <c r="VDT2061" s="7" t="s">
        <v>2161</v>
      </c>
      <c r="VDU2061" s="7" t="s">
        <v>2161</v>
      </c>
      <c r="VDV2061" s="7" t="s">
        <v>2161</v>
      </c>
      <c r="VDW2061" s="7" t="s">
        <v>2161</v>
      </c>
      <c r="VDX2061" s="7" t="s">
        <v>2161</v>
      </c>
      <c r="VDY2061" s="7" t="s">
        <v>2161</v>
      </c>
      <c r="VDZ2061" s="7" t="s">
        <v>2161</v>
      </c>
      <c r="VEA2061" s="7" t="s">
        <v>2161</v>
      </c>
      <c r="VEB2061" s="7" t="s">
        <v>2161</v>
      </c>
      <c r="VEC2061" s="7" t="s">
        <v>2161</v>
      </c>
      <c r="VED2061" s="7" t="s">
        <v>2161</v>
      </c>
      <c r="VEE2061" s="7" t="s">
        <v>2161</v>
      </c>
      <c r="VEF2061" s="7" t="s">
        <v>2161</v>
      </c>
      <c r="VEG2061" s="7" t="s">
        <v>2161</v>
      </c>
      <c r="VEH2061" s="7" t="s">
        <v>2161</v>
      </c>
      <c r="VEI2061" s="7" t="s">
        <v>2161</v>
      </c>
      <c r="VEJ2061" s="7" t="s">
        <v>2161</v>
      </c>
      <c r="VEK2061" s="7" t="s">
        <v>2161</v>
      </c>
      <c r="VEL2061" s="7" t="s">
        <v>2161</v>
      </c>
      <c r="VEM2061" s="7" t="s">
        <v>2161</v>
      </c>
      <c r="VEN2061" s="7" t="s">
        <v>2161</v>
      </c>
      <c r="VEO2061" s="7" t="s">
        <v>2161</v>
      </c>
      <c r="VEP2061" s="7" t="s">
        <v>2161</v>
      </c>
      <c r="VEQ2061" s="7" t="s">
        <v>2161</v>
      </c>
      <c r="VER2061" s="7" t="s">
        <v>2161</v>
      </c>
      <c r="VES2061" s="7" t="s">
        <v>2161</v>
      </c>
      <c r="VET2061" s="7" t="s">
        <v>2161</v>
      </c>
      <c r="VEU2061" s="7" t="s">
        <v>2161</v>
      </c>
      <c r="VEV2061" s="7" t="s">
        <v>2161</v>
      </c>
      <c r="VEW2061" s="7" t="s">
        <v>2161</v>
      </c>
      <c r="VEX2061" s="7" t="s">
        <v>2161</v>
      </c>
      <c r="VEY2061" s="7" t="s">
        <v>2161</v>
      </c>
      <c r="VEZ2061" s="7" t="s">
        <v>2161</v>
      </c>
      <c r="VFA2061" s="7" t="s">
        <v>2161</v>
      </c>
      <c r="VFB2061" s="7" t="s">
        <v>2161</v>
      </c>
      <c r="VFC2061" s="7" t="s">
        <v>2161</v>
      </c>
      <c r="VFD2061" s="7" t="s">
        <v>2161</v>
      </c>
      <c r="VFE2061" s="7" t="s">
        <v>2161</v>
      </c>
      <c r="VFF2061" s="7" t="s">
        <v>2161</v>
      </c>
      <c r="VFG2061" s="7" t="s">
        <v>2161</v>
      </c>
      <c r="VFH2061" s="7" t="s">
        <v>2161</v>
      </c>
      <c r="VFI2061" s="7" t="s">
        <v>2161</v>
      </c>
      <c r="VFJ2061" s="7" t="s">
        <v>2161</v>
      </c>
      <c r="VFK2061" s="7" t="s">
        <v>2161</v>
      </c>
      <c r="VFL2061" s="7" t="s">
        <v>2161</v>
      </c>
      <c r="VFM2061" s="7" t="s">
        <v>2161</v>
      </c>
      <c r="VFN2061" s="7" t="s">
        <v>2161</v>
      </c>
      <c r="VFO2061" s="7" t="s">
        <v>2161</v>
      </c>
      <c r="VFP2061" s="7" t="s">
        <v>2161</v>
      </c>
      <c r="VFQ2061" s="7" t="s">
        <v>2161</v>
      </c>
      <c r="VFR2061" s="7" t="s">
        <v>2161</v>
      </c>
      <c r="VFS2061" s="7" t="s">
        <v>2161</v>
      </c>
      <c r="VFT2061" s="7" t="s">
        <v>2161</v>
      </c>
      <c r="VFU2061" s="7" t="s">
        <v>2161</v>
      </c>
      <c r="VFV2061" s="7" t="s">
        <v>2161</v>
      </c>
      <c r="VFW2061" s="7" t="s">
        <v>2161</v>
      </c>
      <c r="VFX2061" s="7" t="s">
        <v>2161</v>
      </c>
      <c r="VFY2061" s="7" t="s">
        <v>2161</v>
      </c>
      <c r="VFZ2061" s="7" t="s">
        <v>2161</v>
      </c>
      <c r="VGA2061" s="7" t="s">
        <v>2161</v>
      </c>
      <c r="VGB2061" s="7" t="s">
        <v>2161</v>
      </c>
      <c r="VGC2061" s="7" t="s">
        <v>2161</v>
      </c>
      <c r="VGD2061" s="7" t="s">
        <v>2161</v>
      </c>
      <c r="VGE2061" s="7" t="s">
        <v>2161</v>
      </c>
      <c r="VGF2061" s="7" t="s">
        <v>2161</v>
      </c>
      <c r="VGG2061" s="7" t="s">
        <v>2161</v>
      </c>
      <c r="VGH2061" s="7" t="s">
        <v>2161</v>
      </c>
      <c r="VGI2061" s="7" t="s">
        <v>2161</v>
      </c>
      <c r="VGJ2061" s="7" t="s">
        <v>2161</v>
      </c>
      <c r="VGK2061" s="7" t="s">
        <v>2161</v>
      </c>
      <c r="VGL2061" s="7" t="s">
        <v>2161</v>
      </c>
      <c r="VGM2061" s="7" t="s">
        <v>2161</v>
      </c>
      <c r="VGN2061" s="7" t="s">
        <v>2161</v>
      </c>
      <c r="VGO2061" s="7" t="s">
        <v>2161</v>
      </c>
      <c r="VGP2061" s="7" t="s">
        <v>2161</v>
      </c>
      <c r="VGQ2061" s="7" t="s">
        <v>2161</v>
      </c>
      <c r="VGR2061" s="7" t="s">
        <v>2161</v>
      </c>
      <c r="VGS2061" s="7" t="s">
        <v>2161</v>
      </c>
      <c r="VGT2061" s="7" t="s">
        <v>2161</v>
      </c>
      <c r="VGU2061" s="7" t="s">
        <v>2161</v>
      </c>
      <c r="VGV2061" s="7" t="s">
        <v>2161</v>
      </c>
      <c r="VGW2061" s="7" t="s">
        <v>2161</v>
      </c>
      <c r="VGX2061" s="7" t="s">
        <v>2161</v>
      </c>
      <c r="VGY2061" s="7" t="s">
        <v>2161</v>
      </c>
      <c r="VGZ2061" s="7" t="s">
        <v>2161</v>
      </c>
      <c r="VHA2061" s="7" t="s">
        <v>2161</v>
      </c>
      <c r="VHB2061" s="7" t="s">
        <v>2161</v>
      </c>
      <c r="VHC2061" s="7" t="s">
        <v>2161</v>
      </c>
      <c r="VHD2061" s="7" t="s">
        <v>2161</v>
      </c>
      <c r="VHE2061" s="7" t="s">
        <v>2161</v>
      </c>
      <c r="VHF2061" s="7" t="s">
        <v>2161</v>
      </c>
      <c r="VHG2061" s="7" t="s">
        <v>2161</v>
      </c>
      <c r="VHH2061" s="7" t="s">
        <v>2161</v>
      </c>
      <c r="VHI2061" s="7" t="s">
        <v>2161</v>
      </c>
      <c r="VHJ2061" s="7" t="s">
        <v>2161</v>
      </c>
      <c r="VHK2061" s="7" t="s">
        <v>2161</v>
      </c>
      <c r="VHL2061" s="7" t="s">
        <v>2161</v>
      </c>
      <c r="VHM2061" s="7" t="s">
        <v>2161</v>
      </c>
      <c r="VHN2061" s="7" t="s">
        <v>2161</v>
      </c>
      <c r="VHO2061" s="7" t="s">
        <v>2161</v>
      </c>
      <c r="VHP2061" s="7" t="s">
        <v>2161</v>
      </c>
      <c r="VHQ2061" s="7" t="s">
        <v>2161</v>
      </c>
      <c r="VHR2061" s="7" t="s">
        <v>2161</v>
      </c>
      <c r="VHS2061" s="7" t="s">
        <v>2161</v>
      </c>
      <c r="VHT2061" s="7" t="s">
        <v>2161</v>
      </c>
      <c r="VHU2061" s="7" t="s">
        <v>2161</v>
      </c>
      <c r="VHV2061" s="7" t="s">
        <v>2161</v>
      </c>
      <c r="VHW2061" s="7" t="s">
        <v>2161</v>
      </c>
      <c r="VHX2061" s="7" t="s">
        <v>2161</v>
      </c>
      <c r="VHY2061" s="7" t="s">
        <v>2161</v>
      </c>
      <c r="VHZ2061" s="7" t="s">
        <v>2161</v>
      </c>
      <c r="VIA2061" s="7" t="s">
        <v>2161</v>
      </c>
      <c r="VIB2061" s="7" t="s">
        <v>2161</v>
      </c>
      <c r="VIC2061" s="7" t="s">
        <v>2161</v>
      </c>
      <c r="VID2061" s="7" t="s">
        <v>2161</v>
      </c>
      <c r="VIE2061" s="7" t="s">
        <v>2161</v>
      </c>
      <c r="VIF2061" s="7" t="s">
        <v>2161</v>
      </c>
      <c r="VIG2061" s="7" t="s">
        <v>2161</v>
      </c>
      <c r="VIH2061" s="7" t="s">
        <v>2161</v>
      </c>
      <c r="VII2061" s="7" t="s">
        <v>2161</v>
      </c>
      <c r="VIJ2061" s="7" t="s">
        <v>2161</v>
      </c>
      <c r="VIK2061" s="7" t="s">
        <v>2161</v>
      </c>
      <c r="VIL2061" s="7" t="s">
        <v>2161</v>
      </c>
      <c r="VIM2061" s="7" t="s">
        <v>2161</v>
      </c>
      <c r="VIN2061" s="7" t="s">
        <v>2161</v>
      </c>
      <c r="VIO2061" s="7" t="s">
        <v>2161</v>
      </c>
      <c r="VIP2061" s="7" t="s">
        <v>2161</v>
      </c>
      <c r="VIQ2061" s="7" t="s">
        <v>2161</v>
      </c>
      <c r="VIR2061" s="7" t="s">
        <v>2161</v>
      </c>
      <c r="VIS2061" s="7" t="s">
        <v>2161</v>
      </c>
      <c r="VIT2061" s="7" t="s">
        <v>2161</v>
      </c>
      <c r="VIU2061" s="7" t="s">
        <v>2161</v>
      </c>
      <c r="VIV2061" s="7" t="s">
        <v>2161</v>
      </c>
      <c r="VIW2061" s="7" t="s">
        <v>2161</v>
      </c>
      <c r="VIX2061" s="7" t="s">
        <v>2161</v>
      </c>
      <c r="VIY2061" s="7" t="s">
        <v>2161</v>
      </c>
      <c r="VIZ2061" s="7" t="s">
        <v>2161</v>
      </c>
      <c r="VJA2061" s="7" t="s">
        <v>2161</v>
      </c>
      <c r="VJB2061" s="7" t="s">
        <v>2161</v>
      </c>
      <c r="VJC2061" s="7" t="s">
        <v>2161</v>
      </c>
      <c r="VJD2061" s="7" t="s">
        <v>2161</v>
      </c>
      <c r="VJE2061" s="7" t="s">
        <v>2161</v>
      </c>
      <c r="VJF2061" s="7" t="s">
        <v>2161</v>
      </c>
      <c r="VJG2061" s="7" t="s">
        <v>2161</v>
      </c>
      <c r="VJH2061" s="7" t="s">
        <v>2161</v>
      </c>
      <c r="VJI2061" s="7" t="s">
        <v>2161</v>
      </c>
      <c r="VJJ2061" s="7" t="s">
        <v>2161</v>
      </c>
      <c r="VJK2061" s="7" t="s">
        <v>2161</v>
      </c>
      <c r="VJL2061" s="7" t="s">
        <v>2161</v>
      </c>
      <c r="VJM2061" s="7" t="s">
        <v>2161</v>
      </c>
      <c r="VJN2061" s="7" t="s">
        <v>2161</v>
      </c>
      <c r="VJO2061" s="7" t="s">
        <v>2161</v>
      </c>
      <c r="VJP2061" s="7" t="s">
        <v>2161</v>
      </c>
      <c r="VJQ2061" s="7" t="s">
        <v>2161</v>
      </c>
      <c r="VJR2061" s="7" t="s">
        <v>2161</v>
      </c>
      <c r="VJS2061" s="7" t="s">
        <v>2161</v>
      </c>
      <c r="VJT2061" s="7" t="s">
        <v>2161</v>
      </c>
      <c r="VJU2061" s="7" t="s">
        <v>2161</v>
      </c>
      <c r="VJV2061" s="7" t="s">
        <v>2161</v>
      </c>
      <c r="VJW2061" s="7" t="s">
        <v>2161</v>
      </c>
      <c r="VJX2061" s="7" t="s">
        <v>2161</v>
      </c>
      <c r="VJY2061" s="7" t="s">
        <v>2161</v>
      </c>
      <c r="VJZ2061" s="7" t="s">
        <v>2161</v>
      </c>
      <c r="VKA2061" s="7" t="s">
        <v>2161</v>
      </c>
      <c r="VKB2061" s="7" t="s">
        <v>2161</v>
      </c>
      <c r="VKC2061" s="7" t="s">
        <v>2161</v>
      </c>
      <c r="VKD2061" s="7" t="s">
        <v>2161</v>
      </c>
      <c r="VKE2061" s="7" t="s">
        <v>2161</v>
      </c>
      <c r="VKF2061" s="7" t="s">
        <v>2161</v>
      </c>
      <c r="VKG2061" s="7" t="s">
        <v>2161</v>
      </c>
      <c r="VKH2061" s="7" t="s">
        <v>2161</v>
      </c>
      <c r="VKI2061" s="7" t="s">
        <v>2161</v>
      </c>
      <c r="VKJ2061" s="7" t="s">
        <v>2161</v>
      </c>
      <c r="VKK2061" s="7" t="s">
        <v>2161</v>
      </c>
      <c r="VKL2061" s="7" t="s">
        <v>2161</v>
      </c>
      <c r="VKM2061" s="7" t="s">
        <v>2161</v>
      </c>
      <c r="VKN2061" s="7" t="s">
        <v>2161</v>
      </c>
      <c r="VKO2061" s="7" t="s">
        <v>2161</v>
      </c>
      <c r="VKP2061" s="7" t="s">
        <v>2161</v>
      </c>
      <c r="VKQ2061" s="7" t="s">
        <v>2161</v>
      </c>
      <c r="VKR2061" s="7" t="s">
        <v>2161</v>
      </c>
      <c r="VKS2061" s="7" t="s">
        <v>2161</v>
      </c>
      <c r="VKT2061" s="7" t="s">
        <v>2161</v>
      </c>
      <c r="VKU2061" s="7" t="s">
        <v>2161</v>
      </c>
      <c r="VKV2061" s="7" t="s">
        <v>2161</v>
      </c>
      <c r="VKW2061" s="7" t="s">
        <v>2161</v>
      </c>
      <c r="VKX2061" s="7" t="s">
        <v>2161</v>
      </c>
      <c r="VKY2061" s="7" t="s">
        <v>2161</v>
      </c>
      <c r="VKZ2061" s="7" t="s">
        <v>2161</v>
      </c>
      <c r="VLA2061" s="7" t="s">
        <v>2161</v>
      </c>
      <c r="VLB2061" s="7" t="s">
        <v>2161</v>
      </c>
      <c r="VLC2061" s="7" t="s">
        <v>2161</v>
      </c>
      <c r="VLD2061" s="7" t="s">
        <v>2161</v>
      </c>
      <c r="VLE2061" s="7" t="s">
        <v>2161</v>
      </c>
      <c r="VLF2061" s="7" t="s">
        <v>2161</v>
      </c>
      <c r="VLG2061" s="7" t="s">
        <v>2161</v>
      </c>
      <c r="VLH2061" s="7" t="s">
        <v>2161</v>
      </c>
      <c r="VLI2061" s="7" t="s">
        <v>2161</v>
      </c>
      <c r="VLJ2061" s="7" t="s">
        <v>2161</v>
      </c>
      <c r="VLK2061" s="7" t="s">
        <v>2161</v>
      </c>
      <c r="VLL2061" s="7" t="s">
        <v>2161</v>
      </c>
      <c r="VLM2061" s="7" t="s">
        <v>2161</v>
      </c>
      <c r="VLN2061" s="7" t="s">
        <v>2161</v>
      </c>
      <c r="VLO2061" s="7" t="s">
        <v>2161</v>
      </c>
      <c r="VLP2061" s="7" t="s">
        <v>2161</v>
      </c>
      <c r="VLQ2061" s="7" t="s">
        <v>2161</v>
      </c>
      <c r="VLR2061" s="7" t="s">
        <v>2161</v>
      </c>
      <c r="VLS2061" s="7" t="s">
        <v>2161</v>
      </c>
      <c r="VLT2061" s="7" t="s">
        <v>2161</v>
      </c>
      <c r="VLU2061" s="7" t="s">
        <v>2161</v>
      </c>
      <c r="VLV2061" s="7" t="s">
        <v>2161</v>
      </c>
      <c r="VLW2061" s="7" t="s">
        <v>2161</v>
      </c>
      <c r="VLX2061" s="7" t="s">
        <v>2161</v>
      </c>
      <c r="VLY2061" s="7" t="s">
        <v>2161</v>
      </c>
      <c r="VLZ2061" s="7" t="s">
        <v>2161</v>
      </c>
      <c r="VMA2061" s="7" t="s">
        <v>2161</v>
      </c>
      <c r="VMB2061" s="7" t="s">
        <v>2161</v>
      </c>
      <c r="VMC2061" s="7" t="s">
        <v>2161</v>
      </c>
      <c r="VMD2061" s="7" t="s">
        <v>2161</v>
      </c>
      <c r="VME2061" s="7" t="s">
        <v>2161</v>
      </c>
      <c r="VMF2061" s="7" t="s">
        <v>2161</v>
      </c>
      <c r="VMG2061" s="7" t="s">
        <v>2161</v>
      </c>
      <c r="VMH2061" s="7" t="s">
        <v>2161</v>
      </c>
      <c r="VMI2061" s="7" t="s">
        <v>2161</v>
      </c>
      <c r="VMJ2061" s="7" t="s">
        <v>2161</v>
      </c>
      <c r="VMK2061" s="7" t="s">
        <v>2161</v>
      </c>
      <c r="VML2061" s="7" t="s">
        <v>2161</v>
      </c>
      <c r="VMM2061" s="7" t="s">
        <v>2161</v>
      </c>
      <c r="VMN2061" s="7" t="s">
        <v>2161</v>
      </c>
      <c r="VMO2061" s="7" t="s">
        <v>2161</v>
      </c>
      <c r="VMP2061" s="7" t="s">
        <v>2161</v>
      </c>
      <c r="VMQ2061" s="7" t="s">
        <v>2161</v>
      </c>
      <c r="VMR2061" s="7" t="s">
        <v>2161</v>
      </c>
      <c r="VMS2061" s="7" t="s">
        <v>2161</v>
      </c>
      <c r="VMT2061" s="7" t="s">
        <v>2161</v>
      </c>
      <c r="VMU2061" s="7" t="s">
        <v>2161</v>
      </c>
      <c r="VMV2061" s="7" t="s">
        <v>2161</v>
      </c>
      <c r="VMW2061" s="7" t="s">
        <v>2161</v>
      </c>
      <c r="VMX2061" s="7" t="s">
        <v>2161</v>
      </c>
      <c r="VMY2061" s="7" t="s">
        <v>2161</v>
      </c>
      <c r="VMZ2061" s="7" t="s">
        <v>2161</v>
      </c>
      <c r="VNA2061" s="7" t="s">
        <v>2161</v>
      </c>
      <c r="VNB2061" s="7" t="s">
        <v>2161</v>
      </c>
      <c r="VNC2061" s="7" t="s">
        <v>2161</v>
      </c>
      <c r="VND2061" s="7" t="s">
        <v>2161</v>
      </c>
      <c r="VNE2061" s="7" t="s">
        <v>2161</v>
      </c>
      <c r="VNF2061" s="7" t="s">
        <v>2161</v>
      </c>
      <c r="VNG2061" s="7" t="s">
        <v>2161</v>
      </c>
      <c r="VNH2061" s="7" t="s">
        <v>2161</v>
      </c>
      <c r="VNI2061" s="7" t="s">
        <v>2161</v>
      </c>
      <c r="VNJ2061" s="7" t="s">
        <v>2161</v>
      </c>
      <c r="VNK2061" s="7" t="s">
        <v>2161</v>
      </c>
      <c r="VNL2061" s="7" t="s">
        <v>2161</v>
      </c>
      <c r="VNM2061" s="7" t="s">
        <v>2161</v>
      </c>
      <c r="VNN2061" s="7" t="s">
        <v>2161</v>
      </c>
      <c r="VNO2061" s="7" t="s">
        <v>2161</v>
      </c>
      <c r="VNP2061" s="7" t="s">
        <v>2161</v>
      </c>
      <c r="VNQ2061" s="7" t="s">
        <v>2161</v>
      </c>
      <c r="VNR2061" s="7" t="s">
        <v>2161</v>
      </c>
      <c r="VNS2061" s="7" t="s">
        <v>2161</v>
      </c>
      <c r="VNT2061" s="7" t="s">
        <v>2161</v>
      </c>
      <c r="VNU2061" s="7" t="s">
        <v>2161</v>
      </c>
      <c r="VNV2061" s="7" t="s">
        <v>2161</v>
      </c>
      <c r="VNW2061" s="7" t="s">
        <v>2161</v>
      </c>
      <c r="VNX2061" s="7" t="s">
        <v>2161</v>
      </c>
      <c r="VNY2061" s="7" t="s">
        <v>2161</v>
      </c>
      <c r="VNZ2061" s="7" t="s">
        <v>2161</v>
      </c>
      <c r="VOA2061" s="7" t="s">
        <v>2161</v>
      </c>
      <c r="VOB2061" s="7" t="s">
        <v>2161</v>
      </c>
      <c r="VOC2061" s="7" t="s">
        <v>2161</v>
      </c>
      <c r="VOD2061" s="7" t="s">
        <v>2161</v>
      </c>
      <c r="VOE2061" s="7" t="s">
        <v>2161</v>
      </c>
      <c r="VOF2061" s="7" t="s">
        <v>2161</v>
      </c>
      <c r="VOG2061" s="7" t="s">
        <v>2161</v>
      </c>
      <c r="VOH2061" s="7" t="s">
        <v>2161</v>
      </c>
      <c r="VOI2061" s="7" t="s">
        <v>2161</v>
      </c>
      <c r="VOJ2061" s="7" t="s">
        <v>2161</v>
      </c>
      <c r="VOK2061" s="7" t="s">
        <v>2161</v>
      </c>
      <c r="VOL2061" s="7" t="s">
        <v>2161</v>
      </c>
      <c r="VOM2061" s="7" t="s">
        <v>2161</v>
      </c>
      <c r="VON2061" s="7" t="s">
        <v>2161</v>
      </c>
      <c r="VOO2061" s="7" t="s">
        <v>2161</v>
      </c>
      <c r="VOP2061" s="7" t="s">
        <v>2161</v>
      </c>
      <c r="VOQ2061" s="7" t="s">
        <v>2161</v>
      </c>
      <c r="VOR2061" s="7" t="s">
        <v>2161</v>
      </c>
      <c r="VOS2061" s="7" t="s">
        <v>2161</v>
      </c>
      <c r="VOT2061" s="7" t="s">
        <v>2161</v>
      </c>
      <c r="VOU2061" s="7" t="s">
        <v>2161</v>
      </c>
      <c r="VOV2061" s="7" t="s">
        <v>2161</v>
      </c>
      <c r="VOW2061" s="7" t="s">
        <v>2161</v>
      </c>
      <c r="VOX2061" s="7" t="s">
        <v>2161</v>
      </c>
      <c r="VOY2061" s="7" t="s">
        <v>2161</v>
      </c>
      <c r="VOZ2061" s="7" t="s">
        <v>2161</v>
      </c>
      <c r="VPA2061" s="7" t="s">
        <v>2161</v>
      </c>
      <c r="VPB2061" s="7" t="s">
        <v>2161</v>
      </c>
      <c r="VPC2061" s="7" t="s">
        <v>2161</v>
      </c>
      <c r="VPD2061" s="7" t="s">
        <v>2161</v>
      </c>
      <c r="VPE2061" s="7" t="s">
        <v>2161</v>
      </c>
      <c r="VPF2061" s="7" t="s">
        <v>2161</v>
      </c>
      <c r="VPG2061" s="7" t="s">
        <v>2161</v>
      </c>
      <c r="VPH2061" s="7" t="s">
        <v>2161</v>
      </c>
      <c r="VPI2061" s="7" t="s">
        <v>2161</v>
      </c>
      <c r="VPJ2061" s="7" t="s">
        <v>2161</v>
      </c>
      <c r="VPK2061" s="7" t="s">
        <v>2161</v>
      </c>
      <c r="VPL2061" s="7" t="s">
        <v>2161</v>
      </c>
      <c r="VPM2061" s="7" t="s">
        <v>2161</v>
      </c>
      <c r="VPN2061" s="7" t="s">
        <v>2161</v>
      </c>
      <c r="VPO2061" s="7" t="s">
        <v>2161</v>
      </c>
      <c r="VPP2061" s="7" t="s">
        <v>2161</v>
      </c>
      <c r="VPQ2061" s="7" t="s">
        <v>2161</v>
      </c>
      <c r="VPR2061" s="7" t="s">
        <v>2161</v>
      </c>
      <c r="VPS2061" s="7" t="s">
        <v>2161</v>
      </c>
      <c r="VPT2061" s="7" t="s">
        <v>2161</v>
      </c>
      <c r="VPU2061" s="7" t="s">
        <v>2161</v>
      </c>
      <c r="VPV2061" s="7" t="s">
        <v>2161</v>
      </c>
      <c r="VPW2061" s="7" t="s">
        <v>2161</v>
      </c>
      <c r="VPX2061" s="7" t="s">
        <v>2161</v>
      </c>
      <c r="VPY2061" s="7" t="s">
        <v>2161</v>
      </c>
      <c r="VPZ2061" s="7" t="s">
        <v>2161</v>
      </c>
      <c r="VQA2061" s="7" t="s">
        <v>2161</v>
      </c>
      <c r="VQB2061" s="7" t="s">
        <v>2161</v>
      </c>
      <c r="VQC2061" s="7" t="s">
        <v>2161</v>
      </c>
      <c r="VQD2061" s="7" t="s">
        <v>2161</v>
      </c>
      <c r="VQE2061" s="7" t="s">
        <v>2161</v>
      </c>
      <c r="VQF2061" s="7" t="s">
        <v>2161</v>
      </c>
      <c r="VQG2061" s="7" t="s">
        <v>2161</v>
      </c>
      <c r="VQH2061" s="7" t="s">
        <v>2161</v>
      </c>
      <c r="VQI2061" s="7" t="s">
        <v>2161</v>
      </c>
      <c r="VQJ2061" s="7" t="s">
        <v>2161</v>
      </c>
      <c r="VQK2061" s="7" t="s">
        <v>2161</v>
      </c>
      <c r="VQL2061" s="7" t="s">
        <v>2161</v>
      </c>
      <c r="VQM2061" s="7" t="s">
        <v>2161</v>
      </c>
      <c r="VQN2061" s="7" t="s">
        <v>2161</v>
      </c>
      <c r="VQO2061" s="7" t="s">
        <v>2161</v>
      </c>
      <c r="VQP2061" s="7" t="s">
        <v>2161</v>
      </c>
      <c r="VQQ2061" s="7" t="s">
        <v>2161</v>
      </c>
      <c r="VQR2061" s="7" t="s">
        <v>2161</v>
      </c>
      <c r="VQS2061" s="7" t="s">
        <v>2161</v>
      </c>
      <c r="VQT2061" s="7" t="s">
        <v>2161</v>
      </c>
      <c r="VQU2061" s="7" t="s">
        <v>2161</v>
      </c>
      <c r="VQV2061" s="7" t="s">
        <v>2161</v>
      </c>
      <c r="VQW2061" s="7" t="s">
        <v>2161</v>
      </c>
      <c r="VQX2061" s="7" t="s">
        <v>2161</v>
      </c>
      <c r="VQY2061" s="7" t="s">
        <v>2161</v>
      </c>
      <c r="VQZ2061" s="7" t="s">
        <v>2161</v>
      </c>
      <c r="VRA2061" s="7" t="s">
        <v>2161</v>
      </c>
      <c r="VRB2061" s="7" t="s">
        <v>2161</v>
      </c>
      <c r="VRC2061" s="7" t="s">
        <v>2161</v>
      </c>
      <c r="VRD2061" s="7" t="s">
        <v>2161</v>
      </c>
      <c r="VRE2061" s="7" t="s">
        <v>2161</v>
      </c>
      <c r="VRF2061" s="7" t="s">
        <v>2161</v>
      </c>
      <c r="VRG2061" s="7" t="s">
        <v>2161</v>
      </c>
      <c r="VRH2061" s="7" t="s">
        <v>2161</v>
      </c>
      <c r="VRI2061" s="7" t="s">
        <v>2161</v>
      </c>
      <c r="VRJ2061" s="7" t="s">
        <v>2161</v>
      </c>
      <c r="VRK2061" s="7" t="s">
        <v>2161</v>
      </c>
      <c r="VRL2061" s="7" t="s">
        <v>2161</v>
      </c>
      <c r="VRM2061" s="7" t="s">
        <v>2161</v>
      </c>
      <c r="VRN2061" s="7" t="s">
        <v>2161</v>
      </c>
      <c r="VRO2061" s="7" t="s">
        <v>2161</v>
      </c>
      <c r="VRP2061" s="7" t="s">
        <v>2161</v>
      </c>
      <c r="VRQ2061" s="7" t="s">
        <v>2161</v>
      </c>
      <c r="VRR2061" s="7" t="s">
        <v>2161</v>
      </c>
      <c r="VRS2061" s="7" t="s">
        <v>2161</v>
      </c>
      <c r="VRT2061" s="7" t="s">
        <v>2161</v>
      </c>
      <c r="VRU2061" s="7" t="s">
        <v>2161</v>
      </c>
      <c r="VRV2061" s="7" t="s">
        <v>2161</v>
      </c>
      <c r="VRW2061" s="7" t="s">
        <v>2161</v>
      </c>
      <c r="VRX2061" s="7" t="s">
        <v>2161</v>
      </c>
      <c r="VRY2061" s="7" t="s">
        <v>2161</v>
      </c>
      <c r="VRZ2061" s="7" t="s">
        <v>2161</v>
      </c>
      <c r="VSA2061" s="7" t="s">
        <v>2161</v>
      </c>
      <c r="VSB2061" s="7" t="s">
        <v>2161</v>
      </c>
      <c r="VSC2061" s="7" t="s">
        <v>2161</v>
      </c>
      <c r="VSD2061" s="7" t="s">
        <v>2161</v>
      </c>
      <c r="VSE2061" s="7" t="s">
        <v>2161</v>
      </c>
      <c r="VSF2061" s="7" t="s">
        <v>2161</v>
      </c>
      <c r="VSG2061" s="7" t="s">
        <v>2161</v>
      </c>
      <c r="VSH2061" s="7" t="s">
        <v>2161</v>
      </c>
      <c r="VSI2061" s="7" t="s">
        <v>2161</v>
      </c>
      <c r="VSJ2061" s="7" t="s">
        <v>2161</v>
      </c>
      <c r="VSK2061" s="7" t="s">
        <v>2161</v>
      </c>
      <c r="VSL2061" s="7" t="s">
        <v>2161</v>
      </c>
      <c r="VSM2061" s="7" t="s">
        <v>2161</v>
      </c>
      <c r="VSN2061" s="7" t="s">
        <v>2161</v>
      </c>
      <c r="VSO2061" s="7" t="s">
        <v>2161</v>
      </c>
      <c r="VSP2061" s="7" t="s">
        <v>2161</v>
      </c>
      <c r="VSQ2061" s="7" t="s">
        <v>2161</v>
      </c>
      <c r="VSR2061" s="7" t="s">
        <v>2161</v>
      </c>
      <c r="VSS2061" s="7" t="s">
        <v>2161</v>
      </c>
      <c r="VST2061" s="7" t="s">
        <v>2161</v>
      </c>
      <c r="VSU2061" s="7" t="s">
        <v>2161</v>
      </c>
      <c r="VSV2061" s="7" t="s">
        <v>2161</v>
      </c>
      <c r="VSW2061" s="7" t="s">
        <v>2161</v>
      </c>
      <c r="VSX2061" s="7" t="s">
        <v>2161</v>
      </c>
      <c r="VSY2061" s="7" t="s">
        <v>2161</v>
      </c>
      <c r="VSZ2061" s="7" t="s">
        <v>2161</v>
      </c>
      <c r="VTA2061" s="7" t="s">
        <v>2161</v>
      </c>
      <c r="VTB2061" s="7" t="s">
        <v>2161</v>
      </c>
      <c r="VTC2061" s="7" t="s">
        <v>2161</v>
      </c>
      <c r="VTD2061" s="7" t="s">
        <v>2161</v>
      </c>
      <c r="VTE2061" s="7" t="s">
        <v>2161</v>
      </c>
      <c r="VTF2061" s="7" t="s">
        <v>2161</v>
      </c>
      <c r="VTG2061" s="7" t="s">
        <v>2161</v>
      </c>
      <c r="VTH2061" s="7" t="s">
        <v>2161</v>
      </c>
      <c r="VTI2061" s="7" t="s">
        <v>2161</v>
      </c>
      <c r="VTJ2061" s="7" t="s">
        <v>2161</v>
      </c>
      <c r="VTK2061" s="7" t="s">
        <v>2161</v>
      </c>
      <c r="VTL2061" s="7" t="s">
        <v>2161</v>
      </c>
      <c r="VTM2061" s="7" t="s">
        <v>2161</v>
      </c>
      <c r="VTN2061" s="7" t="s">
        <v>2161</v>
      </c>
      <c r="VTO2061" s="7" t="s">
        <v>2161</v>
      </c>
      <c r="VTP2061" s="7" t="s">
        <v>2161</v>
      </c>
      <c r="VTQ2061" s="7" t="s">
        <v>2161</v>
      </c>
      <c r="VTR2061" s="7" t="s">
        <v>2161</v>
      </c>
      <c r="VTS2061" s="7" t="s">
        <v>2161</v>
      </c>
      <c r="VTT2061" s="7" t="s">
        <v>2161</v>
      </c>
      <c r="VTU2061" s="7" t="s">
        <v>2161</v>
      </c>
      <c r="VTV2061" s="7" t="s">
        <v>2161</v>
      </c>
      <c r="VTW2061" s="7" t="s">
        <v>2161</v>
      </c>
      <c r="VTX2061" s="7" t="s">
        <v>2161</v>
      </c>
      <c r="VTY2061" s="7" t="s">
        <v>2161</v>
      </c>
      <c r="VTZ2061" s="7" t="s">
        <v>2161</v>
      </c>
      <c r="VUA2061" s="7" t="s">
        <v>2161</v>
      </c>
      <c r="VUB2061" s="7" t="s">
        <v>2161</v>
      </c>
      <c r="VUC2061" s="7" t="s">
        <v>2161</v>
      </c>
      <c r="VUD2061" s="7" t="s">
        <v>2161</v>
      </c>
      <c r="VUE2061" s="7" t="s">
        <v>2161</v>
      </c>
      <c r="VUF2061" s="7" t="s">
        <v>2161</v>
      </c>
      <c r="VUG2061" s="7" t="s">
        <v>2161</v>
      </c>
      <c r="VUH2061" s="7" t="s">
        <v>2161</v>
      </c>
      <c r="VUI2061" s="7" t="s">
        <v>2161</v>
      </c>
      <c r="VUJ2061" s="7" t="s">
        <v>2161</v>
      </c>
      <c r="VUK2061" s="7" t="s">
        <v>2161</v>
      </c>
      <c r="VUL2061" s="7" t="s">
        <v>2161</v>
      </c>
      <c r="VUM2061" s="7" t="s">
        <v>2161</v>
      </c>
      <c r="VUN2061" s="7" t="s">
        <v>2161</v>
      </c>
      <c r="VUO2061" s="7" t="s">
        <v>2161</v>
      </c>
      <c r="VUP2061" s="7" t="s">
        <v>2161</v>
      </c>
      <c r="VUQ2061" s="7" t="s">
        <v>2161</v>
      </c>
      <c r="VUR2061" s="7" t="s">
        <v>2161</v>
      </c>
      <c r="VUS2061" s="7" t="s">
        <v>2161</v>
      </c>
      <c r="VUT2061" s="7" t="s">
        <v>2161</v>
      </c>
      <c r="VUU2061" s="7" t="s">
        <v>2161</v>
      </c>
      <c r="VUV2061" s="7" t="s">
        <v>2161</v>
      </c>
      <c r="VUW2061" s="7" t="s">
        <v>2161</v>
      </c>
      <c r="VUX2061" s="7" t="s">
        <v>2161</v>
      </c>
      <c r="VUY2061" s="7" t="s">
        <v>2161</v>
      </c>
      <c r="VUZ2061" s="7" t="s">
        <v>2161</v>
      </c>
      <c r="VVA2061" s="7" t="s">
        <v>2161</v>
      </c>
      <c r="VVB2061" s="7" t="s">
        <v>2161</v>
      </c>
      <c r="VVC2061" s="7" t="s">
        <v>2161</v>
      </c>
      <c r="VVD2061" s="7" t="s">
        <v>2161</v>
      </c>
      <c r="VVE2061" s="7" t="s">
        <v>2161</v>
      </c>
      <c r="VVF2061" s="7" t="s">
        <v>2161</v>
      </c>
      <c r="VVG2061" s="7" t="s">
        <v>2161</v>
      </c>
      <c r="VVH2061" s="7" t="s">
        <v>2161</v>
      </c>
      <c r="VVI2061" s="7" t="s">
        <v>2161</v>
      </c>
      <c r="VVJ2061" s="7" t="s">
        <v>2161</v>
      </c>
      <c r="VVK2061" s="7" t="s">
        <v>2161</v>
      </c>
      <c r="VVL2061" s="7" t="s">
        <v>2161</v>
      </c>
      <c r="VVM2061" s="7" t="s">
        <v>2161</v>
      </c>
      <c r="VVN2061" s="7" t="s">
        <v>2161</v>
      </c>
      <c r="VVO2061" s="7" t="s">
        <v>2161</v>
      </c>
      <c r="VVP2061" s="7" t="s">
        <v>2161</v>
      </c>
      <c r="VVQ2061" s="7" t="s">
        <v>2161</v>
      </c>
      <c r="VVR2061" s="7" t="s">
        <v>2161</v>
      </c>
      <c r="VVS2061" s="7" t="s">
        <v>2161</v>
      </c>
      <c r="VVT2061" s="7" t="s">
        <v>2161</v>
      </c>
      <c r="VVU2061" s="7" t="s">
        <v>2161</v>
      </c>
      <c r="VVV2061" s="7" t="s">
        <v>2161</v>
      </c>
      <c r="VVW2061" s="7" t="s">
        <v>2161</v>
      </c>
      <c r="VVX2061" s="7" t="s">
        <v>2161</v>
      </c>
      <c r="VVY2061" s="7" t="s">
        <v>2161</v>
      </c>
      <c r="VVZ2061" s="7" t="s">
        <v>2161</v>
      </c>
      <c r="VWA2061" s="7" t="s">
        <v>2161</v>
      </c>
      <c r="VWB2061" s="7" t="s">
        <v>2161</v>
      </c>
      <c r="VWC2061" s="7" t="s">
        <v>2161</v>
      </c>
      <c r="VWD2061" s="7" t="s">
        <v>2161</v>
      </c>
      <c r="VWE2061" s="7" t="s">
        <v>2161</v>
      </c>
      <c r="VWF2061" s="7" t="s">
        <v>2161</v>
      </c>
      <c r="VWG2061" s="7" t="s">
        <v>2161</v>
      </c>
      <c r="VWH2061" s="7" t="s">
        <v>2161</v>
      </c>
      <c r="VWI2061" s="7" t="s">
        <v>2161</v>
      </c>
      <c r="VWJ2061" s="7" t="s">
        <v>2161</v>
      </c>
      <c r="VWK2061" s="7" t="s">
        <v>2161</v>
      </c>
      <c r="VWL2061" s="7" t="s">
        <v>2161</v>
      </c>
      <c r="VWM2061" s="7" t="s">
        <v>2161</v>
      </c>
      <c r="VWN2061" s="7" t="s">
        <v>2161</v>
      </c>
      <c r="VWO2061" s="7" t="s">
        <v>2161</v>
      </c>
      <c r="VWP2061" s="7" t="s">
        <v>2161</v>
      </c>
      <c r="VWQ2061" s="7" t="s">
        <v>2161</v>
      </c>
      <c r="VWR2061" s="7" t="s">
        <v>2161</v>
      </c>
      <c r="VWS2061" s="7" t="s">
        <v>2161</v>
      </c>
      <c r="VWT2061" s="7" t="s">
        <v>2161</v>
      </c>
      <c r="VWU2061" s="7" t="s">
        <v>2161</v>
      </c>
      <c r="VWV2061" s="7" t="s">
        <v>2161</v>
      </c>
      <c r="VWW2061" s="7" t="s">
        <v>2161</v>
      </c>
      <c r="VWX2061" s="7" t="s">
        <v>2161</v>
      </c>
      <c r="VWY2061" s="7" t="s">
        <v>2161</v>
      </c>
      <c r="VWZ2061" s="7" t="s">
        <v>2161</v>
      </c>
      <c r="VXA2061" s="7" t="s">
        <v>2161</v>
      </c>
      <c r="VXB2061" s="7" t="s">
        <v>2161</v>
      </c>
      <c r="VXC2061" s="7" t="s">
        <v>2161</v>
      </c>
      <c r="VXD2061" s="7" t="s">
        <v>2161</v>
      </c>
      <c r="VXE2061" s="7" t="s">
        <v>2161</v>
      </c>
      <c r="VXF2061" s="7" t="s">
        <v>2161</v>
      </c>
      <c r="VXG2061" s="7" t="s">
        <v>2161</v>
      </c>
      <c r="VXH2061" s="7" t="s">
        <v>2161</v>
      </c>
      <c r="VXI2061" s="7" t="s">
        <v>2161</v>
      </c>
      <c r="VXJ2061" s="7" t="s">
        <v>2161</v>
      </c>
      <c r="VXK2061" s="7" t="s">
        <v>2161</v>
      </c>
      <c r="VXL2061" s="7" t="s">
        <v>2161</v>
      </c>
      <c r="VXM2061" s="7" t="s">
        <v>2161</v>
      </c>
      <c r="VXN2061" s="7" t="s">
        <v>2161</v>
      </c>
      <c r="VXO2061" s="7" t="s">
        <v>2161</v>
      </c>
      <c r="VXP2061" s="7" t="s">
        <v>2161</v>
      </c>
      <c r="VXQ2061" s="7" t="s">
        <v>2161</v>
      </c>
      <c r="VXR2061" s="7" t="s">
        <v>2161</v>
      </c>
      <c r="VXS2061" s="7" t="s">
        <v>2161</v>
      </c>
      <c r="VXT2061" s="7" t="s">
        <v>2161</v>
      </c>
      <c r="VXU2061" s="7" t="s">
        <v>2161</v>
      </c>
      <c r="VXV2061" s="7" t="s">
        <v>2161</v>
      </c>
      <c r="VXW2061" s="7" t="s">
        <v>2161</v>
      </c>
      <c r="VXX2061" s="7" t="s">
        <v>2161</v>
      </c>
      <c r="VXY2061" s="7" t="s">
        <v>2161</v>
      </c>
      <c r="VXZ2061" s="7" t="s">
        <v>2161</v>
      </c>
      <c r="VYA2061" s="7" t="s">
        <v>2161</v>
      </c>
      <c r="VYB2061" s="7" t="s">
        <v>2161</v>
      </c>
      <c r="VYC2061" s="7" t="s">
        <v>2161</v>
      </c>
      <c r="VYD2061" s="7" t="s">
        <v>2161</v>
      </c>
      <c r="VYE2061" s="7" t="s">
        <v>2161</v>
      </c>
      <c r="VYF2061" s="7" t="s">
        <v>2161</v>
      </c>
      <c r="VYG2061" s="7" t="s">
        <v>2161</v>
      </c>
      <c r="VYH2061" s="7" t="s">
        <v>2161</v>
      </c>
      <c r="VYI2061" s="7" t="s">
        <v>2161</v>
      </c>
      <c r="VYJ2061" s="7" t="s">
        <v>2161</v>
      </c>
      <c r="VYK2061" s="7" t="s">
        <v>2161</v>
      </c>
      <c r="VYL2061" s="7" t="s">
        <v>2161</v>
      </c>
      <c r="VYM2061" s="7" t="s">
        <v>2161</v>
      </c>
      <c r="VYN2061" s="7" t="s">
        <v>2161</v>
      </c>
      <c r="VYO2061" s="7" t="s">
        <v>2161</v>
      </c>
      <c r="VYP2061" s="7" t="s">
        <v>2161</v>
      </c>
      <c r="VYQ2061" s="7" t="s">
        <v>2161</v>
      </c>
      <c r="VYR2061" s="7" t="s">
        <v>2161</v>
      </c>
      <c r="VYS2061" s="7" t="s">
        <v>2161</v>
      </c>
      <c r="VYT2061" s="7" t="s">
        <v>2161</v>
      </c>
      <c r="VYU2061" s="7" t="s">
        <v>2161</v>
      </c>
      <c r="VYV2061" s="7" t="s">
        <v>2161</v>
      </c>
      <c r="VYW2061" s="7" t="s">
        <v>2161</v>
      </c>
      <c r="VYX2061" s="7" t="s">
        <v>2161</v>
      </c>
      <c r="VYY2061" s="7" t="s">
        <v>2161</v>
      </c>
      <c r="VYZ2061" s="7" t="s">
        <v>2161</v>
      </c>
      <c r="VZA2061" s="7" t="s">
        <v>2161</v>
      </c>
      <c r="VZB2061" s="7" t="s">
        <v>2161</v>
      </c>
      <c r="VZC2061" s="7" t="s">
        <v>2161</v>
      </c>
      <c r="VZD2061" s="7" t="s">
        <v>2161</v>
      </c>
      <c r="VZE2061" s="7" t="s">
        <v>2161</v>
      </c>
      <c r="VZF2061" s="7" t="s">
        <v>2161</v>
      </c>
      <c r="VZG2061" s="7" t="s">
        <v>2161</v>
      </c>
      <c r="VZH2061" s="7" t="s">
        <v>2161</v>
      </c>
      <c r="VZI2061" s="7" t="s">
        <v>2161</v>
      </c>
      <c r="VZJ2061" s="7" t="s">
        <v>2161</v>
      </c>
      <c r="VZK2061" s="7" t="s">
        <v>2161</v>
      </c>
      <c r="VZL2061" s="7" t="s">
        <v>2161</v>
      </c>
      <c r="VZM2061" s="7" t="s">
        <v>2161</v>
      </c>
      <c r="VZN2061" s="7" t="s">
        <v>2161</v>
      </c>
      <c r="VZO2061" s="7" t="s">
        <v>2161</v>
      </c>
      <c r="VZP2061" s="7" t="s">
        <v>2161</v>
      </c>
      <c r="VZQ2061" s="7" t="s">
        <v>2161</v>
      </c>
      <c r="VZR2061" s="7" t="s">
        <v>2161</v>
      </c>
      <c r="VZS2061" s="7" t="s">
        <v>2161</v>
      </c>
      <c r="VZT2061" s="7" t="s">
        <v>2161</v>
      </c>
      <c r="VZU2061" s="7" t="s">
        <v>2161</v>
      </c>
      <c r="VZV2061" s="7" t="s">
        <v>2161</v>
      </c>
      <c r="VZW2061" s="7" t="s">
        <v>2161</v>
      </c>
      <c r="VZX2061" s="7" t="s">
        <v>2161</v>
      </c>
      <c r="VZY2061" s="7" t="s">
        <v>2161</v>
      </c>
      <c r="VZZ2061" s="7" t="s">
        <v>2161</v>
      </c>
      <c r="WAA2061" s="7" t="s">
        <v>2161</v>
      </c>
      <c r="WAB2061" s="7" t="s">
        <v>2161</v>
      </c>
      <c r="WAC2061" s="7" t="s">
        <v>2161</v>
      </c>
      <c r="WAD2061" s="7" t="s">
        <v>2161</v>
      </c>
      <c r="WAE2061" s="7" t="s">
        <v>2161</v>
      </c>
      <c r="WAF2061" s="7" t="s">
        <v>2161</v>
      </c>
      <c r="WAG2061" s="7" t="s">
        <v>2161</v>
      </c>
      <c r="WAH2061" s="7" t="s">
        <v>2161</v>
      </c>
      <c r="WAI2061" s="7" t="s">
        <v>2161</v>
      </c>
      <c r="WAJ2061" s="7" t="s">
        <v>2161</v>
      </c>
      <c r="WAK2061" s="7" t="s">
        <v>2161</v>
      </c>
      <c r="WAL2061" s="7" t="s">
        <v>2161</v>
      </c>
      <c r="WAM2061" s="7" t="s">
        <v>2161</v>
      </c>
      <c r="WAN2061" s="7" t="s">
        <v>2161</v>
      </c>
      <c r="WAO2061" s="7" t="s">
        <v>2161</v>
      </c>
      <c r="WAP2061" s="7" t="s">
        <v>2161</v>
      </c>
      <c r="WAQ2061" s="7" t="s">
        <v>2161</v>
      </c>
      <c r="WAR2061" s="7" t="s">
        <v>2161</v>
      </c>
      <c r="WAS2061" s="7" t="s">
        <v>2161</v>
      </c>
      <c r="WAT2061" s="7" t="s">
        <v>2161</v>
      </c>
      <c r="WAU2061" s="7" t="s">
        <v>2161</v>
      </c>
      <c r="WAV2061" s="7" t="s">
        <v>2161</v>
      </c>
      <c r="WAW2061" s="7" t="s">
        <v>2161</v>
      </c>
      <c r="WAX2061" s="7" t="s">
        <v>2161</v>
      </c>
      <c r="WAY2061" s="7" t="s">
        <v>2161</v>
      </c>
      <c r="WAZ2061" s="7" t="s">
        <v>2161</v>
      </c>
      <c r="WBA2061" s="7" t="s">
        <v>2161</v>
      </c>
      <c r="WBB2061" s="7" t="s">
        <v>2161</v>
      </c>
      <c r="WBC2061" s="7" t="s">
        <v>2161</v>
      </c>
      <c r="WBD2061" s="7" t="s">
        <v>2161</v>
      </c>
      <c r="WBE2061" s="7" t="s">
        <v>2161</v>
      </c>
      <c r="WBF2061" s="7" t="s">
        <v>2161</v>
      </c>
      <c r="WBG2061" s="7" t="s">
        <v>2161</v>
      </c>
      <c r="WBH2061" s="7" t="s">
        <v>2161</v>
      </c>
      <c r="WBI2061" s="7" t="s">
        <v>2161</v>
      </c>
      <c r="WBJ2061" s="7" t="s">
        <v>2161</v>
      </c>
      <c r="WBK2061" s="7" t="s">
        <v>2161</v>
      </c>
      <c r="WBL2061" s="7" t="s">
        <v>2161</v>
      </c>
      <c r="WBM2061" s="7" t="s">
        <v>2161</v>
      </c>
      <c r="WBN2061" s="7" t="s">
        <v>2161</v>
      </c>
      <c r="WBO2061" s="7" t="s">
        <v>2161</v>
      </c>
      <c r="WBP2061" s="7" t="s">
        <v>2161</v>
      </c>
      <c r="WBQ2061" s="7" t="s">
        <v>2161</v>
      </c>
      <c r="WBR2061" s="7" t="s">
        <v>2161</v>
      </c>
      <c r="WBS2061" s="7" t="s">
        <v>2161</v>
      </c>
      <c r="WBT2061" s="7" t="s">
        <v>2161</v>
      </c>
      <c r="WBU2061" s="7" t="s">
        <v>2161</v>
      </c>
      <c r="WBV2061" s="7" t="s">
        <v>2161</v>
      </c>
      <c r="WBW2061" s="7" t="s">
        <v>2161</v>
      </c>
      <c r="WBX2061" s="7" t="s">
        <v>2161</v>
      </c>
      <c r="WBY2061" s="7" t="s">
        <v>2161</v>
      </c>
      <c r="WBZ2061" s="7" t="s">
        <v>2161</v>
      </c>
      <c r="WCA2061" s="7" t="s">
        <v>2161</v>
      </c>
      <c r="WCB2061" s="7" t="s">
        <v>2161</v>
      </c>
      <c r="WCC2061" s="7" t="s">
        <v>2161</v>
      </c>
      <c r="WCD2061" s="7" t="s">
        <v>2161</v>
      </c>
      <c r="WCE2061" s="7" t="s">
        <v>2161</v>
      </c>
      <c r="WCF2061" s="7" t="s">
        <v>2161</v>
      </c>
      <c r="WCG2061" s="7" t="s">
        <v>2161</v>
      </c>
      <c r="WCH2061" s="7" t="s">
        <v>2161</v>
      </c>
      <c r="WCI2061" s="7" t="s">
        <v>2161</v>
      </c>
      <c r="WCJ2061" s="7" t="s">
        <v>2161</v>
      </c>
      <c r="WCK2061" s="7" t="s">
        <v>2161</v>
      </c>
      <c r="WCL2061" s="7" t="s">
        <v>2161</v>
      </c>
      <c r="WCM2061" s="7" t="s">
        <v>2161</v>
      </c>
      <c r="WCN2061" s="7" t="s">
        <v>2161</v>
      </c>
      <c r="WCO2061" s="7" t="s">
        <v>2161</v>
      </c>
      <c r="WCP2061" s="7" t="s">
        <v>2161</v>
      </c>
      <c r="WCQ2061" s="7" t="s">
        <v>2161</v>
      </c>
      <c r="WCR2061" s="7" t="s">
        <v>2161</v>
      </c>
      <c r="WCS2061" s="7" t="s">
        <v>2161</v>
      </c>
      <c r="WCT2061" s="7" t="s">
        <v>2161</v>
      </c>
      <c r="WCU2061" s="7" t="s">
        <v>2161</v>
      </c>
      <c r="WCV2061" s="7" t="s">
        <v>2161</v>
      </c>
      <c r="WCW2061" s="7" t="s">
        <v>2161</v>
      </c>
      <c r="WCX2061" s="7" t="s">
        <v>2161</v>
      </c>
      <c r="WCY2061" s="7" t="s">
        <v>2161</v>
      </c>
      <c r="WCZ2061" s="7" t="s">
        <v>2161</v>
      </c>
      <c r="WDA2061" s="7" t="s">
        <v>2161</v>
      </c>
      <c r="WDB2061" s="7" t="s">
        <v>2161</v>
      </c>
      <c r="WDC2061" s="7" t="s">
        <v>2161</v>
      </c>
      <c r="WDD2061" s="7" t="s">
        <v>2161</v>
      </c>
      <c r="WDE2061" s="7" t="s">
        <v>2161</v>
      </c>
      <c r="WDF2061" s="7" t="s">
        <v>2161</v>
      </c>
      <c r="WDG2061" s="7" t="s">
        <v>2161</v>
      </c>
      <c r="WDH2061" s="7" t="s">
        <v>2161</v>
      </c>
      <c r="WDI2061" s="7" t="s">
        <v>2161</v>
      </c>
      <c r="WDJ2061" s="7" t="s">
        <v>2161</v>
      </c>
      <c r="WDK2061" s="7" t="s">
        <v>2161</v>
      </c>
      <c r="WDL2061" s="7" t="s">
        <v>2161</v>
      </c>
      <c r="WDM2061" s="7" t="s">
        <v>2161</v>
      </c>
      <c r="WDN2061" s="7" t="s">
        <v>2161</v>
      </c>
      <c r="WDO2061" s="7" t="s">
        <v>2161</v>
      </c>
      <c r="WDP2061" s="7" t="s">
        <v>2161</v>
      </c>
      <c r="WDQ2061" s="7" t="s">
        <v>2161</v>
      </c>
      <c r="WDR2061" s="7" t="s">
        <v>2161</v>
      </c>
      <c r="WDS2061" s="7" t="s">
        <v>2161</v>
      </c>
      <c r="WDT2061" s="7" t="s">
        <v>2161</v>
      </c>
      <c r="WDU2061" s="7" t="s">
        <v>2161</v>
      </c>
      <c r="WDV2061" s="7" t="s">
        <v>2161</v>
      </c>
      <c r="WDW2061" s="7" t="s">
        <v>2161</v>
      </c>
      <c r="WDX2061" s="7" t="s">
        <v>2161</v>
      </c>
      <c r="WDY2061" s="7" t="s">
        <v>2161</v>
      </c>
      <c r="WDZ2061" s="7" t="s">
        <v>2161</v>
      </c>
      <c r="WEA2061" s="7" t="s">
        <v>2161</v>
      </c>
      <c r="WEB2061" s="7" t="s">
        <v>2161</v>
      </c>
      <c r="WEC2061" s="7" t="s">
        <v>2161</v>
      </c>
      <c r="WED2061" s="7" t="s">
        <v>2161</v>
      </c>
      <c r="WEE2061" s="7" t="s">
        <v>2161</v>
      </c>
      <c r="WEF2061" s="7" t="s">
        <v>2161</v>
      </c>
      <c r="WEG2061" s="7" t="s">
        <v>2161</v>
      </c>
      <c r="WEH2061" s="7" t="s">
        <v>2161</v>
      </c>
      <c r="WEI2061" s="7" t="s">
        <v>2161</v>
      </c>
      <c r="WEJ2061" s="7" t="s">
        <v>2161</v>
      </c>
      <c r="WEK2061" s="7" t="s">
        <v>2161</v>
      </c>
      <c r="WEL2061" s="7" t="s">
        <v>2161</v>
      </c>
      <c r="WEM2061" s="7" t="s">
        <v>2161</v>
      </c>
      <c r="WEN2061" s="7" t="s">
        <v>2161</v>
      </c>
      <c r="WEO2061" s="7" t="s">
        <v>2161</v>
      </c>
      <c r="WEP2061" s="7" t="s">
        <v>2161</v>
      </c>
      <c r="WEQ2061" s="7" t="s">
        <v>2161</v>
      </c>
      <c r="WER2061" s="7" t="s">
        <v>2161</v>
      </c>
      <c r="WES2061" s="7" t="s">
        <v>2161</v>
      </c>
      <c r="WET2061" s="7" t="s">
        <v>2161</v>
      </c>
      <c r="WEU2061" s="7" t="s">
        <v>2161</v>
      </c>
      <c r="WEV2061" s="7" t="s">
        <v>2161</v>
      </c>
      <c r="WEW2061" s="7" t="s">
        <v>2161</v>
      </c>
      <c r="WEX2061" s="7" t="s">
        <v>2161</v>
      </c>
      <c r="WEY2061" s="7" t="s">
        <v>2161</v>
      </c>
      <c r="WEZ2061" s="7" t="s">
        <v>2161</v>
      </c>
      <c r="WFA2061" s="7" t="s">
        <v>2161</v>
      </c>
      <c r="WFB2061" s="7" t="s">
        <v>2161</v>
      </c>
      <c r="WFC2061" s="7" t="s">
        <v>2161</v>
      </c>
      <c r="WFD2061" s="7" t="s">
        <v>2161</v>
      </c>
      <c r="WFE2061" s="7" t="s">
        <v>2161</v>
      </c>
      <c r="WFF2061" s="7" t="s">
        <v>2161</v>
      </c>
      <c r="WFG2061" s="7" t="s">
        <v>2161</v>
      </c>
      <c r="WFH2061" s="7" t="s">
        <v>2161</v>
      </c>
      <c r="WFI2061" s="7" t="s">
        <v>2161</v>
      </c>
      <c r="WFJ2061" s="7" t="s">
        <v>2161</v>
      </c>
      <c r="WFK2061" s="7" t="s">
        <v>2161</v>
      </c>
      <c r="WFL2061" s="7" t="s">
        <v>2161</v>
      </c>
      <c r="WFM2061" s="7" t="s">
        <v>2161</v>
      </c>
      <c r="WFN2061" s="7" t="s">
        <v>2161</v>
      </c>
      <c r="WFO2061" s="7" t="s">
        <v>2161</v>
      </c>
      <c r="WFP2061" s="7" t="s">
        <v>2161</v>
      </c>
      <c r="WFQ2061" s="7" t="s">
        <v>2161</v>
      </c>
      <c r="WFR2061" s="7" t="s">
        <v>2161</v>
      </c>
      <c r="WFS2061" s="7" t="s">
        <v>2161</v>
      </c>
      <c r="WFT2061" s="7" t="s">
        <v>2161</v>
      </c>
      <c r="WFU2061" s="7" t="s">
        <v>2161</v>
      </c>
      <c r="WFV2061" s="7" t="s">
        <v>2161</v>
      </c>
      <c r="WFW2061" s="7" t="s">
        <v>2161</v>
      </c>
      <c r="WFX2061" s="7" t="s">
        <v>2161</v>
      </c>
      <c r="WFY2061" s="7" t="s">
        <v>2161</v>
      </c>
      <c r="WFZ2061" s="7" t="s">
        <v>2161</v>
      </c>
      <c r="WGA2061" s="7" t="s">
        <v>2161</v>
      </c>
      <c r="WGB2061" s="7" t="s">
        <v>2161</v>
      </c>
      <c r="WGC2061" s="7" t="s">
        <v>2161</v>
      </c>
      <c r="WGD2061" s="7" t="s">
        <v>2161</v>
      </c>
      <c r="WGE2061" s="7" t="s">
        <v>2161</v>
      </c>
      <c r="WGF2061" s="7" t="s">
        <v>2161</v>
      </c>
      <c r="WGG2061" s="7" t="s">
        <v>2161</v>
      </c>
      <c r="WGH2061" s="7" t="s">
        <v>2161</v>
      </c>
      <c r="WGI2061" s="7" t="s">
        <v>2161</v>
      </c>
      <c r="WGJ2061" s="7" t="s">
        <v>2161</v>
      </c>
      <c r="WGK2061" s="7" t="s">
        <v>2161</v>
      </c>
      <c r="WGL2061" s="7" t="s">
        <v>2161</v>
      </c>
      <c r="WGM2061" s="7" t="s">
        <v>2161</v>
      </c>
      <c r="WGN2061" s="7" t="s">
        <v>2161</v>
      </c>
      <c r="WGO2061" s="7" t="s">
        <v>2161</v>
      </c>
      <c r="WGP2061" s="7" t="s">
        <v>2161</v>
      </c>
      <c r="WGQ2061" s="7" t="s">
        <v>2161</v>
      </c>
      <c r="WGR2061" s="7" t="s">
        <v>2161</v>
      </c>
      <c r="WGS2061" s="7" t="s">
        <v>2161</v>
      </c>
      <c r="WGT2061" s="7" t="s">
        <v>2161</v>
      </c>
      <c r="WGU2061" s="7" t="s">
        <v>2161</v>
      </c>
      <c r="WGV2061" s="7" t="s">
        <v>2161</v>
      </c>
      <c r="WGW2061" s="7" t="s">
        <v>2161</v>
      </c>
      <c r="WGX2061" s="7" t="s">
        <v>2161</v>
      </c>
      <c r="WGY2061" s="7" t="s">
        <v>2161</v>
      </c>
      <c r="WGZ2061" s="7" t="s">
        <v>2161</v>
      </c>
      <c r="WHA2061" s="7" t="s">
        <v>2161</v>
      </c>
      <c r="WHB2061" s="7" t="s">
        <v>2161</v>
      </c>
      <c r="WHC2061" s="7" t="s">
        <v>2161</v>
      </c>
      <c r="WHD2061" s="7" t="s">
        <v>2161</v>
      </c>
      <c r="WHE2061" s="7" t="s">
        <v>2161</v>
      </c>
      <c r="WHF2061" s="7" t="s">
        <v>2161</v>
      </c>
      <c r="WHG2061" s="7" t="s">
        <v>2161</v>
      </c>
      <c r="WHH2061" s="7" t="s">
        <v>2161</v>
      </c>
      <c r="WHI2061" s="7" t="s">
        <v>2161</v>
      </c>
      <c r="WHJ2061" s="7" t="s">
        <v>2161</v>
      </c>
      <c r="WHK2061" s="7" t="s">
        <v>2161</v>
      </c>
      <c r="WHL2061" s="7" t="s">
        <v>2161</v>
      </c>
      <c r="WHM2061" s="7" t="s">
        <v>2161</v>
      </c>
      <c r="WHN2061" s="7" t="s">
        <v>2161</v>
      </c>
      <c r="WHO2061" s="7" t="s">
        <v>2161</v>
      </c>
      <c r="WHP2061" s="7" t="s">
        <v>2161</v>
      </c>
      <c r="WHQ2061" s="7" t="s">
        <v>2161</v>
      </c>
      <c r="WHR2061" s="7" t="s">
        <v>2161</v>
      </c>
      <c r="WHS2061" s="7" t="s">
        <v>2161</v>
      </c>
      <c r="WHT2061" s="7" t="s">
        <v>2161</v>
      </c>
      <c r="WHU2061" s="7" t="s">
        <v>2161</v>
      </c>
      <c r="WHV2061" s="7" t="s">
        <v>2161</v>
      </c>
      <c r="WHW2061" s="7" t="s">
        <v>2161</v>
      </c>
      <c r="WHX2061" s="7" t="s">
        <v>2161</v>
      </c>
      <c r="WHY2061" s="7" t="s">
        <v>2161</v>
      </c>
      <c r="WHZ2061" s="7" t="s">
        <v>2161</v>
      </c>
      <c r="WIA2061" s="7" t="s">
        <v>2161</v>
      </c>
      <c r="WIB2061" s="7" t="s">
        <v>2161</v>
      </c>
      <c r="WIC2061" s="7" t="s">
        <v>2161</v>
      </c>
      <c r="WID2061" s="7" t="s">
        <v>2161</v>
      </c>
      <c r="WIE2061" s="7" t="s">
        <v>2161</v>
      </c>
      <c r="WIF2061" s="7" t="s">
        <v>2161</v>
      </c>
      <c r="WIG2061" s="7" t="s">
        <v>2161</v>
      </c>
      <c r="WIH2061" s="7" t="s">
        <v>2161</v>
      </c>
      <c r="WII2061" s="7" t="s">
        <v>2161</v>
      </c>
      <c r="WIJ2061" s="7" t="s">
        <v>2161</v>
      </c>
      <c r="WIK2061" s="7" t="s">
        <v>2161</v>
      </c>
      <c r="WIL2061" s="7" t="s">
        <v>2161</v>
      </c>
      <c r="WIM2061" s="7" t="s">
        <v>2161</v>
      </c>
      <c r="WIN2061" s="7" t="s">
        <v>2161</v>
      </c>
      <c r="WIO2061" s="7" t="s">
        <v>2161</v>
      </c>
      <c r="WIP2061" s="7" t="s">
        <v>2161</v>
      </c>
      <c r="WIQ2061" s="7" t="s">
        <v>2161</v>
      </c>
      <c r="WIR2061" s="7" t="s">
        <v>2161</v>
      </c>
      <c r="WIS2061" s="7" t="s">
        <v>2161</v>
      </c>
      <c r="WIT2061" s="7" t="s">
        <v>2161</v>
      </c>
      <c r="WIU2061" s="7" t="s">
        <v>2161</v>
      </c>
      <c r="WIV2061" s="7" t="s">
        <v>2161</v>
      </c>
      <c r="WIW2061" s="7" t="s">
        <v>2161</v>
      </c>
      <c r="WIX2061" s="7" t="s">
        <v>2161</v>
      </c>
      <c r="WIY2061" s="7" t="s">
        <v>2161</v>
      </c>
      <c r="WIZ2061" s="7" t="s">
        <v>2161</v>
      </c>
      <c r="WJA2061" s="7" t="s">
        <v>2161</v>
      </c>
      <c r="WJB2061" s="7" t="s">
        <v>2161</v>
      </c>
      <c r="WJC2061" s="7" t="s">
        <v>2161</v>
      </c>
      <c r="WJD2061" s="7" t="s">
        <v>2161</v>
      </c>
      <c r="WJE2061" s="7" t="s">
        <v>2161</v>
      </c>
      <c r="WJF2061" s="7" t="s">
        <v>2161</v>
      </c>
      <c r="WJG2061" s="7" t="s">
        <v>2161</v>
      </c>
      <c r="WJH2061" s="7" t="s">
        <v>2161</v>
      </c>
      <c r="WJI2061" s="7" t="s">
        <v>2161</v>
      </c>
      <c r="WJJ2061" s="7" t="s">
        <v>2161</v>
      </c>
      <c r="WJK2061" s="7" t="s">
        <v>2161</v>
      </c>
      <c r="WJL2061" s="7" t="s">
        <v>2161</v>
      </c>
      <c r="WJM2061" s="7" t="s">
        <v>2161</v>
      </c>
      <c r="WJN2061" s="7" t="s">
        <v>2161</v>
      </c>
      <c r="WJO2061" s="7" t="s">
        <v>2161</v>
      </c>
      <c r="WJP2061" s="7" t="s">
        <v>2161</v>
      </c>
      <c r="WJQ2061" s="7" t="s">
        <v>2161</v>
      </c>
      <c r="WJR2061" s="7" t="s">
        <v>2161</v>
      </c>
      <c r="WJS2061" s="7" t="s">
        <v>2161</v>
      </c>
      <c r="WJT2061" s="7" t="s">
        <v>2161</v>
      </c>
      <c r="WJU2061" s="7" t="s">
        <v>2161</v>
      </c>
      <c r="WJV2061" s="7" t="s">
        <v>2161</v>
      </c>
      <c r="WJW2061" s="7" t="s">
        <v>2161</v>
      </c>
      <c r="WJX2061" s="7" t="s">
        <v>2161</v>
      </c>
      <c r="WJY2061" s="7" t="s">
        <v>2161</v>
      </c>
      <c r="WJZ2061" s="7" t="s">
        <v>2161</v>
      </c>
      <c r="WKA2061" s="7" t="s">
        <v>2161</v>
      </c>
      <c r="WKB2061" s="7" t="s">
        <v>2161</v>
      </c>
      <c r="WKC2061" s="7" t="s">
        <v>2161</v>
      </c>
      <c r="WKD2061" s="7" t="s">
        <v>2161</v>
      </c>
      <c r="WKE2061" s="7" t="s">
        <v>2161</v>
      </c>
      <c r="WKF2061" s="7" t="s">
        <v>2161</v>
      </c>
      <c r="WKG2061" s="7" t="s">
        <v>2161</v>
      </c>
      <c r="WKH2061" s="7" t="s">
        <v>2161</v>
      </c>
      <c r="WKI2061" s="7" t="s">
        <v>2161</v>
      </c>
      <c r="WKJ2061" s="7" t="s">
        <v>2161</v>
      </c>
      <c r="WKK2061" s="7" t="s">
        <v>2161</v>
      </c>
      <c r="WKL2061" s="7" t="s">
        <v>2161</v>
      </c>
      <c r="WKM2061" s="7" t="s">
        <v>2161</v>
      </c>
      <c r="WKN2061" s="7" t="s">
        <v>2161</v>
      </c>
      <c r="WKO2061" s="7" t="s">
        <v>2161</v>
      </c>
      <c r="WKP2061" s="7" t="s">
        <v>2161</v>
      </c>
      <c r="WKQ2061" s="7" t="s">
        <v>2161</v>
      </c>
      <c r="WKR2061" s="7" t="s">
        <v>2161</v>
      </c>
      <c r="WKS2061" s="7" t="s">
        <v>2161</v>
      </c>
      <c r="WKT2061" s="7" t="s">
        <v>2161</v>
      </c>
      <c r="WKU2061" s="7" t="s">
        <v>2161</v>
      </c>
      <c r="WKV2061" s="7" t="s">
        <v>2161</v>
      </c>
      <c r="WKW2061" s="7" t="s">
        <v>2161</v>
      </c>
      <c r="WKX2061" s="7" t="s">
        <v>2161</v>
      </c>
      <c r="WKY2061" s="7" t="s">
        <v>2161</v>
      </c>
      <c r="WKZ2061" s="7" t="s">
        <v>2161</v>
      </c>
      <c r="WLA2061" s="7" t="s">
        <v>2161</v>
      </c>
      <c r="WLB2061" s="7" t="s">
        <v>2161</v>
      </c>
      <c r="WLC2061" s="7" t="s">
        <v>2161</v>
      </c>
      <c r="WLD2061" s="7" t="s">
        <v>2161</v>
      </c>
      <c r="WLE2061" s="7" t="s">
        <v>2161</v>
      </c>
      <c r="WLF2061" s="7" t="s">
        <v>2161</v>
      </c>
      <c r="WLG2061" s="7" t="s">
        <v>2161</v>
      </c>
      <c r="WLH2061" s="7" t="s">
        <v>2161</v>
      </c>
      <c r="WLI2061" s="7" t="s">
        <v>2161</v>
      </c>
      <c r="WLJ2061" s="7" t="s">
        <v>2161</v>
      </c>
      <c r="WLK2061" s="7" t="s">
        <v>2161</v>
      </c>
      <c r="WLL2061" s="7" t="s">
        <v>2161</v>
      </c>
      <c r="WLM2061" s="7" t="s">
        <v>2161</v>
      </c>
      <c r="WLN2061" s="7" t="s">
        <v>2161</v>
      </c>
      <c r="WLO2061" s="7" t="s">
        <v>2161</v>
      </c>
      <c r="WLP2061" s="7" t="s">
        <v>2161</v>
      </c>
      <c r="WLQ2061" s="7" t="s">
        <v>2161</v>
      </c>
      <c r="WLR2061" s="7" t="s">
        <v>2161</v>
      </c>
      <c r="WLS2061" s="7" t="s">
        <v>2161</v>
      </c>
      <c r="WLT2061" s="7" t="s">
        <v>2161</v>
      </c>
      <c r="WLU2061" s="7" t="s">
        <v>2161</v>
      </c>
      <c r="WLV2061" s="7" t="s">
        <v>2161</v>
      </c>
      <c r="WLW2061" s="7" t="s">
        <v>2161</v>
      </c>
      <c r="WLX2061" s="7" t="s">
        <v>2161</v>
      </c>
      <c r="WLY2061" s="7" t="s">
        <v>2161</v>
      </c>
      <c r="WLZ2061" s="7" t="s">
        <v>2161</v>
      </c>
      <c r="WMA2061" s="7" t="s">
        <v>2161</v>
      </c>
      <c r="WMB2061" s="7" t="s">
        <v>2161</v>
      </c>
      <c r="WMC2061" s="7" t="s">
        <v>2161</v>
      </c>
      <c r="WMD2061" s="7" t="s">
        <v>2161</v>
      </c>
      <c r="WME2061" s="7" t="s">
        <v>2161</v>
      </c>
      <c r="WMF2061" s="7" t="s">
        <v>2161</v>
      </c>
      <c r="WMG2061" s="7" t="s">
        <v>2161</v>
      </c>
      <c r="WMH2061" s="7" t="s">
        <v>2161</v>
      </c>
      <c r="WMI2061" s="7" t="s">
        <v>2161</v>
      </c>
      <c r="WMJ2061" s="7" t="s">
        <v>2161</v>
      </c>
      <c r="WMK2061" s="7" t="s">
        <v>2161</v>
      </c>
      <c r="WML2061" s="7" t="s">
        <v>2161</v>
      </c>
      <c r="WMM2061" s="7" t="s">
        <v>2161</v>
      </c>
      <c r="WMN2061" s="7" t="s">
        <v>2161</v>
      </c>
      <c r="WMO2061" s="7" t="s">
        <v>2161</v>
      </c>
      <c r="WMP2061" s="7" t="s">
        <v>2161</v>
      </c>
      <c r="WMQ2061" s="7" t="s">
        <v>2161</v>
      </c>
      <c r="WMR2061" s="7" t="s">
        <v>2161</v>
      </c>
      <c r="WMS2061" s="7" t="s">
        <v>2161</v>
      </c>
      <c r="WMT2061" s="7" t="s">
        <v>2161</v>
      </c>
      <c r="WMU2061" s="7" t="s">
        <v>2161</v>
      </c>
      <c r="WMV2061" s="7" t="s">
        <v>2161</v>
      </c>
      <c r="WMW2061" s="7" t="s">
        <v>2161</v>
      </c>
      <c r="WMX2061" s="7" t="s">
        <v>2161</v>
      </c>
      <c r="WMY2061" s="7" t="s">
        <v>2161</v>
      </c>
      <c r="WMZ2061" s="7" t="s">
        <v>2161</v>
      </c>
      <c r="WNA2061" s="7" t="s">
        <v>2161</v>
      </c>
      <c r="WNB2061" s="7" t="s">
        <v>2161</v>
      </c>
      <c r="WNC2061" s="7" t="s">
        <v>2161</v>
      </c>
      <c r="WND2061" s="7" t="s">
        <v>2161</v>
      </c>
      <c r="WNE2061" s="7" t="s">
        <v>2161</v>
      </c>
      <c r="WNF2061" s="7" t="s">
        <v>2161</v>
      </c>
      <c r="WNG2061" s="7" t="s">
        <v>2161</v>
      </c>
      <c r="WNH2061" s="7" t="s">
        <v>2161</v>
      </c>
      <c r="WNI2061" s="7" t="s">
        <v>2161</v>
      </c>
      <c r="WNJ2061" s="7" t="s">
        <v>2161</v>
      </c>
      <c r="WNK2061" s="7" t="s">
        <v>2161</v>
      </c>
      <c r="WNL2061" s="7" t="s">
        <v>2161</v>
      </c>
      <c r="WNM2061" s="7" t="s">
        <v>2161</v>
      </c>
      <c r="WNN2061" s="7" t="s">
        <v>2161</v>
      </c>
      <c r="WNO2061" s="7" t="s">
        <v>2161</v>
      </c>
      <c r="WNP2061" s="7" t="s">
        <v>2161</v>
      </c>
      <c r="WNQ2061" s="7" t="s">
        <v>2161</v>
      </c>
      <c r="WNR2061" s="7" t="s">
        <v>2161</v>
      </c>
      <c r="WNS2061" s="7" t="s">
        <v>2161</v>
      </c>
      <c r="WNT2061" s="7" t="s">
        <v>2161</v>
      </c>
      <c r="WNU2061" s="7" t="s">
        <v>2161</v>
      </c>
      <c r="WNV2061" s="7" t="s">
        <v>2161</v>
      </c>
      <c r="WNW2061" s="7" t="s">
        <v>2161</v>
      </c>
      <c r="WNX2061" s="7" t="s">
        <v>2161</v>
      </c>
      <c r="WNY2061" s="7" t="s">
        <v>2161</v>
      </c>
      <c r="WNZ2061" s="7" t="s">
        <v>2161</v>
      </c>
      <c r="WOA2061" s="7" t="s">
        <v>2161</v>
      </c>
      <c r="WOB2061" s="7" t="s">
        <v>2161</v>
      </c>
      <c r="WOC2061" s="7" t="s">
        <v>2161</v>
      </c>
      <c r="WOD2061" s="7" t="s">
        <v>2161</v>
      </c>
      <c r="WOE2061" s="7" t="s">
        <v>2161</v>
      </c>
      <c r="WOF2061" s="7" t="s">
        <v>2161</v>
      </c>
      <c r="WOG2061" s="7" t="s">
        <v>2161</v>
      </c>
      <c r="WOH2061" s="7" t="s">
        <v>2161</v>
      </c>
      <c r="WOI2061" s="7" t="s">
        <v>2161</v>
      </c>
      <c r="WOJ2061" s="7" t="s">
        <v>2161</v>
      </c>
      <c r="WOK2061" s="7" t="s">
        <v>2161</v>
      </c>
      <c r="WOL2061" s="7" t="s">
        <v>2161</v>
      </c>
      <c r="WOM2061" s="7" t="s">
        <v>2161</v>
      </c>
      <c r="WON2061" s="7" t="s">
        <v>2161</v>
      </c>
      <c r="WOO2061" s="7" t="s">
        <v>2161</v>
      </c>
      <c r="WOP2061" s="7" t="s">
        <v>2161</v>
      </c>
      <c r="WOQ2061" s="7" t="s">
        <v>2161</v>
      </c>
      <c r="WOR2061" s="7" t="s">
        <v>2161</v>
      </c>
      <c r="WOS2061" s="7" t="s">
        <v>2161</v>
      </c>
      <c r="WOT2061" s="7" t="s">
        <v>2161</v>
      </c>
      <c r="WOU2061" s="7" t="s">
        <v>2161</v>
      </c>
      <c r="WOV2061" s="7" t="s">
        <v>2161</v>
      </c>
      <c r="WOW2061" s="7" t="s">
        <v>2161</v>
      </c>
      <c r="WOX2061" s="7" t="s">
        <v>2161</v>
      </c>
      <c r="WOY2061" s="7" t="s">
        <v>2161</v>
      </c>
      <c r="WOZ2061" s="7" t="s">
        <v>2161</v>
      </c>
      <c r="WPA2061" s="7" t="s">
        <v>2161</v>
      </c>
      <c r="WPB2061" s="7" t="s">
        <v>2161</v>
      </c>
      <c r="WPC2061" s="7" t="s">
        <v>2161</v>
      </c>
      <c r="WPD2061" s="7" t="s">
        <v>2161</v>
      </c>
      <c r="WPE2061" s="7" t="s">
        <v>2161</v>
      </c>
      <c r="WPF2061" s="7" t="s">
        <v>2161</v>
      </c>
      <c r="WPG2061" s="7" t="s">
        <v>2161</v>
      </c>
      <c r="WPH2061" s="7" t="s">
        <v>2161</v>
      </c>
      <c r="WPI2061" s="7" t="s">
        <v>2161</v>
      </c>
      <c r="WPJ2061" s="7" t="s">
        <v>2161</v>
      </c>
      <c r="WPK2061" s="7" t="s">
        <v>2161</v>
      </c>
      <c r="WPL2061" s="7" t="s">
        <v>2161</v>
      </c>
      <c r="WPM2061" s="7" t="s">
        <v>2161</v>
      </c>
      <c r="WPN2061" s="7" t="s">
        <v>2161</v>
      </c>
      <c r="WPO2061" s="7" t="s">
        <v>2161</v>
      </c>
      <c r="WPP2061" s="7" t="s">
        <v>2161</v>
      </c>
      <c r="WPQ2061" s="7" t="s">
        <v>2161</v>
      </c>
      <c r="WPR2061" s="7" t="s">
        <v>2161</v>
      </c>
      <c r="WPS2061" s="7" t="s">
        <v>2161</v>
      </c>
      <c r="WPT2061" s="7" t="s">
        <v>2161</v>
      </c>
      <c r="WPU2061" s="7" t="s">
        <v>2161</v>
      </c>
      <c r="WPV2061" s="7" t="s">
        <v>2161</v>
      </c>
      <c r="WPW2061" s="7" t="s">
        <v>2161</v>
      </c>
      <c r="WPX2061" s="7" t="s">
        <v>2161</v>
      </c>
      <c r="WPY2061" s="7" t="s">
        <v>2161</v>
      </c>
      <c r="WPZ2061" s="7" t="s">
        <v>2161</v>
      </c>
      <c r="WQA2061" s="7" t="s">
        <v>2161</v>
      </c>
      <c r="WQB2061" s="7" t="s">
        <v>2161</v>
      </c>
      <c r="WQC2061" s="7" t="s">
        <v>2161</v>
      </c>
      <c r="WQD2061" s="7" t="s">
        <v>2161</v>
      </c>
      <c r="WQE2061" s="7" t="s">
        <v>2161</v>
      </c>
      <c r="WQF2061" s="7" t="s">
        <v>2161</v>
      </c>
      <c r="WQG2061" s="7" t="s">
        <v>2161</v>
      </c>
      <c r="WQH2061" s="7" t="s">
        <v>2161</v>
      </c>
      <c r="WQI2061" s="7" t="s">
        <v>2161</v>
      </c>
      <c r="WQJ2061" s="7" t="s">
        <v>2161</v>
      </c>
      <c r="WQK2061" s="7" t="s">
        <v>2161</v>
      </c>
      <c r="WQL2061" s="7" t="s">
        <v>2161</v>
      </c>
      <c r="WQM2061" s="7" t="s">
        <v>2161</v>
      </c>
      <c r="WQN2061" s="7" t="s">
        <v>2161</v>
      </c>
      <c r="WQO2061" s="7" t="s">
        <v>2161</v>
      </c>
      <c r="WQP2061" s="7" t="s">
        <v>2161</v>
      </c>
      <c r="WQQ2061" s="7" t="s">
        <v>2161</v>
      </c>
      <c r="WQR2061" s="7" t="s">
        <v>2161</v>
      </c>
      <c r="WQS2061" s="7" t="s">
        <v>2161</v>
      </c>
      <c r="WQT2061" s="7" t="s">
        <v>2161</v>
      </c>
      <c r="WQU2061" s="7" t="s">
        <v>2161</v>
      </c>
      <c r="WQV2061" s="7" t="s">
        <v>2161</v>
      </c>
      <c r="WQW2061" s="7" t="s">
        <v>2161</v>
      </c>
      <c r="WQX2061" s="7" t="s">
        <v>2161</v>
      </c>
      <c r="WQY2061" s="7" t="s">
        <v>2161</v>
      </c>
      <c r="WQZ2061" s="7" t="s">
        <v>2161</v>
      </c>
      <c r="WRA2061" s="7" t="s">
        <v>2161</v>
      </c>
      <c r="WRB2061" s="7" t="s">
        <v>2161</v>
      </c>
      <c r="WRC2061" s="7" t="s">
        <v>2161</v>
      </c>
      <c r="WRD2061" s="7" t="s">
        <v>2161</v>
      </c>
      <c r="WRE2061" s="7" t="s">
        <v>2161</v>
      </c>
      <c r="WRF2061" s="7" t="s">
        <v>2161</v>
      </c>
      <c r="WRG2061" s="7" t="s">
        <v>2161</v>
      </c>
      <c r="WRH2061" s="7" t="s">
        <v>2161</v>
      </c>
      <c r="WRI2061" s="7" t="s">
        <v>2161</v>
      </c>
      <c r="WRJ2061" s="7" t="s">
        <v>2161</v>
      </c>
      <c r="WRK2061" s="7" t="s">
        <v>2161</v>
      </c>
      <c r="WRL2061" s="7" t="s">
        <v>2161</v>
      </c>
      <c r="WRM2061" s="7" t="s">
        <v>2161</v>
      </c>
      <c r="WRN2061" s="7" t="s">
        <v>2161</v>
      </c>
      <c r="WRO2061" s="7" t="s">
        <v>2161</v>
      </c>
      <c r="WRP2061" s="7" t="s">
        <v>2161</v>
      </c>
      <c r="WRQ2061" s="7" t="s">
        <v>2161</v>
      </c>
      <c r="WRR2061" s="7" t="s">
        <v>2161</v>
      </c>
      <c r="WRS2061" s="7" t="s">
        <v>2161</v>
      </c>
      <c r="WRT2061" s="7" t="s">
        <v>2161</v>
      </c>
      <c r="WRU2061" s="7" t="s">
        <v>2161</v>
      </c>
      <c r="WRV2061" s="7" t="s">
        <v>2161</v>
      </c>
      <c r="WRW2061" s="7" t="s">
        <v>2161</v>
      </c>
      <c r="WRX2061" s="7" t="s">
        <v>2161</v>
      </c>
      <c r="WRY2061" s="7" t="s">
        <v>2161</v>
      </c>
      <c r="WRZ2061" s="7" t="s">
        <v>2161</v>
      </c>
      <c r="WSA2061" s="7" t="s">
        <v>2161</v>
      </c>
      <c r="WSB2061" s="7" t="s">
        <v>2161</v>
      </c>
      <c r="WSC2061" s="7" t="s">
        <v>2161</v>
      </c>
      <c r="WSD2061" s="7" t="s">
        <v>2161</v>
      </c>
      <c r="WSE2061" s="7" t="s">
        <v>2161</v>
      </c>
      <c r="WSF2061" s="7" t="s">
        <v>2161</v>
      </c>
      <c r="WSG2061" s="7" t="s">
        <v>2161</v>
      </c>
      <c r="WSH2061" s="7" t="s">
        <v>2161</v>
      </c>
      <c r="WSI2061" s="7" t="s">
        <v>2161</v>
      </c>
      <c r="WSJ2061" s="7" t="s">
        <v>2161</v>
      </c>
      <c r="WSK2061" s="7" t="s">
        <v>2161</v>
      </c>
      <c r="WSL2061" s="7" t="s">
        <v>2161</v>
      </c>
      <c r="WSM2061" s="7" t="s">
        <v>2161</v>
      </c>
      <c r="WSN2061" s="7" t="s">
        <v>2161</v>
      </c>
      <c r="WSO2061" s="7" t="s">
        <v>2161</v>
      </c>
      <c r="WSP2061" s="7" t="s">
        <v>2161</v>
      </c>
      <c r="WSQ2061" s="7" t="s">
        <v>2161</v>
      </c>
      <c r="WSR2061" s="7" t="s">
        <v>2161</v>
      </c>
      <c r="WSS2061" s="7" t="s">
        <v>2161</v>
      </c>
      <c r="WST2061" s="7" t="s">
        <v>2161</v>
      </c>
      <c r="WSU2061" s="7" t="s">
        <v>2161</v>
      </c>
      <c r="WSV2061" s="7" t="s">
        <v>2161</v>
      </c>
      <c r="WSW2061" s="7" t="s">
        <v>2161</v>
      </c>
      <c r="WSX2061" s="7" t="s">
        <v>2161</v>
      </c>
      <c r="WSY2061" s="7" t="s">
        <v>2161</v>
      </c>
      <c r="WSZ2061" s="7" t="s">
        <v>2161</v>
      </c>
      <c r="WTA2061" s="7" t="s">
        <v>2161</v>
      </c>
      <c r="WTB2061" s="7" t="s">
        <v>2161</v>
      </c>
      <c r="WTC2061" s="7" t="s">
        <v>2161</v>
      </c>
      <c r="WTD2061" s="7" t="s">
        <v>2161</v>
      </c>
      <c r="WTE2061" s="7" t="s">
        <v>2161</v>
      </c>
      <c r="WTF2061" s="7" t="s">
        <v>2161</v>
      </c>
      <c r="WTG2061" s="7" t="s">
        <v>2161</v>
      </c>
      <c r="WTH2061" s="7" t="s">
        <v>2161</v>
      </c>
      <c r="WTI2061" s="7" t="s">
        <v>2161</v>
      </c>
      <c r="WTJ2061" s="7" t="s">
        <v>2161</v>
      </c>
      <c r="WTK2061" s="7" t="s">
        <v>2161</v>
      </c>
      <c r="WTL2061" s="7" t="s">
        <v>2161</v>
      </c>
      <c r="WTM2061" s="7" t="s">
        <v>2161</v>
      </c>
      <c r="WTN2061" s="7" t="s">
        <v>2161</v>
      </c>
      <c r="WTO2061" s="7" t="s">
        <v>2161</v>
      </c>
      <c r="WTP2061" s="7" t="s">
        <v>2161</v>
      </c>
      <c r="WTQ2061" s="7" t="s">
        <v>2161</v>
      </c>
      <c r="WTR2061" s="7" t="s">
        <v>2161</v>
      </c>
      <c r="WTS2061" s="7" t="s">
        <v>2161</v>
      </c>
      <c r="WTT2061" s="7" t="s">
        <v>2161</v>
      </c>
      <c r="WTU2061" s="7" t="s">
        <v>2161</v>
      </c>
      <c r="WTV2061" s="7" t="s">
        <v>2161</v>
      </c>
      <c r="WTW2061" s="7" t="s">
        <v>2161</v>
      </c>
      <c r="WTX2061" s="7" t="s">
        <v>2161</v>
      </c>
      <c r="WTY2061" s="7" t="s">
        <v>2161</v>
      </c>
      <c r="WTZ2061" s="7" t="s">
        <v>2161</v>
      </c>
      <c r="WUA2061" s="7" t="s">
        <v>2161</v>
      </c>
      <c r="WUB2061" s="7" t="s">
        <v>2161</v>
      </c>
      <c r="WUC2061" s="7" t="s">
        <v>2161</v>
      </c>
      <c r="WUD2061" s="7" t="s">
        <v>2161</v>
      </c>
      <c r="WUE2061" s="7" t="s">
        <v>2161</v>
      </c>
      <c r="WUF2061" s="7" t="s">
        <v>2161</v>
      </c>
      <c r="WUG2061" s="7" t="s">
        <v>2161</v>
      </c>
      <c r="WUH2061" s="7" t="s">
        <v>2161</v>
      </c>
      <c r="WUI2061" s="7" t="s">
        <v>2161</v>
      </c>
      <c r="WUJ2061" s="7" t="s">
        <v>2161</v>
      </c>
      <c r="WUK2061" s="7" t="s">
        <v>2161</v>
      </c>
      <c r="WUL2061" s="7" t="s">
        <v>2161</v>
      </c>
      <c r="WUM2061" s="7" t="s">
        <v>2161</v>
      </c>
      <c r="WUN2061" s="7" t="s">
        <v>2161</v>
      </c>
      <c r="WUO2061" s="7" t="s">
        <v>2161</v>
      </c>
      <c r="WUP2061" s="7" t="s">
        <v>2161</v>
      </c>
      <c r="WUQ2061" s="7" t="s">
        <v>2161</v>
      </c>
      <c r="WUR2061" s="7" t="s">
        <v>2161</v>
      </c>
      <c r="WUS2061" s="7" t="s">
        <v>2161</v>
      </c>
      <c r="WUT2061" s="7" t="s">
        <v>2161</v>
      </c>
      <c r="WUU2061" s="7" t="s">
        <v>2161</v>
      </c>
      <c r="WUV2061" s="7" t="s">
        <v>2161</v>
      </c>
      <c r="WUW2061" s="7" t="s">
        <v>2161</v>
      </c>
      <c r="WUX2061" s="7" t="s">
        <v>2161</v>
      </c>
      <c r="WUY2061" s="7" t="s">
        <v>2161</v>
      </c>
      <c r="WUZ2061" s="7" t="s">
        <v>2161</v>
      </c>
      <c r="WVA2061" s="7" t="s">
        <v>2161</v>
      </c>
      <c r="WVB2061" s="7" t="s">
        <v>2161</v>
      </c>
      <c r="WVC2061" s="7" t="s">
        <v>2161</v>
      </c>
      <c r="WVD2061" s="7" t="s">
        <v>2161</v>
      </c>
      <c r="WVE2061" s="7" t="s">
        <v>2161</v>
      </c>
      <c r="WVF2061" s="7" t="s">
        <v>2161</v>
      </c>
      <c r="WVG2061" s="7" t="s">
        <v>2161</v>
      </c>
      <c r="WVH2061" s="7" t="s">
        <v>2161</v>
      </c>
      <c r="WVI2061" s="7" t="s">
        <v>2161</v>
      </c>
      <c r="WVJ2061" s="7" t="s">
        <v>2161</v>
      </c>
      <c r="WVK2061" s="7" t="s">
        <v>2161</v>
      </c>
      <c r="WVL2061" s="7" t="s">
        <v>2161</v>
      </c>
      <c r="WVM2061" s="7" t="s">
        <v>2161</v>
      </c>
      <c r="WVN2061" s="7" t="s">
        <v>2161</v>
      </c>
      <c r="WVO2061" s="7" t="s">
        <v>2161</v>
      </c>
      <c r="WVP2061" s="7" t="s">
        <v>2161</v>
      </c>
      <c r="WVQ2061" s="7" t="s">
        <v>2161</v>
      </c>
      <c r="WVR2061" s="7" t="s">
        <v>2161</v>
      </c>
      <c r="WVS2061" s="7" t="s">
        <v>2161</v>
      </c>
      <c r="WVT2061" s="7" t="s">
        <v>2161</v>
      </c>
      <c r="WVU2061" s="7" t="s">
        <v>2161</v>
      </c>
      <c r="WVV2061" s="7" t="s">
        <v>2161</v>
      </c>
      <c r="WVW2061" s="7" t="s">
        <v>2161</v>
      </c>
      <c r="WVX2061" s="7" t="s">
        <v>2161</v>
      </c>
      <c r="WVY2061" s="7" t="s">
        <v>2161</v>
      </c>
      <c r="WVZ2061" s="7" t="s">
        <v>2161</v>
      </c>
      <c r="WWA2061" s="7" t="s">
        <v>2161</v>
      </c>
      <c r="WWB2061" s="7" t="s">
        <v>2161</v>
      </c>
      <c r="WWC2061" s="7" t="s">
        <v>2161</v>
      </c>
      <c r="WWD2061" s="7" t="s">
        <v>2161</v>
      </c>
      <c r="WWE2061" s="7" t="s">
        <v>2161</v>
      </c>
      <c r="WWF2061" s="7" t="s">
        <v>2161</v>
      </c>
      <c r="WWG2061" s="7" t="s">
        <v>2161</v>
      </c>
      <c r="WWH2061" s="7" t="s">
        <v>2161</v>
      </c>
      <c r="WWI2061" s="7" t="s">
        <v>2161</v>
      </c>
      <c r="WWJ2061" s="7" t="s">
        <v>2161</v>
      </c>
      <c r="WWK2061" s="7" t="s">
        <v>2161</v>
      </c>
      <c r="WWL2061" s="7" t="s">
        <v>2161</v>
      </c>
      <c r="WWM2061" s="7" t="s">
        <v>2161</v>
      </c>
      <c r="WWN2061" s="7" t="s">
        <v>2161</v>
      </c>
      <c r="WWO2061" s="7" t="s">
        <v>2161</v>
      </c>
      <c r="WWP2061" s="7" t="s">
        <v>2161</v>
      </c>
      <c r="WWQ2061" s="7" t="s">
        <v>2161</v>
      </c>
      <c r="WWR2061" s="7" t="s">
        <v>2161</v>
      </c>
      <c r="WWS2061" s="7" t="s">
        <v>2161</v>
      </c>
      <c r="WWT2061" s="7" t="s">
        <v>2161</v>
      </c>
      <c r="WWU2061" s="7" t="s">
        <v>2161</v>
      </c>
      <c r="WWV2061" s="7" t="s">
        <v>2161</v>
      </c>
      <c r="WWW2061" s="7" t="s">
        <v>2161</v>
      </c>
      <c r="WWX2061" s="7" t="s">
        <v>2161</v>
      </c>
      <c r="WWY2061" s="7" t="s">
        <v>2161</v>
      </c>
      <c r="WWZ2061" s="7" t="s">
        <v>2161</v>
      </c>
      <c r="WXA2061" s="7" t="s">
        <v>2161</v>
      </c>
      <c r="WXB2061" s="7" t="s">
        <v>2161</v>
      </c>
      <c r="WXC2061" s="7" t="s">
        <v>2161</v>
      </c>
      <c r="WXD2061" s="7" t="s">
        <v>2161</v>
      </c>
      <c r="WXE2061" s="7" t="s">
        <v>2161</v>
      </c>
      <c r="WXF2061" s="7" t="s">
        <v>2161</v>
      </c>
      <c r="WXG2061" s="7" t="s">
        <v>2161</v>
      </c>
      <c r="WXH2061" s="7" t="s">
        <v>2161</v>
      </c>
      <c r="WXI2061" s="7" t="s">
        <v>2161</v>
      </c>
      <c r="WXJ2061" s="7" t="s">
        <v>2161</v>
      </c>
      <c r="WXK2061" s="7" t="s">
        <v>2161</v>
      </c>
      <c r="WXL2061" s="7" t="s">
        <v>2161</v>
      </c>
      <c r="WXM2061" s="7" t="s">
        <v>2161</v>
      </c>
      <c r="WXN2061" s="7" t="s">
        <v>2161</v>
      </c>
      <c r="WXO2061" s="7" t="s">
        <v>2161</v>
      </c>
      <c r="WXP2061" s="7" t="s">
        <v>2161</v>
      </c>
      <c r="WXQ2061" s="7" t="s">
        <v>2161</v>
      </c>
      <c r="WXR2061" s="7" t="s">
        <v>2161</v>
      </c>
      <c r="WXS2061" s="7" t="s">
        <v>2161</v>
      </c>
      <c r="WXT2061" s="7" t="s">
        <v>2161</v>
      </c>
      <c r="WXU2061" s="7" t="s">
        <v>2161</v>
      </c>
      <c r="WXV2061" s="7" t="s">
        <v>2161</v>
      </c>
      <c r="WXW2061" s="7" t="s">
        <v>2161</v>
      </c>
      <c r="WXX2061" s="7" t="s">
        <v>2161</v>
      </c>
      <c r="WXY2061" s="7" t="s">
        <v>2161</v>
      </c>
      <c r="WXZ2061" s="7" t="s">
        <v>2161</v>
      </c>
      <c r="WYA2061" s="7" t="s">
        <v>2161</v>
      </c>
      <c r="WYB2061" s="7" t="s">
        <v>2161</v>
      </c>
      <c r="WYC2061" s="7" t="s">
        <v>2161</v>
      </c>
      <c r="WYD2061" s="7" t="s">
        <v>2161</v>
      </c>
      <c r="WYE2061" s="7" t="s">
        <v>2161</v>
      </c>
      <c r="WYF2061" s="7" t="s">
        <v>2161</v>
      </c>
      <c r="WYG2061" s="7" t="s">
        <v>2161</v>
      </c>
      <c r="WYH2061" s="7" t="s">
        <v>2161</v>
      </c>
      <c r="WYI2061" s="7" t="s">
        <v>2161</v>
      </c>
      <c r="WYJ2061" s="7" t="s">
        <v>2161</v>
      </c>
      <c r="WYK2061" s="7" t="s">
        <v>2161</v>
      </c>
      <c r="WYL2061" s="7" t="s">
        <v>2161</v>
      </c>
      <c r="WYM2061" s="7" t="s">
        <v>2161</v>
      </c>
      <c r="WYN2061" s="7" t="s">
        <v>2161</v>
      </c>
      <c r="WYO2061" s="7" t="s">
        <v>2161</v>
      </c>
      <c r="WYP2061" s="7" t="s">
        <v>2161</v>
      </c>
      <c r="WYQ2061" s="7" t="s">
        <v>2161</v>
      </c>
      <c r="WYR2061" s="7" t="s">
        <v>2161</v>
      </c>
      <c r="WYS2061" s="7" t="s">
        <v>2161</v>
      </c>
      <c r="WYT2061" s="7" t="s">
        <v>2161</v>
      </c>
      <c r="WYU2061" s="7" t="s">
        <v>2161</v>
      </c>
      <c r="WYV2061" s="7" t="s">
        <v>2161</v>
      </c>
      <c r="WYW2061" s="7" t="s">
        <v>2161</v>
      </c>
      <c r="WYX2061" s="7" t="s">
        <v>2161</v>
      </c>
      <c r="WYY2061" s="7" t="s">
        <v>2161</v>
      </c>
      <c r="WYZ2061" s="7" t="s">
        <v>2161</v>
      </c>
      <c r="WZA2061" s="7" t="s">
        <v>2161</v>
      </c>
      <c r="WZB2061" s="7" t="s">
        <v>2161</v>
      </c>
      <c r="WZC2061" s="7" t="s">
        <v>2161</v>
      </c>
      <c r="WZD2061" s="7" t="s">
        <v>2161</v>
      </c>
      <c r="WZE2061" s="7" t="s">
        <v>2161</v>
      </c>
      <c r="WZF2061" s="7" t="s">
        <v>2161</v>
      </c>
      <c r="WZG2061" s="7" t="s">
        <v>2161</v>
      </c>
      <c r="WZH2061" s="7" t="s">
        <v>2161</v>
      </c>
      <c r="WZI2061" s="7" t="s">
        <v>2161</v>
      </c>
      <c r="WZJ2061" s="7" t="s">
        <v>2161</v>
      </c>
      <c r="WZK2061" s="7" t="s">
        <v>2161</v>
      </c>
      <c r="WZL2061" s="7" t="s">
        <v>2161</v>
      </c>
      <c r="WZM2061" s="7" t="s">
        <v>2161</v>
      </c>
      <c r="WZN2061" s="7" t="s">
        <v>2161</v>
      </c>
      <c r="WZO2061" s="7" t="s">
        <v>2161</v>
      </c>
      <c r="WZP2061" s="7" t="s">
        <v>2161</v>
      </c>
      <c r="WZQ2061" s="7" t="s">
        <v>2161</v>
      </c>
      <c r="WZR2061" s="7" t="s">
        <v>2161</v>
      </c>
      <c r="WZS2061" s="7" t="s">
        <v>2161</v>
      </c>
      <c r="WZT2061" s="7" t="s">
        <v>2161</v>
      </c>
      <c r="WZU2061" s="7" t="s">
        <v>2161</v>
      </c>
      <c r="WZV2061" s="7" t="s">
        <v>2161</v>
      </c>
      <c r="WZW2061" s="7" t="s">
        <v>2161</v>
      </c>
      <c r="WZX2061" s="7" t="s">
        <v>2161</v>
      </c>
      <c r="WZY2061" s="7" t="s">
        <v>2161</v>
      </c>
      <c r="WZZ2061" s="7" t="s">
        <v>2161</v>
      </c>
      <c r="XAA2061" s="7" t="s">
        <v>2161</v>
      </c>
      <c r="XAB2061" s="7" t="s">
        <v>2161</v>
      </c>
      <c r="XAC2061" s="7" t="s">
        <v>2161</v>
      </c>
      <c r="XAD2061" s="7" t="s">
        <v>2161</v>
      </c>
      <c r="XAE2061" s="7" t="s">
        <v>2161</v>
      </c>
      <c r="XAF2061" s="7" t="s">
        <v>2161</v>
      </c>
      <c r="XAG2061" s="7" t="s">
        <v>2161</v>
      </c>
      <c r="XAH2061" s="7" t="s">
        <v>2161</v>
      </c>
      <c r="XAI2061" s="7" t="s">
        <v>2161</v>
      </c>
      <c r="XAJ2061" s="7" t="s">
        <v>2161</v>
      </c>
      <c r="XAK2061" s="7" t="s">
        <v>2161</v>
      </c>
      <c r="XAL2061" s="7" t="s">
        <v>2161</v>
      </c>
      <c r="XAM2061" s="7" t="s">
        <v>2161</v>
      </c>
      <c r="XAN2061" s="7" t="s">
        <v>2161</v>
      </c>
      <c r="XAO2061" s="7" t="s">
        <v>2161</v>
      </c>
      <c r="XAP2061" s="7" t="s">
        <v>2161</v>
      </c>
      <c r="XAQ2061" s="7" t="s">
        <v>2161</v>
      </c>
      <c r="XAR2061" s="7" t="s">
        <v>2161</v>
      </c>
      <c r="XAS2061" s="7" t="s">
        <v>2161</v>
      </c>
      <c r="XAT2061" s="7" t="s">
        <v>2161</v>
      </c>
      <c r="XAU2061" s="7" t="s">
        <v>2161</v>
      </c>
      <c r="XAV2061" s="7" t="s">
        <v>2161</v>
      </c>
      <c r="XAW2061" s="7" t="s">
        <v>2161</v>
      </c>
      <c r="XAX2061" s="7" t="s">
        <v>2161</v>
      </c>
      <c r="XAY2061" s="7" t="s">
        <v>2161</v>
      </c>
      <c r="XAZ2061" s="7" t="s">
        <v>2161</v>
      </c>
      <c r="XBA2061" s="7" t="s">
        <v>2161</v>
      </c>
      <c r="XBB2061" s="7" t="s">
        <v>2161</v>
      </c>
      <c r="XBC2061" s="7" t="s">
        <v>2161</v>
      </c>
      <c r="XBD2061" s="7" t="s">
        <v>2161</v>
      </c>
      <c r="XBE2061" s="7" t="s">
        <v>2161</v>
      </c>
      <c r="XBF2061" s="7" t="s">
        <v>2161</v>
      </c>
      <c r="XBG2061" s="7" t="s">
        <v>2161</v>
      </c>
      <c r="XBH2061" s="7" t="s">
        <v>2161</v>
      </c>
      <c r="XBI2061" s="7" t="s">
        <v>2161</v>
      </c>
      <c r="XBJ2061" s="7" t="s">
        <v>2161</v>
      </c>
      <c r="XBK2061" s="7" t="s">
        <v>2161</v>
      </c>
      <c r="XBL2061" s="7" t="s">
        <v>2161</v>
      </c>
      <c r="XBM2061" s="7" t="s">
        <v>2161</v>
      </c>
      <c r="XBN2061" s="7" t="s">
        <v>2161</v>
      </c>
      <c r="XBO2061" s="7" t="s">
        <v>2161</v>
      </c>
      <c r="XBP2061" s="7" t="s">
        <v>2161</v>
      </c>
      <c r="XBQ2061" s="7" t="s">
        <v>2161</v>
      </c>
      <c r="XBR2061" s="7" t="s">
        <v>2161</v>
      </c>
      <c r="XBS2061" s="7" t="s">
        <v>2161</v>
      </c>
      <c r="XBT2061" s="7" t="s">
        <v>2161</v>
      </c>
      <c r="XBU2061" s="7" t="s">
        <v>2161</v>
      </c>
      <c r="XBV2061" s="7" t="s">
        <v>2161</v>
      </c>
      <c r="XBW2061" s="7" t="s">
        <v>2161</v>
      </c>
      <c r="XBX2061" s="7" t="s">
        <v>2161</v>
      </c>
      <c r="XBY2061" s="7" t="s">
        <v>2161</v>
      </c>
      <c r="XBZ2061" s="7" t="s">
        <v>2161</v>
      </c>
      <c r="XCA2061" s="7" t="s">
        <v>2161</v>
      </c>
      <c r="XCB2061" s="7" t="s">
        <v>2161</v>
      </c>
      <c r="XCC2061" s="7" t="s">
        <v>2161</v>
      </c>
      <c r="XCD2061" s="7" t="s">
        <v>2161</v>
      </c>
      <c r="XCE2061" s="7" t="s">
        <v>2161</v>
      </c>
      <c r="XCF2061" s="7" t="s">
        <v>2161</v>
      </c>
      <c r="XCG2061" s="7" t="s">
        <v>2161</v>
      </c>
      <c r="XCH2061" s="7" t="s">
        <v>2161</v>
      </c>
      <c r="XCI2061" s="7" t="s">
        <v>2161</v>
      </c>
      <c r="XCJ2061" s="7" t="s">
        <v>2161</v>
      </c>
      <c r="XCK2061" s="7" t="s">
        <v>2161</v>
      </c>
      <c r="XCL2061" s="7" t="s">
        <v>2161</v>
      </c>
      <c r="XCM2061" s="7" t="s">
        <v>2161</v>
      </c>
      <c r="XCN2061" s="7" t="s">
        <v>2161</v>
      </c>
      <c r="XCO2061" s="7" t="s">
        <v>2161</v>
      </c>
      <c r="XCP2061" s="7" t="s">
        <v>2161</v>
      </c>
      <c r="XCQ2061" s="7" t="s">
        <v>2161</v>
      </c>
      <c r="XCR2061" s="7" t="s">
        <v>2161</v>
      </c>
      <c r="XCS2061" s="7" t="s">
        <v>2161</v>
      </c>
      <c r="XCT2061" s="7" t="s">
        <v>2161</v>
      </c>
      <c r="XCU2061" s="7" t="s">
        <v>2161</v>
      </c>
      <c r="XCV2061" s="7" t="s">
        <v>2161</v>
      </c>
      <c r="XCW2061" s="7" t="s">
        <v>2161</v>
      </c>
      <c r="XCX2061" s="7" t="s">
        <v>2161</v>
      </c>
      <c r="XCY2061" s="7" t="s">
        <v>2161</v>
      </c>
      <c r="XCZ2061" s="7" t="s">
        <v>2161</v>
      </c>
      <c r="XDA2061" s="7" t="s">
        <v>2161</v>
      </c>
      <c r="XDB2061" s="7" t="s">
        <v>2161</v>
      </c>
      <c r="XDC2061" s="7" t="s">
        <v>2161</v>
      </c>
      <c r="XDD2061" s="7" t="s">
        <v>2161</v>
      </c>
      <c r="XDE2061" s="7" t="s">
        <v>2161</v>
      </c>
      <c r="XDF2061" s="7" t="s">
        <v>2161</v>
      </c>
      <c r="XDG2061" s="7" t="s">
        <v>2161</v>
      </c>
      <c r="XDH2061" s="7" t="s">
        <v>2161</v>
      </c>
      <c r="XDI2061" s="7" t="s">
        <v>2161</v>
      </c>
      <c r="XDJ2061" s="7" t="s">
        <v>2161</v>
      </c>
      <c r="XDK2061" s="7" t="s">
        <v>2161</v>
      </c>
      <c r="XDL2061" s="7" t="s">
        <v>2161</v>
      </c>
      <c r="XDM2061" s="7" t="s">
        <v>2161</v>
      </c>
      <c r="XDN2061" s="7" t="s">
        <v>2161</v>
      </c>
      <c r="XDO2061" s="7" t="s">
        <v>2161</v>
      </c>
      <c r="XDP2061" s="7" t="s">
        <v>2161</v>
      </c>
      <c r="XDQ2061" s="7" t="s">
        <v>2161</v>
      </c>
      <c r="XDR2061" s="7" t="s">
        <v>2161</v>
      </c>
      <c r="XDS2061" s="7" t="s">
        <v>2161</v>
      </c>
      <c r="XDT2061" s="7" t="s">
        <v>2161</v>
      </c>
      <c r="XDU2061" s="7" t="s">
        <v>2161</v>
      </c>
      <c r="XDV2061" s="7" t="s">
        <v>2161</v>
      </c>
      <c r="XDW2061" s="7" t="s">
        <v>2161</v>
      </c>
      <c r="XDX2061" s="7" t="s">
        <v>2161</v>
      </c>
      <c r="XDY2061" s="7" t="s">
        <v>2161</v>
      </c>
      <c r="XDZ2061" s="7" t="s">
        <v>2161</v>
      </c>
      <c r="XEA2061" s="7" t="s">
        <v>2161</v>
      </c>
      <c r="XEB2061" s="7" t="s">
        <v>2161</v>
      </c>
      <c r="XEC2061" s="7" t="s">
        <v>2161</v>
      </c>
      <c r="XED2061" s="7" t="s">
        <v>2161</v>
      </c>
      <c r="XEE2061" s="7" t="s">
        <v>2161</v>
      </c>
      <c r="XEF2061" s="7" t="s">
        <v>2161</v>
      </c>
      <c r="XEG2061" s="7" t="s">
        <v>2161</v>
      </c>
      <c r="XEH2061" s="7" t="s">
        <v>2161</v>
      </c>
      <c r="XEI2061" s="7" t="s">
        <v>2161</v>
      </c>
      <c r="XEJ2061" s="7" t="s">
        <v>2161</v>
      </c>
      <c r="XEK2061" s="7" t="s">
        <v>2161</v>
      </c>
      <c r="XEL2061" s="7" t="s">
        <v>2161</v>
      </c>
      <c r="XEM2061" s="7" t="s">
        <v>2161</v>
      </c>
      <c r="XEN2061" s="7" t="s">
        <v>2161</v>
      </c>
      <c r="XEO2061" s="7" t="s">
        <v>2161</v>
      </c>
      <c r="XEP2061" s="7" t="s">
        <v>2161</v>
      </c>
      <c r="XEQ2061" s="7" t="s">
        <v>2161</v>
      </c>
      <c r="XER2061" s="7" t="s">
        <v>2161</v>
      </c>
      <c r="XES2061" s="7" t="s">
        <v>2161</v>
      </c>
      <c r="XET2061" s="7" t="s">
        <v>2161</v>
      </c>
      <c r="XEU2061" s="7" t="s">
        <v>2161</v>
      </c>
      <c r="XEV2061" s="7" t="s">
        <v>2161</v>
      </c>
      <c r="XEW2061" s="7" t="s">
        <v>2161</v>
      </c>
      <c r="XEX2061" s="7" t="s">
        <v>2161</v>
      </c>
      <c r="XEY2061" s="7" t="s">
        <v>2161</v>
      </c>
      <c r="XEZ2061" s="7" t="s">
        <v>2161</v>
      </c>
      <c r="XFA2061" s="7" t="s">
        <v>2161</v>
      </c>
      <c r="XFB2061" s="7" t="s">
        <v>2161</v>
      </c>
    </row>
    <row r="2062" s="1" customFormat="1" spans="1:134">
      <c r="A2062" s="8" t="s">
        <v>2164</v>
      </c>
      <c r="B2062" s="57">
        <f t="shared" si="596"/>
        <v>635</v>
      </c>
      <c r="C2062" s="58">
        <f>B2062/$H$1</f>
        <v>100.793650793651</v>
      </c>
      <c r="D2062" s="59">
        <f t="shared" si="597"/>
        <v>127</v>
      </c>
      <c r="E2062" s="60">
        <f t="shared" ref="E2062:E2072" si="598">F2062/D2062</f>
        <v>0.126349206349206</v>
      </c>
      <c r="F2062" s="43">
        <f t="shared" ref="F2062:F2072" si="599">D2062*0.92-C2062</f>
        <v>16.0463492063492</v>
      </c>
      <c r="G2062" s="126"/>
      <c r="H2062" s="84"/>
      <c r="I2062" s="84"/>
      <c r="J2062" s="84"/>
      <c r="K2062" s="84"/>
      <c r="L2062" s="84"/>
      <c r="M2062" s="84"/>
      <c r="N2062" s="84"/>
      <c r="O2062" s="84"/>
      <c r="P2062" s="84"/>
      <c r="Q2062" s="84"/>
      <c r="R2062" s="84"/>
      <c r="S2062" s="84"/>
      <c r="T2062" s="84"/>
      <c r="U2062" s="84"/>
      <c r="V2062" s="84"/>
      <c r="W2062" s="84"/>
      <c r="X2062" s="84"/>
      <c r="Y2062" s="84"/>
      <c r="Z2062" s="84"/>
      <c r="AA2062" s="84"/>
      <c r="AB2062" s="84"/>
      <c r="AC2062" s="84"/>
      <c r="AD2062" s="84"/>
      <c r="AE2062" s="84"/>
      <c r="AF2062" s="84"/>
      <c r="AG2062" s="84"/>
      <c r="AH2062" s="84"/>
      <c r="AI2062" s="84"/>
      <c r="AJ2062" s="84"/>
      <c r="AK2062" s="84"/>
      <c r="AL2062" s="84"/>
      <c r="AM2062" s="84"/>
      <c r="AN2062" s="84"/>
      <c r="AO2062" s="84"/>
      <c r="AP2062" s="84"/>
      <c r="AQ2062" s="84"/>
      <c r="AR2062" s="84"/>
      <c r="AS2062" s="84"/>
      <c r="AT2062" s="84"/>
      <c r="AU2062" s="84"/>
      <c r="AV2062" s="84"/>
      <c r="AW2062" s="84"/>
      <c r="AX2062" s="84"/>
      <c r="AY2062" s="84"/>
      <c r="AZ2062" s="84"/>
      <c r="BA2062" s="84"/>
      <c r="BB2062" s="84"/>
      <c r="BC2062" s="84"/>
      <c r="BD2062" s="84"/>
      <c r="BE2062" s="84"/>
      <c r="BF2062" s="84"/>
      <c r="BG2062" s="84"/>
      <c r="BH2062" s="84"/>
      <c r="BI2062" s="84"/>
      <c r="BJ2062" s="84"/>
      <c r="BK2062" s="84"/>
      <c r="BL2062" s="84"/>
      <c r="BM2062" s="84"/>
      <c r="BN2062" s="84"/>
      <c r="BO2062" s="84"/>
      <c r="BP2062" s="84"/>
      <c r="BQ2062" s="84"/>
      <c r="BR2062" s="84"/>
      <c r="BS2062" s="84"/>
      <c r="BT2062" s="84"/>
      <c r="BU2062" s="84"/>
      <c r="BV2062" s="84"/>
      <c r="BW2062" s="84"/>
      <c r="BX2062" s="84"/>
      <c r="BY2062" s="84"/>
      <c r="BZ2062" s="84"/>
      <c r="CA2062" s="84"/>
      <c r="CB2062" s="84"/>
      <c r="CC2062" s="84"/>
      <c r="CD2062" s="84"/>
      <c r="CE2062" s="84"/>
      <c r="CF2062" s="84"/>
      <c r="CG2062" s="84"/>
      <c r="CH2062" s="84"/>
      <c r="CI2062" s="84"/>
      <c r="CJ2062" s="84"/>
      <c r="CK2062" s="84"/>
      <c r="CL2062" s="84"/>
      <c r="CM2062" s="84"/>
      <c r="CN2062" s="84"/>
      <c r="CO2062" s="84"/>
      <c r="CP2062" s="84"/>
      <c r="CQ2062" s="84"/>
      <c r="CR2062" s="84"/>
      <c r="CS2062" s="84"/>
      <c r="CT2062" s="84"/>
      <c r="CU2062" s="84"/>
      <c r="CV2062" s="84"/>
      <c r="CW2062" s="84"/>
      <c r="CX2062" s="84"/>
      <c r="CY2062" s="84"/>
      <c r="CZ2062" s="84"/>
      <c r="DA2062" s="84"/>
      <c r="DB2062" s="84"/>
      <c r="DC2062" s="84"/>
      <c r="DD2062" s="84"/>
      <c r="DE2062" s="84"/>
      <c r="DF2062" s="84"/>
      <c r="DG2062" s="84"/>
      <c r="DH2062" s="84"/>
      <c r="DI2062" s="84"/>
      <c r="DJ2062" s="84"/>
      <c r="DK2062" s="84"/>
      <c r="DL2062" s="84"/>
      <c r="DM2062" s="84"/>
      <c r="DN2062" s="84"/>
      <c r="DO2062" s="84"/>
      <c r="DP2062" s="84"/>
      <c r="DQ2062" s="84"/>
      <c r="DR2062" s="84"/>
      <c r="DS2062" s="84"/>
      <c r="DT2062" s="84"/>
      <c r="DU2062" s="84"/>
      <c r="DV2062" s="84"/>
      <c r="DW2062" s="84"/>
      <c r="DX2062" s="84"/>
      <c r="DY2062" s="84"/>
      <c r="DZ2062" s="84"/>
      <c r="EA2062" s="84"/>
      <c r="EB2062" s="84"/>
      <c r="EC2062" s="84"/>
      <c r="ED2062" s="84"/>
    </row>
    <row r="2063" s="1" customFormat="1" spans="1:134">
      <c r="A2063" s="8" t="s">
        <v>2165</v>
      </c>
      <c r="B2063" s="57">
        <f t="shared" si="596"/>
        <v>675</v>
      </c>
      <c r="C2063" s="58">
        <f>B2063/$H$1</f>
        <v>107.142857142857</v>
      </c>
      <c r="D2063" s="59">
        <f t="shared" si="597"/>
        <v>136</v>
      </c>
      <c r="E2063" s="60">
        <f t="shared" si="598"/>
        <v>0.13218487394958</v>
      </c>
      <c r="F2063" s="43">
        <f t="shared" si="599"/>
        <v>17.9771428571429</v>
      </c>
      <c r="G2063" s="126"/>
      <c r="H2063" s="84"/>
      <c r="I2063" s="84"/>
      <c r="J2063" s="84"/>
      <c r="K2063" s="84"/>
      <c r="L2063" s="84"/>
      <c r="M2063" s="84"/>
      <c r="N2063" s="84"/>
      <c r="O2063" s="84"/>
      <c r="P2063" s="84"/>
      <c r="Q2063" s="84"/>
      <c r="R2063" s="84"/>
      <c r="S2063" s="84"/>
      <c r="T2063" s="84"/>
      <c r="U2063" s="84"/>
      <c r="V2063" s="84"/>
      <c r="W2063" s="84"/>
      <c r="X2063" s="84"/>
      <c r="Y2063" s="84"/>
      <c r="Z2063" s="84"/>
      <c r="AA2063" s="84"/>
      <c r="AB2063" s="84"/>
      <c r="AC2063" s="84"/>
      <c r="AD2063" s="84"/>
      <c r="AE2063" s="84"/>
      <c r="AF2063" s="84"/>
      <c r="AG2063" s="84"/>
      <c r="AH2063" s="84"/>
      <c r="AI2063" s="84"/>
      <c r="AJ2063" s="84"/>
      <c r="AK2063" s="84"/>
      <c r="AL2063" s="84"/>
      <c r="AM2063" s="84"/>
      <c r="AN2063" s="84"/>
      <c r="AO2063" s="84"/>
      <c r="AP2063" s="84"/>
      <c r="AQ2063" s="84"/>
      <c r="AR2063" s="84"/>
      <c r="AS2063" s="84"/>
      <c r="AT2063" s="84"/>
      <c r="AU2063" s="84"/>
      <c r="AV2063" s="84"/>
      <c r="AW2063" s="84"/>
      <c r="AX2063" s="84"/>
      <c r="AY2063" s="84"/>
      <c r="AZ2063" s="84"/>
      <c r="BA2063" s="84"/>
      <c r="BB2063" s="84"/>
      <c r="BC2063" s="84"/>
      <c r="BD2063" s="84"/>
      <c r="BE2063" s="84"/>
      <c r="BF2063" s="84"/>
      <c r="BG2063" s="84"/>
      <c r="BH2063" s="84"/>
      <c r="BI2063" s="84"/>
      <c r="BJ2063" s="84"/>
      <c r="BK2063" s="84"/>
      <c r="BL2063" s="84"/>
      <c r="BM2063" s="84"/>
      <c r="BN2063" s="84"/>
      <c r="BO2063" s="84"/>
      <c r="BP2063" s="84"/>
      <c r="BQ2063" s="84"/>
      <c r="BR2063" s="84"/>
      <c r="BS2063" s="84"/>
      <c r="BT2063" s="84"/>
      <c r="BU2063" s="84"/>
      <c r="BV2063" s="84"/>
      <c r="BW2063" s="84"/>
      <c r="BX2063" s="84"/>
      <c r="BY2063" s="84"/>
      <c r="BZ2063" s="84"/>
      <c r="CA2063" s="84"/>
      <c r="CB2063" s="84"/>
      <c r="CC2063" s="84"/>
      <c r="CD2063" s="84"/>
      <c r="CE2063" s="84"/>
      <c r="CF2063" s="84"/>
      <c r="CG2063" s="84"/>
      <c r="CH2063" s="84"/>
      <c r="CI2063" s="84"/>
      <c r="CJ2063" s="84"/>
      <c r="CK2063" s="84"/>
      <c r="CL2063" s="84"/>
      <c r="CM2063" s="84"/>
      <c r="CN2063" s="84"/>
      <c r="CO2063" s="84"/>
      <c r="CP2063" s="84"/>
      <c r="CQ2063" s="84"/>
      <c r="CR2063" s="84"/>
      <c r="CS2063" s="84"/>
      <c r="CT2063" s="84"/>
      <c r="CU2063" s="84"/>
      <c r="CV2063" s="84"/>
      <c r="CW2063" s="84"/>
      <c r="CX2063" s="84"/>
      <c r="CY2063" s="84"/>
      <c r="CZ2063" s="84"/>
      <c r="DA2063" s="84"/>
      <c r="DB2063" s="84"/>
      <c r="DC2063" s="84"/>
      <c r="DD2063" s="84"/>
      <c r="DE2063" s="84"/>
      <c r="DF2063" s="84"/>
      <c r="DG2063" s="84"/>
      <c r="DH2063" s="84"/>
      <c r="DI2063" s="84"/>
      <c r="DJ2063" s="84"/>
      <c r="DK2063" s="84"/>
      <c r="DL2063" s="84"/>
      <c r="DM2063" s="84"/>
      <c r="DN2063" s="84"/>
      <c r="DO2063" s="84"/>
      <c r="DP2063" s="84"/>
      <c r="DQ2063" s="84"/>
      <c r="DR2063" s="84"/>
      <c r="DS2063" s="84"/>
      <c r="DT2063" s="84"/>
      <c r="DU2063" s="84"/>
      <c r="DV2063" s="84"/>
      <c r="DW2063" s="84"/>
      <c r="DX2063" s="84"/>
      <c r="DY2063" s="84"/>
      <c r="DZ2063" s="84"/>
      <c r="EA2063" s="84"/>
      <c r="EB2063" s="84"/>
      <c r="EC2063" s="84"/>
      <c r="ED2063" s="84"/>
    </row>
    <row r="2064" s="1" customFormat="1" spans="1:134">
      <c r="A2064" s="8" t="s">
        <v>2166</v>
      </c>
      <c r="B2064" s="57">
        <f t="shared" si="596"/>
        <v>765</v>
      </c>
      <c r="C2064" s="58">
        <f>B2064/$H$1</f>
        <v>121.428571428571</v>
      </c>
      <c r="D2064" s="59">
        <f t="shared" si="597"/>
        <v>160</v>
      </c>
      <c r="E2064" s="60">
        <f t="shared" si="598"/>
        <v>0.161071428571429</v>
      </c>
      <c r="F2064" s="43">
        <f t="shared" si="599"/>
        <v>25.7714285714286</v>
      </c>
      <c r="G2064" s="126"/>
      <c r="H2064" s="84"/>
      <c r="I2064" s="84"/>
      <c r="J2064" s="84"/>
      <c r="K2064" s="84"/>
      <c r="L2064" s="84"/>
      <c r="M2064" s="84"/>
      <c r="N2064" s="84"/>
      <c r="O2064" s="84"/>
      <c r="P2064" s="84"/>
      <c r="Q2064" s="84"/>
      <c r="R2064" s="84"/>
      <c r="S2064" s="84"/>
      <c r="T2064" s="84"/>
      <c r="U2064" s="84"/>
      <c r="V2064" s="84"/>
      <c r="W2064" s="84"/>
      <c r="X2064" s="84"/>
      <c r="Y2064" s="84"/>
      <c r="Z2064" s="84"/>
      <c r="AA2064" s="84"/>
      <c r="AB2064" s="84"/>
      <c r="AC2064" s="84"/>
      <c r="AD2064" s="84"/>
      <c r="AE2064" s="84"/>
      <c r="AF2064" s="84"/>
      <c r="AG2064" s="84"/>
      <c r="AH2064" s="84"/>
      <c r="AI2064" s="84"/>
      <c r="AJ2064" s="84"/>
      <c r="AK2064" s="84"/>
      <c r="AL2064" s="84"/>
      <c r="AM2064" s="84"/>
      <c r="AN2064" s="84"/>
      <c r="AO2064" s="84"/>
      <c r="AP2064" s="84"/>
      <c r="AQ2064" s="84"/>
      <c r="AR2064" s="84"/>
      <c r="AS2064" s="84"/>
      <c r="AT2064" s="84"/>
      <c r="AU2064" s="84"/>
      <c r="AV2064" s="84"/>
      <c r="AW2064" s="84"/>
      <c r="AX2064" s="84"/>
      <c r="AY2064" s="84"/>
      <c r="AZ2064" s="84"/>
      <c r="BA2064" s="84"/>
      <c r="BB2064" s="84"/>
      <c r="BC2064" s="84"/>
      <c r="BD2064" s="84"/>
      <c r="BE2064" s="84"/>
      <c r="BF2064" s="84"/>
      <c r="BG2064" s="84"/>
      <c r="BH2064" s="84"/>
      <c r="BI2064" s="84"/>
      <c r="BJ2064" s="84"/>
      <c r="BK2064" s="84"/>
      <c r="BL2064" s="84"/>
      <c r="BM2064" s="84"/>
      <c r="BN2064" s="84"/>
      <c r="BO2064" s="84"/>
      <c r="BP2064" s="84"/>
      <c r="BQ2064" s="84"/>
      <c r="BR2064" s="84"/>
      <c r="BS2064" s="84"/>
      <c r="BT2064" s="84"/>
      <c r="BU2064" s="84"/>
      <c r="BV2064" s="84"/>
      <c r="BW2064" s="84"/>
      <c r="BX2064" s="84"/>
      <c r="BY2064" s="84"/>
      <c r="BZ2064" s="84"/>
      <c r="CA2064" s="84"/>
      <c r="CB2064" s="84"/>
      <c r="CC2064" s="84"/>
      <c r="CD2064" s="84"/>
      <c r="CE2064" s="84"/>
      <c r="CF2064" s="84"/>
      <c r="CG2064" s="84"/>
      <c r="CH2064" s="84"/>
      <c r="CI2064" s="84"/>
      <c r="CJ2064" s="84"/>
      <c r="CK2064" s="84"/>
      <c r="CL2064" s="84"/>
      <c r="CM2064" s="84"/>
      <c r="CN2064" s="84"/>
      <c r="CO2064" s="84"/>
      <c r="CP2064" s="84"/>
      <c r="CQ2064" s="84"/>
      <c r="CR2064" s="84"/>
      <c r="CS2064" s="84"/>
      <c r="CT2064" s="84"/>
      <c r="CU2064" s="84"/>
      <c r="CV2064" s="84"/>
      <c r="CW2064" s="84"/>
      <c r="CX2064" s="84"/>
      <c r="CY2064" s="84"/>
      <c r="CZ2064" s="84"/>
      <c r="DA2064" s="84"/>
      <c r="DB2064" s="84"/>
      <c r="DC2064" s="84"/>
      <c r="DD2064" s="84"/>
      <c r="DE2064" s="84"/>
      <c r="DF2064" s="84"/>
      <c r="DG2064" s="84"/>
      <c r="DH2064" s="84"/>
      <c r="DI2064" s="84"/>
      <c r="DJ2064" s="84"/>
      <c r="DK2064" s="84"/>
      <c r="DL2064" s="84"/>
      <c r="DM2064" s="84"/>
      <c r="DN2064" s="84"/>
      <c r="DO2064" s="84"/>
      <c r="DP2064" s="84"/>
      <c r="DQ2064" s="84"/>
      <c r="DR2064" s="84"/>
      <c r="DS2064" s="84"/>
      <c r="DT2064" s="84"/>
      <c r="DU2064" s="84"/>
      <c r="DV2064" s="84"/>
      <c r="DW2064" s="84"/>
      <c r="DX2064" s="84"/>
      <c r="DY2064" s="84"/>
      <c r="DZ2064" s="84"/>
      <c r="EA2064" s="84"/>
      <c r="EB2064" s="84"/>
      <c r="EC2064" s="84"/>
      <c r="ED2064" s="84"/>
    </row>
    <row r="2065" s="1" customFormat="1" spans="1:7">
      <c r="A2065" s="8" t="s">
        <v>2167</v>
      </c>
      <c r="B2065" s="57">
        <f t="shared" si="596"/>
        <v>845</v>
      </c>
      <c r="C2065" s="58">
        <f>B2065/$H$1</f>
        <v>134.126984126984</v>
      </c>
      <c r="D2065" s="59">
        <f t="shared" si="597"/>
        <v>179</v>
      </c>
      <c r="E2065" s="60">
        <f t="shared" si="598"/>
        <v>0.170687239514055</v>
      </c>
      <c r="F2065" s="43">
        <f t="shared" si="599"/>
        <v>30.5530158730159</v>
      </c>
      <c r="G2065" s="136"/>
    </row>
    <row r="2066" s="1" customFormat="1" spans="1:7">
      <c r="A2066" s="8" t="s">
        <v>2168</v>
      </c>
      <c r="B2066" s="57">
        <f t="shared" ref="B2066:B2072" si="600">B2055</f>
        <v>990</v>
      </c>
      <c r="C2066" s="58">
        <f>B2066/$H$1</f>
        <v>157.142857142857</v>
      </c>
      <c r="D2066" s="59">
        <f t="shared" ref="D2066:D2072" si="601">D2055</f>
        <v>207</v>
      </c>
      <c r="E2066" s="60">
        <f t="shared" si="598"/>
        <v>0.160855762594893</v>
      </c>
      <c r="F2066" s="43">
        <f t="shared" si="599"/>
        <v>33.2971428571429</v>
      </c>
      <c r="G2066" s="136"/>
    </row>
    <row r="2067" s="1" customFormat="1" spans="1:7">
      <c r="A2067" s="8" t="s">
        <v>2169</v>
      </c>
      <c r="B2067" s="57">
        <f t="shared" si="600"/>
        <v>1130</v>
      </c>
      <c r="C2067" s="58">
        <f>B2067/$H$1</f>
        <v>179.365079365079</v>
      </c>
      <c r="D2067" s="59">
        <f t="shared" si="601"/>
        <v>231</v>
      </c>
      <c r="E2067" s="60">
        <f t="shared" si="598"/>
        <v>0.143527794956366</v>
      </c>
      <c r="F2067" s="43">
        <f t="shared" si="599"/>
        <v>33.1549206349206</v>
      </c>
      <c r="G2067" s="136"/>
    </row>
    <row r="2068" s="1" customFormat="1" spans="1:7">
      <c r="A2068" s="8" t="s">
        <v>2170</v>
      </c>
      <c r="B2068" s="57">
        <f t="shared" si="600"/>
        <v>1270</v>
      </c>
      <c r="C2068" s="58">
        <f>B2068/$H$1</f>
        <v>201.587301587302</v>
      </c>
      <c r="D2068" s="59">
        <f t="shared" si="601"/>
        <v>255</v>
      </c>
      <c r="E2068" s="60">
        <f t="shared" si="598"/>
        <v>0.129461562402739</v>
      </c>
      <c r="F2068" s="43">
        <f t="shared" si="599"/>
        <v>33.0126984126984</v>
      </c>
      <c r="G2068" s="136"/>
    </row>
    <row r="2069" s="1" customFormat="1" spans="1:7">
      <c r="A2069" s="8" t="s">
        <v>2171</v>
      </c>
      <c r="B2069" s="57">
        <f t="shared" si="600"/>
        <v>1332.5</v>
      </c>
      <c r="C2069" s="58">
        <f>B2069/$H$1</f>
        <v>211.507936507937</v>
      </c>
      <c r="D2069" s="59">
        <f t="shared" si="601"/>
        <v>279</v>
      </c>
      <c r="E2069" s="60">
        <f t="shared" si="598"/>
        <v>0.161907037605962</v>
      </c>
      <c r="F2069" s="43">
        <f t="shared" si="599"/>
        <v>45.1720634920635</v>
      </c>
      <c r="G2069" s="136"/>
    </row>
    <row r="2070" s="1" customFormat="1" spans="1:7">
      <c r="A2070" s="8" t="s">
        <v>2172</v>
      </c>
      <c r="B2070" s="57">
        <f t="shared" si="600"/>
        <v>1510</v>
      </c>
      <c r="C2070" s="58">
        <f>B2070/$H$1</f>
        <v>239.68253968254</v>
      </c>
      <c r="D2070" s="59">
        <f t="shared" si="601"/>
        <v>303</v>
      </c>
      <c r="E2070" s="60">
        <f t="shared" si="598"/>
        <v>0.128968515899209</v>
      </c>
      <c r="F2070" s="43">
        <f t="shared" si="599"/>
        <v>39.0774603174603</v>
      </c>
      <c r="G2070" s="136"/>
    </row>
    <row r="2071" s="1" customFormat="1" spans="1:7">
      <c r="A2071" s="8" t="s">
        <v>2173</v>
      </c>
      <c r="B2071" s="57">
        <f t="shared" si="600"/>
        <v>1570</v>
      </c>
      <c r="C2071" s="58">
        <f>B2071/$H$1</f>
        <v>249.206349206349</v>
      </c>
      <c r="D2071" s="59">
        <f t="shared" si="601"/>
        <v>327</v>
      </c>
      <c r="E2071" s="60">
        <f t="shared" si="598"/>
        <v>0.157901072763458</v>
      </c>
      <c r="F2071" s="43">
        <f t="shared" si="599"/>
        <v>51.6336507936508</v>
      </c>
      <c r="G2071" s="136"/>
    </row>
    <row r="2072" s="1" customFormat="1" spans="1:7">
      <c r="A2072" s="8" t="s">
        <v>2174</v>
      </c>
      <c r="B2072" s="57">
        <f t="shared" si="600"/>
        <v>1660</v>
      </c>
      <c r="C2072" s="58">
        <f>B2072/$H$1</f>
        <v>263.492063492063</v>
      </c>
      <c r="D2072" s="59">
        <f t="shared" si="601"/>
        <v>351</v>
      </c>
      <c r="E2072" s="60">
        <f t="shared" si="598"/>
        <v>0.169310360421472</v>
      </c>
      <c r="F2072" s="43">
        <f t="shared" si="599"/>
        <v>59.4279365079365</v>
      </c>
      <c r="G2072" s="136"/>
    </row>
    <row r="2073" s="1" customFormat="1" spans="1:7">
      <c r="A2073" s="4"/>
      <c r="B2073" s="22"/>
      <c r="C2073" s="23"/>
      <c r="D2073" s="24"/>
      <c r="E2073" s="25"/>
      <c r="F2073" s="26"/>
      <c r="G2073" s="136"/>
    </row>
    <row r="2074" s="1" customFormat="1" spans="1:7">
      <c r="A2074" s="6"/>
      <c r="B2074" s="75"/>
      <c r="C2074" s="76"/>
      <c r="D2074" s="77"/>
      <c r="E2074" s="78"/>
      <c r="F2074" s="78"/>
      <c r="G2074" s="140"/>
    </row>
    <row r="2075" s="1" customFormat="1" ht="14.25" spans="1:8">
      <c r="A2075" s="7" t="s">
        <v>2175</v>
      </c>
      <c r="B2075" s="128">
        <v>635</v>
      </c>
      <c r="C2075" s="54">
        <f>B2075/$H$1</f>
        <v>100.793650793651</v>
      </c>
      <c r="D2075" s="55">
        <v>135</v>
      </c>
      <c r="E2075" s="56">
        <f t="shared" ref="E2075:E2138" si="602">F2075/D2075</f>
        <v>0.173380364491474</v>
      </c>
      <c r="F2075" s="37">
        <f t="shared" ref="F2075:F2138" si="603">D2075*0.92-C2075</f>
        <v>23.406349206349</v>
      </c>
      <c r="G2075" s="129"/>
      <c r="H2075" s="130"/>
    </row>
    <row r="2076" s="1" customFormat="1" ht="14.25" spans="1:8">
      <c r="A2076" s="7" t="s">
        <v>2176</v>
      </c>
      <c r="B2076" s="128">
        <v>675</v>
      </c>
      <c r="C2076" s="54">
        <f>B2076/$H$1</f>
        <v>107.142857142857</v>
      </c>
      <c r="D2076" s="55">
        <v>143</v>
      </c>
      <c r="E2076" s="56">
        <f t="shared" si="602"/>
        <v>0.170749250749252</v>
      </c>
      <c r="F2076" s="37">
        <f t="shared" si="603"/>
        <v>24.417142857143</v>
      </c>
      <c r="G2076" s="129"/>
      <c r="H2076" s="130"/>
    </row>
    <row r="2077" s="1" customFormat="1" ht="13.5" spans="1:8">
      <c r="A2077" s="7" t="s">
        <v>2177</v>
      </c>
      <c r="B2077" s="128">
        <v>735</v>
      </c>
      <c r="C2077" s="54">
        <f>B2077/$H$1</f>
        <v>116.666666666667</v>
      </c>
      <c r="D2077" s="55">
        <v>156</v>
      </c>
      <c r="E2077" s="56">
        <f t="shared" si="602"/>
        <v>0.17213675213675</v>
      </c>
      <c r="F2077" s="37">
        <f t="shared" si="603"/>
        <v>26.853333333333</v>
      </c>
      <c r="G2077" s="129"/>
      <c r="H2077" s="131"/>
    </row>
    <row r="2078" s="1" customFormat="1" ht="13.5" spans="1:8">
      <c r="A2078" s="7" t="s">
        <v>2178</v>
      </c>
      <c r="B2078" s="128">
        <v>785</v>
      </c>
      <c r="C2078" s="54">
        <f>B2078/$H$1</f>
        <v>124.603174603175</v>
      </c>
      <c r="D2078" s="55">
        <v>166</v>
      </c>
      <c r="E2078" s="56">
        <f t="shared" si="602"/>
        <v>0.169378466245934</v>
      </c>
      <c r="F2078" s="37">
        <f t="shared" si="603"/>
        <v>28.116825396825</v>
      </c>
      <c r="G2078" s="129"/>
      <c r="H2078" s="131"/>
    </row>
    <row r="2079" s="1" customFormat="1" ht="13.5" spans="1:8">
      <c r="A2079" s="7" t="s">
        <v>2179</v>
      </c>
      <c r="B2079" s="128">
        <v>1065</v>
      </c>
      <c r="C2079" s="54">
        <f>B2079/$H$1</f>
        <v>169.047619047619</v>
      </c>
      <c r="D2079" s="55">
        <v>224</v>
      </c>
      <c r="E2079" s="56">
        <f t="shared" si="602"/>
        <v>0.165323129251701</v>
      </c>
      <c r="F2079" s="37">
        <f t="shared" si="603"/>
        <v>37.032380952381</v>
      </c>
      <c r="G2079" s="129"/>
      <c r="H2079" s="131"/>
    </row>
    <row r="2080" s="1" customFormat="1" ht="18.75" spans="1:8">
      <c r="A2080" s="7" t="s">
        <v>2180</v>
      </c>
      <c r="B2080" s="128">
        <v>1125</v>
      </c>
      <c r="C2080" s="54">
        <f>B2080/$H$1</f>
        <v>178.571428571429</v>
      </c>
      <c r="D2080" s="55">
        <v>236</v>
      </c>
      <c r="E2080" s="56">
        <f t="shared" si="602"/>
        <v>0.163341404358352</v>
      </c>
      <c r="F2080" s="37">
        <f t="shared" si="603"/>
        <v>38.548571428571</v>
      </c>
      <c r="G2080" s="132"/>
      <c r="H2080" s="150"/>
    </row>
    <row r="2081" s="1" customFormat="1" ht="18.75" spans="1:8">
      <c r="A2081" s="7" t="s">
        <v>2181</v>
      </c>
      <c r="B2081" s="128">
        <v>1390</v>
      </c>
      <c r="C2081" s="54">
        <f>B2081/$H$1</f>
        <v>220.634920634921</v>
      </c>
      <c r="D2081" s="55">
        <v>290</v>
      </c>
      <c r="E2081" s="56">
        <f t="shared" si="602"/>
        <v>0.1591899288451</v>
      </c>
      <c r="F2081" s="37">
        <f t="shared" si="603"/>
        <v>46.165079365079</v>
      </c>
      <c r="G2081" s="132"/>
      <c r="H2081" s="150"/>
    </row>
    <row r="2082" s="1" customFormat="1" ht="18.75" spans="1:8">
      <c r="A2082" s="7" t="s">
        <v>2182</v>
      </c>
      <c r="B2082" s="128">
        <v>1490</v>
      </c>
      <c r="C2082" s="54">
        <f>B2082/$H$1</f>
        <v>236.507936507937</v>
      </c>
      <c r="D2082" s="55">
        <v>311</v>
      </c>
      <c r="E2082" s="56">
        <f t="shared" si="602"/>
        <v>0.15952431991017</v>
      </c>
      <c r="F2082" s="37">
        <f t="shared" si="603"/>
        <v>49.612063492063</v>
      </c>
      <c r="G2082" s="132"/>
      <c r="H2082" s="150"/>
    </row>
    <row r="2083" s="1" customFormat="1" ht="18.75" spans="1:8">
      <c r="A2083" s="7" t="s">
        <v>2183</v>
      </c>
      <c r="B2083" s="134" t="s">
        <v>99</v>
      </c>
      <c r="C2083" s="54" t="e">
        <f>B2083/$H$1</f>
        <v>#VALUE!</v>
      </c>
      <c r="D2083" s="55" t="s">
        <v>35</v>
      </c>
      <c r="E2083" s="56" t="e">
        <f t="shared" si="602"/>
        <v>#VALUE!</v>
      </c>
      <c r="F2083" s="37" t="e">
        <f t="shared" si="603"/>
        <v>#VALUE!</v>
      </c>
      <c r="G2083" s="132"/>
      <c r="H2083" s="150"/>
    </row>
    <row r="2084" s="1" customFormat="1" ht="18.75" spans="1:8">
      <c r="A2084" s="7" t="s">
        <v>2184</v>
      </c>
      <c r="B2084" s="134" t="s">
        <v>99</v>
      </c>
      <c r="C2084" s="54" t="e">
        <f>B2084/$H$1</f>
        <v>#VALUE!</v>
      </c>
      <c r="D2084" s="55" t="s">
        <v>35</v>
      </c>
      <c r="E2084" s="56" t="e">
        <f t="shared" si="602"/>
        <v>#VALUE!</v>
      </c>
      <c r="F2084" s="37" t="e">
        <f t="shared" si="603"/>
        <v>#VALUE!</v>
      </c>
      <c r="G2084" s="132"/>
      <c r="H2084" s="150"/>
    </row>
    <row r="2085" s="1" customFormat="1" ht="13.5" spans="1:8">
      <c r="A2085" s="7" t="s">
        <v>2185</v>
      </c>
      <c r="B2085" s="134" t="s">
        <v>99</v>
      </c>
      <c r="C2085" s="54" t="e">
        <f>B2085/$H$1</f>
        <v>#VALUE!</v>
      </c>
      <c r="D2085" s="55" t="s">
        <v>35</v>
      </c>
      <c r="E2085" s="56" t="e">
        <f t="shared" si="602"/>
        <v>#VALUE!</v>
      </c>
      <c r="F2085" s="37" t="e">
        <f t="shared" si="603"/>
        <v>#VALUE!</v>
      </c>
      <c r="G2085" s="132"/>
      <c r="H2085" s="131"/>
    </row>
    <row r="2086" s="1" customFormat="1" ht="13.5" spans="1:8">
      <c r="A2086" s="7" t="s">
        <v>2186</v>
      </c>
      <c r="B2086" s="134" t="s">
        <v>99</v>
      </c>
      <c r="C2086" s="54" t="e">
        <f>B2086/$H$1</f>
        <v>#VALUE!</v>
      </c>
      <c r="D2086" s="55" t="s">
        <v>35</v>
      </c>
      <c r="E2086" s="56" t="e">
        <f t="shared" si="602"/>
        <v>#VALUE!</v>
      </c>
      <c r="F2086" s="37" t="e">
        <f t="shared" si="603"/>
        <v>#VALUE!</v>
      </c>
      <c r="G2086" s="132"/>
      <c r="H2086" s="131"/>
    </row>
    <row r="2087" s="1" customFormat="1" spans="1:8">
      <c r="A2087" s="8" t="s">
        <v>2187</v>
      </c>
      <c r="B2087" s="57">
        <f t="shared" ref="B2087:B2098" si="604">B2075</f>
        <v>635</v>
      </c>
      <c r="C2087" s="58">
        <f>B2087/$H$1</f>
        <v>100.793650793651</v>
      </c>
      <c r="D2087" s="59">
        <f t="shared" ref="D2087:D2098" si="605">D2075</f>
        <v>135</v>
      </c>
      <c r="E2087" s="60">
        <f t="shared" si="602"/>
        <v>0.173380364491474</v>
      </c>
      <c r="F2087" s="135">
        <f t="shared" si="603"/>
        <v>23.406349206349</v>
      </c>
      <c r="G2087" s="126"/>
      <c r="H2087" s="84"/>
    </row>
    <row r="2088" s="1" customFormat="1" spans="1:7">
      <c r="A2088" s="8" t="s">
        <v>2188</v>
      </c>
      <c r="B2088" s="57">
        <f t="shared" si="604"/>
        <v>675</v>
      </c>
      <c r="C2088" s="58">
        <f>B2088/$H$1</f>
        <v>107.142857142857</v>
      </c>
      <c r="D2088" s="59">
        <f t="shared" si="605"/>
        <v>143</v>
      </c>
      <c r="E2088" s="60">
        <f t="shared" si="602"/>
        <v>0.170749250749252</v>
      </c>
      <c r="F2088" s="43">
        <f t="shared" si="603"/>
        <v>24.417142857143</v>
      </c>
      <c r="G2088" s="136"/>
    </row>
    <row r="2089" s="1" customFormat="1" spans="1:7">
      <c r="A2089" s="8" t="s">
        <v>2189</v>
      </c>
      <c r="B2089" s="57">
        <f t="shared" si="604"/>
        <v>735</v>
      </c>
      <c r="C2089" s="58">
        <f>B2089/$H$1</f>
        <v>116.666666666667</v>
      </c>
      <c r="D2089" s="59">
        <f t="shared" si="605"/>
        <v>156</v>
      </c>
      <c r="E2089" s="60">
        <f t="shared" si="602"/>
        <v>0.17213675213675</v>
      </c>
      <c r="F2089" s="43">
        <f t="shared" si="603"/>
        <v>26.853333333333</v>
      </c>
      <c r="G2089" s="136"/>
    </row>
    <row r="2090" s="1" customFormat="1" spans="1:7">
      <c r="A2090" s="8" t="s">
        <v>2190</v>
      </c>
      <c r="B2090" s="57">
        <f t="shared" si="604"/>
        <v>785</v>
      </c>
      <c r="C2090" s="58">
        <f>B2090/$H$1</f>
        <v>124.603174603175</v>
      </c>
      <c r="D2090" s="59">
        <f t="shared" si="605"/>
        <v>166</v>
      </c>
      <c r="E2090" s="60">
        <f t="shared" si="602"/>
        <v>0.169378466245934</v>
      </c>
      <c r="F2090" s="43">
        <f t="shared" si="603"/>
        <v>28.116825396825</v>
      </c>
      <c r="G2090" s="136"/>
    </row>
    <row r="2091" s="1" customFormat="1" spans="1:7">
      <c r="A2091" s="8" t="s">
        <v>2191</v>
      </c>
      <c r="B2091" s="57">
        <f t="shared" si="604"/>
        <v>1065</v>
      </c>
      <c r="C2091" s="58">
        <f>B2091/$H$1</f>
        <v>169.047619047619</v>
      </c>
      <c r="D2091" s="59">
        <f t="shared" si="605"/>
        <v>224</v>
      </c>
      <c r="E2091" s="60">
        <f t="shared" si="602"/>
        <v>0.165323129251701</v>
      </c>
      <c r="F2091" s="43">
        <f t="shared" si="603"/>
        <v>37.032380952381</v>
      </c>
      <c r="G2091" s="136"/>
    </row>
    <row r="2092" s="1" customFormat="1" spans="1:7">
      <c r="A2092" s="8" t="s">
        <v>2192</v>
      </c>
      <c r="B2092" s="57">
        <f t="shared" si="604"/>
        <v>1125</v>
      </c>
      <c r="C2092" s="58">
        <f>B2092/$H$1</f>
        <v>178.571428571429</v>
      </c>
      <c r="D2092" s="59">
        <f t="shared" si="605"/>
        <v>236</v>
      </c>
      <c r="E2092" s="60">
        <f t="shared" si="602"/>
        <v>0.163341404358352</v>
      </c>
      <c r="F2092" s="43">
        <f t="shared" si="603"/>
        <v>38.548571428571</v>
      </c>
      <c r="G2092" s="136"/>
    </row>
    <row r="2093" s="1" customFormat="1" spans="1:7">
      <c r="A2093" s="8" t="s">
        <v>2193</v>
      </c>
      <c r="B2093" s="57">
        <f t="shared" si="604"/>
        <v>1390</v>
      </c>
      <c r="C2093" s="58">
        <f>B2093/$H$1</f>
        <v>220.634920634921</v>
      </c>
      <c r="D2093" s="59">
        <f t="shared" si="605"/>
        <v>290</v>
      </c>
      <c r="E2093" s="60">
        <f t="shared" si="602"/>
        <v>0.1591899288451</v>
      </c>
      <c r="F2093" s="43">
        <f t="shared" si="603"/>
        <v>46.165079365079</v>
      </c>
      <c r="G2093" s="136"/>
    </row>
    <row r="2094" s="1" customFormat="1" spans="1:7">
      <c r="A2094" s="8" t="s">
        <v>2194</v>
      </c>
      <c r="B2094" s="57">
        <f t="shared" si="604"/>
        <v>1490</v>
      </c>
      <c r="C2094" s="58">
        <f>B2094/$H$1</f>
        <v>236.507936507937</v>
      </c>
      <c r="D2094" s="59">
        <f t="shared" si="605"/>
        <v>311</v>
      </c>
      <c r="E2094" s="60">
        <f t="shared" si="602"/>
        <v>0.15952431991017</v>
      </c>
      <c r="F2094" s="43">
        <f t="shared" si="603"/>
        <v>49.612063492063</v>
      </c>
      <c r="G2094" s="136"/>
    </row>
    <row r="2095" s="1" customFormat="1" spans="1:7">
      <c r="A2095" s="8" t="s">
        <v>2195</v>
      </c>
      <c r="B2095" s="57" t="str">
        <f t="shared" si="604"/>
        <v>/</v>
      </c>
      <c r="C2095" s="58" t="e">
        <f>B2095/$H$1</f>
        <v>#VALUE!</v>
      </c>
      <c r="D2095" s="59" t="str">
        <f t="shared" si="605"/>
        <v>-</v>
      </c>
      <c r="E2095" s="60" t="e">
        <f t="shared" si="602"/>
        <v>#VALUE!</v>
      </c>
      <c r="F2095" s="43" t="e">
        <f t="shared" si="603"/>
        <v>#VALUE!</v>
      </c>
      <c r="G2095" s="136"/>
    </row>
    <row r="2096" s="1" customFormat="1" spans="1:7">
      <c r="A2096" s="8" t="s">
        <v>2196</v>
      </c>
      <c r="B2096" s="57" t="str">
        <f t="shared" si="604"/>
        <v>/</v>
      </c>
      <c r="C2096" s="58" t="e">
        <f>B2096/$H$1</f>
        <v>#VALUE!</v>
      </c>
      <c r="D2096" s="59" t="str">
        <f t="shared" si="605"/>
        <v>-</v>
      </c>
      <c r="E2096" s="60" t="e">
        <f t="shared" si="602"/>
        <v>#VALUE!</v>
      </c>
      <c r="F2096" s="43" t="e">
        <f t="shared" si="603"/>
        <v>#VALUE!</v>
      </c>
      <c r="G2096" s="136"/>
    </row>
    <row r="2097" s="1" customFormat="1" spans="1:7">
      <c r="A2097" s="8" t="s">
        <v>2197</v>
      </c>
      <c r="B2097" s="57" t="str">
        <f t="shared" si="604"/>
        <v>/</v>
      </c>
      <c r="C2097" s="58" t="e">
        <f>B2097/$H$1</f>
        <v>#VALUE!</v>
      </c>
      <c r="D2097" s="59" t="str">
        <f t="shared" si="605"/>
        <v>-</v>
      </c>
      <c r="E2097" s="60" t="e">
        <f t="shared" si="602"/>
        <v>#VALUE!</v>
      </c>
      <c r="F2097" s="43" t="e">
        <f t="shared" si="603"/>
        <v>#VALUE!</v>
      </c>
      <c r="G2097" s="136"/>
    </row>
    <row r="2098" s="1" customFormat="1" spans="1:7">
      <c r="A2098" s="8" t="s">
        <v>2198</v>
      </c>
      <c r="B2098" s="57" t="str">
        <f t="shared" si="604"/>
        <v>/</v>
      </c>
      <c r="C2098" s="58" t="e">
        <f>B2098/$H$1</f>
        <v>#VALUE!</v>
      </c>
      <c r="D2098" s="59" t="str">
        <f t="shared" si="605"/>
        <v>-</v>
      </c>
      <c r="E2098" s="60" t="e">
        <f t="shared" si="602"/>
        <v>#VALUE!</v>
      </c>
      <c r="F2098" s="43" t="e">
        <f t="shared" si="603"/>
        <v>#VALUE!</v>
      </c>
      <c r="G2098" s="136"/>
    </row>
    <row r="2099" s="1" customFormat="1" spans="1:7">
      <c r="A2099" s="7" t="s">
        <v>2199</v>
      </c>
      <c r="B2099" s="53">
        <f t="shared" ref="B2099:B2110" si="606">B2087+50</f>
        <v>685</v>
      </c>
      <c r="C2099" s="54">
        <f>B2099/$H$1</f>
        <v>108.730158730159</v>
      </c>
      <c r="D2099" s="55">
        <f t="shared" ref="D2099:D2110" si="607">D2075+8</f>
        <v>143</v>
      </c>
      <c r="E2099" s="56">
        <f t="shared" si="602"/>
        <v>0.159649239649238</v>
      </c>
      <c r="F2099" s="37">
        <f t="shared" si="603"/>
        <v>22.829841269841</v>
      </c>
      <c r="G2099" s="136"/>
    </row>
    <row r="2100" s="1" customFormat="1" spans="1:7">
      <c r="A2100" s="7" t="s">
        <v>2200</v>
      </c>
      <c r="B2100" s="53">
        <f t="shared" si="606"/>
        <v>725</v>
      </c>
      <c r="C2100" s="54">
        <f>B2100/$H$1</f>
        <v>115.079365079365</v>
      </c>
      <c r="D2100" s="55">
        <f t="shared" si="607"/>
        <v>151</v>
      </c>
      <c r="E2100" s="56">
        <f t="shared" si="602"/>
        <v>0.157884999474404</v>
      </c>
      <c r="F2100" s="37">
        <f t="shared" si="603"/>
        <v>23.840634920635</v>
      </c>
      <c r="G2100" s="136"/>
    </row>
    <row r="2101" s="1" customFormat="1" spans="1:7">
      <c r="A2101" s="7" t="s">
        <v>2201</v>
      </c>
      <c r="B2101" s="53">
        <f t="shared" si="606"/>
        <v>785</v>
      </c>
      <c r="C2101" s="54">
        <f>B2101/$H$1</f>
        <v>124.603174603175</v>
      </c>
      <c r="D2101" s="55">
        <f t="shared" si="607"/>
        <v>164</v>
      </c>
      <c r="E2101" s="56">
        <f t="shared" si="602"/>
        <v>0.160224545102591</v>
      </c>
      <c r="F2101" s="37">
        <f t="shared" si="603"/>
        <v>26.276825396825</v>
      </c>
      <c r="G2101" s="136"/>
    </row>
    <row r="2102" s="1" customFormat="1" spans="1:7">
      <c r="A2102" s="7" t="s">
        <v>2202</v>
      </c>
      <c r="B2102" s="53">
        <f t="shared" si="606"/>
        <v>835</v>
      </c>
      <c r="C2102" s="54">
        <f>B2102/$H$1</f>
        <v>132.539682539683</v>
      </c>
      <c r="D2102" s="55">
        <f t="shared" si="607"/>
        <v>174</v>
      </c>
      <c r="E2102" s="56">
        <f t="shared" si="602"/>
        <v>0.158277686553546</v>
      </c>
      <c r="F2102" s="37">
        <f t="shared" si="603"/>
        <v>27.540317460317</v>
      </c>
      <c r="G2102" s="136"/>
    </row>
    <row r="2103" s="1" customFormat="1" spans="1:7">
      <c r="A2103" s="7" t="s">
        <v>2203</v>
      </c>
      <c r="B2103" s="53">
        <f t="shared" si="606"/>
        <v>1115</v>
      </c>
      <c r="C2103" s="54">
        <f>B2103/$H$1</f>
        <v>176.984126984127</v>
      </c>
      <c r="D2103" s="55">
        <f t="shared" si="607"/>
        <v>232</v>
      </c>
      <c r="E2103" s="56">
        <f t="shared" si="602"/>
        <v>0.157137383689108</v>
      </c>
      <c r="F2103" s="37">
        <f t="shared" si="603"/>
        <v>36.455873015873</v>
      </c>
      <c r="G2103" s="136"/>
    </row>
    <row r="2104" s="1" customFormat="1" spans="1:7">
      <c r="A2104" s="7" t="s">
        <v>2204</v>
      </c>
      <c r="B2104" s="53">
        <f t="shared" si="606"/>
        <v>1175</v>
      </c>
      <c r="C2104" s="54">
        <f>B2104/$H$1</f>
        <v>186.507936507937</v>
      </c>
      <c r="D2104" s="55">
        <f t="shared" si="607"/>
        <v>244</v>
      </c>
      <c r="E2104" s="56">
        <f t="shared" si="602"/>
        <v>0.155623211033045</v>
      </c>
      <c r="F2104" s="37">
        <f t="shared" si="603"/>
        <v>37.972063492063</v>
      </c>
      <c r="G2104" s="136"/>
    </row>
    <row r="2105" s="1" customFormat="1" spans="1:7">
      <c r="A2105" s="7" t="s">
        <v>2205</v>
      </c>
      <c r="B2105" s="53">
        <f t="shared" si="606"/>
        <v>1440</v>
      </c>
      <c r="C2105" s="54">
        <f>B2105/$H$1</f>
        <v>228.571428571429</v>
      </c>
      <c r="D2105" s="55">
        <f t="shared" si="607"/>
        <v>298</v>
      </c>
      <c r="E2105" s="56">
        <f t="shared" si="602"/>
        <v>0.152981783317352</v>
      </c>
      <c r="F2105" s="37">
        <f t="shared" si="603"/>
        <v>45.588571428571</v>
      </c>
      <c r="G2105" s="136"/>
    </row>
    <row r="2106" s="1" customFormat="1" spans="1:7">
      <c r="A2106" s="7" t="s">
        <v>2206</v>
      </c>
      <c r="B2106" s="53">
        <f t="shared" si="606"/>
        <v>1540</v>
      </c>
      <c r="C2106" s="54">
        <f>B2106/$H$1</f>
        <v>244.444444444444</v>
      </c>
      <c r="D2106" s="55">
        <f t="shared" si="607"/>
        <v>319</v>
      </c>
      <c r="E2106" s="56">
        <f t="shared" si="602"/>
        <v>0.153716475095787</v>
      </c>
      <c r="F2106" s="37">
        <f t="shared" si="603"/>
        <v>49.035555555556</v>
      </c>
      <c r="G2106" s="136"/>
    </row>
    <row r="2107" s="1" customFormat="1" spans="1:7">
      <c r="A2107" s="7" t="s">
        <v>2207</v>
      </c>
      <c r="B2107" s="53" t="e">
        <f t="shared" si="606"/>
        <v>#VALUE!</v>
      </c>
      <c r="C2107" s="54" t="e">
        <f>B2107/$H$1</f>
        <v>#VALUE!</v>
      </c>
      <c r="D2107" s="55" t="e">
        <f t="shared" si="607"/>
        <v>#VALUE!</v>
      </c>
      <c r="E2107" s="56" t="e">
        <f t="shared" si="602"/>
        <v>#VALUE!</v>
      </c>
      <c r="F2107" s="37" t="e">
        <f t="shared" si="603"/>
        <v>#VALUE!</v>
      </c>
      <c r="G2107" s="136"/>
    </row>
    <row r="2108" s="1" customFormat="1" spans="1:7">
      <c r="A2108" s="7" t="s">
        <v>2208</v>
      </c>
      <c r="B2108" s="53" t="e">
        <f t="shared" si="606"/>
        <v>#VALUE!</v>
      </c>
      <c r="C2108" s="54" t="e">
        <f>B2108/$H$1</f>
        <v>#VALUE!</v>
      </c>
      <c r="D2108" s="55" t="e">
        <f t="shared" si="607"/>
        <v>#VALUE!</v>
      </c>
      <c r="E2108" s="56" t="e">
        <f t="shared" si="602"/>
        <v>#VALUE!</v>
      </c>
      <c r="F2108" s="37" t="e">
        <f t="shared" si="603"/>
        <v>#VALUE!</v>
      </c>
      <c r="G2108" s="136"/>
    </row>
    <row r="2109" s="1" customFormat="1" spans="1:7">
      <c r="A2109" s="7" t="s">
        <v>2209</v>
      </c>
      <c r="B2109" s="53" t="e">
        <f t="shared" si="606"/>
        <v>#VALUE!</v>
      </c>
      <c r="C2109" s="54" t="e">
        <f>B2109/$H$1</f>
        <v>#VALUE!</v>
      </c>
      <c r="D2109" s="55" t="e">
        <f t="shared" si="607"/>
        <v>#VALUE!</v>
      </c>
      <c r="E2109" s="56" t="e">
        <f t="shared" si="602"/>
        <v>#VALUE!</v>
      </c>
      <c r="F2109" s="37" t="e">
        <f t="shared" si="603"/>
        <v>#VALUE!</v>
      </c>
      <c r="G2109" s="136"/>
    </row>
    <row r="2110" s="1" customFormat="1" spans="1:7">
      <c r="A2110" s="7" t="s">
        <v>2210</v>
      </c>
      <c r="B2110" s="53" t="e">
        <f t="shared" si="606"/>
        <v>#VALUE!</v>
      </c>
      <c r="C2110" s="54" t="e">
        <f>B2110/$H$1</f>
        <v>#VALUE!</v>
      </c>
      <c r="D2110" s="55" t="e">
        <f t="shared" si="607"/>
        <v>#VALUE!</v>
      </c>
      <c r="E2110" s="56" t="e">
        <f t="shared" si="602"/>
        <v>#VALUE!</v>
      </c>
      <c r="F2110" s="37" t="e">
        <f t="shared" si="603"/>
        <v>#VALUE!</v>
      </c>
      <c r="G2110" s="136"/>
    </row>
    <row r="2111" s="1" customFormat="1" spans="1:7">
      <c r="A2111" s="8" t="s">
        <v>2211</v>
      </c>
      <c r="B2111" s="57">
        <f t="shared" ref="B2111:B2146" si="608">B2099</f>
        <v>685</v>
      </c>
      <c r="C2111" s="58">
        <f>B2111/$H$1</f>
        <v>108.730158730159</v>
      </c>
      <c r="D2111" s="59">
        <f t="shared" ref="D2111:D2146" si="609">D2099</f>
        <v>143</v>
      </c>
      <c r="E2111" s="60">
        <f t="shared" si="602"/>
        <v>0.159649239649238</v>
      </c>
      <c r="F2111" s="43">
        <f t="shared" si="603"/>
        <v>22.829841269841</v>
      </c>
      <c r="G2111" s="136"/>
    </row>
    <row r="2112" s="1" customFormat="1" spans="1:7">
      <c r="A2112" s="8" t="s">
        <v>2212</v>
      </c>
      <c r="B2112" s="57">
        <f t="shared" si="608"/>
        <v>725</v>
      </c>
      <c r="C2112" s="58">
        <f>B2112/$H$1</f>
        <v>115.079365079365</v>
      </c>
      <c r="D2112" s="59">
        <f t="shared" si="609"/>
        <v>151</v>
      </c>
      <c r="E2112" s="60">
        <f t="shared" si="602"/>
        <v>0.157884999474404</v>
      </c>
      <c r="F2112" s="43">
        <f t="shared" si="603"/>
        <v>23.840634920635</v>
      </c>
      <c r="G2112" s="136"/>
    </row>
    <row r="2113" s="1" customFormat="1" spans="1:7">
      <c r="A2113" s="8" t="s">
        <v>2213</v>
      </c>
      <c r="B2113" s="57">
        <f t="shared" si="608"/>
        <v>785</v>
      </c>
      <c r="C2113" s="58">
        <f>B2113/$H$1</f>
        <v>124.603174603175</v>
      </c>
      <c r="D2113" s="59">
        <f t="shared" si="609"/>
        <v>164</v>
      </c>
      <c r="E2113" s="60">
        <f t="shared" si="602"/>
        <v>0.160224545102591</v>
      </c>
      <c r="F2113" s="43">
        <f t="shared" si="603"/>
        <v>26.276825396825</v>
      </c>
      <c r="G2113" s="136"/>
    </row>
    <row r="2114" s="1" customFormat="1" spans="1:7">
      <c r="A2114" s="8" t="s">
        <v>2214</v>
      </c>
      <c r="B2114" s="57">
        <f t="shared" si="608"/>
        <v>835</v>
      </c>
      <c r="C2114" s="58">
        <f>B2114/$H$1</f>
        <v>132.539682539683</v>
      </c>
      <c r="D2114" s="59">
        <f t="shared" si="609"/>
        <v>174</v>
      </c>
      <c r="E2114" s="60">
        <f t="shared" si="602"/>
        <v>0.158277686553546</v>
      </c>
      <c r="F2114" s="43">
        <f t="shared" si="603"/>
        <v>27.540317460317</v>
      </c>
      <c r="G2114" s="136"/>
    </row>
    <row r="2115" s="1" customFormat="1" spans="1:7">
      <c r="A2115" s="8" t="s">
        <v>2215</v>
      </c>
      <c r="B2115" s="57">
        <f t="shared" si="608"/>
        <v>1115</v>
      </c>
      <c r="C2115" s="58">
        <f>B2115/$H$1</f>
        <v>176.984126984127</v>
      </c>
      <c r="D2115" s="59">
        <f t="shared" si="609"/>
        <v>232</v>
      </c>
      <c r="E2115" s="60">
        <f t="shared" si="602"/>
        <v>0.157137383689108</v>
      </c>
      <c r="F2115" s="43">
        <f t="shared" si="603"/>
        <v>36.455873015873</v>
      </c>
      <c r="G2115" s="136"/>
    </row>
    <row r="2116" s="1" customFormat="1" spans="1:7">
      <c r="A2116" s="8" t="s">
        <v>2216</v>
      </c>
      <c r="B2116" s="57">
        <f t="shared" si="608"/>
        <v>1175</v>
      </c>
      <c r="C2116" s="58">
        <f>B2116/$H$1</f>
        <v>186.507936507937</v>
      </c>
      <c r="D2116" s="59">
        <f t="shared" si="609"/>
        <v>244</v>
      </c>
      <c r="E2116" s="60">
        <f t="shared" si="602"/>
        <v>0.155623211033045</v>
      </c>
      <c r="F2116" s="43">
        <f t="shared" si="603"/>
        <v>37.972063492063</v>
      </c>
      <c r="G2116" s="136"/>
    </row>
    <row r="2117" s="1" customFormat="1" spans="1:7">
      <c r="A2117" s="8" t="s">
        <v>2217</v>
      </c>
      <c r="B2117" s="57">
        <f t="shared" si="608"/>
        <v>1440</v>
      </c>
      <c r="C2117" s="58">
        <f>B2117/$H$1</f>
        <v>228.571428571429</v>
      </c>
      <c r="D2117" s="59">
        <f t="shared" si="609"/>
        <v>298</v>
      </c>
      <c r="E2117" s="60">
        <f t="shared" si="602"/>
        <v>0.152981783317352</v>
      </c>
      <c r="F2117" s="43">
        <f t="shared" si="603"/>
        <v>45.588571428571</v>
      </c>
      <c r="G2117" s="136"/>
    </row>
    <row r="2118" s="1" customFormat="1" spans="1:7">
      <c r="A2118" s="8" t="s">
        <v>2218</v>
      </c>
      <c r="B2118" s="57">
        <f t="shared" si="608"/>
        <v>1540</v>
      </c>
      <c r="C2118" s="58">
        <f>B2118/$H$1</f>
        <v>244.444444444444</v>
      </c>
      <c r="D2118" s="59">
        <f t="shared" si="609"/>
        <v>319</v>
      </c>
      <c r="E2118" s="60">
        <f t="shared" si="602"/>
        <v>0.153716475095787</v>
      </c>
      <c r="F2118" s="43">
        <f t="shared" si="603"/>
        <v>49.035555555556</v>
      </c>
      <c r="G2118" s="136"/>
    </row>
    <row r="2119" s="1" customFormat="1" spans="1:7">
      <c r="A2119" s="8" t="s">
        <v>2219</v>
      </c>
      <c r="B2119" s="57" t="e">
        <f t="shared" si="608"/>
        <v>#VALUE!</v>
      </c>
      <c r="C2119" s="58" t="e">
        <f>B2119/$H$1</f>
        <v>#VALUE!</v>
      </c>
      <c r="D2119" s="59" t="e">
        <f t="shared" si="609"/>
        <v>#VALUE!</v>
      </c>
      <c r="E2119" s="60" t="e">
        <f t="shared" si="602"/>
        <v>#VALUE!</v>
      </c>
      <c r="F2119" s="43" t="e">
        <f t="shared" si="603"/>
        <v>#VALUE!</v>
      </c>
      <c r="G2119" s="136"/>
    </row>
    <row r="2120" s="1" customFormat="1" spans="1:7">
      <c r="A2120" s="8" t="s">
        <v>2220</v>
      </c>
      <c r="B2120" s="57" t="e">
        <f t="shared" si="608"/>
        <v>#VALUE!</v>
      </c>
      <c r="C2120" s="58" t="e">
        <f>B2120/$H$1</f>
        <v>#VALUE!</v>
      </c>
      <c r="D2120" s="59" t="e">
        <f t="shared" si="609"/>
        <v>#VALUE!</v>
      </c>
      <c r="E2120" s="60" t="e">
        <f t="shared" si="602"/>
        <v>#VALUE!</v>
      </c>
      <c r="F2120" s="43" t="e">
        <f t="shared" si="603"/>
        <v>#VALUE!</v>
      </c>
      <c r="G2120" s="136"/>
    </row>
    <row r="2121" s="1" customFormat="1" spans="1:7">
      <c r="A2121" s="8" t="s">
        <v>2221</v>
      </c>
      <c r="B2121" s="57" t="e">
        <f t="shared" si="608"/>
        <v>#VALUE!</v>
      </c>
      <c r="C2121" s="58" t="e">
        <f>B2121/$H$1</f>
        <v>#VALUE!</v>
      </c>
      <c r="D2121" s="59" t="e">
        <f t="shared" si="609"/>
        <v>#VALUE!</v>
      </c>
      <c r="E2121" s="60" t="e">
        <f t="shared" si="602"/>
        <v>#VALUE!</v>
      </c>
      <c r="F2121" s="43" t="e">
        <f t="shared" si="603"/>
        <v>#VALUE!</v>
      </c>
      <c r="G2121" s="136"/>
    </row>
    <row r="2122" s="1" customFormat="1" spans="1:7">
      <c r="A2122" s="8" t="s">
        <v>2222</v>
      </c>
      <c r="B2122" s="57" t="e">
        <f t="shared" si="608"/>
        <v>#VALUE!</v>
      </c>
      <c r="C2122" s="58" t="e">
        <f>B2122/$H$1</f>
        <v>#VALUE!</v>
      </c>
      <c r="D2122" s="59" t="e">
        <f t="shared" si="609"/>
        <v>#VALUE!</v>
      </c>
      <c r="E2122" s="60" t="e">
        <f t="shared" si="602"/>
        <v>#VALUE!</v>
      </c>
      <c r="F2122" s="43" t="e">
        <f t="shared" si="603"/>
        <v>#VALUE!</v>
      </c>
      <c r="G2122" s="136"/>
    </row>
    <row r="2123" s="1" customFormat="1" spans="1:7">
      <c r="A2123" s="7" t="s">
        <v>2223</v>
      </c>
      <c r="B2123" s="53">
        <f t="shared" si="608"/>
        <v>685</v>
      </c>
      <c r="C2123" s="54">
        <f>B2123/$H$1</f>
        <v>108.730158730159</v>
      </c>
      <c r="D2123" s="55">
        <f t="shared" si="609"/>
        <v>143</v>
      </c>
      <c r="E2123" s="56">
        <f t="shared" si="602"/>
        <v>0.159649239649238</v>
      </c>
      <c r="F2123" s="37">
        <f t="shared" si="603"/>
        <v>22.829841269841</v>
      </c>
      <c r="G2123" s="136"/>
    </row>
    <row r="2124" s="1" customFormat="1" spans="1:7">
      <c r="A2124" s="7" t="s">
        <v>2224</v>
      </c>
      <c r="B2124" s="53">
        <f t="shared" si="608"/>
        <v>725</v>
      </c>
      <c r="C2124" s="54">
        <f>B2124/$H$1</f>
        <v>115.079365079365</v>
      </c>
      <c r="D2124" s="55">
        <f t="shared" si="609"/>
        <v>151</v>
      </c>
      <c r="E2124" s="56">
        <f t="shared" si="602"/>
        <v>0.157884999474404</v>
      </c>
      <c r="F2124" s="37">
        <f t="shared" si="603"/>
        <v>23.840634920635</v>
      </c>
      <c r="G2124" s="136"/>
    </row>
    <row r="2125" s="1" customFormat="1" spans="1:7">
      <c r="A2125" s="7" t="s">
        <v>2225</v>
      </c>
      <c r="B2125" s="53">
        <f t="shared" si="608"/>
        <v>785</v>
      </c>
      <c r="C2125" s="54">
        <f>B2125/$H$1</f>
        <v>124.603174603175</v>
      </c>
      <c r="D2125" s="55">
        <f t="shared" si="609"/>
        <v>164</v>
      </c>
      <c r="E2125" s="56">
        <f t="shared" si="602"/>
        <v>0.160224545102591</v>
      </c>
      <c r="F2125" s="37">
        <f t="shared" si="603"/>
        <v>26.276825396825</v>
      </c>
      <c r="G2125" s="136"/>
    </row>
    <row r="2126" s="1" customFormat="1" spans="1:7">
      <c r="A2126" s="7" t="s">
        <v>2226</v>
      </c>
      <c r="B2126" s="53">
        <f t="shared" si="608"/>
        <v>835</v>
      </c>
      <c r="C2126" s="54">
        <f>B2126/$H$1</f>
        <v>132.539682539683</v>
      </c>
      <c r="D2126" s="55">
        <f t="shared" si="609"/>
        <v>174</v>
      </c>
      <c r="E2126" s="56">
        <f t="shared" si="602"/>
        <v>0.158277686553546</v>
      </c>
      <c r="F2126" s="37">
        <f t="shared" si="603"/>
        <v>27.540317460317</v>
      </c>
      <c r="G2126" s="136"/>
    </row>
    <row r="2127" s="1" customFormat="1" spans="1:7">
      <c r="A2127" s="7" t="s">
        <v>2227</v>
      </c>
      <c r="B2127" s="53">
        <f t="shared" si="608"/>
        <v>1115</v>
      </c>
      <c r="C2127" s="54">
        <f>B2127/$H$1</f>
        <v>176.984126984127</v>
      </c>
      <c r="D2127" s="55">
        <f t="shared" si="609"/>
        <v>232</v>
      </c>
      <c r="E2127" s="56">
        <f t="shared" si="602"/>
        <v>0.157137383689108</v>
      </c>
      <c r="F2127" s="37">
        <f t="shared" si="603"/>
        <v>36.455873015873</v>
      </c>
      <c r="G2127" s="136"/>
    </row>
    <row r="2128" s="1" customFormat="1" spans="1:7">
      <c r="A2128" s="7" t="s">
        <v>2228</v>
      </c>
      <c r="B2128" s="53">
        <f t="shared" si="608"/>
        <v>1175</v>
      </c>
      <c r="C2128" s="54">
        <f>B2128/$H$1</f>
        <v>186.507936507937</v>
      </c>
      <c r="D2128" s="55">
        <f t="shared" si="609"/>
        <v>244</v>
      </c>
      <c r="E2128" s="56">
        <f t="shared" si="602"/>
        <v>0.155623211033045</v>
      </c>
      <c r="F2128" s="37">
        <f t="shared" si="603"/>
        <v>37.972063492063</v>
      </c>
      <c r="G2128" s="136"/>
    </row>
    <row r="2129" s="1" customFormat="1" spans="1:7">
      <c r="A2129" s="7" t="s">
        <v>2229</v>
      </c>
      <c r="B2129" s="53">
        <f t="shared" si="608"/>
        <v>1440</v>
      </c>
      <c r="C2129" s="54">
        <f>B2129/$H$1</f>
        <v>228.571428571429</v>
      </c>
      <c r="D2129" s="55">
        <f t="shared" si="609"/>
        <v>298</v>
      </c>
      <c r="E2129" s="56">
        <f t="shared" si="602"/>
        <v>0.152981783317352</v>
      </c>
      <c r="F2129" s="37">
        <f t="shared" si="603"/>
        <v>45.588571428571</v>
      </c>
      <c r="G2129" s="136"/>
    </row>
    <row r="2130" s="1" customFormat="1" spans="1:7">
      <c r="A2130" s="7" t="s">
        <v>2230</v>
      </c>
      <c r="B2130" s="53">
        <f t="shared" si="608"/>
        <v>1540</v>
      </c>
      <c r="C2130" s="54">
        <f>B2130/$H$1</f>
        <v>244.444444444444</v>
      </c>
      <c r="D2130" s="55">
        <f t="shared" si="609"/>
        <v>319</v>
      </c>
      <c r="E2130" s="56">
        <f t="shared" si="602"/>
        <v>0.153716475095787</v>
      </c>
      <c r="F2130" s="79">
        <f t="shared" si="603"/>
        <v>49.035555555556</v>
      </c>
      <c r="G2130" s="136"/>
    </row>
    <row r="2131" s="1" customFormat="1" spans="1:7">
      <c r="A2131" s="7" t="s">
        <v>2231</v>
      </c>
      <c r="B2131" s="53" t="e">
        <f t="shared" si="608"/>
        <v>#VALUE!</v>
      </c>
      <c r="C2131" s="54" t="e">
        <f>B2131/$H$1</f>
        <v>#VALUE!</v>
      </c>
      <c r="D2131" s="55" t="e">
        <f t="shared" si="609"/>
        <v>#VALUE!</v>
      </c>
      <c r="E2131" s="56" t="e">
        <f t="shared" si="602"/>
        <v>#VALUE!</v>
      </c>
      <c r="F2131" s="79" t="e">
        <f t="shared" si="603"/>
        <v>#VALUE!</v>
      </c>
      <c r="G2131" s="136"/>
    </row>
    <row r="2132" s="1" customFormat="1" spans="1:7">
      <c r="A2132" s="7" t="s">
        <v>2232</v>
      </c>
      <c r="B2132" s="53" t="e">
        <f t="shared" si="608"/>
        <v>#VALUE!</v>
      </c>
      <c r="C2132" s="54" t="e">
        <f>B2132/$H$1</f>
        <v>#VALUE!</v>
      </c>
      <c r="D2132" s="55" t="e">
        <f t="shared" si="609"/>
        <v>#VALUE!</v>
      </c>
      <c r="E2132" s="56" t="e">
        <f t="shared" si="602"/>
        <v>#VALUE!</v>
      </c>
      <c r="F2132" s="79" t="e">
        <f t="shared" si="603"/>
        <v>#VALUE!</v>
      </c>
      <c r="G2132" s="136"/>
    </row>
    <row r="2133" s="1" customFormat="1" spans="1:7">
      <c r="A2133" s="7" t="s">
        <v>2233</v>
      </c>
      <c r="B2133" s="53" t="e">
        <f t="shared" si="608"/>
        <v>#VALUE!</v>
      </c>
      <c r="C2133" s="54" t="e">
        <f>B2133/$H$1</f>
        <v>#VALUE!</v>
      </c>
      <c r="D2133" s="55" t="e">
        <f t="shared" si="609"/>
        <v>#VALUE!</v>
      </c>
      <c r="E2133" s="56" t="e">
        <f t="shared" si="602"/>
        <v>#VALUE!</v>
      </c>
      <c r="F2133" s="79" t="e">
        <f t="shared" si="603"/>
        <v>#VALUE!</v>
      </c>
      <c r="G2133" s="136"/>
    </row>
    <row r="2134" s="1" customFormat="1" spans="1:7">
      <c r="A2134" s="7" t="s">
        <v>2234</v>
      </c>
      <c r="B2134" s="53" t="e">
        <f t="shared" si="608"/>
        <v>#VALUE!</v>
      </c>
      <c r="C2134" s="54" t="e">
        <f>B2134/$H$1</f>
        <v>#VALUE!</v>
      </c>
      <c r="D2134" s="55" t="e">
        <f t="shared" si="609"/>
        <v>#VALUE!</v>
      </c>
      <c r="E2134" s="56" t="e">
        <f t="shared" si="602"/>
        <v>#VALUE!</v>
      </c>
      <c r="F2134" s="79" t="e">
        <f t="shared" si="603"/>
        <v>#VALUE!</v>
      </c>
      <c r="G2134" s="136"/>
    </row>
    <row r="2135" s="1" customFormat="1" spans="1:7">
      <c r="A2135" s="8" t="s">
        <v>2235</v>
      </c>
      <c r="B2135" s="53">
        <f t="shared" si="608"/>
        <v>685</v>
      </c>
      <c r="C2135" s="58">
        <f>B2135/$H$1</f>
        <v>108.730158730159</v>
      </c>
      <c r="D2135" s="59">
        <f t="shared" si="609"/>
        <v>143</v>
      </c>
      <c r="E2135" s="60">
        <f t="shared" si="602"/>
        <v>0.159649239649238</v>
      </c>
      <c r="F2135" s="43">
        <f t="shared" si="603"/>
        <v>22.829841269841</v>
      </c>
      <c r="G2135" s="136"/>
    </row>
    <row r="2136" s="1" customFormat="1" spans="1:7">
      <c r="A2136" s="8" t="s">
        <v>2236</v>
      </c>
      <c r="B2136" s="57">
        <f t="shared" si="608"/>
        <v>725</v>
      </c>
      <c r="C2136" s="58">
        <f>B2136/$H$1</f>
        <v>115.079365079365</v>
      </c>
      <c r="D2136" s="59">
        <f t="shared" si="609"/>
        <v>151</v>
      </c>
      <c r="E2136" s="60">
        <f t="shared" si="602"/>
        <v>0.157884999474404</v>
      </c>
      <c r="F2136" s="43">
        <f t="shared" si="603"/>
        <v>23.840634920635</v>
      </c>
      <c r="G2136" s="136"/>
    </row>
    <row r="2137" s="1" customFormat="1" spans="1:7">
      <c r="A2137" s="8" t="s">
        <v>2237</v>
      </c>
      <c r="B2137" s="57">
        <f t="shared" si="608"/>
        <v>785</v>
      </c>
      <c r="C2137" s="58">
        <f>B2137/$H$1</f>
        <v>124.603174603175</v>
      </c>
      <c r="D2137" s="59">
        <f t="shared" si="609"/>
        <v>164</v>
      </c>
      <c r="E2137" s="60">
        <f t="shared" si="602"/>
        <v>0.160224545102591</v>
      </c>
      <c r="F2137" s="43">
        <f t="shared" si="603"/>
        <v>26.276825396825</v>
      </c>
      <c r="G2137" s="136"/>
    </row>
    <row r="2138" s="1" customFormat="1" spans="1:7">
      <c r="A2138" s="8" t="s">
        <v>2238</v>
      </c>
      <c r="B2138" s="57">
        <f t="shared" si="608"/>
        <v>835</v>
      </c>
      <c r="C2138" s="58">
        <f>B2138/$H$1</f>
        <v>132.539682539683</v>
      </c>
      <c r="D2138" s="59">
        <f t="shared" si="609"/>
        <v>174</v>
      </c>
      <c r="E2138" s="60">
        <f t="shared" si="602"/>
        <v>0.158277686553546</v>
      </c>
      <c r="F2138" s="43">
        <f t="shared" si="603"/>
        <v>27.540317460317</v>
      </c>
      <c r="G2138" s="136"/>
    </row>
    <row r="2139" s="1" customFormat="1" spans="1:7">
      <c r="A2139" s="8" t="s">
        <v>2239</v>
      </c>
      <c r="B2139" s="57">
        <f t="shared" si="608"/>
        <v>1115</v>
      </c>
      <c r="C2139" s="58">
        <f>B2139/$H$1</f>
        <v>176.984126984127</v>
      </c>
      <c r="D2139" s="59">
        <f t="shared" si="609"/>
        <v>232</v>
      </c>
      <c r="E2139" s="60">
        <f t="shared" ref="E2139:E2146" si="610">F2139/D2139</f>
        <v>0.157137383689108</v>
      </c>
      <c r="F2139" s="43">
        <f t="shared" ref="F2139:F2146" si="611">D2139*0.92-C2139</f>
        <v>36.455873015873</v>
      </c>
      <c r="G2139" s="136"/>
    </row>
    <row r="2140" s="1" customFormat="1" spans="1:7">
      <c r="A2140" s="8" t="s">
        <v>2240</v>
      </c>
      <c r="B2140" s="57">
        <f t="shared" si="608"/>
        <v>1175</v>
      </c>
      <c r="C2140" s="58">
        <f>B2140/$H$1</f>
        <v>186.507936507937</v>
      </c>
      <c r="D2140" s="59">
        <f t="shared" si="609"/>
        <v>244</v>
      </c>
      <c r="E2140" s="60">
        <f t="shared" si="610"/>
        <v>0.155623211033045</v>
      </c>
      <c r="F2140" s="43">
        <f t="shared" si="611"/>
        <v>37.972063492063</v>
      </c>
      <c r="G2140" s="136"/>
    </row>
    <row r="2141" s="1" customFormat="1" spans="1:7">
      <c r="A2141" s="8" t="s">
        <v>2241</v>
      </c>
      <c r="B2141" s="57">
        <f t="shared" si="608"/>
        <v>1440</v>
      </c>
      <c r="C2141" s="58">
        <f>B2141/$H$1</f>
        <v>228.571428571429</v>
      </c>
      <c r="D2141" s="59">
        <f t="shared" si="609"/>
        <v>298</v>
      </c>
      <c r="E2141" s="60">
        <f t="shared" si="610"/>
        <v>0.152981783317352</v>
      </c>
      <c r="F2141" s="43">
        <f t="shared" si="611"/>
        <v>45.588571428571</v>
      </c>
      <c r="G2141" s="136"/>
    </row>
    <row r="2142" s="1" customFormat="1" spans="1:7">
      <c r="A2142" s="8" t="s">
        <v>2242</v>
      </c>
      <c r="B2142" s="57">
        <f t="shared" si="608"/>
        <v>1540</v>
      </c>
      <c r="C2142" s="58">
        <f>B2142/$H$1</f>
        <v>244.444444444444</v>
      </c>
      <c r="D2142" s="59">
        <f t="shared" si="609"/>
        <v>319</v>
      </c>
      <c r="E2142" s="60">
        <f t="shared" si="610"/>
        <v>0.153716475095787</v>
      </c>
      <c r="F2142" s="43">
        <f t="shared" si="611"/>
        <v>49.035555555556</v>
      </c>
      <c r="G2142" s="136"/>
    </row>
    <row r="2143" s="1" customFormat="1" spans="1:7">
      <c r="A2143" s="8" t="s">
        <v>2243</v>
      </c>
      <c r="B2143" s="57" t="e">
        <f t="shared" si="608"/>
        <v>#VALUE!</v>
      </c>
      <c r="C2143" s="58" t="e">
        <f>B2143/$H$1</f>
        <v>#VALUE!</v>
      </c>
      <c r="D2143" s="59" t="e">
        <f t="shared" si="609"/>
        <v>#VALUE!</v>
      </c>
      <c r="E2143" s="60" t="e">
        <f t="shared" si="610"/>
        <v>#VALUE!</v>
      </c>
      <c r="F2143" s="43" t="e">
        <f t="shared" si="611"/>
        <v>#VALUE!</v>
      </c>
      <c r="G2143" s="136"/>
    </row>
    <row r="2144" s="1" customFormat="1" spans="1:7">
      <c r="A2144" s="8" t="s">
        <v>2244</v>
      </c>
      <c r="B2144" s="57" t="e">
        <f t="shared" si="608"/>
        <v>#VALUE!</v>
      </c>
      <c r="C2144" s="58" t="e">
        <f>B2144/$H$1</f>
        <v>#VALUE!</v>
      </c>
      <c r="D2144" s="59" t="e">
        <f t="shared" si="609"/>
        <v>#VALUE!</v>
      </c>
      <c r="E2144" s="60" t="e">
        <f t="shared" si="610"/>
        <v>#VALUE!</v>
      </c>
      <c r="F2144" s="43" t="e">
        <f t="shared" si="611"/>
        <v>#VALUE!</v>
      </c>
      <c r="G2144" s="136"/>
    </row>
    <row r="2145" s="1" customFormat="1" spans="1:7">
      <c r="A2145" s="8" t="s">
        <v>2245</v>
      </c>
      <c r="B2145" s="57" t="e">
        <f t="shared" si="608"/>
        <v>#VALUE!</v>
      </c>
      <c r="C2145" s="58" t="e">
        <f>B2145/$H$1</f>
        <v>#VALUE!</v>
      </c>
      <c r="D2145" s="59" t="e">
        <f t="shared" si="609"/>
        <v>#VALUE!</v>
      </c>
      <c r="E2145" s="60" t="e">
        <f t="shared" si="610"/>
        <v>#VALUE!</v>
      </c>
      <c r="F2145" s="43" t="e">
        <f t="shared" si="611"/>
        <v>#VALUE!</v>
      </c>
      <c r="G2145" s="136"/>
    </row>
    <row r="2146" s="1" customFormat="1" spans="1:7">
      <c r="A2146" s="8" t="s">
        <v>2246</v>
      </c>
      <c r="B2146" s="57" t="e">
        <f t="shared" si="608"/>
        <v>#VALUE!</v>
      </c>
      <c r="C2146" s="58" t="e">
        <f>B2146/$H$1</f>
        <v>#VALUE!</v>
      </c>
      <c r="D2146" s="59" t="e">
        <f t="shared" si="609"/>
        <v>#VALUE!</v>
      </c>
      <c r="E2146" s="60" t="e">
        <f t="shared" si="610"/>
        <v>#VALUE!</v>
      </c>
      <c r="F2146" s="43" t="e">
        <f t="shared" si="611"/>
        <v>#VALUE!</v>
      </c>
      <c r="G2146" s="136"/>
    </row>
    <row r="2147" s="1" customFormat="1" spans="1:7">
      <c r="A2147" s="8"/>
      <c r="B2147" s="57"/>
      <c r="C2147" s="58"/>
      <c r="D2147" s="59"/>
      <c r="E2147" s="60"/>
      <c r="F2147" s="43"/>
      <c r="G2147" s="136"/>
    </row>
    <row r="2148" s="1" customFormat="1" spans="1:7">
      <c r="A2148" s="6"/>
      <c r="B2148" s="75"/>
      <c r="C2148" s="76"/>
      <c r="D2148" s="77"/>
      <c r="E2148" s="78"/>
      <c r="F2148" s="78"/>
      <c r="G2148" s="136"/>
    </row>
    <row r="2149" s="1" customFormat="1" ht="14.25" spans="1:8">
      <c r="A2149" s="7" t="s">
        <v>2247</v>
      </c>
      <c r="B2149" s="65">
        <v>215</v>
      </c>
      <c r="C2149" s="54">
        <f>B2149/$H$1</f>
        <v>34.1269841269841</v>
      </c>
      <c r="D2149" s="35">
        <v>45</v>
      </c>
      <c r="E2149" s="56">
        <f t="shared" ref="E2149:E2153" si="612">F2149/D2149</f>
        <v>0.161622574955908</v>
      </c>
      <c r="F2149" s="79">
        <f t="shared" ref="F2149:F2153" si="613">D2149*0.92-C2149</f>
        <v>7.27301587301587</v>
      </c>
      <c r="G2149" s="130"/>
      <c r="H2149" s="137"/>
    </row>
    <row r="2150" s="1" customFormat="1" ht="14.25" spans="1:8">
      <c r="A2150" s="7" t="s">
        <v>2248</v>
      </c>
      <c r="B2150" s="65">
        <v>245</v>
      </c>
      <c r="C2150" s="54">
        <f>B2150/$H$1</f>
        <v>38.8888888888889</v>
      </c>
      <c r="D2150" s="35">
        <v>50</v>
      </c>
      <c r="E2150" s="56">
        <f t="shared" si="612"/>
        <v>0.142222222222222</v>
      </c>
      <c r="F2150" s="79">
        <f t="shared" si="613"/>
        <v>7.11111111111111</v>
      </c>
      <c r="G2150" s="130"/>
      <c r="H2150" s="137"/>
    </row>
    <row r="2151" s="1" customFormat="1" ht="13.5" spans="1:8">
      <c r="A2151" s="7" t="s">
        <v>2249</v>
      </c>
      <c r="B2151" s="65">
        <v>285</v>
      </c>
      <c r="C2151" s="54">
        <f>B2151/$H$1</f>
        <v>45.2380952380952</v>
      </c>
      <c r="D2151" s="35">
        <v>60</v>
      </c>
      <c r="E2151" s="56">
        <f t="shared" si="612"/>
        <v>0.166031746031746</v>
      </c>
      <c r="F2151" s="79">
        <f t="shared" si="613"/>
        <v>9.96190476190476</v>
      </c>
      <c r="G2151" s="131"/>
      <c r="H2151" s="137"/>
    </row>
    <row r="2152" s="1" customFormat="1" ht="13.5" spans="1:8">
      <c r="A2152" s="7" t="s">
        <v>2250</v>
      </c>
      <c r="B2152" s="65">
        <v>325</v>
      </c>
      <c r="C2152" s="54">
        <f>B2152/$H$1</f>
        <v>51.5873015873016</v>
      </c>
      <c r="D2152" s="35">
        <v>70</v>
      </c>
      <c r="E2152" s="56">
        <f t="shared" si="612"/>
        <v>0.183038548752835</v>
      </c>
      <c r="F2152" s="79">
        <f t="shared" si="613"/>
        <v>12.8126984126984</v>
      </c>
      <c r="G2152" s="131"/>
      <c r="H2152" s="137"/>
    </row>
    <row r="2153" s="1" customFormat="1" ht="14.25" spans="1:8">
      <c r="A2153" s="7" t="s">
        <v>2251</v>
      </c>
      <c r="B2153" s="65">
        <v>385</v>
      </c>
      <c r="C2153" s="54">
        <f>B2153/$H$1</f>
        <v>61.1111111111111</v>
      </c>
      <c r="D2153" s="35">
        <v>82</v>
      </c>
      <c r="E2153" s="56">
        <f t="shared" si="612"/>
        <v>0.174742547425474</v>
      </c>
      <c r="F2153" s="79">
        <f t="shared" si="613"/>
        <v>14.3288888888889</v>
      </c>
      <c r="G2153" s="152"/>
      <c r="H2153" s="153"/>
    </row>
    <row r="2154" customFormat="1" ht="14.25"/>
    <row r="2155" customFormat="1" ht="14.25" spans="1:6">
      <c r="A2155" s="15" t="s">
        <v>2252</v>
      </c>
      <c r="B2155" s="75"/>
      <c r="C2155" s="76"/>
      <c r="D2155" s="77"/>
      <c r="E2155" s="78"/>
      <c r="F2155" s="78"/>
    </row>
    <row r="2156" customFormat="1" ht="14.25" spans="1:8">
      <c r="A2156" s="7" t="s">
        <v>2253</v>
      </c>
      <c r="B2156" s="65">
        <v>285</v>
      </c>
      <c r="C2156" s="54">
        <f>B2156/$H$1</f>
        <v>45.2380952380952</v>
      </c>
      <c r="D2156" s="35">
        <v>60</v>
      </c>
      <c r="E2156" s="56">
        <f t="shared" ref="E2156:E2160" si="614">F2156/D2156</f>
        <v>0.166031746031747</v>
      </c>
      <c r="F2156" s="79">
        <f t="shared" ref="F2156:F2160" si="615">D2156*0.92-C2156</f>
        <v>9.9619047619048</v>
      </c>
      <c r="G2156" s="55"/>
      <c r="H2156" s="137"/>
    </row>
    <row r="2157" customFormat="1" ht="14.25" spans="1:8">
      <c r="A2157" s="7" t="s">
        <v>2254</v>
      </c>
      <c r="B2157" s="65">
        <v>330</v>
      </c>
      <c r="C2157" s="54">
        <f>B2157/$H$1</f>
        <v>52.3809523809524</v>
      </c>
      <c r="D2157" s="35">
        <v>70</v>
      </c>
      <c r="E2157" s="56">
        <f t="shared" si="614"/>
        <v>0.171700680272109</v>
      </c>
      <c r="F2157" s="79">
        <f t="shared" si="615"/>
        <v>12.0190476190476</v>
      </c>
      <c r="G2157" s="55"/>
      <c r="H2157" s="137"/>
    </row>
    <row r="2158" customFormat="1" ht="14.25" spans="1:8">
      <c r="A2158" s="7" t="s">
        <v>2255</v>
      </c>
      <c r="B2158" s="65">
        <v>405</v>
      </c>
      <c r="C2158" s="54">
        <f>B2158/$H$1</f>
        <v>64.2857142857143</v>
      </c>
      <c r="D2158" s="35">
        <v>85</v>
      </c>
      <c r="E2158" s="56">
        <f t="shared" si="614"/>
        <v>0.163697478991596</v>
      </c>
      <c r="F2158" s="79">
        <f t="shared" si="615"/>
        <v>13.9142857142857</v>
      </c>
      <c r="G2158" s="55"/>
      <c r="H2158" s="137"/>
    </row>
    <row r="2159" customFormat="1" ht="14.25" spans="1:8">
      <c r="A2159" s="7" t="s">
        <v>2256</v>
      </c>
      <c r="B2159" s="65">
        <v>440</v>
      </c>
      <c r="C2159" s="54">
        <f>B2159/$H$1</f>
        <v>69.8412698412698</v>
      </c>
      <c r="D2159" s="35">
        <v>92</v>
      </c>
      <c r="E2159" s="56">
        <f t="shared" si="614"/>
        <v>0.160855762594893</v>
      </c>
      <c r="F2159" s="79">
        <f t="shared" si="615"/>
        <v>14.7987301587302</v>
      </c>
      <c r="G2159" s="55"/>
      <c r="H2159" s="137"/>
    </row>
    <row r="2160" customFormat="1" ht="14.25" spans="1:8">
      <c r="A2160" s="7" t="s">
        <v>2257</v>
      </c>
      <c r="B2160" s="65"/>
      <c r="C2160" s="54">
        <f>B2160/$H$1</f>
        <v>0</v>
      </c>
      <c r="D2160" s="35"/>
      <c r="E2160" s="56"/>
      <c r="F2160" s="79">
        <f t="shared" si="615"/>
        <v>0</v>
      </c>
      <c r="G2160" s="55"/>
      <c r="H2160" s="137"/>
    </row>
    <row r="2161" customFormat="1" ht="14.25"/>
    <row r="2162" customFormat="1" ht="14.25" spans="1:6">
      <c r="A2162" s="15"/>
      <c r="B2162" s="75"/>
      <c r="C2162" s="76"/>
      <c r="D2162" s="77"/>
      <c r="E2162" s="78"/>
      <c r="F2162" s="78"/>
    </row>
    <row r="2163" customFormat="1" ht="14.25" spans="1:6">
      <c r="A2163" s="7" t="s">
        <v>2258</v>
      </c>
      <c r="B2163" s="65">
        <v>300</v>
      </c>
      <c r="C2163" s="54">
        <f>B2163/$H$1</f>
        <v>47.6190476190476</v>
      </c>
      <c r="D2163" s="35">
        <v>135</v>
      </c>
      <c r="E2163" s="56">
        <f t="shared" ref="E2163:E2166" si="616">F2163/D2163</f>
        <v>0.567266313932981</v>
      </c>
      <c r="F2163" s="79">
        <f t="shared" ref="F2163:F2166" si="617">D2163*0.92-C2163</f>
        <v>76.5809523809524</v>
      </c>
    </row>
    <row r="2164" customFormat="1" ht="14.25" spans="1:6">
      <c r="A2164" s="7" t="s">
        <v>2259</v>
      </c>
      <c r="B2164" s="65">
        <v>350</v>
      </c>
      <c r="C2164" s="54">
        <f>B2164/$H$1</f>
        <v>55.5555555555556</v>
      </c>
      <c r="D2164" s="35">
        <v>143</v>
      </c>
      <c r="E2164" s="56">
        <f t="shared" si="616"/>
        <v>0.531499611499611</v>
      </c>
      <c r="F2164" s="79">
        <f t="shared" si="617"/>
        <v>76.0044444444444</v>
      </c>
    </row>
    <row r="2165" customFormat="1" ht="14.25" spans="1:6">
      <c r="A2165" s="7" t="s">
        <v>2260</v>
      </c>
      <c r="B2165" s="65">
        <v>410</v>
      </c>
      <c r="C2165" s="54">
        <f>B2165/$H$1</f>
        <v>65.0793650793651</v>
      </c>
      <c r="D2165" s="35">
        <v>156</v>
      </c>
      <c r="E2165" s="56">
        <f t="shared" si="616"/>
        <v>0.502824582824583</v>
      </c>
      <c r="F2165" s="79">
        <f t="shared" si="617"/>
        <v>78.4406349206349</v>
      </c>
    </row>
    <row r="2166" customFormat="1" ht="14.25" spans="1:6">
      <c r="A2166" s="7" t="s">
        <v>2261</v>
      </c>
      <c r="B2166" s="65">
        <v>475</v>
      </c>
      <c r="C2166" s="54">
        <f>B2166/$H$1</f>
        <v>75.3968253968254</v>
      </c>
      <c r="D2166" s="35">
        <v>166</v>
      </c>
      <c r="E2166" s="56">
        <f t="shared" si="616"/>
        <v>0.46580225664563</v>
      </c>
      <c r="F2166" s="79">
        <f t="shared" si="617"/>
        <v>77.3231746031746</v>
      </c>
    </row>
    <row r="2167" customFormat="1" ht="14.25"/>
    <row r="2168" customFormat="1" ht="14.25" spans="1:3">
      <c r="A2168" s="20" t="s">
        <v>2262</v>
      </c>
      <c r="B2168" s="20"/>
      <c r="C2168" s="20"/>
    </row>
    <row r="2169" spans="1:6">
      <c r="A2169" s="15"/>
      <c r="B2169" s="75"/>
      <c r="C2169" s="76"/>
      <c r="D2169" s="77"/>
      <c r="E2169" s="78"/>
      <c r="F2169" s="78"/>
    </row>
    <row r="2170" s="1" customFormat="1" ht="14.25" spans="1:8">
      <c r="A2170" s="7" t="s">
        <v>2263</v>
      </c>
      <c r="B2170" s="128">
        <v>370</v>
      </c>
      <c r="C2170" s="54">
        <f>B2170/$H$1</f>
        <v>58.7301587301587</v>
      </c>
      <c r="D2170" s="55">
        <v>80</v>
      </c>
      <c r="E2170" s="56">
        <f>F2170/D2170</f>
        <v>0.185873015873016</v>
      </c>
      <c r="F2170" s="37">
        <f>D2170*0.92-C2170</f>
        <v>14.8698412698413</v>
      </c>
      <c r="G2170" s="129"/>
      <c r="H2170" s="130"/>
    </row>
    <row r="2171" s="1" customFormat="1" ht="13.5" spans="1:8">
      <c r="A2171" s="7" t="s">
        <v>2264</v>
      </c>
      <c r="B2171" s="128">
        <v>430</v>
      </c>
      <c r="C2171" s="54">
        <f>B2171/$H$1</f>
        <v>68.2539682539683</v>
      </c>
      <c r="D2171" s="55">
        <v>90</v>
      </c>
      <c r="E2171" s="56">
        <f>F2171/D2171</f>
        <v>0.161622574955908</v>
      </c>
      <c r="F2171" s="37">
        <f>D2171*0.92-C2171</f>
        <v>14.5460317460317</v>
      </c>
      <c r="G2171" s="129"/>
      <c r="H2171" s="131"/>
    </row>
    <row r="2172" s="1" customFormat="1" ht="13.5" spans="1:8">
      <c r="A2172" s="7" t="s">
        <v>2265</v>
      </c>
      <c r="B2172" s="128">
        <v>500</v>
      </c>
      <c r="C2172" s="54">
        <f>B2172/$H$1</f>
        <v>79.3650793650794</v>
      </c>
      <c r="D2172" s="55">
        <v>105</v>
      </c>
      <c r="E2172" s="56">
        <f>F2172/D2172</f>
        <v>0.164142101284958</v>
      </c>
      <c r="F2172" s="37">
        <f>D2172*0.92-C2172</f>
        <v>17.2349206349206</v>
      </c>
      <c r="G2172" s="129"/>
      <c r="H2172" s="131"/>
    </row>
    <row r="2173" s="1" customFormat="1" ht="13.5" spans="1:8">
      <c r="A2173" s="7" t="s">
        <v>2266</v>
      </c>
      <c r="B2173" s="128">
        <v>610</v>
      </c>
      <c r="C2173" s="54">
        <f>B2173/$H$1</f>
        <v>96.8253968253968</v>
      </c>
      <c r="D2173" s="55">
        <v>130</v>
      </c>
      <c r="E2173" s="56">
        <f t="shared" ref="E2173:E2178" si="618">F2173/D2173</f>
        <v>0.175189255189255</v>
      </c>
      <c r="F2173" s="37">
        <f t="shared" ref="F2173:F2178" si="619">D2173*0.92-C2173</f>
        <v>22.7746031746032</v>
      </c>
      <c r="G2173" s="129"/>
      <c r="H2173" s="131"/>
    </row>
    <row r="2174" s="1" customFormat="1" ht="13.5" spans="1:8">
      <c r="A2174" s="7" t="s">
        <v>2267</v>
      </c>
      <c r="B2174" s="128">
        <v>680</v>
      </c>
      <c r="C2174" s="54">
        <f>B2174/$H$1</f>
        <v>107.936507936508</v>
      </c>
      <c r="D2174" s="55">
        <v>145</v>
      </c>
      <c r="E2174" s="56">
        <f t="shared" si="618"/>
        <v>0.175610290093049</v>
      </c>
      <c r="F2174" s="37">
        <f t="shared" si="619"/>
        <v>25.4634920634921</v>
      </c>
      <c r="G2174" s="129"/>
      <c r="H2174" s="131"/>
    </row>
    <row r="2175" s="1" customFormat="1" ht="13.5" spans="1:8">
      <c r="A2175" s="7" t="s">
        <v>2268</v>
      </c>
      <c r="B2175" s="128">
        <v>820</v>
      </c>
      <c r="C2175" s="54">
        <f>B2175/$H$1</f>
        <v>130.15873015873</v>
      </c>
      <c r="D2175" s="55">
        <v>170</v>
      </c>
      <c r="E2175" s="56">
        <f t="shared" si="618"/>
        <v>0.154360410830999</v>
      </c>
      <c r="F2175" s="37">
        <f t="shared" si="619"/>
        <v>26.2412698412699</v>
      </c>
      <c r="G2175" s="129"/>
      <c r="H2175" s="131"/>
    </row>
    <row r="2176" s="1" customFormat="1" ht="13.5" spans="1:8">
      <c r="A2176" s="7" t="s">
        <v>2269</v>
      </c>
      <c r="B2176" s="128">
        <v>940</v>
      </c>
      <c r="C2176" s="54">
        <f>B2176/$H$1</f>
        <v>149.206349206349</v>
      </c>
      <c r="D2176" s="55">
        <v>195</v>
      </c>
      <c r="E2176" s="56">
        <f t="shared" si="618"/>
        <v>0.154839234839235</v>
      </c>
      <c r="F2176" s="37">
        <f t="shared" si="619"/>
        <v>30.1936507936508</v>
      </c>
      <c r="G2176" s="129"/>
      <c r="H2176" s="131"/>
    </row>
    <row r="2177" s="1" customFormat="1" ht="13.5" spans="1:8">
      <c r="A2177" s="7" t="s">
        <v>2270</v>
      </c>
      <c r="B2177" s="134">
        <v>1090</v>
      </c>
      <c r="C2177" s="54">
        <f>B2177/$H$1</f>
        <v>173.015873015873</v>
      </c>
      <c r="D2177" s="55">
        <v>230</v>
      </c>
      <c r="E2177" s="56">
        <f t="shared" si="618"/>
        <v>0.16775707384403</v>
      </c>
      <c r="F2177" s="37">
        <f t="shared" si="619"/>
        <v>38.584126984127</v>
      </c>
      <c r="G2177" s="139"/>
      <c r="H2177" s="131"/>
    </row>
    <row r="2178" s="1" customFormat="1" ht="13.5" spans="1:8">
      <c r="A2178" s="7" t="s">
        <v>2271</v>
      </c>
      <c r="B2178" s="134">
        <v>1200</v>
      </c>
      <c r="C2178" s="54">
        <f>B2178/$H$1</f>
        <v>190.47619047619</v>
      </c>
      <c r="D2178" s="55">
        <v>250</v>
      </c>
      <c r="E2178" s="56">
        <f t="shared" si="618"/>
        <v>0.158095238095238</v>
      </c>
      <c r="F2178" s="37">
        <f t="shared" si="619"/>
        <v>39.5238095238095</v>
      </c>
      <c r="G2178" s="139"/>
      <c r="H2178" s="131"/>
    </row>
    <row r="2179" s="1" customFormat="1" spans="1:7">
      <c r="A2179" s="8" t="s">
        <v>2272</v>
      </c>
      <c r="B2179" s="57">
        <f t="shared" ref="B2179:B2186" si="620">B2170</f>
        <v>370</v>
      </c>
      <c r="C2179" s="58">
        <f>B2179/$H$1</f>
        <v>58.7301587301587</v>
      </c>
      <c r="D2179" s="59">
        <f t="shared" ref="D2179:D2186" si="621">D2170</f>
        <v>80</v>
      </c>
      <c r="E2179" s="60">
        <f t="shared" ref="E2179:E2202" si="622">F2179/D2179</f>
        <v>0.185873015873016</v>
      </c>
      <c r="F2179" s="43">
        <f t="shared" ref="F2179:F2202" si="623">D2179*0.92-C2179</f>
        <v>14.8698412698413</v>
      </c>
      <c r="G2179" s="136"/>
    </row>
    <row r="2180" s="1" customFormat="1" spans="1:7">
      <c r="A2180" s="8" t="s">
        <v>2273</v>
      </c>
      <c r="B2180" s="57">
        <f t="shared" si="620"/>
        <v>430</v>
      </c>
      <c r="C2180" s="58">
        <f>B2180/$H$1</f>
        <v>68.2539682539683</v>
      </c>
      <c r="D2180" s="59">
        <f t="shared" si="621"/>
        <v>90</v>
      </c>
      <c r="E2180" s="60">
        <f t="shared" si="622"/>
        <v>0.161622574955908</v>
      </c>
      <c r="F2180" s="43">
        <f t="shared" si="623"/>
        <v>14.5460317460317</v>
      </c>
      <c r="G2180" s="136"/>
    </row>
    <row r="2181" s="1" customFormat="1" spans="1:7">
      <c r="A2181" s="8" t="s">
        <v>2274</v>
      </c>
      <c r="B2181" s="57">
        <f t="shared" si="620"/>
        <v>500</v>
      </c>
      <c r="C2181" s="58">
        <f>B2181/$H$1</f>
        <v>79.3650793650794</v>
      </c>
      <c r="D2181" s="59">
        <f t="shared" si="621"/>
        <v>105</v>
      </c>
      <c r="E2181" s="60">
        <f t="shared" si="622"/>
        <v>0.164142101284958</v>
      </c>
      <c r="F2181" s="43">
        <f t="shared" si="623"/>
        <v>17.2349206349206</v>
      </c>
      <c r="G2181" s="136"/>
    </row>
    <row r="2182" s="1" customFormat="1" spans="1:7">
      <c r="A2182" s="8" t="s">
        <v>2275</v>
      </c>
      <c r="B2182" s="57">
        <f t="shared" si="620"/>
        <v>610</v>
      </c>
      <c r="C2182" s="58">
        <f>B2182/$H$1</f>
        <v>96.8253968253968</v>
      </c>
      <c r="D2182" s="59">
        <f t="shared" si="621"/>
        <v>130</v>
      </c>
      <c r="E2182" s="60">
        <f t="shared" si="622"/>
        <v>0.175189255189255</v>
      </c>
      <c r="F2182" s="43">
        <f t="shared" si="623"/>
        <v>22.7746031746032</v>
      </c>
      <c r="G2182" s="136"/>
    </row>
    <row r="2183" s="1" customFormat="1" spans="1:7">
      <c r="A2183" s="8" t="s">
        <v>2276</v>
      </c>
      <c r="B2183" s="57">
        <f t="shared" si="620"/>
        <v>680</v>
      </c>
      <c r="C2183" s="58">
        <f>B2183/$H$1</f>
        <v>107.936507936508</v>
      </c>
      <c r="D2183" s="59">
        <f t="shared" si="621"/>
        <v>145</v>
      </c>
      <c r="E2183" s="60">
        <f t="shared" si="622"/>
        <v>0.175610290093049</v>
      </c>
      <c r="F2183" s="43">
        <f t="shared" si="623"/>
        <v>25.4634920634921</v>
      </c>
      <c r="G2183" s="136"/>
    </row>
    <row r="2184" s="1" customFormat="1" spans="1:7">
      <c r="A2184" s="8" t="s">
        <v>2277</v>
      </c>
      <c r="B2184" s="57">
        <f t="shared" si="620"/>
        <v>820</v>
      </c>
      <c r="C2184" s="58">
        <f>B2184/$H$1</f>
        <v>130.15873015873</v>
      </c>
      <c r="D2184" s="59">
        <f t="shared" si="621"/>
        <v>170</v>
      </c>
      <c r="E2184" s="60">
        <f t="shared" si="622"/>
        <v>0.154360410830999</v>
      </c>
      <c r="F2184" s="43">
        <f t="shared" si="623"/>
        <v>26.2412698412699</v>
      </c>
      <c r="G2184" s="136"/>
    </row>
    <row r="2185" s="1" customFormat="1" spans="1:7">
      <c r="A2185" s="8" t="s">
        <v>2278</v>
      </c>
      <c r="B2185" s="57">
        <f t="shared" si="620"/>
        <v>940</v>
      </c>
      <c r="C2185" s="58">
        <f>B2185/$H$1</f>
        <v>149.206349206349</v>
      </c>
      <c r="D2185" s="59">
        <f t="shared" si="621"/>
        <v>195</v>
      </c>
      <c r="E2185" s="60">
        <f t="shared" si="622"/>
        <v>0.154839234839235</v>
      </c>
      <c r="F2185" s="43">
        <f t="shared" si="623"/>
        <v>30.1936507936508</v>
      </c>
      <c r="G2185" s="136"/>
    </row>
    <row r="2186" s="1" customFormat="1" spans="1:7">
      <c r="A2186" s="8" t="s">
        <v>2279</v>
      </c>
      <c r="B2186" s="57">
        <f t="shared" si="620"/>
        <v>1090</v>
      </c>
      <c r="C2186" s="58">
        <f>B2186/$H$1</f>
        <v>173.015873015873</v>
      </c>
      <c r="D2186" s="59">
        <f t="shared" si="621"/>
        <v>230</v>
      </c>
      <c r="E2186" s="60">
        <f t="shared" si="622"/>
        <v>0.16775707384403</v>
      </c>
      <c r="F2186" s="43">
        <f t="shared" si="623"/>
        <v>38.584126984127</v>
      </c>
      <c r="G2186" s="136"/>
    </row>
    <row r="2187" s="1" customFormat="1" spans="1:7">
      <c r="A2187" s="7" t="s">
        <v>2280</v>
      </c>
      <c r="B2187" s="53">
        <f t="shared" ref="B2187:B2194" si="624">B2179+50</f>
        <v>420</v>
      </c>
      <c r="C2187" s="54">
        <f>B2187/$H$1</f>
        <v>66.6666666666667</v>
      </c>
      <c r="D2187" s="55">
        <f>D2170+8</f>
        <v>88</v>
      </c>
      <c r="E2187" s="56">
        <f t="shared" si="622"/>
        <v>0.162424242424242</v>
      </c>
      <c r="F2187" s="37">
        <f t="shared" si="623"/>
        <v>14.2933333333333</v>
      </c>
      <c r="G2187" s="136"/>
    </row>
    <row r="2188" s="1" customFormat="1" spans="1:7">
      <c r="A2188" s="7" t="s">
        <v>2281</v>
      </c>
      <c r="B2188" s="53">
        <f t="shared" si="624"/>
        <v>480</v>
      </c>
      <c r="C2188" s="54">
        <f>B2188/$H$1</f>
        <v>76.1904761904762</v>
      </c>
      <c r="D2188" s="55">
        <f>D2171+8</f>
        <v>98</v>
      </c>
      <c r="E2188" s="56">
        <f t="shared" si="622"/>
        <v>0.142546161321672</v>
      </c>
      <c r="F2188" s="37">
        <f t="shared" si="623"/>
        <v>13.9695238095238</v>
      </c>
      <c r="G2188" s="136"/>
    </row>
    <row r="2189" s="1" customFormat="1" spans="1:7">
      <c r="A2189" s="7" t="s">
        <v>2282</v>
      </c>
      <c r="B2189" s="53">
        <f t="shared" si="624"/>
        <v>550</v>
      </c>
      <c r="C2189" s="54">
        <f>B2189/$H$1</f>
        <v>87.3015873015873</v>
      </c>
      <c r="D2189" s="55">
        <f>D2172+8</f>
        <v>113</v>
      </c>
      <c r="E2189" s="56">
        <f t="shared" si="622"/>
        <v>0.147419581401882</v>
      </c>
      <c r="F2189" s="37">
        <f t="shared" si="623"/>
        <v>16.6584126984127</v>
      </c>
      <c r="G2189" s="136"/>
    </row>
    <row r="2190" s="1" customFormat="1" spans="1:7">
      <c r="A2190" s="7" t="s">
        <v>2283</v>
      </c>
      <c r="B2190" s="53">
        <f t="shared" si="624"/>
        <v>660</v>
      </c>
      <c r="C2190" s="54">
        <f>B2190/$H$1</f>
        <v>104.761904761905</v>
      </c>
      <c r="D2190" s="55">
        <f>D2173+8</f>
        <v>138</v>
      </c>
      <c r="E2190" s="56">
        <f t="shared" si="622"/>
        <v>0.160855762594893</v>
      </c>
      <c r="F2190" s="37">
        <f t="shared" si="623"/>
        <v>22.1980952380952</v>
      </c>
      <c r="G2190" s="136"/>
    </row>
    <row r="2191" s="1" customFormat="1" spans="1:7">
      <c r="A2191" s="7" t="s">
        <v>2284</v>
      </c>
      <c r="B2191" s="53">
        <f t="shared" si="624"/>
        <v>730</v>
      </c>
      <c r="C2191" s="54">
        <f>B2191/$H$1</f>
        <v>115.873015873016</v>
      </c>
      <c r="D2191" s="55">
        <f t="shared" ref="D2187:D2194" si="625">D2174+8</f>
        <v>153</v>
      </c>
      <c r="E2191" s="56">
        <f t="shared" si="622"/>
        <v>0.162660026973753</v>
      </c>
      <c r="F2191" s="37">
        <f t="shared" si="623"/>
        <v>24.8869841269841</v>
      </c>
      <c r="G2191" s="136"/>
    </row>
    <row r="2192" s="1" customFormat="1" spans="1:7">
      <c r="A2192" s="7" t="s">
        <v>2285</v>
      </c>
      <c r="B2192" s="53">
        <f t="shared" si="624"/>
        <v>870</v>
      </c>
      <c r="C2192" s="54">
        <f>B2192/$H$1</f>
        <v>138.095238095238</v>
      </c>
      <c r="D2192" s="55">
        <f t="shared" si="625"/>
        <v>178</v>
      </c>
      <c r="E2192" s="56">
        <f t="shared" si="622"/>
        <v>0.14418405564473</v>
      </c>
      <c r="F2192" s="37">
        <f t="shared" si="623"/>
        <v>25.6647619047619</v>
      </c>
      <c r="G2192" s="136"/>
    </row>
    <row r="2193" s="1" customFormat="1" spans="1:7">
      <c r="A2193" s="7" t="s">
        <v>2286</v>
      </c>
      <c r="B2193" s="53">
        <f t="shared" si="624"/>
        <v>990</v>
      </c>
      <c r="C2193" s="54">
        <f>B2193/$H$1</f>
        <v>157.142857142857</v>
      </c>
      <c r="D2193" s="55">
        <f t="shared" si="625"/>
        <v>203</v>
      </c>
      <c r="E2193" s="56">
        <f t="shared" si="622"/>
        <v>0.145897255453906</v>
      </c>
      <c r="F2193" s="37">
        <f t="shared" si="623"/>
        <v>29.6171428571429</v>
      </c>
      <c r="G2193" s="136"/>
    </row>
    <row r="2194" s="1" customFormat="1" spans="1:7">
      <c r="A2194" s="7" t="s">
        <v>2287</v>
      </c>
      <c r="B2194" s="53">
        <f t="shared" si="624"/>
        <v>1140</v>
      </c>
      <c r="C2194" s="54">
        <f>B2194/$H$1</f>
        <v>180.952380952381</v>
      </c>
      <c r="D2194" s="55">
        <f t="shared" si="625"/>
        <v>238</v>
      </c>
      <c r="E2194" s="56">
        <f t="shared" si="622"/>
        <v>0.159695878351341</v>
      </c>
      <c r="F2194" s="37">
        <f t="shared" si="623"/>
        <v>38.007619047619</v>
      </c>
      <c r="G2194" s="136"/>
    </row>
    <row r="2195" s="1" customFormat="1" spans="1:7">
      <c r="A2195" s="8" t="s">
        <v>2288</v>
      </c>
      <c r="B2195" s="57">
        <f t="shared" ref="B2195:B2202" si="626">B2187</f>
        <v>420</v>
      </c>
      <c r="C2195" s="58">
        <f>B2195/$H$1</f>
        <v>66.6666666666667</v>
      </c>
      <c r="D2195" s="59">
        <f t="shared" ref="D2195:D2202" si="627">D2187</f>
        <v>88</v>
      </c>
      <c r="E2195" s="60">
        <f t="shared" si="622"/>
        <v>0.162424242424242</v>
      </c>
      <c r="F2195" s="43">
        <f t="shared" si="623"/>
        <v>14.2933333333333</v>
      </c>
      <c r="G2195" s="136"/>
    </row>
    <row r="2196" s="1" customFormat="1" spans="1:7">
      <c r="A2196" s="8" t="s">
        <v>2289</v>
      </c>
      <c r="B2196" s="57">
        <f t="shared" si="626"/>
        <v>480</v>
      </c>
      <c r="C2196" s="58">
        <f>B2196/$H$1</f>
        <v>76.1904761904762</v>
      </c>
      <c r="D2196" s="59">
        <f t="shared" si="627"/>
        <v>98</v>
      </c>
      <c r="E2196" s="60">
        <f t="shared" si="622"/>
        <v>0.142546161321672</v>
      </c>
      <c r="F2196" s="43">
        <f t="shared" si="623"/>
        <v>13.9695238095238</v>
      </c>
      <c r="G2196" s="136"/>
    </row>
    <row r="2197" s="1" customFormat="1" spans="1:7">
      <c r="A2197" s="8" t="s">
        <v>2290</v>
      </c>
      <c r="B2197" s="57">
        <f t="shared" si="626"/>
        <v>550</v>
      </c>
      <c r="C2197" s="58">
        <f>B2197/$H$1</f>
        <v>87.3015873015873</v>
      </c>
      <c r="D2197" s="59">
        <f t="shared" si="627"/>
        <v>113</v>
      </c>
      <c r="E2197" s="60">
        <f t="shared" si="622"/>
        <v>0.147419581401882</v>
      </c>
      <c r="F2197" s="43">
        <f t="shared" si="623"/>
        <v>16.6584126984127</v>
      </c>
      <c r="G2197" s="136"/>
    </row>
    <row r="2198" s="1" customFormat="1" spans="1:7">
      <c r="A2198" s="8" t="s">
        <v>2291</v>
      </c>
      <c r="B2198" s="57">
        <f t="shared" si="626"/>
        <v>660</v>
      </c>
      <c r="C2198" s="58">
        <f>B2198/$H$1</f>
        <v>104.761904761905</v>
      </c>
      <c r="D2198" s="59">
        <f t="shared" si="627"/>
        <v>138</v>
      </c>
      <c r="E2198" s="60">
        <f t="shared" si="622"/>
        <v>0.160855762594893</v>
      </c>
      <c r="F2198" s="43">
        <f t="shared" si="623"/>
        <v>22.1980952380952</v>
      </c>
      <c r="G2198" s="136"/>
    </row>
    <row r="2199" s="1" customFormat="1" spans="1:7">
      <c r="A2199" s="8" t="s">
        <v>2292</v>
      </c>
      <c r="B2199" s="57">
        <f t="shared" si="626"/>
        <v>730</v>
      </c>
      <c r="C2199" s="58">
        <f>B2199/$H$1</f>
        <v>115.873015873016</v>
      </c>
      <c r="D2199" s="59">
        <f t="shared" si="627"/>
        <v>153</v>
      </c>
      <c r="E2199" s="60">
        <f t="shared" si="622"/>
        <v>0.162660026973753</v>
      </c>
      <c r="F2199" s="43">
        <f t="shared" si="623"/>
        <v>24.8869841269841</v>
      </c>
      <c r="G2199" s="136"/>
    </row>
    <row r="2200" s="1" customFormat="1" spans="1:7">
      <c r="A2200" s="8" t="s">
        <v>2293</v>
      </c>
      <c r="B2200" s="57">
        <f t="shared" si="626"/>
        <v>870</v>
      </c>
      <c r="C2200" s="58">
        <f>B2200/$H$1</f>
        <v>138.095238095238</v>
      </c>
      <c r="D2200" s="59">
        <f t="shared" si="627"/>
        <v>178</v>
      </c>
      <c r="E2200" s="60">
        <f t="shared" si="622"/>
        <v>0.14418405564473</v>
      </c>
      <c r="F2200" s="43">
        <f t="shared" si="623"/>
        <v>25.6647619047619</v>
      </c>
      <c r="G2200" s="136"/>
    </row>
    <row r="2201" s="1" customFormat="1" spans="1:7">
      <c r="A2201" s="8" t="s">
        <v>2294</v>
      </c>
      <c r="B2201" s="57">
        <f t="shared" si="626"/>
        <v>990</v>
      </c>
      <c r="C2201" s="58">
        <f>B2201/$H$1</f>
        <v>157.142857142857</v>
      </c>
      <c r="D2201" s="59">
        <f t="shared" si="627"/>
        <v>203</v>
      </c>
      <c r="E2201" s="60">
        <f t="shared" si="622"/>
        <v>0.145897255453906</v>
      </c>
      <c r="F2201" s="43">
        <f t="shared" si="623"/>
        <v>29.6171428571429</v>
      </c>
      <c r="G2201" s="136"/>
    </row>
    <row r="2202" s="1" customFormat="1" spans="1:7">
      <c r="A2202" s="8" t="s">
        <v>2295</v>
      </c>
      <c r="B2202" s="57">
        <f t="shared" si="626"/>
        <v>1140</v>
      </c>
      <c r="C2202" s="58">
        <f>B2202/$H$1</f>
        <v>180.952380952381</v>
      </c>
      <c r="D2202" s="59">
        <f t="shared" si="627"/>
        <v>238</v>
      </c>
      <c r="E2202" s="60">
        <f t="shared" si="622"/>
        <v>0.159695878351341</v>
      </c>
      <c r="F2202" s="43">
        <f t="shared" si="623"/>
        <v>38.007619047619</v>
      </c>
      <c r="G2202" s="136"/>
    </row>
    <row r="2203" s="1" customFormat="1" spans="1:7">
      <c r="A2203" s="4"/>
      <c r="B2203" s="22"/>
      <c r="C2203" s="23"/>
      <c r="D2203" s="24"/>
      <c r="E2203" s="25"/>
      <c r="F2203" s="26"/>
      <c r="G2203" s="136"/>
    </row>
    <row r="2204" s="1" customFormat="1" spans="1:8">
      <c r="A2204" s="15" t="s">
        <v>2296</v>
      </c>
      <c r="B2204" s="75"/>
      <c r="C2204" s="76"/>
      <c r="D2204" s="77"/>
      <c r="E2204" s="78"/>
      <c r="F2204" s="78"/>
      <c r="G2204" s="126"/>
      <c r="H2204" s="127"/>
    </row>
    <row r="2205" s="1" customFormat="1" ht="18.75" spans="1:8">
      <c r="A2205" s="7" t="s">
        <v>2297</v>
      </c>
      <c r="B2205" s="128">
        <v>490</v>
      </c>
      <c r="C2205" s="54">
        <f>B2205/$H$1</f>
        <v>77.7777777777778</v>
      </c>
      <c r="D2205" s="55">
        <v>105</v>
      </c>
      <c r="E2205" s="56">
        <f t="shared" ref="E2205:E2264" si="628">F2205/D2205</f>
        <v>0.179259259259259</v>
      </c>
      <c r="F2205" s="37">
        <f t="shared" ref="F2205:F2264" si="629">D2205*0.92-C2205</f>
        <v>18.8222222222222</v>
      </c>
      <c r="G2205" s="154"/>
      <c r="H2205" s="130"/>
    </row>
    <row r="2206" s="1" customFormat="1" ht="18.75" spans="1:8">
      <c r="A2206" s="7" t="s">
        <v>2298</v>
      </c>
      <c r="B2206" s="128">
        <v>520</v>
      </c>
      <c r="C2206" s="54">
        <f>B2206/$H$1</f>
        <v>82.5396825396825</v>
      </c>
      <c r="D2206" s="55">
        <v>115</v>
      </c>
      <c r="E2206" s="56">
        <f t="shared" si="628"/>
        <v>0.202263630089717</v>
      </c>
      <c r="F2206" s="37">
        <f t="shared" si="629"/>
        <v>23.2603174603175</v>
      </c>
      <c r="G2206" s="154"/>
      <c r="H2206" s="130"/>
    </row>
    <row r="2207" s="1" customFormat="1" ht="18.75" spans="1:8">
      <c r="A2207" s="7" t="s">
        <v>2299</v>
      </c>
      <c r="B2207" s="128">
        <v>625</v>
      </c>
      <c r="C2207" s="54">
        <f>B2207/$H$1</f>
        <v>99.2063492063492</v>
      </c>
      <c r="D2207" s="55">
        <v>135</v>
      </c>
      <c r="E2207" s="56">
        <f t="shared" si="628"/>
        <v>0.185138154027043</v>
      </c>
      <c r="F2207" s="37">
        <f t="shared" si="629"/>
        <v>24.9936507936508</v>
      </c>
      <c r="G2207" s="154"/>
      <c r="H2207" s="131"/>
    </row>
    <row r="2208" s="1" customFormat="1" ht="18.75" spans="1:8">
      <c r="A2208" s="7" t="s">
        <v>2300</v>
      </c>
      <c r="B2208" s="128">
        <v>734</v>
      </c>
      <c r="C2208" s="54">
        <f>B2208/$H$1</f>
        <v>116.507936507937</v>
      </c>
      <c r="D2208" s="55">
        <v>158</v>
      </c>
      <c r="E2208" s="56">
        <f t="shared" si="628"/>
        <v>0.182607996785209</v>
      </c>
      <c r="F2208" s="37">
        <f t="shared" si="629"/>
        <v>28.852063492063</v>
      </c>
      <c r="G2208" s="154"/>
      <c r="H2208" s="131"/>
    </row>
    <row r="2209" s="1" customFormat="1" ht="18.75" spans="1:8">
      <c r="A2209" s="7" t="s">
        <v>2301</v>
      </c>
      <c r="B2209" s="128">
        <v>831</v>
      </c>
      <c r="C2209" s="54">
        <f>B2209/$H$1</f>
        <v>131.904761904762</v>
      </c>
      <c r="D2209" s="55">
        <v>178</v>
      </c>
      <c r="E2209" s="56">
        <f t="shared" si="628"/>
        <v>0.178962011771</v>
      </c>
      <c r="F2209" s="37">
        <f t="shared" si="629"/>
        <v>31.855238095238</v>
      </c>
      <c r="G2209" s="154"/>
      <c r="H2209" s="131"/>
    </row>
    <row r="2210" s="1" customFormat="1" ht="18.75" spans="1:8">
      <c r="A2210" s="7" t="s">
        <v>2302</v>
      </c>
      <c r="B2210" s="128">
        <v>1071</v>
      </c>
      <c r="C2210" s="54">
        <f>B2210/$H$1</f>
        <v>170</v>
      </c>
      <c r="D2210" s="55">
        <v>225</v>
      </c>
      <c r="E2210" s="56">
        <f t="shared" si="628"/>
        <v>0.164444444444444</v>
      </c>
      <c r="F2210" s="37">
        <f t="shared" si="629"/>
        <v>37</v>
      </c>
      <c r="G2210" s="154"/>
      <c r="H2210" s="131"/>
    </row>
    <row r="2211" s="1" customFormat="1" ht="18.75" spans="1:8">
      <c r="A2211" s="7" t="s">
        <v>2303</v>
      </c>
      <c r="B2211" s="128">
        <v>1209</v>
      </c>
      <c r="C2211" s="54">
        <f>B2211/$H$1</f>
        <v>191.904761904762</v>
      </c>
      <c r="D2211" s="55">
        <v>255</v>
      </c>
      <c r="E2211" s="56">
        <f t="shared" si="628"/>
        <v>0.167432306255835</v>
      </c>
      <c r="F2211" s="37">
        <f t="shared" si="629"/>
        <v>42.695238095238</v>
      </c>
      <c r="G2211" s="154"/>
      <c r="H2211" s="131"/>
    </row>
    <row r="2212" s="1" customFormat="1" ht="18.75" spans="1:8">
      <c r="A2212" s="7" t="s">
        <v>2304</v>
      </c>
      <c r="B2212" s="128">
        <v>1260</v>
      </c>
      <c r="C2212" s="54">
        <f>B2212/$H$1</f>
        <v>200</v>
      </c>
      <c r="D2212" s="55">
        <v>270</v>
      </c>
      <c r="E2212" s="56">
        <f t="shared" si="628"/>
        <v>0.179259259259259</v>
      </c>
      <c r="F2212" s="37">
        <f t="shared" si="629"/>
        <v>48.4</v>
      </c>
      <c r="G2212" s="154"/>
      <c r="H2212" s="131"/>
    </row>
    <row r="2213" s="1" customFormat="1" ht="18.75" spans="1:8">
      <c r="A2213" s="7" t="s">
        <v>2305</v>
      </c>
      <c r="B2213" s="134">
        <v>1321</v>
      </c>
      <c r="C2213" s="54">
        <f>B2213/$H$1</f>
        <v>209.68253968254</v>
      </c>
      <c r="D2213" s="55">
        <v>280</v>
      </c>
      <c r="E2213" s="56">
        <f t="shared" si="628"/>
        <v>0.171133786848073</v>
      </c>
      <c r="F2213" s="37">
        <f t="shared" si="629"/>
        <v>47.9174603174603</v>
      </c>
      <c r="G2213" s="154"/>
      <c r="H2213" s="131"/>
    </row>
    <row r="2214" s="1" customFormat="1" ht="18.75" spans="1:8">
      <c r="A2214" s="155" t="s">
        <v>2306</v>
      </c>
      <c r="B2214" s="156">
        <v>1470</v>
      </c>
      <c r="C2214" s="157">
        <f>B2214/$H$1</f>
        <v>233.333333333333</v>
      </c>
      <c r="D2214" s="158">
        <v>320</v>
      </c>
      <c r="E2214" s="159">
        <f t="shared" si="628"/>
        <v>0.190833333333334</v>
      </c>
      <c r="F2214" s="160">
        <f t="shared" si="629"/>
        <v>61.066666666667</v>
      </c>
      <c r="G2214" s="161"/>
      <c r="H2214" s="131"/>
    </row>
    <row r="2215" s="1" customFormat="1" ht="18.75" spans="1:8">
      <c r="A2215" s="155" t="s">
        <v>2307</v>
      </c>
      <c r="B2215" s="156">
        <v>1620</v>
      </c>
      <c r="C2215" s="157">
        <f>B2215/$H$1</f>
        <v>257.142857142857</v>
      </c>
      <c r="D2215" s="158">
        <v>360</v>
      </c>
      <c r="E2215" s="159">
        <f t="shared" si="628"/>
        <v>0.205714285714286</v>
      </c>
      <c r="F2215" s="160">
        <f t="shared" si="629"/>
        <v>74.0571428571428</v>
      </c>
      <c r="G2215" s="161"/>
      <c r="H2215" s="131"/>
    </row>
    <row r="2216" s="1" customFormat="1" ht="18.75" spans="1:8">
      <c r="A2216" s="155" t="s">
        <v>2308</v>
      </c>
      <c r="B2216" s="156">
        <v>1825</v>
      </c>
      <c r="C2216" s="157">
        <f>B2216/$H$1</f>
        <v>289.68253968254</v>
      </c>
      <c r="D2216" s="158">
        <v>420</v>
      </c>
      <c r="E2216" s="159">
        <f t="shared" si="628"/>
        <v>0.230279667422525</v>
      </c>
      <c r="F2216" s="160">
        <f t="shared" si="629"/>
        <v>96.7174603174603</v>
      </c>
      <c r="G2216" s="161"/>
      <c r="H2216" s="131"/>
    </row>
    <row r="2217" s="1" customFormat="1" spans="1:8">
      <c r="A2217" s="8" t="s">
        <v>2309</v>
      </c>
      <c r="B2217" s="57">
        <f t="shared" ref="B2217:B2228" si="630">B2205</f>
        <v>490</v>
      </c>
      <c r="C2217" s="58">
        <f>B2217/$H$1</f>
        <v>77.7777777777778</v>
      </c>
      <c r="D2217" s="59">
        <f t="shared" ref="D2217:D2228" si="631">D2205</f>
        <v>105</v>
      </c>
      <c r="E2217" s="60">
        <f t="shared" si="628"/>
        <v>0.179259259259259</v>
      </c>
      <c r="F2217" s="135">
        <f t="shared" si="629"/>
        <v>18.8222222222222</v>
      </c>
      <c r="G2217" s="126"/>
      <c r="H2217" s="84"/>
    </row>
    <row r="2218" s="1" customFormat="1" spans="1:7">
      <c r="A2218" s="8" t="s">
        <v>2310</v>
      </c>
      <c r="B2218" s="57">
        <f t="shared" si="630"/>
        <v>520</v>
      </c>
      <c r="C2218" s="58">
        <f>B2218/$H$1</f>
        <v>82.5396825396825</v>
      </c>
      <c r="D2218" s="59">
        <f t="shared" si="631"/>
        <v>115</v>
      </c>
      <c r="E2218" s="60">
        <f t="shared" si="628"/>
        <v>0.202263630089717</v>
      </c>
      <c r="F2218" s="43">
        <f t="shared" si="629"/>
        <v>23.2603174603175</v>
      </c>
      <c r="G2218" s="136"/>
    </row>
    <row r="2219" s="1" customFormat="1" spans="1:7">
      <c r="A2219" s="8" t="s">
        <v>2311</v>
      </c>
      <c r="B2219" s="57">
        <f t="shared" si="630"/>
        <v>625</v>
      </c>
      <c r="C2219" s="58">
        <f>B2219/$H$1</f>
        <v>99.2063492063492</v>
      </c>
      <c r="D2219" s="59">
        <f t="shared" si="631"/>
        <v>135</v>
      </c>
      <c r="E2219" s="60">
        <f t="shared" si="628"/>
        <v>0.185138154027043</v>
      </c>
      <c r="F2219" s="43">
        <f t="shared" si="629"/>
        <v>24.9936507936508</v>
      </c>
      <c r="G2219" s="136"/>
    </row>
    <row r="2220" s="1" customFormat="1" spans="1:7">
      <c r="A2220" s="8" t="s">
        <v>2312</v>
      </c>
      <c r="B2220" s="57">
        <f t="shared" si="630"/>
        <v>734</v>
      </c>
      <c r="C2220" s="58">
        <f>B2220/$H$1</f>
        <v>116.507936507937</v>
      </c>
      <c r="D2220" s="59">
        <f t="shared" si="631"/>
        <v>158</v>
      </c>
      <c r="E2220" s="60">
        <f t="shared" si="628"/>
        <v>0.182607996785212</v>
      </c>
      <c r="F2220" s="43">
        <f t="shared" si="629"/>
        <v>28.8520634920635</v>
      </c>
      <c r="G2220" s="136"/>
    </row>
    <row r="2221" s="1" customFormat="1" spans="1:7">
      <c r="A2221" s="8" t="s">
        <v>2313</v>
      </c>
      <c r="B2221" s="57">
        <f t="shared" si="630"/>
        <v>831</v>
      </c>
      <c r="C2221" s="58">
        <f>B2221/$H$1</f>
        <v>131.904761904762</v>
      </c>
      <c r="D2221" s="59">
        <f t="shared" si="631"/>
        <v>178</v>
      </c>
      <c r="E2221" s="60">
        <f t="shared" si="628"/>
        <v>0.178962011771001</v>
      </c>
      <c r="F2221" s="43">
        <f t="shared" si="629"/>
        <v>31.8552380952381</v>
      </c>
      <c r="G2221" s="136"/>
    </row>
    <row r="2222" s="1" customFormat="1" spans="1:7">
      <c r="A2222" s="8" t="s">
        <v>2314</v>
      </c>
      <c r="B2222" s="57">
        <f t="shared" si="630"/>
        <v>1071</v>
      </c>
      <c r="C2222" s="58">
        <f>B2222/$H$1</f>
        <v>170</v>
      </c>
      <c r="D2222" s="59">
        <f t="shared" si="631"/>
        <v>225</v>
      </c>
      <c r="E2222" s="60">
        <f t="shared" si="628"/>
        <v>0.164444444444444</v>
      </c>
      <c r="F2222" s="43">
        <f t="shared" si="629"/>
        <v>37</v>
      </c>
      <c r="G2222" s="136"/>
    </row>
    <row r="2223" s="1" customFormat="1" spans="1:7">
      <c r="A2223" s="8" t="s">
        <v>2315</v>
      </c>
      <c r="B2223" s="57">
        <f t="shared" si="630"/>
        <v>1209</v>
      </c>
      <c r="C2223" s="58">
        <f>B2223/$H$1</f>
        <v>191.904761904762</v>
      </c>
      <c r="D2223" s="59">
        <f t="shared" si="631"/>
        <v>255</v>
      </c>
      <c r="E2223" s="60">
        <f t="shared" si="628"/>
        <v>0.167432306255836</v>
      </c>
      <c r="F2223" s="43">
        <f t="shared" si="629"/>
        <v>42.6952380952381</v>
      </c>
      <c r="G2223" s="136"/>
    </row>
    <row r="2224" s="1" customFormat="1" spans="1:7">
      <c r="A2224" s="8" t="s">
        <v>2316</v>
      </c>
      <c r="B2224" s="57">
        <f t="shared" si="630"/>
        <v>1260</v>
      </c>
      <c r="C2224" s="58">
        <f>B2224/$H$1</f>
        <v>200</v>
      </c>
      <c r="D2224" s="59">
        <f t="shared" si="631"/>
        <v>270</v>
      </c>
      <c r="E2224" s="60">
        <f t="shared" si="628"/>
        <v>0.179259259259259</v>
      </c>
      <c r="F2224" s="43">
        <f t="shared" si="629"/>
        <v>48.4</v>
      </c>
      <c r="G2224" s="136"/>
    </row>
    <row r="2225" s="1" customFormat="1" spans="1:7">
      <c r="A2225" s="8" t="s">
        <v>2317</v>
      </c>
      <c r="B2225" s="57">
        <f t="shared" si="630"/>
        <v>1321</v>
      </c>
      <c r="C2225" s="58">
        <f>B2225/$H$1</f>
        <v>209.68253968254</v>
      </c>
      <c r="D2225" s="59">
        <f t="shared" si="631"/>
        <v>280</v>
      </c>
      <c r="E2225" s="60">
        <f t="shared" si="628"/>
        <v>0.171133786848073</v>
      </c>
      <c r="F2225" s="43">
        <f t="shared" si="629"/>
        <v>47.9174603174603</v>
      </c>
      <c r="G2225" s="136"/>
    </row>
    <row r="2226" s="1" customFormat="1" spans="1:7">
      <c r="A2226" s="8" t="s">
        <v>2318</v>
      </c>
      <c r="B2226" s="57">
        <f t="shared" si="630"/>
        <v>1470</v>
      </c>
      <c r="C2226" s="58">
        <f>B2226/$H$1</f>
        <v>233.333333333333</v>
      </c>
      <c r="D2226" s="59">
        <f t="shared" si="631"/>
        <v>320</v>
      </c>
      <c r="E2226" s="60">
        <f t="shared" si="628"/>
        <v>0.190833333333333</v>
      </c>
      <c r="F2226" s="43">
        <f t="shared" si="629"/>
        <v>61.0666666666667</v>
      </c>
      <c r="G2226" s="136"/>
    </row>
    <row r="2227" s="1" customFormat="1" spans="1:7">
      <c r="A2227" s="8" t="s">
        <v>2319</v>
      </c>
      <c r="B2227" s="57">
        <f t="shared" si="630"/>
        <v>1620</v>
      </c>
      <c r="C2227" s="58">
        <f>B2227/$H$1</f>
        <v>257.142857142857</v>
      </c>
      <c r="D2227" s="59">
        <f t="shared" si="631"/>
        <v>360</v>
      </c>
      <c r="E2227" s="60">
        <f t="shared" si="628"/>
        <v>0.205714285714286</v>
      </c>
      <c r="F2227" s="43">
        <f t="shared" si="629"/>
        <v>74.0571428571428</v>
      </c>
      <c r="G2227" s="136"/>
    </row>
    <row r="2228" s="1" customFormat="1" spans="1:7">
      <c r="A2228" s="8" t="s">
        <v>2320</v>
      </c>
      <c r="B2228" s="57">
        <f t="shared" si="630"/>
        <v>1825</v>
      </c>
      <c r="C2228" s="58">
        <f>B2228/$H$1</f>
        <v>289.68253968254</v>
      </c>
      <c r="D2228" s="59">
        <f t="shared" si="631"/>
        <v>420</v>
      </c>
      <c r="E2228" s="60">
        <f t="shared" si="628"/>
        <v>0.230279667422525</v>
      </c>
      <c r="F2228" s="43">
        <f t="shared" si="629"/>
        <v>96.7174603174603</v>
      </c>
      <c r="G2228" s="136"/>
    </row>
    <row r="2229" s="1" customFormat="1" spans="1:7">
      <c r="A2229" s="7" t="s">
        <v>2321</v>
      </c>
      <c r="B2229" s="53">
        <f t="shared" ref="B2229:B2240" si="632">B2217+50</f>
        <v>540</v>
      </c>
      <c r="C2229" s="54">
        <f>B2229/$H$1</f>
        <v>85.7142857142857</v>
      </c>
      <c r="D2229" s="55">
        <f t="shared" ref="D2229:D2240" si="633">D2205+8</f>
        <v>113</v>
      </c>
      <c r="E2229" s="56">
        <f t="shared" si="628"/>
        <v>0.161466498103666</v>
      </c>
      <c r="F2229" s="37">
        <f t="shared" si="629"/>
        <v>18.2457142857143</v>
      </c>
      <c r="G2229" s="136"/>
    </row>
    <row r="2230" s="1" customFormat="1" spans="1:7">
      <c r="A2230" s="7" t="s">
        <v>2322</v>
      </c>
      <c r="B2230" s="53">
        <f t="shared" si="632"/>
        <v>570</v>
      </c>
      <c r="C2230" s="54">
        <f>B2230/$H$1</f>
        <v>90.4761904761905</v>
      </c>
      <c r="D2230" s="55">
        <f t="shared" si="633"/>
        <v>123</v>
      </c>
      <c r="E2230" s="56">
        <f t="shared" si="628"/>
        <v>0.184421215640728</v>
      </c>
      <c r="F2230" s="37">
        <f t="shared" si="629"/>
        <v>22.6838095238095</v>
      </c>
      <c r="G2230" s="136"/>
    </row>
    <row r="2231" s="1" customFormat="1" spans="1:7">
      <c r="A2231" s="7" t="s">
        <v>2323</v>
      </c>
      <c r="B2231" s="53">
        <f t="shared" si="632"/>
        <v>675</v>
      </c>
      <c r="C2231" s="54">
        <f>B2231/$H$1</f>
        <v>107.142857142857</v>
      </c>
      <c r="D2231" s="55">
        <f t="shared" si="633"/>
        <v>143</v>
      </c>
      <c r="E2231" s="56">
        <f t="shared" si="628"/>
        <v>0.170749250749251</v>
      </c>
      <c r="F2231" s="37">
        <f t="shared" si="629"/>
        <v>24.4171428571429</v>
      </c>
      <c r="G2231" s="136"/>
    </row>
    <row r="2232" s="1" customFormat="1" spans="1:7">
      <c r="A2232" s="7" t="s">
        <v>2324</v>
      </c>
      <c r="B2232" s="53">
        <f t="shared" si="632"/>
        <v>784</v>
      </c>
      <c r="C2232" s="54">
        <f>B2232/$H$1</f>
        <v>124.444444444444</v>
      </c>
      <c r="D2232" s="55">
        <f t="shared" si="633"/>
        <v>166</v>
      </c>
      <c r="E2232" s="56">
        <f t="shared" si="628"/>
        <v>0.170334672021419</v>
      </c>
      <c r="F2232" s="37">
        <f t="shared" si="629"/>
        <v>28.2755555555556</v>
      </c>
      <c r="G2232" s="136"/>
    </row>
    <row r="2233" s="1" customFormat="1" spans="1:7">
      <c r="A2233" s="7" t="s">
        <v>2325</v>
      </c>
      <c r="B2233" s="53">
        <f t="shared" si="632"/>
        <v>881</v>
      </c>
      <c r="C2233" s="54">
        <f>B2233/$H$1</f>
        <v>139.84126984127</v>
      </c>
      <c r="D2233" s="55">
        <f t="shared" si="633"/>
        <v>186</v>
      </c>
      <c r="E2233" s="56">
        <f t="shared" si="628"/>
        <v>0.168165215907151</v>
      </c>
      <c r="F2233" s="37">
        <f t="shared" si="629"/>
        <v>31.2787301587302</v>
      </c>
      <c r="G2233" s="136"/>
    </row>
    <row r="2234" s="1" customFormat="1" spans="1:7">
      <c r="A2234" s="7" t="s">
        <v>2326</v>
      </c>
      <c r="B2234" s="53">
        <f t="shared" si="632"/>
        <v>1121</v>
      </c>
      <c r="C2234" s="54">
        <f>B2234/$H$1</f>
        <v>177.936507936508</v>
      </c>
      <c r="D2234" s="55">
        <f t="shared" si="633"/>
        <v>233</v>
      </c>
      <c r="E2234" s="56">
        <f t="shared" si="628"/>
        <v>0.156324000272498</v>
      </c>
      <c r="F2234" s="37">
        <f t="shared" si="629"/>
        <v>36.4234920634921</v>
      </c>
      <c r="G2234" s="136"/>
    </row>
    <row r="2235" s="1" customFormat="1" spans="1:7">
      <c r="A2235" s="7" t="s">
        <v>2327</v>
      </c>
      <c r="B2235" s="53">
        <f t="shared" si="632"/>
        <v>1259</v>
      </c>
      <c r="C2235" s="54">
        <f>B2235/$H$1</f>
        <v>199.84126984127</v>
      </c>
      <c r="D2235" s="55">
        <f t="shared" si="633"/>
        <v>263</v>
      </c>
      <c r="E2235" s="56">
        <f t="shared" si="628"/>
        <v>0.160147262960951</v>
      </c>
      <c r="F2235" s="37">
        <f t="shared" si="629"/>
        <v>42.1187301587302</v>
      </c>
      <c r="G2235" s="136"/>
    </row>
    <row r="2236" s="1" customFormat="1" spans="1:7">
      <c r="A2236" s="7" t="s">
        <v>2328</v>
      </c>
      <c r="B2236" s="53">
        <f t="shared" si="632"/>
        <v>1310</v>
      </c>
      <c r="C2236" s="54">
        <f>B2236/$H$1</f>
        <v>207.936507936508</v>
      </c>
      <c r="D2236" s="55">
        <f t="shared" si="633"/>
        <v>278</v>
      </c>
      <c r="E2236" s="56">
        <f t="shared" si="628"/>
        <v>0.172026949868677</v>
      </c>
      <c r="F2236" s="37">
        <f t="shared" si="629"/>
        <v>47.8234920634921</v>
      </c>
      <c r="G2236" s="136"/>
    </row>
    <row r="2237" s="1" customFormat="1" spans="1:7">
      <c r="A2237" s="7" t="s">
        <v>2329</v>
      </c>
      <c r="B2237" s="53">
        <f t="shared" si="632"/>
        <v>1371</v>
      </c>
      <c r="C2237" s="54">
        <f>B2237/$H$1</f>
        <v>217.619047619048</v>
      </c>
      <c r="D2237" s="55">
        <f t="shared" si="633"/>
        <v>288</v>
      </c>
      <c r="E2237" s="56">
        <f t="shared" si="628"/>
        <v>0.164378306878307</v>
      </c>
      <c r="F2237" s="37">
        <f t="shared" si="629"/>
        <v>47.3409523809524</v>
      </c>
      <c r="G2237" s="136"/>
    </row>
    <row r="2238" s="1" customFormat="1" spans="1:7">
      <c r="A2238" s="7" t="s">
        <v>2330</v>
      </c>
      <c r="B2238" s="53">
        <f t="shared" si="632"/>
        <v>1520</v>
      </c>
      <c r="C2238" s="54">
        <f>B2238/$H$1</f>
        <v>241.269841269841</v>
      </c>
      <c r="D2238" s="55">
        <f t="shared" si="633"/>
        <v>328</v>
      </c>
      <c r="E2238" s="56">
        <f t="shared" si="628"/>
        <v>0.184421215640728</v>
      </c>
      <c r="F2238" s="37">
        <f t="shared" si="629"/>
        <v>60.4901587301587</v>
      </c>
      <c r="G2238" s="136"/>
    </row>
    <row r="2239" s="1" customFormat="1" spans="1:7">
      <c r="A2239" s="7" t="s">
        <v>2331</v>
      </c>
      <c r="B2239" s="53">
        <f t="shared" si="632"/>
        <v>1670</v>
      </c>
      <c r="C2239" s="54">
        <f>B2239/$H$1</f>
        <v>265.079365079365</v>
      </c>
      <c r="D2239" s="55">
        <f t="shared" si="633"/>
        <v>368</v>
      </c>
      <c r="E2239" s="56">
        <f t="shared" si="628"/>
        <v>0.199675638371291</v>
      </c>
      <c r="F2239" s="37">
        <f t="shared" si="629"/>
        <v>73.4806349206349</v>
      </c>
      <c r="G2239" s="136"/>
    </row>
    <row r="2240" s="1" customFormat="1" spans="1:7">
      <c r="A2240" s="7" t="s">
        <v>2332</v>
      </c>
      <c r="B2240" s="53">
        <f t="shared" si="632"/>
        <v>1875</v>
      </c>
      <c r="C2240" s="54">
        <f>B2240/$H$1</f>
        <v>297.619047619048</v>
      </c>
      <c r="D2240" s="55">
        <f t="shared" si="633"/>
        <v>428</v>
      </c>
      <c r="E2240" s="56">
        <f t="shared" si="628"/>
        <v>0.22462839341344</v>
      </c>
      <c r="F2240" s="37">
        <f t="shared" si="629"/>
        <v>96.1409523809523</v>
      </c>
      <c r="G2240" s="136"/>
    </row>
    <row r="2241" s="1" customFormat="1" spans="1:7">
      <c r="A2241" s="8" t="s">
        <v>2333</v>
      </c>
      <c r="B2241" s="57">
        <f t="shared" ref="B2241:B2264" si="634">B2229</f>
        <v>540</v>
      </c>
      <c r="C2241" s="58">
        <f>B2241/$H$1</f>
        <v>85.7142857142857</v>
      </c>
      <c r="D2241" s="59">
        <f t="shared" ref="D2241:D2264" si="635">D2229</f>
        <v>113</v>
      </c>
      <c r="E2241" s="60">
        <f t="shared" si="628"/>
        <v>0.161466498103666</v>
      </c>
      <c r="F2241" s="43">
        <f t="shared" si="629"/>
        <v>18.2457142857143</v>
      </c>
      <c r="G2241" s="136"/>
    </row>
    <row r="2242" s="1" customFormat="1" spans="1:7">
      <c r="A2242" s="8" t="s">
        <v>2334</v>
      </c>
      <c r="B2242" s="57">
        <f t="shared" si="634"/>
        <v>570</v>
      </c>
      <c r="C2242" s="58">
        <f>B2242/$H$1</f>
        <v>90.4761904761905</v>
      </c>
      <c r="D2242" s="59">
        <f t="shared" si="635"/>
        <v>123</v>
      </c>
      <c r="E2242" s="60">
        <f t="shared" si="628"/>
        <v>0.184421215640728</v>
      </c>
      <c r="F2242" s="43">
        <f t="shared" si="629"/>
        <v>22.6838095238095</v>
      </c>
      <c r="G2242" s="136"/>
    </row>
    <row r="2243" s="1" customFormat="1" spans="1:7">
      <c r="A2243" s="8" t="s">
        <v>2335</v>
      </c>
      <c r="B2243" s="57">
        <f t="shared" si="634"/>
        <v>675</v>
      </c>
      <c r="C2243" s="58">
        <f>B2243/$H$1</f>
        <v>107.142857142857</v>
      </c>
      <c r="D2243" s="59">
        <f t="shared" si="635"/>
        <v>143</v>
      </c>
      <c r="E2243" s="60">
        <f t="shared" si="628"/>
        <v>0.170749250749251</v>
      </c>
      <c r="F2243" s="43">
        <f t="shared" si="629"/>
        <v>24.4171428571429</v>
      </c>
      <c r="G2243" s="136"/>
    </row>
    <row r="2244" s="1" customFormat="1" spans="1:7">
      <c r="A2244" s="8" t="s">
        <v>2336</v>
      </c>
      <c r="B2244" s="57">
        <f t="shared" si="634"/>
        <v>784</v>
      </c>
      <c r="C2244" s="58">
        <f>B2244/$H$1</f>
        <v>124.444444444444</v>
      </c>
      <c r="D2244" s="59">
        <f t="shared" si="635"/>
        <v>166</v>
      </c>
      <c r="E2244" s="60">
        <f t="shared" si="628"/>
        <v>0.170334672021419</v>
      </c>
      <c r="F2244" s="43">
        <f t="shared" si="629"/>
        <v>28.2755555555556</v>
      </c>
      <c r="G2244" s="136"/>
    </row>
    <row r="2245" s="1" customFormat="1" spans="1:7">
      <c r="A2245" s="8" t="s">
        <v>2337</v>
      </c>
      <c r="B2245" s="57">
        <f t="shared" si="634"/>
        <v>881</v>
      </c>
      <c r="C2245" s="58">
        <f>B2245/$H$1</f>
        <v>139.84126984127</v>
      </c>
      <c r="D2245" s="59">
        <f t="shared" si="635"/>
        <v>186</v>
      </c>
      <c r="E2245" s="60">
        <f t="shared" si="628"/>
        <v>0.168165215907151</v>
      </c>
      <c r="F2245" s="43">
        <f t="shared" si="629"/>
        <v>31.2787301587302</v>
      </c>
      <c r="G2245" s="136"/>
    </row>
    <row r="2246" s="1" customFormat="1" spans="1:7">
      <c r="A2246" s="8" t="s">
        <v>2338</v>
      </c>
      <c r="B2246" s="57">
        <f t="shared" si="634"/>
        <v>1121</v>
      </c>
      <c r="C2246" s="58">
        <f>B2246/$H$1</f>
        <v>177.936507936508</v>
      </c>
      <c r="D2246" s="59">
        <f t="shared" si="635"/>
        <v>233</v>
      </c>
      <c r="E2246" s="60">
        <f t="shared" si="628"/>
        <v>0.156324000272498</v>
      </c>
      <c r="F2246" s="43">
        <f t="shared" si="629"/>
        <v>36.4234920634921</v>
      </c>
      <c r="G2246" s="136"/>
    </row>
    <row r="2247" s="1" customFormat="1" spans="1:7">
      <c r="A2247" s="8" t="s">
        <v>2339</v>
      </c>
      <c r="B2247" s="57">
        <f t="shared" si="634"/>
        <v>1259</v>
      </c>
      <c r="C2247" s="58">
        <f>B2247/$H$1</f>
        <v>199.84126984127</v>
      </c>
      <c r="D2247" s="59">
        <f t="shared" si="635"/>
        <v>263</v>
      </c>
      <c r="E2247" s="60">
        <f t="shared" si="628"/>
        <v>0.160147262960951</v>
      </c>
      <c r="F2247" s="43">
        <f t="shared" si="629"/>
        <v>42.1187301587302</v>
      </c>
      <c r="G2247" s="136"/>
    </row>
    <row r="2248" s="1" customFormat="1" spans="1:7">
      <c r="A2248" s="8" t="s">
        <v>2340</v>
      </c>
      <c r="B2248" s="57">
        <f t="shared" si="634"/>
        <v>1310</v>
      </c>
      <c r="C2248" s="58">
        <f>B2248/$H$1</f>
        <v>207.936507936508</v>
      </c>
      <c r="D2248" s="59">
        <f t="shared" si="635"/>
        <v>278</v>
      </c>
      <c r="E2248" s="60">
        <f t="shared" si="628"/>
        <v>0.172026949868677</v>
      </c>
      <c r="F2248" s="43">
        <f t="shared" si="629"/>
        <v>47.8234920634921</v>
      </c>
      <c r="G2248" s="136"/>
    </row>
    <row r="2249" s="1" customFormat="1" spans="1:7">
      <c r="A2249" s="8" t="s">
        <v>2341</v>
      </c>
      <c r="B2249" s="57">
        <f t="shared" si="634"/>
        <v>1371</v>
      </c>
      <c r="C2249" s="58">
        <f>B2249/$H$1</f>
        <v>217.619047619048</v>
      </c>
      <c r="D2249" s="59">
        <f t="shared" si="635"/>
        <v>288</v>
      </c>
      <c r="E2249" s="60">
        <f t="shared" si="628"/>
        <v>0.164378306878307</v>
      </c>
      <c r="F2249" s="43">
        <f t="shared" si="629"/>
        <v>47.3409523809524</v>
      </c>
      <c r="G2249" s="136"/>
    </row>
    <row r="2250" s="1" customFormat="1" spans="1:7">
      <c r="A2250" s="8" t="s">
        <v>2342</v>
      </c>
      <c r="B2250" s="57">
        <f t="shared" si="634"/>
        <v>1520</v>
      </c>
      <c r="C2250" s="58">
        <f>B2250/$H$1</f>
        <v>241.269841269841</v>
      </c>
      <c r="D2250" s="59">
        <f t="shared" si="635"/>
        <v>328</v>
      </c>
      <c r="E2250" s="60">
        <f t="shared" si="628"/>
        <v>0.184421215640728</v>
      </c>
      <c r="F2250" s="43">
        <f t="shared" si="629"/>
        <v>60.4901587301587</v>
      </c>
      <c r="G2250" s="136"/>
    </row>
    <row r="2251" s="1" customFormat="1" spans="1:7">
      <c r="A2251" s="8" t="s">
        <v>2343</v>
      </c>
      <c r="B2251" s="57">
        <f t="shared" si="634"/>
        <v>1670</v>
      </c>
      <c r="C2251" s="58">
        <f>B2251/$H$1</f>
        <v>265.079365079365</v>
      </c>
      <c r="D2251" s="59">
        <f t="shared" si="635"/>
        <v>368</v>
      </c>
      <c r="E2251" s="60">
        <f t="shared" si="628"/>
        <v>0.199675638371291</v>
      </c>
      <c r="F2251" s="43">
        <f t="shared" si="629"/>
        <v>73.4806349206349</v>
      </c>
      <c r="G2251" s="136"/>
    </row>
    <row r="2252" s="1" customFormat="1" spans="1:7">
      <c r="A2252" s="8" t="s">
        <v>2344</v>
      </c>
      <c r="B2252" s="57">
        <f t="shared" si="634"/>
        <v>1875</v>
      </c>
      <c r="C2252" s="58">
        <f>B2252/$H$1</f>
        <v>297.619047619048</v>
      </c>
      <c r="D2252" s="59">
        <f t="shared" si="635"/>
        <v>428</v>
      </c>
      <c r="E2252" s="60">
        <f t="shared" si="628"/>
        <v>0.22462839341344</v>
      </c>
      <c r="F2252" s="43">
        <f t="shared" si="629"/>
        <v>96.1409523809523</v>
      </c>
      <c r="G2252" s="136"/>
    </row>
    <row r="2253" s="1" customFormat="1" spans="1:7">
      <c r="A2253" s="8" t="s">
        <v>2345</v>
      </c>
      <c r="B2253" s="53">
        <f t="shared" si="634"/>
        <v>540</v>
      </c>
      <c r="C2253" s="58">
        <f>B2253/$H$1</f>
        <v>85.7142857142857</v>
      </c>
      <c r="D2253" s="59">
        <f t="shared" si="635"/>
        <v>113</v>
      </c>
      <c r="E2253" s="60">
        <f t="shared" si="628"/>
        <v>0.161466498103666</v>
      </c>
      <c r="F2253" s="43">
        <f t="shared" si="629"/>
        <v>18.2457142857143</v>
      </c>
      <c r="G2253" s="136"/>
    </row>
    <row r="2254" s="1" customFormat="1" spans="1:7">
      <c r="A2254" s="8" t="s">
        <v>2346</v>
      </c>
      <c r="B2254" s="53">
        <f t="shared" si="634"/>
        <v>570</v>
      </c>
      <c r="C2254" s="58">
        <f>B2254/$H$1</f>
        <v>90.4761904761905</v>
      </c>
      <c r="D2254" s="59">
        <f t="shared" si="635"/>
        <v>123</v>
      </c>
      <c r="E2254" s="60">
        <f t="shared" si="628"/>
        <v>0.184421215640728</v>
      </c>
      <c r="F2254" s="43">
        <f t="shared" si="629"/>
        <v>22.6838095238095</v>
      </c>
      <c r="G2254" s="136"/>
    </row>
    <row r="2255" s="1" customFormat="1" spans="1:7">
      <c r="A2255" s="8" t="s">
        <v>2347</v>
      </c>
      <c r="B2255" s="53">
        <f t="shared" si="634"/>
        <v>675</v>
      </c>
      <c r="C2255" s="58">
        <f>B2255/$H$1</f>
        <v>107.142857142857</v>
      </c>
      <c r="D2255" s="59">
        <f t="shared" si="635"/>
        <v>143</v>
      </c>
      <c r="E2255" s="60">
        <f t="shared" si="628"/>
        <v>0.170749250749251</v>
      </c>
      <c r="F2255" s="43">
        <f t="shared" si="629"/>
        <v>24.4171428571429</v>
      </c>
      <c r="G2255" s="136"/>
    </row>
    <row r="2256" s="1" customFormat="1" spans="1:7">
      <c r="A2256" s="8" t="s">
        <v>2348</v>
      </c>
      <c r="B2256" s="53">
        <f t="shared" si="634"/>
        <v>784</v>
      </c>
      <c r="C2256" s="58">
        <f>B2256/$H$1</f>
        <v>124.444444444444</v>
      </c>
      <c r="D2256" s="59">
        <f t="shared" si="635"/>
        <v>166</v>
      </c>
      <c r="E2256" s="60">
        <f t="shared" si="628"/>
        <v>0.170334672021419</v>
      </c>
      <c r="F2256" s="43">
        <f t="shared" si="629"/>
        <v>28.2755555555556</v>
      </c>
      <c r="G2256" s="136"/>
    </row>
    <row r="2257" s="1" customFormat="1" spans="1:7">
      <c r="A2257" s="8" t="s">
        <v>2349</v>
      </c>
      <c r="B2257" s="53">
        <f t="shared" si="634"/>
        <v>881</v>
      </c>
      <c r="C2257" s="58">
        <f>B2257/$H$1</f>
        <v>139.84126984127</v>
      </c>
      <c r="D2257" s="59">
        <f t="shared" si="635"/>
        <v>186</v>
      </c>
      <c r="E2257" s="60">
        <f t="shared" si="628"/>
        <v>0.168165215907151</v>
      </c>
      <c r="F2257" s="43">
        <f t="shared" si="629"/>
        <v>31.2787301587302</v>
      </c>
      <c r="G2257" s="136"/>
    </row>
    <row r="2258" s="1" customFormat="1" spans="1:7">
      <c r="A2258" s="8" t="s">
        <v>2350</v>
      </c>
      <c r="B2258" s="53">
        <f t="shared" si="634"/>
        <v>1121</v>
      </c>
      <c r="C2258" s="58">
        <f>B2258/$H$1</f>
        <v>177.936507936508</v>
      </c>
      <c r="D2258" s="59">
        <f t="shared" si="635"/>
        <v>233</v>
      </c>
      <c r="E2258" s="60">
        <f t="shared" si="628"/>
        <v>0.156324000272498</v>
      </c>
      <c r="F2258" s="43">
        <f t="shared" si="629"/>
        <v>36.4234920634921</v>
      </c>
      <c r="G2258" s="136"/>
    </row>
    <row r="2259" s="1" customFormat="1" spans="1:7">
      <c r="A2259" s="8" t="s">
        <v>2351</v>
      </c>
      <c r="B2259" s="53">
        <f t="shared" si="634"/>
        <v>1259</v>
      </c>
      <c r="C2259" s="58">
        <f>B2259/$H$1</f>
        <v>199.84126984127</v>
      </c>
      <c r="D2259" s="59">
        <f t="shared" si="635"/>
        <v>263</v>
      </c>
      <c r="E2259" s="60">
        <f t="shared" si="628"/>
        <v>0.160147262960951</v>
      </c>
      <c r="F2259" s="43">
        <f t="shared" si="629"/>
        <v>42.1187301587302</v>
      </c>
      <c r="G2259" s="136"/>
    </row>
    <row r="2260" s="1" customFormat="1" spans="1:7">
      <c r="A2260" s="8" t="s">
        <v>2352</v>
      </c>
      <c r="B2260" s="53">
        <f t="shared" si="634"/>
        <v>1310</v>
      </c>
      <c r="C2260" s="58">
        <f>B2260/$H$1</f>
        <v>207.936507936508</v>
      </c>
      <c r="D2260" s="59">
        <f t="shared" si="635"/>
        <v>278</v>
      </c>
      <c r="E2260" s="60">
        <f t="shared" si="628"/>
        <v>0.172026949868677</v>
      </c>
      <c r="F2260" s="43">
        <f t="shared" si="629"/>
        <v>47.8234920634921</v>
      </c>
      <c r="G2260" s="136"/>
    </row>
    <row r="2261" s="1" customFormat="1" spans="1:7">
      <c r="A2261" s="8" t="s">
        <v>2353</v>
      </c>
      <c r="B2261" s="53">
        <f t="shared" si="634"/>
        <v>1371</v>
      </c>
      <c r="C2261" s="58">
        <f>B2261/$H$1</f>
        <v>217.619047619048</v>
      </c>
      <c r="D2261" s="59">
        <f t="shared" si="635"/>
        <v>288</v>
      </c>
      <c r="E2261" s="60">
        <f t="shared" si="628"/>
        <v>0.164378306878307</v>
      </c>
      <c r="F2261" s="43">
        <f t="shared" si="629"/>
        <v>47.3409523809524</v>
      </c>
      <c r="G2261" s="136"/>
    </row>
    <row r="2262" s="1" customFormat="1" spans="1:7">
      <c r="A2262" s="8" t="s">
        <v>2354</v>
      </c>
      <c r="B2262" s="53">
        <f t="shared" si="634"/>
        <v>1520</v>
      </c>
      <c r="C2262" s="58">
        <f>B2262/$H$1</f>
        <v>241.269841269841</v>
      </c>
      <c r="D2262" s="59">
        <f t="shared" si="635"/>
        <v>328</v>
      </c>
      <c r="E2262" s="60">
        <f t="shared" si="628"/>
        <v>0.184421215640728</v>
      </c>
      <c r="F2262" s="43">
        <f t="shared" si="629"/>
        <v>60.4901587301587</v>
      </c>
      <c r="G2262" s="136"/>
    </row>
    <row r="2263" s="1" customFormat="1" spans="1:7">
      <c r="A2263" s="8" t="s">
        <v>2355</v>
      </c>
      <c r="B2263" s="53">
        <f t="shared" si="634"/>
        <v>1670</v>
      </c>
      <c r="C2263" s="58">
        <f>B2263/$H$1</f>
        <v>265.079365079365</v>
      </c>
      <c r="D2263" s="59">
        <f t="shared" si="635"/>
        <v>368</v>
      </c>
      <c r="E2263" s="60">
        <f t="shared" si="628"/>
        <v>0.199675638371291</v>
      </c>
      <c r="F2263" s="43">
        <f t="shared" si="629"/>
        <v>73.4806349206349</v>
      </c>
      <c r="G2263" s="136"/>
    </row>
    <row r="2264" s="1" customFormat="1" spans="1:7">
      <c r="A2264" s="8" t="s">
        <v>2356</v>
      </c>
      <c r="B2264" s="53">
        <f t="shared" si="634"/>
        <v>1875</v>
      </c>
      <c r="C2264" s="58">
        <f>B2264/$H$1</f>
        <v>297.619047619048</v>
      </c>
      <c r="D2264" s="59">
        <f t="shared" si="635"/>
        <v>428</v>
      </c>
      <c r="E2264" s="60">
        <f t="shared" si="628"/>
        <v>0.22462839341344</v>
      </c>
      <c r="F2264" s="43">
        <f t="shared" si="629"/>
        <v>96.1409523809523</v>
      </c>
      <c r="G2264" s="136"/>
    </row>
    <row r="2265" s="1" customFormat="1" spans="1:7">
      <c r="A2265" s="4"/>
      <c r="B2265" s="22"/>
      <c r="C2265" s="23"/>
      <c r="D2265" s="24"/>
      <c r="E2265" s="25"/>
      <c r="F2265" s="26"/>
      <c r="G2265" s="136"/>
    </row>
    <row r="2266" s="1" customFormat="1" spans="1:7">
      <c r="A2266" s="6"/>
      <c r="B2266" s="75"/>
      <c r="C2266" s="76"/>
      <c r="D2266" s="77"/>
      <c r="E2266" s="78"/>
      <c r="F2266" s="78"/>
      <c r="G2266" s="140" t="s">
        <v>2252</v>
      </c>
    </row>
    <row r="2267" s="1" customFormat="1" ht="14.25" spans="1:8">
      <c r="A2267" s="7" t="s">
        <v>2357</v>
      </c>
      <c r="B2267" s="128">
        <v>345</v>
      </c>
      <c r="C2267" s="54">
        <f>B2267/$H$1</f>
        <v>54.7619047619048</v>
      </c>
      <c r="D2267" s="55" t="s">
        <v>99</v>
      </c>
      <c r="E2267" s="56" t="e">
        <f t="shared" ref="E2267:E2316" si="636">F2267/D2267</f>
        <v>#VALUE!</v>
      </c>
      <c r="F2267" s="37" t="e">
        <f t="shared" ref="F2267:F2316" si="637">D2267*0.92-C2267</f>
        <v>#VALUE!</v>
      </c>
      <c r="G2267" s="141"/>
      <c r="H2267" s="130"/>
    </row>
    <row r="2268" s="1" customFormat="1" ht="14.25" spans="1:8">
      <c r="A2268" s="7" t="s">
        <v>2358</v>
      </c>
      <c r="B2268" s="128">
        <v>405</v>
      </c>
      <c r="C2268" s="54">
        <f>B2268/$H$1</f>
        <v>64.2857142857143</v>
      </c>
      <c r="D2268" s="55" t="s">
        <v>99</v>
      </c>
      <c r="E2268" s="56" t="e">
        <f t="shared" si="636"/>
        <v>#VALUE!</v>
      </c>
      <c r="F2268" s="37" t="e">
        <f t="shared" si="637"/>
        <v>#VALUE!</v>
      </c>
      <c r="G2268" s="141"/>
      <c r="H2268" s="130"/>
    </row>
    <row r="2269" s="1" customFormat="1" ht="13.5" spans="1:8">
      <c r="A2269" s="7" t="s">
        <v>2359</v>
      </c>
      <c r="B2269" s="128">
        <v>460</v>
      </c>
      <c r="C2269" s="54">
        <f>B2269/$H$1</f>
        <v>73.015873015873</v>
      </c>
      <c r="D2269" s="55" t="s">
        <v>99</v>
      </c>
      <c r="E2269" s="56" t="e">
        <f t="shared" si="636"/>
        <v>#VALUE!</v>
      </c>
      <c r="F2269" s="37" t="e">
        <f t="shared" si="637"/>
        <v>#VALUE!</v>
      </c>
      <c r="G2269" s="141"/>
      <c r="H2269" s="131"/>
    </row>
    <row r="2270" s="1" customFormat="1" ht="13.5" spans="1:8">
      <c r="A2270" s="7" t="s">
        <v>2360</v>
      </c>
      <c r="B2270" s="128">
        <v>545</v>
      </c>
      <c r="C2270" s="54">
        <f>B2270/$H$1</f>
        <v>86.5079365079365</v>
      </c>
      <c r="D2270" s="55" t="s">
        <v>99</v>
      </c>
      <c r="E2270" s="56" t="e">
        <f t="shared" si="636"/>
        <v>#VALUE!</v>
      </c>
      <c r="F2270" s="37" t="e">
        <f t="shared" si="637"/>
        <v>#VALUE!</v>
      </c>
      <c r="G2270" s="141"/>
      <c r="H2270" s="131"/>
    </row>
    <row r="2271" s="1" customFormat="1" ht="13.5" spans="1:8">
      <c r="A2271" s="7" t="s">
        <v>2361</v>
      </c>
      <c r="B2271" s="128">
        <v>655</v>
      </c>
      <c r="C2271" s="54">
        <f>B2271/$H$1</f>
        <v>103.968253968254</v>
      </c>
      <c r="D2271" s="55" t="s">
        <v>99</v>
      </c>
      <c r="E2271" s="56" t="e">
        <f t="shared" si="636"/>
        <v>#VALUE!</v>
      </c>
      <c r="F2271" s="37" t="e">
        <f t="shared" si="637"/>
        <v>#VALUE!</v>
      </c>
      <c r="G2271" s="141"/>
      <c r="H2271" s="131"/>
    </row>
    <row r="2272" s="1" customFormat="1" ht="13.5" spans="1:8">
      <c r="A2272" s="7" t="s">
        <v>2362</v>
      </c>
      <c r="B2272" s="128">
        <v>755</v>
      </c>
      <c r="C2272" s="54">
        <f>B2272/$H$1</f>
        <v>119.84126984127</v>
      </c>
      <c r="D2272" s="55" t="s">
        <v>99</v>
      </c>
      <c r="E2272" s="56" t="e">
        <f t="shared" si="636"/>
        <v>#VALUE!</v>
      </c>
      <c r="F2272" s="37" t="e">
        <f t="shared" si="637"/>
        <v>#VALUE!</v>
      </c>
      <c r="G2272" s="141"/>
      <c r="H2272" s="131"/>
    </row>
    <row r="2273" s="1" customFormat="1" ht="13.5" spans="1:8">
      <c r="A2273" s="7" t="s">
        <v>2363</v>
      </c>
      <c r="B2273" s="128">
        <v>950</v>
      </c>
      <c r="C2273" s="54">
        <f>B2273/$H$1</f>
        <v>150.793650793651</v>
      </c>
      <c r="D2273" s="55" t="s">
        <v>99</v>
      </c>
      <c r="E2273" s="56" t="e">
        <f t="shared" si="636"/>
        <v>#VALUE!</v>
      </c>
      <c r="F2273" s="37" t="e">
        <f t="shared" si="637"/>
        <v>#VALUE!</v>
      </c>
      <c r="G2273" s="141"/>
      <c r="H2273" s="131"/>
    </row>
    <row r="2274" s="1" customFormat="1" ht="13.5" spans="1:8">
      <c r="A2274" s="7" t="s">
        <v>2364</v>
      </c>
      <c r="B2274" s="128">
        <v>1100</v>
      </c>
      <c r="C2274" s="54">
        <f>B2274/$H$1</f>
        <v>174.603174603175</v>
      </c>
      <c r="D2274" s="55" t="s">
        <v>99</v>
      </c>
      <c r="E2274" s="56" t="e">
        <f t="shared" si="636"/>
        <v>#VALUE!</v>
      </c>
      <c r="F2274" s="37" t="e">
        <f t="shared" si="637"/>
        <v>#VALUE!</v>
      </c>
      <c r="G2274" s="141"/>
      <c r="H2274" s="131"/>
    </row>
    <row r="2275" s="1" customFormat="1" ht="13.5" spans="1:8">
      <c r="A2275" s="7" t="s">
        <v>2365</v>
      </c>
      <c r="B2275" s="134">
        <v>1260</v>
      </c>
      <c r="C2275" s="54">
        <f>B2275/$H$1</f>
        <v>200</v>
      </c>
      <c r="D2275" s="55" t="s">
        <v>99</v>
      </c>
      <c r="E2275" s="56" t="e">
        <f t="shared" si="636"/>
        <v>#VALUE!</v>
      </c>
      <c r="F2275" s="37" t="e">
        <f t="shared" si="637"/>
        <v>#VALUE!</v>
      </c>
      <c r="G2275" s="162"/>
      <c r="H2275" s="131"/>
    </row>
    <row r="2276" s="1" customFormat="1" ht="13.5" spans="1:8">
      <c r="A2276" s="7" t="s">
        <v>2366</v>
      </c>
      <c r="B2276" s="134">
        <v>1545</v>
      </c>
      <c r="C2276" s="54">
        <f>B2276/$H$1</f>
        <v>245.238095238095</v>
      </c>
      <c r="D2276" s="55" t="s">
        <v>99</v>
      </c>
      <c r="E2276" s="56" t="e">
        <f t="shared" si="636"/>
        <v>#VALUE!</v>
      </c>
      <c r="F2276" s="37" t="e">
        <f t="shared" si="637"/>
        <v>#VALUE!</v>
      </c>
      <c r="G2276" s="162"/>
      <c r="H2276" s="131"/>
    </row>
    <row r="2277" s="1" customFormat="1" spans="1:8">
      <c r="A2277" s="8" t="s">
        <v>2367</v>
      </c>
      <c r="B2277" s="57">
        <f t="shared" ref="B2277:B2286" si="638">B2267</f>
        <v>345</v>
      </c>
      <c r="C2277" s="58">
        <f>B2277/$H$1</f>
        <v>54.7619047619048</v>
      </c>
      <c r="D2277" s="59" t="str">
        <f t="shared" ref="D2277:D2286" si="639">D2267</f>
        <v>/</v>
      </c>
      <c r="E2277" s="60" t="e">
        <f t="shared" si="636"/>
        <v>#VALUE!</v>
      </c>
      <c r="F2277" s="135" t="e">
        <f t="shared" si="637"/>
        <v>#VALUE!</v>
      </c>
      <c r="G2277" s="143"/>
      <c r="H2277" s="84"/>
    </row>
    <row r="2278" s="1" customFormat="1" spans="1:7">
      <c r="A2278" s="8" t="s">
        <v>2368</v>
      </c>
      <c r="B2278" s="57">
        <f t="shared" si="638"/>
        <v>405</v>
      </c>
      <c r="C2278" s="58">
        <f>B2278/$H$1</f>
        <v>64.2857142857143</v>
      </c>
      <c r="D2278" s="59" t="str">
        <f t="shared" si="639"/>
        <v>/</v>
      </c>
      <c r="E2278" s="60" t="e">
        <f t="shared" si="636"/>
        <v>#VALUE!</v>
      </c>
      <c r="F2278" s="43" t="e">
        <f t="shared" si="637"/>
        <v>#VALUE!</v>
      </c>
      <c r="G2278" s="140"/>
    </row>
    <row r="2279" s="1" customFormat="1" spans="1:7">
      <c r="A2279" s="8" t="s">
        <v>2369</v>
      </c>
      <c r="B2279" s="57">
        <f t="shared" si="638"/>
        <v>460</v>
      </c>
      <c r="C2279" s="58">
        <f>B2279/$H$1</f>
        <v>73.015873015873</v>
      </c>
      <c r="D2279" s="59" t="str">
        <f t="shared" si="639"/>
        <v>/</v>
      </c>
      <c r="E2279" s="60" t="e">
        <f t="shared" si="636"/>
        <v>#VALUE!</v>
      </c>
      <c r="F2279" s="43" t="e">
        <f t="shared" si="637"/>
        <v>#VALUE!</v>
      </c>
      <c r="G2279" s="140"/>
    </row>
    <row r="2280" s="1" customFormat="1" spans="1:7">
      <c r="A2280" s="8" t="s">
        <v>2370</v>
      </c>
      <c r="B2280" s="57">
        <f t="shared" si="638"/>
        <v>545</v>
      </c>
      <c r="C2280" s="58">
        <f>B2280/$H$1</f>
        <v>86.5079365079365</v>
      </c>
      <c r="D2280" s="59" t="str">
        <f t="shared" si="639"/>
        <v>/</v>
      </c>
      <c r="E2280" s="60" t="e">
        <f t="shared" si="636"/>
        <v>#VALUE!</v>
      </c>
      <c r="F2280" s="43" t="e">
        <f t="shared" si="637"/>
        <v>#VALUE!</v>
      </c>
      <c r="G2280" s="140"/>
    </row>
    <row r="2281" s="1" customFormat="1" spans="1:7">
      <c r="A2281" s="8" t="s">
        <v>2371</v>
      </c>
      <c r="B2281" s="57">
        <f t="shared" si="638"/>
        <v>655</v>
      </c>
      <c r="C2281" s="58">
        <f>B2281/$H$1</f>
        <v>103.968253968254</v>
      </c>
      <c r="D2281" s="59" t="str">
        <f t="shared" si="639"/>
        <v>/</v>
      </c>
      <c r="E2281" s="60" t="e">
        <f t="shared" si="636"/>
        <v>#VALUE!</v>
      </c>
      <c r="F2281" s="43" t="e">
        <f t="shared" si="637"/>
        <v>#VALUE!</v>
      </c>
      <c r="G2281" s="140"/>
    </row>
    <row r="2282" s="1" customFormat="1" spans="1:7">
      <c r="A2282" s="8" t="s">
        <v>2372</v>
      </c>
      <c r="B2282" s="57">
        <f t="shared" si="638"/>
        <v>755</v>
      </c>
      <c r="C2282" s="58">
        <f>B2282/$H$1</f>
        <v>119.84126984127</v>
      </c>
      <c r="D2282" s="59" t="str">
        <f t="shared" si="639"/>
        <v>/</v>
      </c>
      <c r="E2282" s="60" t="e">
        <f t="shared" si="636"/>
        <v>#VALUE!</v>
      </c>
      <c r="F2282" s="43" t="e">
        <f t="shared" si="637"/>
        <v>#VALUE!</v>
      </c>
      <c r="G2282" s="140"/>
    </row>
    <row r="2283" s="1" customFormat="1" spans="1:7">
      <c r="A2283" s="8" t="s">
        <v>2373</v>
      </c>
      <c r="B2283" s="57">
        <f t="shared" si="638"/>
        <v>950</v>
      </c>
      <c r="C2283" s="58">
        <f>B2283/$H$1</f>
        <v>150.793650793651</v>
      </c>
      <c r="D2283" s="59" t="str">
        <f t="shared" si="639"/>
        <v>/</v>
      </c>
      <c r="E2283" s="60" t="e">
        <f t="shared" si="636"/>
        <v>#VALUE!</v>
      </c>
      <c r="F2283" s="43" t="e">
        <f t="shared" si="637"/>
        <v>#VALUE!</v>
      </c>
      <c r="G2283" s="140"/>
    </row>
    <row r="2284" s="1" customFormat="1" spans="1:7">
      <c r="A2284" s="8" t="s">
        <v>2374</v>
      </c>
      <c r="B2284" s="57">
        <f t="shared" si="638"/>
        <v>1100</v>
      </c>
      <c r="C2284" s="58">
        <f>B2284/$H$1</f>
        <v>174.603174603175</v>
      </c>
      <c r="D2284" s="59" t="str">
        <f t="shared" si="639"/>
        <v>/</v>
      </c>
      <c r="E2284" s="60" t="e">
        <f t="shared" si="636"/>
        <v>#VALUE!</v>
      </c>
      <c r="F2284" s="43" t="e">
        <f t="shared" si="637"/>
        <v>#VALUE!</v>
      </c>
      <c r="G2284" s="140"/>
    </row>
    <row r="2285" s="1" customFormat="1" spans="1:7">
      <c r="A2285" s="8" t="s">
        <v>2375</v>
      </c>
      <c r="B2285" s="57">
        <f t="shared" si="638"/>
        <v>1260</v>
      </c>
      <c r="C2285" s="58">
        <f>B2285/$H$1</f>
        <v>200</v>
      </c>
      <c r="D2285" s="59" t="str">
        <f t="shared" si="639"/>
        <v>/</v>
      </c>
      <c r="E2285" s="60" t="e">
        <f t="shared" si="636"/>
        <v>#VALUE!</v>
      </c>
      <c r="F2285" s="43" t="e">
        <f t="shared" si="637"/>
        <v>#VALUE!</v>
      </c>
      <c r="G2285" s="140"/>
    </row>
    <row r="2286" s="1" customFormat="1" spans="1:7">
      <c r="A2286" s="8" t="s">
        <v>2376</v>
      </c>
      <c r="B2286" s="57">
        <f t="shared" si="638"/>
        <v>1545</v>
      </c>
      <c r="C2286" s="58">
        <f>B2286/$H$1</f>
        <v>245.238095238095</v>
      </c>
      <c r="D2286" s="59" t="str">
        <f t="shared" si="639"/>
        <v>/</v>
      </c>
      <c r="E2286" s="60" t="e">
        <f t="shared" si="636"/>
        <v>#VALUE!</v>
      </c>
      <c r="F2286" s="43" t="e">
        <f t="shared" si="637"/>
        <v>#VALUE!</v>
      </c>
      <c r="G2286" s="140"/>
    </row>
    <row r="2287" s="1" customFormat="1" spans="1:7">
      <c r="A2287" s="7" t="s">
        <v>2377</v>
      </c>
      <c r="B2287" s="53">
        <f t="shared" ref="B2287:B2296" si="640">B2277+50</f>
        <v>395</v>
      </c>
      <c r="C2287" s="54">
        <f>B2287/$H$1</f>
        <v>62.6984126984127</v>
      </c>
      <c r="D2287" s="55" t="e">
        <f t="shared" ref="D2287:D2296" si="641">D2267+8</f>
        <v>#VALUE!</v>
      </c>
      <c r="E2287" s="56" t="e">
        <f t="shared" si="636"/>
        <v>#VALUE!</v>
      </c>
      <c r="F2287" s="37" t="e">
        <f t="shared" si="637"/>
        <v>#VALUE!</v>
      </c>
      <c r="G2287" s="140"/>
    </row>
    <row r="2288" s="1" customFormat="1" spans="1:7">
      <c r="A2288" s="7" t="s">
        <v>2378</v>
      </c>
      <c r="B2288" s="53">
        <f t="shared" si="640"/>
        <v>455</v>
      </c>
      <c r="C2288" s="54">
        <f>B2288/$H$1</f>
        <v>72.2222222222222</v>
      </c>
      <c r="D2288" s="55" t="e">
        <f t="shared" si="641"/>
        <v>#VALUE!</v>
      </c>
      <c r="E2288" s="56" t="e">
        <f t="shared" si="636"/>
        <v>#VALUE!</v>
      </c>
      <c r="F2288" s="37" t="e">
        <f t="shared" si="637"/>
        <v>#VALUE!</v>
      </c>
      <c r="G2288" s="140"/>
    </row>
    <row r="2289" s="1" customFormat="1" spans="1:7">
      <c r="A2289" s="7" t="s">
        <v>2379</v>
      </c>
      <c r="B2289" s="53">
        <f t="shared" si="640"/>
        <v>510</v>
      </c>
      <c r="C2289" s="54">
        <f>B2289/$H$1</f>
        <v>80.9523809523809</v>
      </c>
      <c r="D2289" s="55" t="e">
        <f t="shared" si="641"/>
        <v>#VALUE!</v>
      </c>
      <c r="E2289" s="56" t="e">
        <f t="shared" si="636"/>
        <v>#VALUE!</v>
      </c>
      <c r="F2289" s="37" t="e">
        <f t="shared" si="637"/>
        <v>#VALUE!</v>
      </c>
      <c r="G2289" s="140"/>
    </row>
    <row r="2290" s="1" customFormat="1" spans="1:7">
      <c r="A2290" s="7" t="s">
        <v>2380</v>
      </c>
      <c r="B2290" s="53">
        <f t="shared" si="640"/>
        <v>595</v>
      </c>
      <c r="C2290" s="54">
        <f>B2290/$H$1</f>
        <v>94.4444444444444</v>
      </c>
      <c r="D2290" s="55" t="e">
        <f t="shared" si="641"/>
        <v>#VALUE!</v>
      </c>
      <c r="E2290" s="56" t="e">
        <f t="shared" si="636"/>
        <v>#VALUE!</v>
      </c>
      <c r="F2290" s="37" t="e">
        <f t="shared" si="637"/>
        <v>#VALUE!</v>
      </c>
      <c r="G2290" s="140"/>
    </row>
    <row r="2291" s="1" customFormat="1" spans="1:7">
      <c r="A2291" s="7" t="s">
        <v>2381</v>
      </c>
      <c r="B2291" s="53">
        <f t="shared" si="640"/>
        <v>705</v>
      </c>
      <c r="C2291" s="54">
        <f>B2291/$H$1</f>
        <v>111.904761904762</v>
      </c>
      <c r="D2291" s="55" t="e">
        <f t="shared" si="641"/>
        <v>#VALUE!</v>
      </c>
      <c r="E2291" s="56" t="e">
        <f t="shared" si="636"/>
        <v>#VALUE!</v>
      </c>
      <c r="F2291" s="37" t="e">
        <f t="shared" si="637"/>
        <v>#VALUE!</v>
      </c>
      <c r="G2291" s="140"/>
    </row>
    <row r="2292" s="1" customFormat="1" spans="1:7">
      <c r="A2292" s="7" t="s">
        <v>2382</v>
      </c>
      <c r="B2292" s="53">
        <f t="shared" si="640"/>
        <v>805</v>
      </c>
      <c r="C2292" s="54">
        <f>B2292/$H$1</f>
        <v>127.777777777778</v>
      </c>
      <c r="D2292" s="55" t="e">
        <f t="shared" si="641"/>
        <v>#VALUE!</v>
      </c>
      <c r="E2292" s="56" t="e">
        <f t="shared" si="636"/>
        <v>#VALUE!</v>
      </c>
      <c r="F2292" s="37" t="e">
        <f t="shared" si="637"/>
        <v>#VALUE!</v>
      </c>
      <c r="G2292" s="140"/>
    </row>
    <row r="2293" s="1" customFormat="1" spans="1:7">
      <c r="A2293" s="7" t="s">
        <v>2383</v>
      </c>
      <c r="B2293" s="53">
        <f t="shared" si="640"/>
        <v>1000</v>
      </c>
      <c r="C2293" s="54">
        <f>B2293/$H$1</f>
        <v>158.730158730159</v>
      </c>
      <c r="D2293" s="55" t="e">
        <f t="shared" si="641"/>
        <v>#VALUE!</v>
      </c>
      <c r="E2293" s="56" t="e">
        <f t="shared" si="636"/>
        <v>#VALUE!</v>
      </c>
      <c r="F2293" s="37" t="e">
        <f t="shared" si="637"/>
        <v>#VALUE!</v>
      </c>
      <c r="G2293" s="140"/>
    </row>
    <row r="2294" s="1" customFormat="1" spans="1:7">
      <c r="A2294" s="7" t="s">
        <v>2384</v>
      </c>
      <c r="B2294" s="53">
        <f t="shared" si="640"/>
        <v>1150</v>
      </c>
      <c r="C2294" s="54">
        <f>B2294/$H$1</f>
        <v>182.539682539683</v>
      </c>
      <c r="D2294" s="55" t="e">
        <f t="shared" si="641"/>
        <v>#VALUE!</v>
      </c>
      <c r="E2294" s="56" t="e">
        <f t="shared" si="636"/>
        <v>#VALUE!</v>
      </c>
      <c r="F2294" s="37" t="e">
        <f t="shared" si="637"/>
        <v>#VALUE!</v>
      </c>
      <c r="G2294" s="140"/>
    </row>
    <row r="2295" s="1" customFormat="1" spans="1:7">
      <c r="A2295" s="7" t="s">
        <v>2385</v>
      </c>
      <c r="B2295" s="53">
        <f t="shared" si="640"/>
        <v>1310</v>
      </c>
      <c r="C2295" s="54">
        <f>B2295/$H$1</f>
        <v>207.936507936508</v>
      </c>
      <c r="D2295" s="55" t="e">
        <f t="shared" si="641"/>
        <v>#VALUE!</v>
      </c>
      <c r="E2295" s="56" t="e">
        <f t="shared" si="636"/>
        <v>#VALUE!</v>
      </c>
      <c r="F2295" s="37" t="e">
        <f t="shared" si="637"/>
        <v>#VALUE!</v>
      </c>
      <c r="G2295" s="140"/>
    </row>
    <row r="2296" s="1" customFormat="1" spans="1:7">
      <c r="A2296" s="7" t="s">
        <v>2386</v>
      </c>
      <c r="B2296" s="53">
        <f t="shared" si="640"/>
        <v>1595</v>
      </c>
      <c r="C2296" s="54">
        <f>B2296/$H$1</f>
        <v>253.174603174603</v>
      </c>
      <c r="D2296" s="55" t="e">
        <f t="shared" si="641"/>
        <v>#VALUE!</v>
      </c>
      <c r="E2296" s="56" t="e">
        <f t="shared" si="636"/>
        <v>#VALUE!</v>
      </c>
      <c r="F2296" s="37" t="e">
        <f t="shared" si="637"/>
        <v>#VALUE!</v>
      </c>
      <c r="G2296" s="140"/>
    </row>
    <row r="2297" s="1" customFormat="1" spans="1:7">
      <c r="A2297" s="8" t="s">
        <v>2387</v>
      </c>
      <c r="B2297" s="57">
        <f t="shared" ref="B2297:B2316" si="642">B2287</f>
        <v>395</v>
      </c>
      <c r="C2297" s="58">
        <f>B2297/$H$1</f>
        <v>62.6984126984127</v>
      </c>
      <c r="D2297" s="59" t="e">
        <f t="shared" ref="D2297:D2316" si="643">D2287</f>
        <v>#VALUE!</v>
      </c>
      <c r="E2297" s="60" t="e">
        <f t="shared" si="636"/>
        <v>#VALUE!</v>
      </c>
      <c r="F2297" s="43" t="e">
        <f t="shared" si="637"/>
        <v>#VALUE!</v>
      </c>
      <c r="G2297" s="140"/>
    </row>
    <row r="2298" s="1" customFormat="1" spans="1:7">
      <c r="A2298" s="8" t="s">
        <v>2388</v>
      </c>
      <c r="B2298" s="57">
        <f t="shared" si="642"/>
        <v>455</v>
      </c>
      <c r="C2298" s="58">
        <f>B2298/$H$1</f>
        <v>72.2222222222222</v>
      </c>
      <c r="D2298" s="59" t="e">
        <f t="shared" si="643"/>
        <v>#VALUE!</v>
      </c>
      <c r="E2298" s="60" t="e">
        <f t="shared" si="636"/>
        <v>#VALUE!</v>
      </c>
      <c r="F2298" s="43" t="e">
        <f t="shared" si="637"/>
        <v>#VALUE!</v>
      </c>
      <c r="G2298" s="140"/>
    </row>
    <row r="2299" s="1" customFormat="1" spans="1:7">
      <c r="A2299" s="8" t="s">
        <v>2389</v>
      </c>
      <c r="B2299" s="57">
        <f t="shared" si="642"/>
        <v>510</v>
      </c>
      <c r="C2299" s="58">
        <f>B2299/$H$1</f>
        <v>80.9523809523809</v>
      </c>
      <c r="D2299" s="59" t="e">
        <f t="shared" si="643"/>
        <v>#VALUE!</v>
      </c>
      <c r="E2299" s="60" t="e">
        <f t="shared" si="636"/>
        <v>#VALUE!</v>
      </c>
      <c r="F2299" s="43" t="e">
        <f t="shared" si="637"/>
        <v>#VALUE!</v>
      </c>
      <c r="G2299" s="140"/>
    </row>
    <row r="2300" s="1" customFormat="1" spans="1:7">
      <c r="A2300" s="8" t="s">
        <v>2390</v>
      </c>
      <c r="B2300" s="57">
        <f t="shared" si="642"/>
        <v>595</v>
      </c>
      <c r="C2300" s="58">
        <f>B2300/$H$1</f>
        <v>94.4444444444444</v>
      </c>
      <c r="D2300" s="59" t="e">
        <f t="shared" si="643"/>
        <v>#VALUE!</v>
      </c>
      <c r="E2300" s="60" t="e">
        <f t="shared" si="636"/>
        <v>#VALUE!</v>
      </c>
      <c r="F2300" s="43" t="e">
        <f t="shared" si="637"/>
        <v>#VALUE!</v>
      </c>
      <c r="G2300" s="140"/>
    </row>
    <row r="2301" s="1" customFormat="1" spans="1:7">
      <c r="A2301" s="8" t="s">
        <v>2391</v>
      </c>
      <c r="B2301" s="57">
        <f t="shared" si="642"/>
        <v>705</v>
      </c>
      <c r="C2301" s="58">
        <f>B2301/$H$1</f>
        <v>111.904761904762</v>
      </c>
      <c r="D2301" s="59" t="e">
        <f t="shared" si="643"/>
        <v>#VALUE!</v>
      </c>
      <c r="E2301" s="60" t="e">
        <f t="shared" si="636"/>
        <v>#VALUE!</v>
      </c>
      <c r="F2301" s="43" t="e">
        <f t="shared" si="637"/>
        <v>#VALUE!</v>
      </c>
      <c r="G2301" s="140"/>
    </row>
    <row r="2302" s="1" customFormat="1" spans="1:7">
      <c r="A2302" s="8" t="s">
        <v>2392</v>
      </c>
      <c r="B2302" s="57">
        <f t="shared" si="642"/>
        <v>805</v>
      </c>
      <c r="C2302" s="58">
        <f>B2302/$H$1</f>
        <v>127.777777777778</v>
      </c>
      <c r="D2302" s="59" t="e">
        <f t="shared" si="643"/>
        <v>#VALUE!</v>
      </c>
      <c r="E2302" s="60" t="e">
        <f t="shared" si="636"/>
        <v>#VALUE!</v>
      </c>
      <c r="F2302" s="43" t="e">
        <f t="shared" si="637"/>
        <v>#VALUE!</v>
      </c>
      <c r="G2302" s="140"/>
    </row>
    <row r="2303" s="1" customFormat="1" spans="1:7">
      <c r="A2303" s="8" t="s">
        <v>2393</v>
      </c>
      <c r="B2303" s="57">
        <f t="shared" si="642"/>
        <v>1000</v>
      </c>
      <c r="C2303" s="58">
        <f>B2303/$H$1</f>
        <v>158.730158730159</v>
      </c>
      <c r="D2303" s="59" t="e">
        <f t="shared" si="643"/>
        <v>#VALUE!</v>
      </c>
      <c r="E2303" s="60" t="e">
        <f t="shared" si="636"/>
        <v>#VALUE!</v>
      </c>
      <c r="F2303" s="43" t="e">
        <f t="shared" si="637"/>
        <v>#VALUE!</v>
      </c>
      <c r="G2303" s="140"/>
    </row>
    <row r="2304" s="1" customFormat="1" spans="1:7">
      <c r="A2304" s="8" t="s">
        <v>2394</v>
      </c>
      <c r="B2304" s="57">
        <f t="shared" si="642"/>
        <v>1150</v>
      </c>
      <c r="C2304" s="58">
        <f>B2304/$H$1</f>
        <v>182.539682539683</v>
      </c>
      <c r="D2304" s="59" t="e">
        <f t="shared" si="643"/>
        <v>#VALUE!</v>
      </c>
      <c r="E2304" s="60" t="e">
        <f t="shared" si="636"/>
        <v>#VALUE!</v>
      </c>
      <c r="F2304" s="43" t="e">
        <f t="shared" si="637"/>
        <v>#VALUE!</v>
      </c>
      <c r="G2304" s="140"/>
    </row>
    <row r="2305" s="1" customFormat="1" spans="1:7">
      <c r="A2305" s="8" t="s">
        <v>2395</v>
      </c>
      <c r="B2305" s="57">
        <f t="shared" si="642"/>
        <v>1310</v>
      </c>
      <c r="C2305" s="58">
        <f>B2305/$H$1</f>
        <v>207.936507936508</v>
      </c>
      <c r="D2305" s="59" t="e">
        <f t="shared" si="643"/>
        <v>#VALUE!</v>
      </c>
      <c r="E2305" s="60" t="e">
        <f t="shared" si="636"/>
        <v>#VALUE!</v>
      </c>
      <c r="F2305" s="43" t="e">
        <f t="shared" si="637"/>
        <v>#VALUE!</v>
      </c>
      <c r="G2305" s="140"/>
    </row>
    <row r="2306" s="1" customFormat="1" spans="1:7">
      <c r="A2306" s="8" t="s">
        <v>2396</v>
      </c>
      <c r="B2306" s="57">
        <f t="shared" si="642"/>
        <v>1595</v>
      </c>
      <c r="C2306" s="58">
        <f>B2306/$H$1</f>
        <v>253.174603174603</v>
      </c>
      <c r="D2306" s="59" t="e">
        <f t="shared" si="643"/>
        <v>#VALUE!</v>
      </c>
      <c r="E2306" s="60" t="e">
        <f t="shared" si="636"/>
        <v>#VALUE!</v>
      </c>
      <c r="F2306" s="43" t="e">
        <f t="shared" si="637"/>
        <v>#VALUE!</v>
      </c>
      <c r="G2306" s="140"/>
    </row>
    <row r="2307" s="1" customFormat="1" spans="1:7">
      <c r="A2307" s="8" t="s">
        <v>2397</v>
      </c>
      <c r="B2307" s="53">
        <f t="shared" si="642"/>
        <v>395</v>
      </c>
      <c r="C2307" s="58">
        <f>B2307/$H$1</f>
        <v>62.6984126984127</v>
      </c>
      <c r="D2307" s="59" t="e">
        <f t="shared" si="643"/>
        <v>#VALUE!</v>
      </c>
      <c r="E2307" s="60" t="e">
        <f t="shared" si="636"/>
        <v>#VALUE!</v>
      </c>
      <c r="F2307" s="43" t="e">
        <f t="shared" si="637"/>
        <v>#VALUE!</v>
      </c>
      <c r="G2307" s="140"/>
    </row>
    <row r="2308" s="1" customFormat="1" spans="1:7">
      <c r="A2308" s="8" t="s">
        <v>2398</v>
      </c>
      <c r="B2308" s="53">
        <f t="shared" si="642"/>
        <v>455</v>
      </c>
      <c r="C2308" s="58">
        <f>B2308/$H$1</f>
        <v>72.2222222222222</v>
      </c>
      <c r="D2308" s="59" t="e">
        <f t="shared" si="643"/>
        <v>#VALUE!</v>
      </c>
      <c r="E2308" s="60" t="e">
        <f t="shared" si="636"/>
        <v>#VALUE!</v>
      </c>
      <c r="F2308" s="43" t="e">
        <f t="shared" si="637"/>
        <v>#VALUE!</v>
      </c>
      <c r="G2308" s="140"/>
    </row>
    <row r="2309" s="1" customFormat="1" spans="1:7">
      <c r="A2309" s="8" t="s">
        <v>2399</v>
      </c>
      <c r="B2309" s="53">
        <f t="shared" si="642"/>
        <v>510</v>
      </c>
      <c r="C2309" s="58">
        <f>B2309/$H$1</f>
        <v>80.9523809523809</v>
      </c>
      <c r="D2309" s="59" t="e">
        <f t="shared" si="643"/>
        <v>#VALUE!</v>
      </c>
      <c r="E2309" s="60" t="e">
        <f t="shared" si="636"/>
        <v>#VALUE!</v>
      </c>
      <c r="F2309" s="43" t="e">
        <f t="shared" si="637"/>
        <v>#VALUE!</v>
      </c>
      <c r="G2309" s="140"/>
    </row>
    <row r="2310" s="1" customFormat="1" spans="1:7">
      <c r="A2310" s="8" t="s">
        <v>2400</v>
      </c>
      <c r="B2310" s="53">
        <f t="shared" si="642"/>
        <v>595</v>
      </c>
      <c r="C2310" s="58">
        <f>B2310/$H$1</f>
        <v>94.4444444444444</v>
      </c>
      <c r="D2310" s="59" t="e">
        <f t="shared" si="643"/>
        <v>#VALUE!</v>
      </c>
      <c r="E2310" s="60" t="e">
        <f t="shared" si="636"/>
        <v>#VALUE!</v>
      </c>
      <c r="F2310" s="43" t="e">
        <f t="shared" si="637"/>
        <v>#VALUE!</v>
      </c>
      <c r="G2310" s="140"/>
    </row>
    <row r="2311" s="1" customFormat="1" spans="1:7">
      <c r="A2311" s="8" t="s">
        <v>2401</v>
      </c>
      <c r="B2311" s="53">
        <f t="shared" si="642"/>
        <v>705</v>
      </c>
      <c r="C2311" s="58">
        <f>B2311/$H$1</f>
        <v>111.904761904762</v>
      </c>
      <c r="D2311" s="59" t="e">
        <f t="shared" si="643"/>
        <v>#VALUE!</v>
      </c>
      <c r="E2311" s="60" t="e">
        <f t="shared" si="636"/>
        <v>#VALUE!</v>
      </c>
      <c r="F2311" s="43" t="e">
        <f t="shared" si="637"/>
        <v>#VALUE!</v>
      </c>
      <c r="G2311" s="140"/>
    </row>
    <row r="2312" s="1" customFormat="1" spans="1:7">
      <c r="A2312" s="8" t="s">
        <v>2402</v>
      </c>
      <c r="B2312" s="53">
        <f t="shared" si="642"/>
        <v>805</v>
      </c>
      <c r="C2312" s="58">
        <f>B2312/$H$1</f>
        <v>127.777777777778</v>
      </c>
      <c r="D2312" s="59" t="e">
        <f t="shared" si="643"/>
        <v>#VALUE!</v>
      </c>
      <c r="E2312" s="60" t="e">
        <f t="shared" si="636"/>
        <v>#VALUE!</v>
      </c>
      <c r="F2312" s="43" t="e">
        <f t="shared" si="637"/>
        <v>#VALUE!</v>
      </c>
      <c r="G2312" s="140"/>
    </row>
    <row r="2313" s="1" customFormat="1" spans="1:7">
      <c r="A2313" s="8" t="s">
        <v>2403</v>
      </c>
      <c r="B2313" s="53">
        <f t="shared" si="642"/>
        <v>1000</v>
      </c>
      <c r="C2313" s="58">
        <f>B2313/$H$1</f>
        <v>158.730158730159</v>
      </c>
      <c r="D2313" s="59" t="e">
        <f t="shared" si="643"/>
        <v>#VALUE!</v>
      </c>
      <c r="E2313" s="60" t="e">
        <f t="shared" si="636"/>
        <v>#VALUE!</v>
      </c>
      <c r="F2313" s="43" t="e">
        <f t="shared" si="637"/>
        <v>#VALUE!</v>
      </c>
      <c r="G2313" s="140"/>
    </row>
    <row r="2314" s="1" customFormat="1" spans="1:7">
      <c r="A2314" s="8" t="s">
        <v>2404</v>
      </c>
      <c r="B2314" s="53">
        <f t="shared" si="642"/>
        <v>1150</v>
      </c>
      <c r="C2314" s="58">
        <f>B2314/$H$1</f>
        <v>182.539682539683</v>
      </c>
      <c r="D2314" s="59" t="e">
        <f t="shared" si="643"/>
        <v>#VALUE!</v>
      </c>
      <c r="E2314" s="60" t="e">
        <f t="shared" si="636"/>
        <v>#VALUE!</v>
      </c>
      <c r="F2314" s="43" t="e">
        <f t="shared" si="637"/>
        <v>#VALUE!</v>
      </c>
      <c r="G2314" s="140"/>
    </row>
    <row r="2315" s="1" customFormat="1" spans="1:7">
      <c r="A2315" s="8" t="s">
        <v>2405</v>
      </c>
      <c r="B2315" s="53">
        <f t="shared" si="642"/>
        <v>1310</v>
      </c>
      <c r="C2315" s="58">
        <f>B2315/$H$1</f>
        <v>207.936507936508</v>
      </c>
      <c r="D2315" s="59" t="e">
        <f t="shared" si="643"/>
        <v>#VALUE!</v>
      </c>
      <c r="E2315" s="60" t="e">
        <f t="shared" si="636"/>
        <v>#VALUE!</v>
      </c>
      <c r="F2315" s="43" t="e">
        <f t="shared" si="637"/>
        <v>#VALUE!</v>
      </c>
      <c r="G2315" s="140"/>
    </row>
    <row r="2316" s="1" customFormat="1" spans="1:7">
      <c r="A2316" s="8" t="s">
        <v>2406</v>
      </c>
      <c r="B2316" s="53">
        <f t="shared" si="642"/>
        <v>1595</v>
      </c>
      <c r="C2316" s="58">
        <f>B2316/$H$1</f>
        <v>253.174603174603</v>
      </c>
      <c r="D2316" s="59" t="e">
        <f t="shared" si="643"/>
        <v>#VALUE!</v>
      </c>
      <c r="E2316" s="60" t="e">
        <f t="shared" si="636"/>
        <v>#VALUE!</v>
      </c>
      <c r="F2316" s="43" t="e">
        <f t="shared" si="637"/>
        <v>#VALUE!</v>
      </c>
      <c r="G2316" s="140"/>
    </row>
    <row r="2317" s="1" customFormat="1" spans="1:7">
      <c r="A2317" s="8"/>
      <c r="B2317" s="57"/>
      <c r="C2317" s="58"/>
      <c r="D2317" s="59"/>
      <c r="E2317" s="60"/>
      <c r="F2317" s="43"/>
      <c r="G2317" s="136"/>
    </row>
    <row r="2318" s="1" customFormat="1" spans="1:7">
      <c r="A2318" s="19"/>
      <c r="B2318" s="144"/>
      <c r="C2318" s="145"/>
      <c r="D2318" s="146"/>
      <c r="E2318" s="147"/>
      <c r="F2318" s="148"/>
      <c r="G2318" s="140"/>
    </row>
    <row r="2319" s="1" customFormat="1" ht="18.75" spans="1:8">
      <c r="A2319" s="7" t="s">
        <v>2407</v>
      </c>
      <c r="B2319" s="163">
        <v>470</v>
      </c>
      <c r="C2319" s="54">
        <f>B2319/$H$1</f>
        <v>74.6031746031746</v>
      </c>
      <c r="D2319" s="55" t="s">
        <v>99</v>
      </c>
      <c r="E2319" s="56" t="e">
        <f t="shared" ref="E2319:E2358" si="644">F2319/D2319</f>
        <v>#VALUE!</v>
      </c>
      <c r="F2319" s="37" t="e">
        <f t="shared" ref="F2319:F2358" si="645">D2319*0.92-C2319</f>
        <v>#VALUE!</v>
      </c>
      <c r="G2319" s="141"/>
      <c r="H2319" s="130"/>
    </row>
    <row r="2320" s="1" customFormat="1" ht="18.75" spans="1:8">
      <c r="A2320" s="7" t="s">
        <v>2408</v>
      </c>
      <c r="B2320" s="163">
        <v>520</v>
      </c>
      <c r="C2320" s="54">
        <f>B2320/$H$1</f>
        <v>82.5396825396825</v>
      </c>
      <c r="D2320" s="55" t="s">
        <v>99</v>
      </c>
      <c r="E2320" s="56" t="e">
        <f t="shared" si="644"/>
        <v>#VALUE!</v>
      </c>
      <c r="F2320" s="37" t="e">
        <f t="shared" si="645"/>
        <v>#VALUE!</v>
      </c>
      <c r="G2320" s="141"/>
      <c r="H2320" s="130"/>
    </row>
    <row r="2321" s="1" customFormat="1" ht="18.75" spans="1:8">
      <c r="A2321" s="7" t="s">
        <v>2409</v>
      </c>
      <c r="B2321" s="163">
        <v>550</v>
      </c>
      <c r="C2321" s="54">
        <f>B2321/$H$1</f>
        <v>87.3015873015873</v>
      </c>
      <c r="D2321" s="55" t="s">
        <v>99</v>
      </c>
      <c r="E2321" s="56" t="e">
        <f t="shared" si="644"/>
        <v>#VALUE!</v>
      </c>
      <c r="F2321" s="37" t="e">
        <f t="shared" si="645"/>
        <v>#VALUE!</v>
      </c>
      <c r="G2321" s="141"/>
      <c r="H2321" s="131"/>
    </row>
    <row r="2322" s="1" customFormat="1" ht="18.75" spans="1:8">
      <c r="A2322" s="7" t="s">
        <v>2410</v>
      </c>
      <c r="B2322" s="163">
        <v>670</v>
      </c>
      <c r="C2322" s="54">
        <f>B2322/$H$1</f>
        <v>106.349206349206</v>
      </c>
      <c r="D2322" s="55" t="s">
        <v>99</v>
      </c>
      <c r="E2322" s="56" t="e">
        <f t="shared" si="644"/>
        <v>#VALUE!</v>
      </c>
      <c r="F2322" s="37" t="e">
        <f t="shared" si="645"/>
        <v>#VALUE!</v>
      </c>
      <c r="G2322" s="141"/>
      <c r="H2322" s="131"/>
    </row>
    <row r="2323" s="1" customFormat="1" ht="18.75" spans="1:8">
      <c r="A2323" s="7" t="s">
        <v>2411</v>
      </c>
      <c r="B2323" s="163">
        <v>730</v>
      </c>
      <c r="C2323" s="54">
        <f>B2323/$H$1</f>
        <v>115.873015873016</v>
      </c>
      <c r="D2323" s="55" t="s">
        <v>99</v>
      </c>
      <c r="E2323" s="56" t="e">
        <f t="shared" si="644"/>
        <v>#VALUE!</v>
      </c>
      <c r="F2323" s="37" t="e">
        <f t="shared" si="645"/>
        <v>#VALUE!</v>
      </c>
      <c r="G2323" s="141"/>
      <c r="H2323" s="131"/>
    </row>
    <row r="2324" s="1" customFormat="1" ht="18.75" spans="1:8">
      <c r="A2324" s="7" t="s">
        <v>2412</v>
      </c>
      <c r="B2324" s="163">
        <v>820</v>
      </c>
      <c r="C2324" s="54">
        <f>B2324/$H$1</f>
        <v>130.15873015873</v>
      </c>
      <c r="D2324" s="55" t="s">
        <v>99</v>
      </c>
      <c r="E2324" s="56" t="e">
        <f t="shared" si="644"/>
        <v>#VALUE!</v>
      </c>
      <c r="F2324" s="37" t="e">
        <f t="shared" si="645"/>
        <v>#VALUE!</v>
      </c>
      <c r="G2324" s="141"/>
      <c r="H2324" s="131"/>
    </row>
    <row r="2325" s="1" customFormat="1" ht="18.75" spans="1:8">
      <c r="A2325" s="7" t="s">
        <v>2413</v>
      </c>
      <c r="B2325" s="163">
        <v>1070</v>
      </c>
      <c r="C2325" s="54">
        <f>B2325/$H$1</f>
        <v>169.84126984127</v>
      </c>
      <c r="D2325" s="55" t="s">
        <v>99</v>
      </c>
      <c r="E2325" s="56" t="e">
        <f t="shared" si="644"/>
        <v>#VALUE!</v>
      </c>
      <c r="F2325" s="37" t="e">
        <f t="shared" si="645"/>
        <v>#VALUE!</v>
      </c>
      <c r="G2325" s="141"/>
      <c r="H2325" s="131"/>
    </row>
    <row r="2326" s="1" customFormat="1" ht="18.75" spans="1:8">
      <c r="A2326" s="7" t="s">
        <v>2414</v>
      </c>
      <c r="B2326" s="163">
        <v>1260</v>
      </c>
      <c r="C2326" s="54">
        <f>B2326/$H$1</f>
        <v>200</v>
      </c>
      <c r="D2326" s="55" t="s">
        <v>99</v>
      </c>
      <c r="E2326" s="56" t="e">
        <f t="shared" si="644"/>
        <v>#VALUE!</v>
      </c>
      <c r="F2326" s="37" t="e">
        <f t="shared" si="645"/>
        <v>#VALUE!</v>
      </c>
      <c r="G2326" s="141"/>
      <c r="H2326" s="131"/>
    </row>
    <row r="2327" s="1" customFormat="1" spans="1:8">
      <c r="A2327" s="8" t="s">
        <v>2415</v>
      </c>
      <c r="B2327" s="57">
        <f t="shared" ref="B2327:B2334" si="646">B2319</f>
        <v>470</v>
      </c>
      <c r="C2327" s="58">
        <f>B2327/$H$1</f>
        <v>74.6031746031746</v>
      </c>
      <c r="D2327" s="59" t="str">
        <f t="shared" ref="D2327:D2334" si="647">D2319</f>
        <v>/</v>
      </c>
      <c r="E2327" s="60" t="e">
        <f t="shared" si="644"/>
        <v>#VALUE!</v>
      </c>
      <c r="F2327" s="135" t="e">
        <f t="shared" si="645"/>
        <v>#VALUE!</v>
      </c>
      <c r="G2327" s="143"/>
      <c r="H2327" s="84"/>
    </row>
    <row r="2328" s="1" customFormat="1" spans="1:7">
      <c r="A2328" s="8" t="s">
        <v>2416</v>
      </c>
      <c r="B2328" s="57">
        <f t="shared" si="646"/>
        <v>520</v>
      </c>
      <c r="C2328" s="58">
        <f>B2328/$H$1</f>
        <v>82.5396825396825</v>
      </c>
      <c r="D2328" s="59" t="str">
        <f t="shared" si="647"/>
        <v>/</v>
      </c>
      <c r="E2328" s="60" t="e">
        <f t="shared" si="644"/>
        <v>#VALUE!</v>
      </c>
      <c r="F2328" s="43" t="e">
        <f t="shared" si="645"/>
        <v>#VALUE!</v>
      </c>
      <c r="G2328" s="140"/>
    </row>
    <row r="2329" s="1" customFormat="1" spans="1:7">
      <c r="A2329" s="8" t="s">
        <v>2417</v>
      </c>
      <c r="B2329" s="57">
        <f t="shared" si="646"/>
        <v>550</v>
      </c>
      <c r="C2329" s="58">
        <f>B2329/$H$1</f>
        <v>87.3015873015873</v>
      </c>
      <c r="D2329" s="59" t="str">
        <f t="shared" si="647"/>
        <v>/</v>
      </c>
      <c r="E2329" s="60" t="e">
        <f t="shared" si="644"/>
        <v>#VALUE!</v>
      </c>
      <c r="F2329" s="43" t="e">
        <f t="shared" si="645"/>
        <v>#VALUE!</v>
      </c>
      <c r="G2329" s="140"/>
    </row>
    <row r="2330" s="1" customFormat="1" spans="1:7">
      <c r="A2330" s="8" t="s">
        <v>2418</v>
      </c>
      <c r="B2330" s="57">
        <f t="shared" si="646"/>
        <v>670</v>
      </c>
      <c r="C2330" s="58">
        <f>B2330/$H$1</f>
        <v>106.349206349206</v>
      </c>
      <c r="D2330" s="59" t="str">
        <f t="shared" si="647"/>
        <v>/</v>
      </c>
      <c r="E2330" s="60" t="e">
        <f t="shared" si="644"/>
        <v>#VALUE!</v>
      </c>
      <c r="F2330" s="43" t="e">
        <f t="shared" si="645"/>
        <v>#VALUE!</v>
      </c>
      <c r="G2330" s="140"/>
    </row>
    <row r="2331" s="1" customFormat="1" spans="1:7">
      <c r="A2331" s="8" t="s">
        <v>2419</v>
      </c>
      <c r="B2331" s="57">
        <f t="shared" si="646"/>
        <v>730</v>
      </c>
      <c r="C2331" s="58">
        <f>B2331/$H$1</f>
        <v>115.873015873016</v>
      </c>
      <c r="D2331" s="59" t="str">
        <f t="shared" si="647"/>
        <v>/</v>
      </c>
      <c r="E2331" s="60" t="e">
        <f t="shared" si="644"/>
        <v>#VALUE!</v>
      </c>
      <c r="F2331" s="43" t="e">
        <f t="shared" si="645"/>
        <v>#VALUE!</v>
      </c>
      <c r="G2331" s="140"/>
    </row>
    <row r="2332" s="1" customFormat="1" spans="1:7">
      <c r="A2332" s="8" t="s">
        <v>2420</v>
      </c>
      <c r="B2332" s="57">
        <f t="shared" si="646"/>
        <v>820</v>
      </c>
      <c r="C2332" s="58">
        <f>B2332/$H$1</f>
        <v>130.15873015873</v>
      </c>
      <c r="D2332" s="59" t="str">
        <f t="shared" si="647"/>
        <v>/</v>
      </c>
      <c r="E2332" s="60" t="e">
        <f t="shared" si="644"/>
        <v>#VALUE!</v>
      </c>
      <c r="F2332" s="43" t="e">
        <f t="shared" si="645"/>
        <v>#VALUE!</v>
      </c>
      <c r="G2332" s="140"/>
    </row>
    <row r="2333" s="1" customFormat="1" spans="1:7">
      <c r="A2333" s="8" t="s">
        <v>2421</v>
      </c>
      <c r="B2333" s="57">
        <f t="shared" si="646"/>
        <v>1070</v>
      </c>
      <c r="C2333" s="58">
        <f>B2333/$H$1</f>
        <v>169.84126984127</v>
      </c>
      <c r="D2333" s="59" t="str">
        <f t="shared" si="647"/>
        <v>/</v>
      </c>
      <c r="E2333" s="60" t="e">
        <f t="shared" si="644"/>
        <v>#VALUE!</v>
      </c>
      <c r="F2333" s="43" t="e">
        <f t="shared" si="645"/>
        <v>#VALUE!</v>
      </c>
      <c r="G2333" s="140"/>
    </row>
    <row r="2334" s="1" customFormat="1" spans="1:7">
      <c r="A2334" s="8" t="s">
        <v>2422</v>
      </c>
      <c r="B2334" s="57">
        <f t="shared" si="646"/>
        <v>1260</v>
      </c>
      <c r="C2334" s="58">
        <f>B2334/$H$1</f>
        <v>200</v>
      </c>
      <c r="D2334" s="59" t="str">
        <f t="shared" si="647"/>
        <v>/</v>
      </c>
      <c r="E2334" s="60" t="e">
        <f t="shared" si="644"/>
        <v>#VALUE!</v>
      </c>
      <c r="F2334" s="43" t="e">
        <f t="shared" si="645"/>
        <v>#VALUE!</v>
      </c>
      <c r="G2334" s="140"/>
    </row>
    <row r="2335" s="1" customFormat="1" spans="1:7">
      <c r="A2335" s="7" t="s">
        <v>2423</v>
      </c>
      <c r="B2335" s="53">
        <f t="shared" ref="B2335:B2342" si="648">B2327+50</f>
        <v>520</v>
      </c>
      <c r="C2335" s="54">
        <f>B2335/$H$1</f>
        <v>82.5396825396825</v>
      </c>
      <c r="D2335" s="55" t="e">
        <f t="shared" ref="D2335:D2342" si="649">D2319+8</f>
        <v>#VALUE!</v>
      </c>
      <c r="E2335" s="56" t="e">
        <f t="shared" si="644"/>
        <v>#VALUE!</v>
      </c>
      <c r="F2335" s="37" t="e">
        <f t="shared" si="645"/>
        <v>#VALUE!</v>
      </c>
      <c r="G2335" s="140"/>
    </row>
    <row r="2336" s="1" customFormat="1" spans="1:7">
      <c r="A2336" s="7" t="s">
        <v>2424</v>
      </c>
      <c r="B2336" s="53">
        <f t="shared" si="648"/>
        <v>570</v>
      </c>
      <c r="C2336" s="54">
        <f>B2336/$H$1</f>
        <v>90.4761904761905</v>
      </c>
      <c r="D2336" s="55" t="e">
        <f t="shared" si="649"/>
        <v>#VALUE!</v>
      </c>
      <c r="E2336" s="56" t="e">
        <f t="shared" si="644"/>
        <v>#VALUE!</v>
      </c>
      <c r="F2336" s="37" t="e">
        <f t="shared" si="645"/>
        <v>#VALUE!</v>
      </c>
      <c r="G2336" s="140"/>
    </row>
    <row r="2337" s="1" customFormat="1" spans="1:7">
      <c r="A2337" s="7" t="s">
        <v>2425</v>
      </c>
      <c r="B2337" s="53">
        <f t="shared" si="648"/>
        <v>600</v>
      </c>
      <c r="C2337" s="54">
        <f>B2337/$H$1</f>
        <v>95.2380952380952</v>
      </c>
      <c r="D2337" s="55" t="e">
        <f t="shared" si="649"/>
        <v>#VALUE!</v>
      </c>
      <c r="E2337" s="56" t="e">
        <f t="shared" si="644"/>
        <v>#VALUE!</v>
      </c>
      <c r="F2337" s="37" t="e">
        <f t="shared" si="645"/>
        <v>#VALUE!</v>
      </c>
      <c r="G2337" s="140"/>
    </row>
    <row r="2338" s="1" customFormat="1" spans="1:7">
      <c r="A2338" s="7" t="s">
        <v>2426</v>
      </c>
      <c r="B2338" s="53">
        <f t="shared" si="648"/>
        <v>720</v>
      </c>
      <c r="C2338" s="54">
        <f>B2338/$H$1</f>
        <v>114.285714285714</v>
      </c>
      <c r="D2338" s="55" t="e">
        <f t="shared" si="649"/>
        <v>#VALUE!</v>
      </c>
      <c r="E2338" s="56" t="e">
        <f t="shared" si="644"/>
        <v>#VALUE!</v>
      </c>
      <c r="F2338" s="37" t="e">
        <f t="shared" si="645"/>
        <v>#VALUE!</v>
      </c>
      <c r="G2338" s="140"/>
    </row>
    <row r="2339" s="1" customFormat="1" spans="1:7">
      <c r="A2339" s="7" t="s">
        <v>2427</v>
      </c>
      <c r="B2339" s="53">
        <f t="shared" si="648"/>
        <v>780</v>
      </c>
      <c r="C2339" s="54">
        <f>B2339/$H$1</f>
        <v>123.809523809524</v>
      </c>
      <c r="D2339" s="55" t="e">
        <f t="shared" si="649"/>
        <v>#VALUE!</v>
      </c>
      <c r="E2339" s="56" t="e">
        <f t="shared" si="644"/>
        <v>#VALUE!</v>
      </c>
      <c r="F2339" s="37" t="e">
        <f t="shared" si="645"/>
        <v>#VALUE!</v>
      </c>
      <c r="G2339" s="140"/>
    </row>
    <row r="2340" s="1" customFormat="1" spans="1:7">
      <c r="A2340" s="7" t="s">
        <v>2428</v>
      </c>
      <c r="B2340" s="53">
        <f t="shared" si="648"/>
        <v>870</v>
      </c>
      <c r="C2340" s="54">
        <f>B2340/$H$1</f>
        <v>138.095238095238</v>
      </c>
      <c r="D2340" s="55" t="e">
        <f t="shared" si="649"/>
        <v>#VALUE!</v>
      </c>
      <c r="E2340" s="56" t="e">
        <f t="shared" si="644"/>
        <v>#VALUE!</v>
      </c>
      <c r="F2340" s="37" t="e">
        <f t="shared" si="645"/>
        <v>#VALUE!</v>
      </c>
      <c r="G2340" s="140"/>
    </row>
    <row r="2341" s="1" customFormat="1" spans="1:7">
      <c r="A2341" s="7" t="s">
        <v>2429</v>
      </c>
      <c r="B2341" s="53">
        <f t="shared" si="648"/>
        <v>1120</v>
      </c>
      <c r="C2341" s="54">
        <f>B2341/$H$1</f>
        <v>177.777777777778</v>
      </c>
      <c r="D2341" s="55" t="e">
        <f t="shared" si="649"/>
        <v>#VALUE!</v>
      </c>
      <c r="E2341" s="56" t="e">
        <f t="shared" si="644"/>
        <v>#VALUE!</v>
      </c>
      <c r="F2341" s="37" t="e">
        <f t="shared" si="645"/>
        <v>#VALUE!</v>
      </c>
      <c r="G2341" s="140"/>
    </row>
    <row r="2342" s="1" customFormat="1" spans="1:7">
      <c r="A2342" s="7" t="s">
        <v>2430</v>
      </c>
      <c r="B2342" s="53">
        <f t="shared" si="648"/>
        <v>1310</v>
      </c>
      <c r="C2342" s="54">
        <f>B2342/$H$1</f>
        <v>207.936507936508</v>
      </c>
      <c r="D2342" s="55" t="e">
        <f t="shared" si="649"/>
        <v>#VALUE!</v>
      </c>
      <c r="E2342" s="56" t="e">
        <f t="shared" si="644"/>
        <v>#VALUE!</v>
      </c>
      <c r="F2342" s="37" t="e">
        <f t="shared" si="645"/>
        <v>#VALUE!</v>
      </c>
      <c r="G2342" s="140"/>
    </row>
    <row r="2343" s="1" customFormat="1" spans="1:7">
      <c r="A2343" s="8" t="s">
        <v>2431</v>
      </c>
      <c r="B2343" s="57">
        <f t="shared" ref="B2343:B2358" si="650">B2335</f>
        <v>520</v>
      </c>
      <c r="C2343" s="58">
        <f>B2343/$H$1</f>
        <v>82.5396825396825</v>
      </c>
      <c r="D2343" s="59" t="e">
        <f t="shared" ref="D2343:D2358" si="651">D2335</f>
        <v>#VALUE!</v>
      </c>
      <c r="E2343" s="60" t="e">
        <f t="shared" si="644"/>
        <v>#VALUE!</v>
      </c>
      <c r="F2343" s="43" t="e">
        <f t="shared" si="645"/>
        <v>#VALUE!</v>
      </c>
      <c r="G2343" s="140"/>
    </row>
    <row r="2344" s="1" customFormat="1" spans="1:7">
      <c r="A2344" s="8" t="s">
        <v>2432</v>
      </c>
      <c r="B2344" s="57">
        <f t="shared" si="650"/>
        <v>570</v>
      </c>
      <c r="C2344" s="58">
        <f>B2344/$H$1</f>
        <v>90.4761904761905</v>
      </c>
      <c r="D2344" s="59" t="e">
        <f t="shared" si="651"/>
        <v>#VALUE!</v>
      </c>
      <c r="E2344" s="60" t="e">
        <f t="shared" si="644"/>
        <v>#VALUE!</v>
      </c>
      <c r="F2344" s="43" t="e">
        <f t="shared" si="645"/>
        <v>#VALUE!</v>
      </c>
      <c r="G2344" s="140"/>
    </row>
    <row r="2345" s="1" customFormat="1" spans="1:7">
      <c r="A2345" s="8" t="s">
        <v>2433</v>
      </c>
      <c r="B2345" s="57">
        <f t="shared" si="650"/>
        <v>600</v>
      </c>
      <c r="C2345" s="58">
        <f>B2345/$H$1</f>
        <v>95.2380952380952</v>
      </c>
      <c r="D2345" s="59" t="e">
        <f t="shared" si="651"/>
        <v>#VALUE!</v>
      </c>
      <c r="E2345" s="60" t="e">
        <f t="shared" si="644"/>
        <v>#VALUE!</v>
      </c>
      <c r="F2345" s="43" t="e">
        <f t="shared" si="645"/>
        <v>#VALUE!</v>
      </c>
      <c r="G2345" s="140"/>
    </row>
    <row r="2346" s="1" customFormat="1" spans="1:7">
      <c r="A2346" s="8" t="s">
        <v>2434</v>
      </c>
      <c r="B2346" s="57">
        <f t="shared" si="650"/>
        <v>720</v>
      </c>
      <c r="C2346" s="58">
        <f>B2346/$H$1</f>
        <v>114.285714285714</v>
      </c>
      <c r="D2346" s="59" t="e">
        <f t="shared" si="651"/>
        <v>#VALUE!</v>
      </c>
      <c r="E2346" s="60" t="e">
        <f t="shared" si="644"/>
        <v>#VALUE!</v>
      </c>
      <c r="F2346" s="43" t="e">
        <f t="shared" si="645"/>
        <v>#VALUE!</v>
      </c>
      <c r="G2346" s="140"/>
    </row>
    <row r="2347" s="1" customFormat="1" spans="1:7">
      <c r="A2347" s="8" t="s">
        <v>2435</v>
      </c>
      <c r="B2347" s="57">
        <f t="shared" si="650"/>
        <v>780</v>
      </c>
      <c r="C2347" s="58">
        <f>B2347/$H$1</f>
        <v>123.809523809524</v>
      </c>
      <c r="D2347" s="59" t="e">
        <f t="shared" si="651"/>
        <v>#VALUE!</v>
      </c>
      <c r="E2347" s="60" t="e">
        <f t="shared" si="644"/>
        <v>#VALUE!</v>
      </c>
      <c r="F2347" s="43" t="e">
        <f t="shared" si="645"/>
        <v>#VALUE!</v>
      </c>
      <c r="G2347" s="140"/>
    </row>
    <row r="2348" s="1" customFormat="1" spans="1:7">
      <c r="A2348" s="8" t="s">
        <v>2436</v>
      </c>
      <c r="B2348" s="57">
        <f t="shared" si="650"/>
        <v>870</v>
      </c>
      <c r="C2348" s="58">
        <f>B2348/$H$1</f>
        <v>138.095238095238</v>
      </c>
      <c r="D2348" s="59" t="e">
        <f t="shared" si="651"/>
        <v>#VALUE!</v>
      </c>
      <c r="E2348" s="60" t="e">
        <f t="shared" si="644"/>
        <v>#VALUE!</v>
      </c>
      <c r="F2348" s="43" t="e">
        <f t="shared" si="645"/>
        <v>#VALUE!</v>
      </c>
      <c r="G2348" s="140"/>
    </row>
    <row r="2349" s="1" customFormat="1" spans="1:7">
      <c r="A2349" s="8" t="s">
        <v>2437</v>
      </c>
      <c r="B2349" s="57">
        <f t="shared" si="650"/>
        <v>1120</v>
      </c>
      <c r="C2349" s="58">
        <f>B2349/$H$1</f>
        <v>177.777777777778</v>
      </c>
      <c r="D2349" s="59" t="e">
        <f t="shared" si="651"/>
        <v>#VALUE!</v>
      </c>
      <c r="E2349" s="60" t="e">
        <f t="shared" si="644"/>
        <v>#VALUE!</v>
      </c>
      <c r="F2349" s="43" t="e">
        <f t="shared" si="645"/>
        <v>#VALUE!</v>
      </c>
      <c r="G2349" s="140"/>
    </row>
    <row r="2350" s="1" customFormat="1" spans="1:7">
      <c r="A2350" s="8" t="s">
        <v>2438</v>
      </c>
      <c r="B2350" s="57">
        <f t="shared" si="650"/>
        <v>1310</v>
      </c>
      <c r="C2350" s="58">
        <f>B2350/$H$1</f>
        <v>207.936507936508</v>
      </c>
      <c r="D2350" s="59" t="e">
        <f t="shared" si="651"/>
        <v>#VALUE!</v>
      </c>
      <c r="E2350" s="60" t="e">
        <f t="shared" si="644"/>
        <v>#VALUE!</v>
      </c>
      <c r="F2350" s="43" t="e">
        <f t="shared" si="645"/>
        <v>#VALUE!</v>
      </c>
      <c r="G2350" s="140"/>
    </row>
    <row r="2351" s="1" customFormat="1" spans="1:7">
      <c r="A2351" s="8" t="s">
        <v>2439</v>
      </c>
      <c r="B2351" s="53">
        <f t="shared" si="650"/>
        <v>520</v>
      </c>
      <c r="C2351" s="58">
        <f>B2351/$H$1</f>
        <v>82.5396825396825</v>
      </c>
      <c r="D2351" s="59" t="e">
        <f t="shared" si="651"/>
        <v>#VALUE!</v>
      </c>
      <c r="E2351" s="60" t="e">
        <f t="shared" si="644"/>
        <v>#VALUE!</v>
      </c>
      <c r="F2351" s="43" t="e">
        <f t="shared" si="645"/>
        <v>#VALUE!</v>
      </c>
      <c r="G2351" s="140"/>
    </row>
    <row r="2352" s="1" customFormat="1" spans="1:7">
      <c r="A2352" s="8" t="s">
        <v>2440</v>
      </c>
      <c r="B2352" s="53">
        <f t="shared" si="650"/>
        <v>570</v>
      </c>
      <c r="C2352" s="58">
        <f>B2352/$H$1</f>
        <v>90.4761904761905</v>
      </c>
      <c r="D2352" s="59" t="e">
        <f t="shared" si="651"/>
        <v>#VALUE!</v>
      </c>
      <c r="E2352" s="60" t="e">
        <f t="shared" si="644"/>
        <v>#VALUE!</v>
      </c>
      <c r="F2352" s="43" t="e">
        <f t="shared" si="645"/>
        <v>#VALUE!</v>
      </c>
      <c r="G2352" s="140"/>
    </row>
    <row r="2353" s="1" customFormat="1" spans="1:7">
      <c r="A2353" s="8" t="s">
        <v>2441</v>
      </c>
      <c r="B2353" s="53">
        <f t="shared" si="650"/>
        <v>600</v>
      </c>
      <c r="C2353" s="58">
        <f>B2353/$H$1</f>
        <v>95.2380952380952</v>
      </c>
      <c r="D2353" s="59" t="e">
        <f t="shared" si="651"/>
        <v>#VALUE!</v>
      </c>
      <c r="E2353" s="60" t="e">
        <f t="shared" si="644"/>
        <v>#VALUE!</v>
      </c>
      <c r="F2353" s="43" t="e">
        <f t="shared" si="645"/>
        <v>#VALUE!</v>
      </c>
      <c r="G2353" s="140"/>
    </row>
    <row r="2354" s="1" customFormat="1" spans="1:7">
      <c r="A2354" s="8" t="s">
        <v>2442</v>
      </c>
      <c r="B2354" s="53">
        <f t="shared" si="650"/>
        <v>720</v>
      </c>
      <c r="C2354" s="58">
        <f>B2354/$H$1</f>
        <v>114.285714285714</v>
      </c>
      <c r="D2354" s="59" t="e">
        <f t="shared" si="651"/>
        <v>#VALUE!</v>
      </c>
      <c r="E2354" s="60" t="e">
        <f t="shared" si="644"/>
        <v>#VALUE!</v>
      </c>
      <c r="F2354" s="43" t="e">
        <f t="shared" si="645"/>
        <v>#VALUE!</v>
      </c>
      <c r="G2354" s="140"/>
    </row>
    <row r="2355" s="1" customFormat="1" spans="1:7">
      <c r="A2355" s="8" t="s">
        <v>2443</v>
      </c>
      <c r="B2355" s="53">
        <f t="shared" si="650"/>
        <v>780</v>
      </c>
      <c r="C2355" s="58">
        <f>B2355/$H$1</f>
        <v>123.809523809524</v>
      </c>
      <c r="D2355" s="59" t="e">
        <f t="shared" si="651"/>
        <v>#VALUE!</v>
      </c>
      <c r="E2355" s="60" t="e">
        <f t="shared" si="644"/>
        <v>#VALUE!</v>
      </c>
      <c r="F2355" s="43" t="e">
        <f t="shared" si="645"/>
        <v>#VALUE!</v>
      </c>
      <c r="G2355" s="140"/>
    </row>
    <row r="2356" s="1" customFormat="1" spans="1:7">
      <c r="A2356" s="8" t="s">
        <v>2444</v>
      </c>
      <c r="B2356" s="53">
        <f t="shared" si="650"/>
        <v>870</v>
      </c>
      <c r="C2356" s="58">
        <f>B2356/$H$1</f>
        <v>138.095238095238</v>
      </c>
      <c r="D2356" s="59" t="e">
        <f t="shared" si="651"/>
        <v>#VALUE!</v>
      </c>
      <c r="E2356" s="60" t="e">
        <f t="shared" si="644"/>
        <v>#VALUE!</v>
      </c>
      <c r="F2356" s="43" t="e">
        <f t="shared" si="645"/>
        <v>#VALUE!</v>
      </c>
      <c r="G2356" s="140"/>
    </row>
    <row r="2357" s="1" customFormat="1" spans="1:7">
      <c r="A2357" s="8" t="s">
        <v>2445</v>
      </c>
      <c r="B2357" s="53">
        <f t="shared" si="650"/>
        <v>1120</v>
      </c>
      <c r="C2357" s="58">
        <f>B2357/$H$1</f>
        <v>177.777777777778</v>
      </c>
      <c r="D2357" s="59" t="e">
        <f t="shared" si="651"/>
        <v>#VALUE!</v>
      </c>
      <c r="E2357" s="60" t="e">
        <f t="shared" si="644"/>
        <v>#VALUE!</v>
      </c>
      <c r="F2357" s="43" t="e">
        <f t="shared" si="645"/>
        <v>#VALUE!</v>
      </c>
      <c r="G2357" s="140"/>
    </row>
    <row r="2358" s="1" customFormat="1" spans="1:7">
      <c r="A2358" s="8" t="s">
        <v>2446</v>
      </c>
      <c r="B2358" s="53">
        <f t="shared" si="650"/>
        <v>1310</v>
      </c>
      <c r="C2358" s="58">
        <f>B2358/$H$1</f>
        <v>207.936507936508</v>
      </c>
      <c r="D2358" s="59" t="e">
        <f t="shared" si="651"/>
        <v>#VALUE!</v>
      </c>
      <c r="E2358" s="60" t="e">
        <f t="shared" si="644"/>
        <v>#VALUE!</v>
      </c>
      <c r="F2358" s="43" t="e">
        <f t="shared" si="645"/>
        <v>#VALUE!</v>
      </c>
      <c r="G2358" s="140"/>
    </row>
    <row r="2359" s="1" customFormat="1" spans="1:7">
      <c r="A2359" s="4"/>
      <c r="B2359" s="22"/>
      <c r="C2359" s="23"/>
      <c r="D2359" s="24"/>
      <c r="E2359" s="25"/>
      <c r="F2359" s="26"/>
      <c r="G2359" s="136"/>
    </row>
    <row r="2360" s="1" customFormat="1" spans="1:7">
      <c r="A2360" s="6"/>
      <c r="B2360" s="75"/>
      <c r="C2360" s="76"/>
      <c r="D2360" s="77"/>
      <c r="E2360" s="78"/>
      <c r="F2360" s="78"/>
      <c r="G2360" s="140" t="s">
        <v>2447</v>
      </c>
    </row>
    <row r="2361" s="1" customFormat="1" ht="14.25" spans="1:8">
      <c r="A2361" s="7" t="s">
        <v>2448</v>
      </c>
      <c r="B2361" s="128">
        <v>620</v>
      </c>
      <c r="C2361" s="54">
        <f>B2361/$H$1</f>
        <v>98.4126984126984</v>
      </c>
      <c r="D2361" s="55" t="s">
        <v>35</v>
      </c>
      <c r="E2361" s="56" t="e">
        <f t="shared" ref="E2361:E2420" si="652">F2361/D2361</f>
        <v>#VALUE!</v>
      </c>
      <c r="F2361" s="37" t="e">
        <f t="shared" ref="F2361:F2420" si="653">D2361*0.92-C2361</f>
        <v>#VALUE!</v>
      </c>
      <c r="G2361" s="141"/>
      <c r="H2361" s="130"/>
    </row>
    <row r="2362" s="1" customFormat="1" ht="14.25" spans="1:8">
      <c r="A2362" s="7" t="s">
        <v>2449</v>
      </c>
      <c r="B2362" s="128">
        <v>660</v>
      </c>
      <c r="C2362" s="54">
        <f>B2362/$H$1</f>
        <v>104.761904761905</v>
      </c>
      <c r="D2362" s="55" t="s">
        <v>35</v>
      </c>
      <c r="E2362" s="56" t="e">
        <f t="shared" si="652"/>
        <v>#VALUE!</v>
      </c>
      <c r="F2362" s="37" t="e">
        <f t="shared" si="653"/>
        <v>#VALUE!</v>
      </c>
      <c r="G2362" s="141"/>
      <c r="H2362" s="130"/>
    </row>
    <row r="2363" s="1" customFormat="1" ht="13.5" spans="1:8">
      <c r="A2363" s="7" t="s">
        <v>2450</v>
      </c>
      <c r="B2363" s="128">
        <v>720</v>
      </c>
      <c r="C2363" s="54">
        <f>B2363/$H$1</f>
        <v>114.285714285714</v>
      </c>
      <c r="D2363" s="55" t="s">
        <v>35</v>
      </c>
      <c r="E2363" s="56" t="e">
        <f t="shared" si="652"/>
        <v>#VALUE!</v>
      </c>
      <c r="F2363" s="37" t="e">
        <f t="shared" si="653"/>
        <v>#VALUE!</v>
      </c>
      <c r="G2363" s="141"/>
      <c r="H2363" s="131"/>
    </row>
    <row r="2364" s="1" customFormat="1" ht="13.5" spans="1:8">
      <c r="A2364" s="7" t="s">
        <v>2451</v>
      </c>
      <c r="B2364" s="128">
        <v>840</v>
      </c>
      <c r="C2364" s="54">
        <f>B2364/$H$1</f>
        <v>133.333333333333</v>
      </c>
      <c r="D2364" s="55" t="s">
        <v>35</v>
      </c>
      <c r="E2364" s="56" t="e">
        <f t="shared" si="652"/>
        <v>#VALUE!</v>
      </c>
      <c r="F2364" s="37" t="e">
        <f t="shared" si="653"/>
        <v>#VALUE!</v>
      </c>
      <c r="G2364" s="141"/>
      <c r="H2364" s="131"/>
    </row>
    <row r="2365" s="1" customFormat="1" ht="13.5" spans="1:8">
      <c r="A2365" s="7" t="s">
        <v>2452</v>
      </c>
      <c r="B2365" s="128">
        <v>940</v>
      </c>
      <c r="C2365" s="54">
        <f>B2365/$H$1</f>
        <v>149.206349206349</v>
      </c>
      <c r="D2365" s="55" t="s">
        <v>35</v>
      </c>
      <c r="E2365" s="56" t="e">
        <f t="shared" si="652"/>
        <v>#VALUE!</v>
      </c>
      <c r="F2365" s="37" t="e">
        <f t="shared" si="653"/>
        <v>#VALUE!</v>
      </c>
      <c r="G2365" s="141"/>
      <c r="H2365" s="131"/>
    </row>
    <row r="2366" s="1" customFormat="1" ht="13.5" spans="1:8">
      <c r="A2366" s="7" t="s">
        <v>2453</v>
      </c>
      <c r="B2366" s="128">
        <v>1245</v>
      </c>
      <c r="C2366" s="54">
        <f>B2366/$H$1</f>
        <v>197.619047619048</v>
      </c>
      <c r="D2366" s="55" t="s">
        <v>35</v>
      </c>
      <c r="E2366" s="56" t="e">
        <f t="shared" si="652"/>
        <v>#VALUE!</v>
      </c>
      <c r="F2366" s="37" t="e">
        <f t="shared" si="653"/>
        <v>#VALUE!</v>
      </c>
      <c r="G2366" s="141"/>
      <c r="H2366" s="131"/>
    </row>
    <row r="2367" s="1" customFormat="1" ht="13.5" spans="1:8">
      <c r="A2367" s="7" t="s">
        <v>2454</v>
      </c>
      <c r="B2367" s="128">
        <v>1390</v>
      </c>
      <c r="C2367" s="54">
        <f>B2367/$H$1</f>
        <v>220.634920634921</v>
      </c>
      <c r="D2367" s="55" t="s">
        <v>35</v>
      </c>
      <c r="E2367" s="56" t="e">
        <f t="shared" si="652"/>
        <v>#VALUE!</v>
      </c>
      <c r="F2367" s="37" t="e">
        <f t="shared" si="653"/>
        <v>#VALUE!</v>
      </c>
      <c r="G2367" s="141"/>
      <c r="H2367" s="131"/>
    </row>
    <row r="2368" s="1" customFormat="1" ht="13.5" spans="1:8">
      <c r="A2368" s="7" t="s">
        <v>2455</v>
      </c>
      <c r="B2368" s="128">
        <v>1490</v>
      </c>
      <c r="C2368" s="54">
        <f>B2368/$H$1</f>
        <v>236.507936507937</v>
      </c>
      <c r="D2368" s="55" t="s">
        <v>35</v>
      </c>
      <c r="E2368" s="56" t="e">
        <f t="shared" si="652"/>
        <v>#VALUE!</v>
      </c>
      <c r="F2368" s="37" t="e">
        <f t="shared" si="653"/>
        <v>#VALUE!</v>
      </c>
      <c r="G2368" s="141"/>
      <c r="H2368" s="131"/>
    </row>
    <row r="2369" s="1" customFormat="1" ht="13.5" spans="1:8">
      <c r="A2369" s="7" t="s">
        <v>2456</v>
      </c>
      <c r="B2369" s="134">
        <v>1690</v>
      </c>
      <c r="C2369" s="54">
        <f>B2369/$H$1</f>
        <v>268.253968253968</v>
      </c>
      <c r="D2369" s="55" t="s">
        <v>35</v>
      </c>
      <c r="E2369" s="56" t="e">
        <f t="shared" si="652"/>
        <v>#VALUE!</v>
      </c>
      <c r="F2369" s="37" t="e">
        <f t="shared" si="653"/>
        <v>#VALUE!</v>
      </c>
      <c r="G2369" s="162"/>
      <c r="H2369" s="131"/>
    </row>
    <row r="2370" s="1" customFormat="1" ht="13.5" spans="1:8">
      <c r="A2370" s="7" t="s">
        <v>2457</v>
      </c>
      <c r="B2370" s="134" t="s">
        <v>35</v>
      </c>
      <c r="C2370" s="54" t="e">
        <f>B2370/$H$1</f>
        <v>#VALUE!</v>
      </c>
      <c r="D2370" s="55" t="s">
        <v>35</v>
      </c>
      <c r="E2370" s="56" t="e">
        <f t="shared" si="652"/>
        <v>#VALUE!</v>
      </c>
      <c r="F2370" s="37" t="e">
        <f t="shared" si="653"/>
        <v>#VALUE!</v>
      </c>
      <c r="G2370" s="162"/>
      <c r="H2370" s="131"/>
    </row>
    <row r="2371" s="1" customFormat="1" ht="13.5" spans="1:8">
      <c r="A2371" s="7" t="s">
        <v>2458</v>
      </c>
      <c r="B2371" s="134" t="s">
        <v>35</v>
      </c>
      <c r="C2371" s="54" t="e">
        <f>B2371/$H$1</f>
        <v>#VALUE!</v>
      </c>
      <c r="D2371" s="55" t="s">
        <v>35</v>
      </c>
      <c r="E2371" s="56" t="e">
        <f t="shared" si="652"/>
        <v>#VALUE!</v>
      </c>
      <c r="F2371" s="37" t="e">
        <f t="shared" si="653"/>
        <v>#VALUE!</v>
      </c>
      <c r="G2371" s="162"/>
      <c r="H2371" s="131"/>
    </row>
    <row r="2372" s="1" customFormat="1" ht="13.5" spans="1:8">
      <c r="A2372" s="7" t="s">
        <v>2459</v>
      </c>
      <c r="B2372" s="134" t="s">
        <v>35</v>
      </c>
      <c r="C2372" s="54" t="e">
        <f>B2372/$H$1</f>
        <v>#VALUE!</v>
      </c>
      <c r="D2372" s="55" t="s">
        <v>35</v>
      </c>
      <c r="E2372" s="56" t="e">
        <f t="shared" si="652"/>
        <v>#VALUE!</v>
      </c>
      <c r="F2372" s="37" t="e">
        <f t="shared" si="653"/>
        <v>#VALUE!</v>
      </c>
      <c r="G2372" s="162"/>
      <c r="H2372" s="131"/>
    </row>
    <row r="2373" s="1" customFormat="1" spans="1:8">
      <c r="A2373" s="8" t="s">
        <v>2460</v>
      </c>
      <c r="B2373" s="57">
        <f t="shared" ref="B2373:B2384" si="654">B2361</f>
        <v>620</v>
      </c>
      <c r="C2373" s="58">
        <f>B2373/$H$1</f>
        <v>98.4126984126984</v>
      </c>
      <c r="D2373" s="59" t="str">
        <f t="shared" ref="D2373:D2384" si="655">D2361</f>
        <v>-</v>
      </c>
      <c r="E2373" s="60" t="e">
        <f t="shared" si="652"/>
        <v>#VALUE!</v>
      </c>
      <c r="F2373" s="135" t="e">
        <f t="shared" si="653"/>
        <v>#VALUE!</v>
      </c>
      <c r="G2373" s="143"/>
      <c r="H2373" s="84"/>
    </row>
    <row r="2374" s="1" customFormat="1" spans="1:7">
      <c r="A2374" s="8" t="s">
        <v>2461</v>
      </c>
      <c r="B2374" s="57">
        <f t="shared" si="654"/>
        <v>660</v>
      </c>
      <c r="C2374" s="58">
        <f>B2374/$H$1</f>
        <v>104.761904761905</v>
      </c>
      <c r="D2374" s="59" t="str">
        <f t="shared" si="655"/>
        <v>-</v>
      </c>
      <c r="E2374" s="60" t="e">
        <f t="shared" si="652"/>
        <v>#VALUE!</v>
      </c>
      <c r="F2374" s="43" t="e">
        <f t="shared" si="653"/>
        <v>#VALUE!</v>
      </c>
      <c r="G2374" s="140"/>
    </row>
    <row r="2375" s="1" customFormat="1" spans="1:7">
      <c r="A2375" s="8" t="s">
        <v>2462</v>
      </c>
      <c r="B2375" s="57">
        <f t="shared" si="654"/>
        <v>720</v>
      </c>
      <c r="C2375" s="58">
        <f>B2375/$H$1</f>
        <v>114.285714285714</v>
      </c>
      <c r="D2375" s="59" t="str">
        <f t="shared" si="655"/>
        <v>-</v>
      </c>
      <c r="E2375" s="60" t="e">
        <f t="shared" si="652"/>
        <v>#VALUE!</v>
      </c>
      <c r="F2375" s="43" t="e">
        <f t="shared" si="653"/>
        <v>#VALUE!</v>
      </c>
      <c r="G2375" s="140"/>
    </row>
    <row r="2376" s="1" customFormat="1" spans="1:7">
      <c r="A2376" s="8" t="s">
        <v>2463</v>
      </c>
      <c r="B2376" s="57">
        <f t="shared" si="654"/>
        <v>840</v>
      </c>
      <c r="C2376" s="58">
        <f>B2376/$H$1</f>
        <v>133.333333333333</v>
      </c>
      <c r="D2376" s="59" t="str">
        <f t="shared" si="655"/>
        <v>-</v>
      </c>
      <c r="E2376" s="60" t="e">
        <f t="shared" si="652"/>
        <v>#VALUE!</v>
      </c>
      <c r="F2376" s="43" t="e">
        <f t="shared" si="653"/>
        <v>#VALUE!</v>
      </c>
      <c r="G2376" s="140"/>
    </row>
    <row r="2377" s="1" customFormat="1" spans="1:7">
      <c r="A2377" s="8" t="s">
        <v>2464</v>
      </c>
      <c r="B2377" s="57">
        <f t="shared" si="654"/>
        <v>940</v>
      </c>
      <c r="C2377" s="58">
        <f>B2377/$H$1</f>
        <v>149.206349206349</v>
      </c>
      <c r="D2377" s="59" t="str">
        <f t="shared" si="655"/>
        <v>-</v>
      </c>
      <c r="E2377" s="60" t="e">
        <f t="shared" si="652"/>
        <v>#VALUE!</v>
      </c>
      <c r="F2377" s="43" t="e">
        <f t="shared" si="653"/>
        <v>#VALUE!</v>
      </c>
      <c r="G2377" s="140"/>
    </row>
    <row r="2378" s="1" customFormat="1" spans="1:7">
      <c r="A2378" s="8" t="s">
        <v>2465</v>
      </c>
      <c r="B2378" s="57">
        <f t="shared" si="654"/>
        <v>1245</v>
      </c>
      <c r="C2378" s="58">
        <f>B2378/$H$1</f>
        <v>197.619047619048</v>
      </c>
      <c r="D2378" s="59" t="str">
        <f t="shared" si="655"/>
        <v>-</v>
      </c>
      <c r="E2378" s="60" t="e">
        <f t="shared" si="652"/>
        <v>#VALUE!</v>
      </c>
      <c r="F2378" s="43" t="e">
        <f t="shared" si="653"/>
        <v>#VALUE!</v>
      </c>
      <c r="G2378" s="140"/>
    </row>
    <row r="2379" s="1" customFormat="1" spans="1:7">
      <c r="A2379" s="8" t="s">
        <v>2466</v>
      </c>
      <c r="B2379" s="57">
        <f t="shared" si="654"/>
        <v>1390</v>
      </c>
      <c r="C2379" s="58">
        <f>B2379/$H$1</f>
        <v>220.634920634921</v>
      </c>
      <c r="D2379" s="59" t="str">
        <f t="shared" si="655"/>
        <v>-</v>
      </c>
      <c r="E2379" s="60" t="e">
        <f t="shared" si="652"/>
        <v>#VALUE!</v>
      </c>
      <c r="F2379" s="43" t="e">
        <f t="shared" si="653"/>
        <v>#VALUE!</v>
      </c>
      <c r="G2379" s="140"/>
    </row>
    <row r="2380" s="1" customFormat="1" spans="1:7">
      <c r="A2380" s="8" t="s">
        <v>2467</v>
      </c>
      <c r="B2380" s="57">
        <f t="shared" si="654"/>
        <v>1490</v>
      </c>
      <c r="C2380" s="58">
        <f>B2380/$H$1</f>
        <v>236.507936507937</v>
      </c>
      <c r="D2380" s="59" t="str">
        <f t="shared" si="655"/>
        <v>-</v>
      </c>
      <c r="E2380" s="60" t="e">
        <f t="shared" si="652"/>
        <v>#VALUE!</v>
      </c>
      <c r="F2380" s="43" t="e">
        <f t="shared" si="653"/>
        <v>#VALUE!</v>
      </c>
      <c r="G2380" s="140"/>
    </row>
    <row r="2381" s="1" customFormat="1" spans="1:7">
      <c r="A2381" s="8" t="s">
        <v>2468</v>
      </c>
      <c r="B2381" s="57">
        <f t="shared" si="654"/>
        <v>1690</v>
      </c>
      <c r="C2381" s="58">
        <f>B2381/$H$1</f>
        <v>268.253968253968</v>
      </c>
      <c r="D2381" s="59" t="str">
        <f t="shared" si="655"/>
        <v>-</v>
      </c>
      <c r="E2381" s="60" t="e">
        <f t="shared" si="652"/>
        <v>#VALUE!</v>
      </c>
      <c r="F2381" s="43" t="e">
        <f t="shared" si="653"/>
        <v>#VALUE!</v>
      </c>
      <c r="G2381" s="140"/>
    </row>
    <row r="2382" s="1" customFormat="1" spans="1:7">
      <c r="A2382" s="8" t="s">
        <v>2469</v>
      </c>
      <c r="B2382" s="57" t="str">
        <f t="shared" si="654"/>
        <v>-</v>
      </c>
      <c r="C2382" s="58" t="e">
        <f>B2382/$H$1</f>
        <v>#VALUE!</v>
      </c>
      <c r="D2382" s="59" t="s">
        <v>99</v>
      </c>
      <c r="E2382" s="60" t="e">
        <f t="shared" si="652"/>
        <v>#VALUE!</v>
      </c>
      <c r="F2382" s="43" t="e">
        <f t="shared" si="653"/>
        <v>#VALUE!</v>
      </c>
      <c r="G2382" s="140"/>
    </row>
    <row r="2383" s="1" customFormat="1" spans="1:7">
      <c r="A2383" s="8" t="s">
        <v>2470</v>
      </c>
      <c r="B2383" s="57" t="str">
        <f t="shared" si="654"/>
        <v>-</v>
      </c>
      <c r="C2383" s="58" t="e">
        <f>B2383/$H$1</f>
        <v>#VALUE!</v>
      </c>
      <c r="D2383" s="59" t="s">
        <v>99</v>
      </c>
      <c r="E2383" s="60" t="e">
        <f t="shared" si="652"/>
        <v>#VALUE!</v>
      </c>
      <c r="F2383" s="43" t="e">
        <f t="shared" si="653"/>
        <v>#VALUE!</v>
      </c>
      <c r="G2383" s="140"/>
    </row>
    <row r="2384" s="1" customFormat="1" spans="1:7">
      <c r="A2384" s="8" t="s">
        <v>2471</v>
      </c>
      <c r="B2384" s="57" t="str">
        <f t="shared" si="654"/>
        <v>-</v>
      </c>
      <c r="C2384" s="58" t="e">
        <f>B2384/$H$1</f>
        <v>#VALUE!</v>
      </c>
      <c r="D2384" s="59" t="str">
        <f t="shared" si="655"/>
        <v>-</v>
      </c>
      <c r="E2384" s="60" t="e">
        <f t="shared" si="652"/>
        <v>#VALUE!</v>
      </c>
      <c r="F2384" s="43" t="e">
        <f t="shared" si="653"/>
        <v>#VALUE!</v>
      </c>
      <c r="G2384" s="140"/>
    </row>
    <row r="2385" s="1" customFormat="1" spans="1:7">
      <c r="A2385" s="7" t="s">
        <v>2472</v>
      </c>
      <c r="B2385" s="53">
        <f t="shared" ref="B2385:B2396" si="656">B2373+50</f>
        <v>670</v>
      </c>
      <c r="C2385" s="54">
        <f>B2385/$H$1</f>
        <v>106.349206349206</v>
      </c>
      <c r="D2385" s="55" t="e">
        <f t="shared" ref="D2385:D2396" si="657">D2361+8</f>
        <v>#VALUE!</v>
      </c>
      <c r="E2385" s="56" t="e">
        <f t="shared" si="652"/>
        <v>#VALUE!</v>
      </c>
      <c r="F2385" s="37" t="e">
        <f t="shared" si="653"/>
        <v>#VALUE!</v>
      </c>
      <c r="G2385" s="140"/>
    </row>
    <row r="2386" s="1" customFormat="1" spans="1:7">
      <c r="A2386" s="7" t="s">
        <v>2473</v>
      </c>
      <c r="B2386" s="53">
        <f t="shared" si="656"/>
        <v>710</v>
      </c>
      <c r="C2386" s="54">
        <f>B2386/$H$1</f>
        <v>112.698412698413</v>
      </c>
      <c r="D2386" s="55" t="e">
        <f t="shared" si="657"/>
        <v>#VALUE!</v>
      </c>
      <c r="E2386" s="56" t="e">
        <f t="shared" si="652"/>
        <v>#VALUE!</v>
      </c>
      <c r="F2386" s="37" t="e">
        <f t="shared" si="653"/>
        <v>#VALUE!</v>
      </c>
      <c r="G2386" s="140"/>
    </row>
    <row r="2387" s="1" customFormat="1" spans="1:7">
      <c r="A2387" s="7" t="s">
        <v>2474</v>
      </c>
      <c r="B2387" s="53">
        <f t="shared" si="656"/>
        <v>770</v>
      </c>
      <c r="C2387" s="54">
        <f>B2387/$H$1</f>
        <v>122.222222222222</v>
      </c>
      <c r="D2387" s="55" t="e">
        <f t="shared" si="657"/>
        <v>#VALUE!</v>
      </c>
      <c r="E2387" s="56" t="e">
        <f t="shared" si="652"/>
        <v>#VALUE!</v>
      </c>
      <c r="F2387" s="37" t="e">
        <f t="shared" si="653"/>
        <v>#VALUE!</v>
      </c>
      <c r="G2387" s="140"/>
    </row>
    <row r="2388" s="1" customFormat="1" spans="1:7">
      <c r="A2388" s="7" t="s">
        <v>2475</v>
      </c>
      <c r="B2388" s="53">
        <f t="shared" si="656"/>
        <v>890</v>
      </c>
      <c r="C2388" s="54">
        <f>B2388/$H$1</f>
        <v>141.269841269841</v>
      </c>
      <c r="D2388" s="55" t="e">
        <f t="shared" si="657"/>
        <v>#VALUE!</v>
      </c>
      <c r="E2388" s="56" t="e">
        <f t="shared" si="652"/>
        <v>#VALUE!</v>
      </c>
      <c r="F2388" s="37" t="e">
        <f t="shared" si="653"/>
        <v>#VALUE!</v>
      </c>
      <c r="G2388" s="140"/>
    </row>
    <row r="2389" s="1" customFormat="1" spans="1:7">
      <c r="A2389" s="7" t="s">
        <v>2476</v>
      </c>
      <c r="B2389" s="53">
        <f t="shared" si="656"/>
        <v>990</v>
      </c>
      <c r="C2389" s="54">
        <f>B2389/$H$1</f>
        <v>157.142857142857</v>
      </c>
      <c r="D2389" s="55" t="e">
        <f t="shared" si="657"/>
        <v>#VALUE!</v>
      </c>
      <c r="E2389" s="56" t="e">
        <f t="shared" si="652"/>
        <v>#VALUE!</v>
      </c>
      <c r="F2389" s="37" t="e">
        <f t="shared" si="653"/>
        <v>#VALUE!</v>
      </c>
      <c r="G2389" s="140"/>
    </row>
    <row r="2390" s="1" customFormat="1" spans="1:7">
      <c r="A2390" s="7" t="s">
        <v>2477</v>
      </c>
      <c r="B2390" s="53">
        <f t="shared" si="656"/>
        <v>1295</v>
      </c>
      <c r="C2390" s="54">
        <f>B2390/$H$1</f>
        <v>205.555555555556</v>
      </c>
      <c r="D2390" s="55" t="e">
        <f t="shared" si="657"/>
        <v>#VALUE!</v>
      </c>
      <c r="E2390" s="56" t="e">
        <f t="shared" si="652"/>
        <v>#VALUE!</v>
      </c>
      <c r="F2390" s="37" t="e">
        <f t="shared" si="653"/>
        <v>#VALUE!</v>
      </c>
      <c r="G2390" s="140"/>
    </row>
    <row r="2391" s="1" customFormat="1" spans="1:7">
      <c r="A2391" s="7" t="s">
        <v>2478</v>
      </c>
      <c r="B2391" s="53">
        <f t="shared" si="656"/>
        <v>1440</v>
      </c>
      <c r="C2391" s="54">
        <f>B2391/$H$1</f>
        <v>228.571428571429</v>
      </c>
      <c r="D2391" s="55" t="e">
        <f t="shared" si="657"/>
        <v>#VALUE!</v>
      </c>
      <c r="E2391" s="56" t="e">
        <f t="shared" si="652"/>
        <v>#VALUE!</v>
      </c>
      <c r="F2391" s="37" t="e">
        <f t="shared" si="653"/>
        <v>#VALUE!</v>
      </c>
      <c r="G2391" s="140"/>
    </row>
    <row r="2392" s="1" customFormat="1" spans="1:7">
      <c r="A2392" s="7" t="s">
        <v>2479</v>
      </c>
      <c r="B2392" s="53">
        <f t="shared" si="656"/>
        <v>1540</v>
      </c>
      <c r="C2392" s="54">
        <f>B2392/$H$1</f>
        <v>244.444444444444</v>
      </c>
      <c r="D2392" s="55" t="e">
        <f t="shared" si="657"/>
        <v>#VALUE!</v>
      </c>
      <c r="E2392" s="56" t="e">
        <f t="shared" si="652"/>
        <v>#VALUE!</v>
      </c>
      <c r="F2392" s="37" t="e">
        <f t="shared" si="653"/>
        <v>#VALUE!</v>
      </c>
      <c r="G2392" s="140"/>
    </row>
    <row r="2393" s="1" customFormat="1" spans="1:7">
      <c r="A2393" s="7" t="s">
        <v>2480</v>
      </c>
      <c r="B2393" s="53">
        <f t="shared" si="656"/>
        <v>1740</v>
      </c>
      <c r="C2393" s="54">
        <f>B2393/$H$1</f>
        <v>276.190476190476</v>
      </c>
      <c r="D2393" s="55" t="e">
        <f t="shared" si="657"/>
        <v>#VALUE!</v>
      </c>
      <c r="E2393" s="56" t="e">
        <f t="shared" si="652"/>
        <v>#VALUE!</v>
      </c>
      <c r="F2393" s="37" t="e">
        <f t="shared" si="653"/>
        <v>#VALUE!</v>
      </c>
      <c r="G2393" s="140"/>
    </row>
    <row r="2394" s="1" customFormat="1" spans="1:7">
      <c r="A2394" s="7" t="s">
        <v>2481</v>
      </c>
      <c r="B2394" s="53" t="e">
        <f t="shared" si="656"/>
        <v>#VALUE!</v>
      </c>
      <c r="C2394" s="54" t="e">
        <f>B2394/$H$1</f>
        <v>#VALUE!</v>
      </c>
      <c r="D2394" s="55" t="s">
        <v>35</v>
      </c>
      <c r="E2394" s="56" t="e">
        <f t="shared" si="652"/>
        <v>#VALUE!</v>
      </c>
      <c r="F2394" s="37" t="e">
        <f t="shared" si="653"/>
        <v>#VALUE!</v>
      </c>
      <c r="G2394" s="140"/>
    </row>
    <row r="2395" s="1" customFormat="1" spans="1:7">
      <c r="A2395" s="7" t="s">
        <v>2482</v>
      </c>
      <c r="B2395" s="53" t="e">
        <f t="shared" si="656"/>
        <v>#VALUE!</v>
      </c>
      <c r="C2395" s="54" t="e">
        <f>B2395/$H$1</f>
        <v>#VALUE!</v>
      </c>
      <c r="D2395" s="55" t="s">
        <v>35</v>
      </c>
      <c r="E2395" s="56" t="e">
        <f t="shared" si="652"/>
        <v>#VALUE!</v>
      </c>
      <c r="F2395" s="37" t="e">
        <f t="shared" si="653"/>
        <v>#VALUE!</v>
      </c>
      <c r="G2395" s="140"/>
    </row>
    <row r="2396" s="1" customFormat="1" spans="1:7">
      <c r="A2396" s="7" t="s">
        <v>2483</v>
      </c>
      <c r="B2396" s="53" t="e">
        <f t="shared" si="656"/>
        <v>#VALUE!</v>
      </c>
      <c r="C2396" s="54" t="e">
        <f>B2396/$H$1</f>
        <v>#VALUE!</v>
      </c>
      <c r="D2396" s="55" t="s">
        <v>35</v>
      </c>
      <c r="E2396" s="56" t="e">
        <f t="shared" si="652"/>
        <v>#VALUE!</v>
      </c>
      <c r="F2396" s="37" t="e">
        <f t="shared" si="653"/>
        <v>#VALUE!</v>
      </c>
      <c r="G2396" s="140"/>
    </row>
    <row r="2397" s="1" customFormat="1" spans="1:7">
      <c r="A2397" s="8" t="s">
        <v>2484</v>
      </c>
      <c r="B2397" s="57">
        <f t="shared" ref="B2397:B2420" si="658">B2385</f>
        <v>670</v>
      </c>
      <c r="C2397" s="58">
        <f>B2397/$H$1</f>
        <v>106.349206349206</v>
      </c>
      <c r="D2397" s="59" t="e">
        <f t="shared" ref="D2397:D2420" si="659">D2385</f>
        <v>#VALUE!</v>
      </c>
      <c r="E2397" s="60" t="e">
        <f t="shared" si="652"/>
        <v>#VALUE!</v>
      </c>
      <c r="F2397" s="43" t="e">
        <f t="shared" si="653"/>
        <v>#VALUE!</v>
      </c>
      <c r="G2397" s="140"/>
    </row>
    <row r="2398" s="1" customFormat="1" spans="1:7">
      <c r="A2398" s="8" t="s">
        <v>2485</v>
      </c>
      <c r="B2398" s="57">
        <f t="shared" si="658"/>
        <v>710</v>
      </c>
      <c r="C2398" s="58">
        <f>B2398/$H$1</f>
        <v>112.698412698413</v>
      </c>
      <c r="D2398" s="59" t="e">
        <f t="shared" si="659"/>
        <v>#VALUE!</v>
      </c>
      <c r="E2398" s="60" t="e">
        <f t="shared" si="652"/>
        <v>#VALUE!</v>
      </c>
      <c r="F2398" s="43" t="e">
        <f t="shared" si="653"/>
        <v>#VALUE!</v>
      </c>
      <c r="G2398" s="140"/>
    </row>
    <row r="2399" s="1" customFormat="1" spans="1:7">
      <c r="A2399" s="8" t="s">
        <v>2486</v>
      </c>
      <c r="B2399" s="57">
        <f t="shared" si="658"/>
        <v>770</v>
      </c>
      <c r="C2399" s="58">
        <f>B2399/$H$1</f>
        <v>122.222222222222</v>
      </c>
      <c r="D2399" s="59" t="e">
        <f t="shared" si="659"/>
        <v>#VALUE!</v>
      </c>
      <c r="E2399" s="60" t="e">
        <f t="shared" si="652"/>
        <v>#VALUE!</v>
      </c>
      <c r="F2399" s="43" t="e">
        <f t="shared" si="653"/>
        <v>#VALUE!</v>
      </c>
      <c r="G2399" s="140"/>
    </row>
    <row r="2400" s="1" customFormat="1" spans="1:7">
      <c r="A2400" s="8" t="s">
        <v>2487</v>
      </c>
      <c r="B2400" s="57">
        <f t="shared" si="658"/>
        <v>890</v>
      </c>
      <c r="C2400" s="58">
        <f>B2400/$H$1</f>
        <v>141.269841269841</v>
      </c>
      <c r="D2400" s="59" t="e">
        <f t="shared" si="659"/>
        <v>#VALUE!</v>
      </c>
      <c r="E2400" s="60" t="e">
        <f t="shared" si="652"/>
        <v>#VALUE!</v>
      </c>
      <c r="F2400" s="43" t="e">
        <f t="shared" si="653"/>
        <v>#VALUE!</v>
      </c>
      <c r="G2400" s="140"/>
    </row>
    <row r="2401" s="1" customFormat="1" spans="1:7">
      <c r="A2401" s="8" t="s">
        <v>2488</v>
      </c>
      <c r="B2401" s="57">
        <f t="shared" si="658"/>
        <v>990</v>
      </c>
      <c r="C2401" s="58">
        <f>B2401/$H$1</f>
        <v>157.142857142857</v>
      </c>
      <c r="D2401" s="59" t="e">
        <f t="shared" si="659"/>
        <v>#VALUE!</v>
      </c>
      <c r="E2401" s="60" t="e">
        <f t="shared" si="652"/>
        <v>#VALUE!</v>
      </c>
      <c r="F2401" s="43" t="e">
        <f t="shared" si="653"/>
        <v>#VALUE!</v>
      </c>
      <c r="G2401" s="140"/>
    </row>
    <row r="2402" s="1" customFormat="1" spans="1:7">
      <c r="A2402" s="8" t="s">
        <v>2489</v>
      </c>
      <c r="B2402" s="57">
        <f t="shared" si="658"/>
        <v>1295</v>
      </c>
      <c r="C2402" s="58">
        <f>B2402/$H$1</f>
        <v>205.555555555556</v>
      </c>
      <c r="D2402" s="59" t="e">
        <f t="shared" si="659"/>
        <v>#VALUE!</v>
      </c>
      <c r="E2402" s="60" t="e">
        <f t="shared" si="652"/>
        <v>#VALUE!</v>
      </c>
      <c r="F2402" s="43" t="e">
        <f t="shared" si="653"/>
        <v>#VALUE!</v>
      </c>
      <c r="G2402" s="140"/>
    </row>
    <row r="2403" s="1" customFormat="1" spans="1:7">
      <c r="A2403" s="8" t="s">
        <v>2490</v>
      </c>
      <c r="B2403" s="57">
        <f t="shared" si="658"/>
        <v>1440</v>
      </c>
      <c r="C2403" s="58">
        <f>B2403/$H$1</f>
        <v>228.571428571429</v>
      </c>
      <c r="D2403" s="59" t="e">
        <f t="shared" si="659"/>
        <v>#VALUE!</v>
      </c>
      <c r="E2403" s="60" t="e">
        <f t="shared" si="652"/>
        <v>#VALUE!</v>
      </c>
      <c r="F2403" s="43" t="e">
        <f t="shared" si="653"/>
        <v>#VALUE!</v>
      </c>
      <c r="G2403" s="140"/>
    </row>
    <row r="2404" s="1" customFormat="1" spans="1:7">
      <c r="A2404" s="8" t="s">
        <v>2491</v>
      </c>
      <c r="B2404" s="57">
        <f t="shared" si="658"/>
        <v>1540</v>
      </c>
      <c r="C2404" s="58">
        <f>B2404/$H$1</f>
        <v>244.444444444444</v>
      </c>
      <c r="D2404" s="59" t="e">
        <f t="shared" si="659"/>
        <v>#VALUE!</v>
      </c>
      <c r="E2404" s="60" t="e">
        <f t="shared" si="652"/>
        <v>#VALUE!</v>
      </c>
      <c r="F2404" s="43" t="e">
        <f t="shared" si="653"/>
        <v>#VALUE!</v>
      </c>
      <c r="G2404" s="140"/>
    </row>
    <row r="2405" s="1" customFormat="1" spans="1:7">
      <c r="A2405" s="8" t="s">
        <v>2492</v>
      </c>
      <c r="B2405" s="57">
        <f t="shared" si="658"/>
        <v>1740</v>
      </c>
      <c r="C2405" s="58">
        <f>B2405/$H$1</f>
        <v>276.190476190476</v>
      </c>
      <c r="D2405" s="59" t="e">
        <f t="shared" si="659"/>
        <v>#VALUE!</v>
      </c>
      <c r="E2405" s="60" t="e">
        <f t="shared" si="652"/>
        <v>#VALUE!</v>
      </c>
      <c r="F2405" s="43" t="e">
        <f t="shared" si="653"/>
        <v>#VALUE!</v>
      </c>
      <c r="G2405" s="140"/>
    </row>
    <row r="2406" s="1" customFormat="1" spans="1:7">
      <c r="A2406" s="8" t="s">
        <v>2493</v>
      </c>
      <c r="B2406" s="57" t="e">
        <f t="shared" si="658"/>
        <v>#VALUE!</v>
      </c>
      <c r="C2406" s="58" t="e">
        <f>B2406/$H$1</f>
        <v>#VALUE!</v>
      </c>
      <c r="D2406" s="59" t="str">
        <f t="shared" si="659"/>
        <v>-</v>
      </c>
      <c r="E2406" s="60" t="e">
        <f t="shared" si="652"/>
        <v>#VALUE!</v>
      </c>
      <c r="F2406" s="43" t="e">
        <f t="shared" si="653"/>
        <v>#VALUE!</v>
      </c>
      <c r="G2406" s="140"/>
    </row>
    <row r="2407" s="1" customFormat="1" spans="1:7">
      <c r="A2407" s="8" t="s">
        <v>2494</v>
      </c>
      <c r="B2407" s="57" t="e">
        <f t="shared" si="658"/>
        <v>#VALUE!</v>
      </c>
      <c r="C2407" s="58" t="e">
        <f>B2407/$H$1</f>
        <v>#VALUE!</v>
      </c>
      <c r="D2407" s="59" t="str">
        <f t="shared" si="659"/>
        <v>-</v>
      </c>
      <c r="E2407" s="60" t="e">
        <f t="shared" si="652"/>
        <v>#VALUE!</v>
      </c>
      <c r="F2407" s="43" t="e">
        <f t="shared" si="653"/>
        <v>#VALUE!</v>
      </c>
      <c r="G2407" s="140"/>
    </row>
    <row r="2408" s="1" customFormat="1" spans="1:7">
      <c r="A2408" s="8" t="s">
        <v>2495</v>
      </c>
      <c r="B2408" s="57" t="e">
        <f t="shared" si="658"/>
        <v>#VALUE!</v>
      </c>
      <c r="C2408" s="58" t="e">
        <f>B2408/$H$1</f>
        <v>#VALUE!</v>
      </c>
      <c r="D2408" s="59" t="str">
        <f t="shared" si="659"/>
        <v>-</v>
      </c>
      <c r="E2408" s="60" t="e">
        <f t="shared" si="652"/>
        <v>#VALUE!</v>
      </c>
      <c r="F2408" s="43" t="e">
        <f t="shared" si="653"/>
        <v>#VALUE!</v>
      </c>
      <c r="G2408" s="140"/>
    </row>
    <row r="2409" s="1" customFormat="1" spans="1:7">
      <c r="A2409" s="8" t="s">
        <v>2496</v>
      </c>
      <c r="B2409" s="53">
        <f t="shared" si="658"/>
        <v>670</v>
      </c>
      <c r="C2409" s="58">
        <f>B2409/$H$1</f>
        <v>106.349206349206</v>
      </c>
      <c r="D2409" s="59" t="e">
        <f t="shared" si="659"/>
        <v>#VALUE!</v>
      </c>
      <c r="E2409" s="60" t="e">
        <f t="shared" si="652"/>
        <v>#VALUE!</v>
      </c>
      <c r="F2409" s="43" t="e">
        <f t="shared" si="653"/>
        <v>#VALUE!</v>
      </c>
      <c r="G2409" s="140"/>
    </row>
    <row r="2410" s="1" customFormat="1" spans="1:7">
      <c r="A2410" s="8" t="s">
        <v>2497</v>
      </c>
      <c r="B2410" s="53">
        <f t="shared" si="658"/>
        <v>710</v>
      </c>
      <c r="C2410" s="58">
        <f>B2410/$H$1</f>
        <v>112.698412698413</v>
      </c>
      <c r="D2410" s="59" t="e">
        <f t="shared" si="659"/>
        <v>#VALUE!</v>
      </c>
      <c r="E2410" s="60" t="e">
        <f t="shared" si="652"/>
        <v>#VALUE!</v>
      </c>
      <c r="F2410" s="43" t="e">
        <f t="shared" si="653"/>
        <v>#VALUE!</v>
      </c>
      <c r="G2410" s="140"/>
    </row>
    <row r="2411" s="1" customFormat="1" spans="1:7">
      <c r="A2411" s="8" t="s">
        <v>2498</v>
      </c>
      <c r="B2411" s="53">
        <f t="shared" si="658"/>
        <v>770</v>
      </c>
      <c r="C2411" s="58">
        <f>B2411/$H$1</f>
        <v>122.222222222222</v>
      </c>
      <c r="D2411" s="59" t="e">
        <f t="shared" si="659"/>
        <v>#VALUE!</v>
      </c>
      <c r="E2411" s="60" t="e">
        <f t="shared" si="652"/>
        <v>#VALUE!</v>
      </c>
      <c r="F2411" s="43" t="e">
        <f t="shared" si="653"/>
        <v>#VALUE!</v>
      </c>
      <c r="G2411" s="140"/>
    </row>
    <row r="2412" s="1" customFormat="1" spans="1:7">
      <c r="A2412" s="8" t="s">
        <v>2499</v>
      </c>
      <c r="B2412" s="53">
        <f t="shared" si="658"/>
        <v>890</v>
      </c>
      <c r="C2412" s="58">
        <f>B2412/$H$1</f>
        <v>141.269841269841</v>
      </c>
      <c r="D2412" s="59" t="e">
        <f t="shared" si="659"/>
        <v>#VALUE!</v>
      </c>
      <c r="E2412" s="60" t="e">
        <f t="shared" si="652"/>
        <v>#VALUE!</v>
      </c>
      <c r="F2412" s="43" t="e">
        <f t="shared" si="653"/>
        <v>#VALUE!</v>
      </c>
      <c r="G2412" s="140"/>
    </row>
    <row r="2413" s="1" customFormat="1" spans="1:7">
      <c r="A2413" s="8" t="s">
        <v>2500</v>
      </c>
      <c r="B2413" s="53">
        <f t="shared" si="658"/>
        <v>990</v>
      </c>
      <c r="C2413" s="58">
        <f>B2413/$H$1</f>
        <v>157.142857142857</v>
      </c>
      <c r="D2413" s="59" t="e">
        <f t="shared" si="659"/>
        <v>#VALUE!</v>
      </c>
      <c r="E2413" s="60" t="e">
        <f t="shared" si="652"/>
        <v>#VALUE!</v>
      </c>
      <c r="F2413" s="43" t="e">
        <f t="shared" si="653"/>
        <v>#VALUE!</v>
      </c>
      <c r="G2413" s="140"/>
    </row>
    <row r="2414" s="1" customFormat="1" spans="1:7">
      <c r="A2414" s="8" t="s">
        <v>2501</v>
      </c>
      <c r="B2414" s="53">
        <f t="shared" si="658"/>
        <v>1295</v>
      </c>
      <c r="C2414" s="58">
        <f>B2414/$H$1</f>
        <v>205.555555555556</v>
      </c>
      <c r="D2414" s="59" t="e">
        <f t="shared" si="659"/>
        <v>#VALUE!</v>
      </c>
      <c r="E2414" s="60" t="e">
        <f t="shared" si="652"/>
        <v>#VALUE!</v>
      </c>
      <c r="F2414" s="43" t="e">
        <f t="shared" si="653"/>
        <v>#VALUE!</v>
      </c>
      <c r="G2414" s="140"/>
    </row>
    <row r="2415" s="1" customFormat="1" spans="1:7">
      <c r="A2415" s="8" t="s">
        <v>2502</v>
      </c>
      <c r="B2415" s="53">
        <f t="shared" si="658"/>
        <v>1440</v>
      </c>
      <c r="C2415" s="58">
        <f>B2415/$H$1</f>
        <v>228.571428571429</v>
      </c>
      <c r="D2415" s="59" t="e">
        <f t="shared" si="659"/>
        <v>#VALUE!</v>
      </c>
      <c r="E2415" s="60" t="e">
        <f t="shared" si="652"/>
        <v>#VALUE!</v>
      </c>
      <c r="F2415" s="43" t="e">
        <f t="shared" si="653"/>
        <v>#VALUE!</v>
      </c>
      <c r="G2415" s="140"/>
    </row>
    <row r="2416" s="1" customFormat="1" spans="1:7">
      <c r="A2416" s="8" t="s">
        <v>2503</v>
      </c>
      <c r="B2416" s="53">
        <f t="shared" si="658"/>
        <v>1540</v>
      </c>
      <c r="C2416" s="58">
        <f>B2416/$H$1</f>
        <v>244.444444444444</v>
      </c>
      <c r="D2416" s="59" t="e">
        <f t="shared" si="659"/>
        <v>#VALUE!</v>
      </c>
      <c r="E2416" s="60" t="e">
        <f t="shared" si="652"/>
        <v>#VALUE!</v>
      </c>
      <c r="F2416" s="43" t="e">
        <f t="shared" si="653"/>
        <v>#VALUE!</v>
      </c>
      <c r="G2416" s="140"/>
    </row>
    <row r="2417" s="1" customFormat="1" spans="1:7">
      <c r="A2417" s="8" t="s">
        <v>2504</v>
      </c>
      <c r="B2417" s="53">
        <f t="shared" si="658"/>
        <v>1740</v>
      </c>
      <c r="C2417" s="58">
        <f>B2417/$H$1</f>
        <v>276.190476190476</v>
      </c>
      <c r="D2417" s="59" t="e">
        <f t="shared" si="659"/>
        <v>#VALUE!</v>
      </c>
      <c r="E2417" s="60" t="e">
        <f t="shared" si="652"/>
        <v>#VALUE!</v>
      </c>
      <c r="F2417" s="43" t="e">
        <f t="shared" si="653"/>
        <v>#VALUE!</v>
      </c>
      <c r="G2417" s="140"/>
    </row>
    <row r="2418" s="1" customFormat="1" spans="1:7">
      <c r="A2418" s="8" t="s">
        <v>2505</v>
      </c>
      <c r="B2418" s="53" t="e">
        <f t="shared" si="658"/>
        <v>#VALUE!</v>
      </c>
      <c r="C2418" s="58" t="e">
        <f>B2418/$H$1</f>
        <v>#VALUE!</v>
      </c>
      <c r="D2418" s="59" t="str">
        <f t="shared" si="659"/>
        <v>-</v>
      </c>
      <c r="E2418" s="60" t="e">
        <f t="shared" si="652"/>
        <v>#VALUE!</v>
      </c>
      <c r="F2418" s="43" t="e">
        <f t="shared" si="653"/>
        <v>#VALUE!</v>
      </c>
      <c r="G2418" s="140"/>
    </row>
    <row r="2419" s="1" customFormat="1" spans="1:7">
      <c r="A2419" s="8" t="s">
        <v>2506</v>
      </c>
      <c r="B2419" s="53" t="e">
        <f t="shared" si="658"/>
        <v>#VALUE!</v>
      </c>
      <c r="C2419" s="58" t="e">
        <f>B2419/$H$1</f>
        <v>#VALUE!</v>
      </c>
      <c r="D2419" s="59" t="str">
        <f t="shared" si="659"/>
        <v>-</v>
      </c>
      <c r="E2419" s="60" t="e">
        <f t="shared" si="652"/>
        <v>#VALUE!</v>
      </c>
      <c r="F2419" s="43" t="e">
        <f t="shared" si="653"/>
        <v>#VALUE!</v>
      </c>
      <c r="G2419" s="140"/>
    </row>
    <row r="2420" s="1" customFormat="1" spans="1:7">
      <c r="A2420" s="8" t="s">
        <v>2507</v>
      </c>
      <c r="B2420" s="53" t="e">
        <f t="shared" si="658"/>
        <v>#VALUE!</v>
      </c>
      <c r="C2420" s="58" t="e">
        <f>B2420/$H$1</f>
        <v>#VALUE!</v>
      </c>
      <c r="D2420" s="59" t="str">
        <f t="shared" si="659"/>
        <v>-</v>
      </c>
      <c r="E2420" s="60" t="e">
        <f t="shared" si="652"/>
        <v>#VALUE!</v>
      </c>
      <c r="F2420" s="43" t="e">
        <f t="shared" si="653"/>
        <v>#VALUE!</v>
      </c>
      <c r="G2420" s="140"/>
    </row>
    <row r="2421" customFormat="1" ht="14.25"/>
    <row r="2422" customFormat="1" ht="14.25" spans="1:6">
      <c r="A2422" s="6"/>
      <c r="B2422" s="75"/>
      <c r="C2422" s="76"/>
      <c r="D2422" s="77"/>
      <c r="E2422" s="78"/>
      <c r="F2422" s="78"/>
    </row>
    <row r="2423" customFormat="1" ht="14.25" spans="1:7">
      <c r="A2423" s="7" t="s">
        <v>2508</v>
      </c>
      <c r="B2423" s="65">
        <v>490</v>
      </c>
      <c r="C2423" s="54">
        <f>B2423/$H$1</f>
        <v>77.7777777777778</v>
      </c>
      <c r="D2423" s="35">
        <v>105</v>
      </c>
      <c r="E2423" s="56">
        <f>F2423/D2423</f>
        <v>0.179259259259259</v>
      </c>
      <c r="F2423" s="79">
        <f>D2423*0.92-C2423</f>
        <v>18.8222222222222</v>
      </c>
      <c r="G2423" s="55"/>
    </row>
    <row r="2424" customFormat="1" ht="14.25" spans="1:7">
      <c r="A2424" s="7" t="s">
        <v>2509</v>
      </c>
      <c r="B2424" s="65">
        <v>520</v>
      </c>
      <c r="C2424" s="54">
        <f>B2424/$H$1</f>
        <v>82.5396825396825</v>
      </c>
      <c r="D2424" s="55">
        <v>115</v>
      </c>
      <c r="E2424" s="56">
        <f>F2424/D2424</f>
        <v>0.202263630089717</v>
      </c>
      <c r="F2424" s="79">
        <f>D2424*0.92-C2424</f>
        <v>23.2603174603175</v>
      </c>
      <c r="G2424" s="55"/>
    </row>
    <row r="2425" customFormat="1" ht="14.25" spans="1:7">
      <c r="A2425" s="7" t="s">
        <v>2510</v>
      </c>
      <c r="B2425" s="65">
        <v>625</v>
      </c>
      <c r="C2425" s="54">
        <f>B2425/$H$1</f>
        <v>99.2063492063492</v>
      </c>
      <c r="D2425" s="55">
        <v>135</v>
      </c>
      <c r="E2425" s="56">
        <f>F2425/D2425</f>
        <v>0.185138154027043</v>
      </c>
      <c r="F2425" s="79">
        <f>D2425*0.92-C2425</f>
        <v>24.9936507936508</v>
      </c>
      <c r="G2425" s="55"/>
    </row>
    <row r="2426" customFormat="1" ht="14.25" spans="1:7">
      <c r="A2426" s="7" t="s">
        <v>2511</v>
      </c>
      <c r="B2426" s="65">
        <v>734</v>
      </c>
      <c r="C2426" s="54">
        <f>B2426/$H$1</f>
        <v>116.507936507937</v>
      </c>
      <c r="D2426" s="55">
        <v>158</v>
      </c>
      <c r="E2426" s="56">
        <f>F2426/D2426</f>
        <v>0.182607996785212</v>
      </c>
      <c r="F2426" s="79">
        <f>D2426*0.92-C2426</f>
        <v>28.8520634920635</v>
      </c>
      <c r="G2426" s="55"/>
    </row>
    <row r="2427" customFormat="1" ht="14.25" spans="7:7">
      <c r="G2427" s="55"/>
    </row>
    <row r="2428" customFormat="1" ht="14.25" spans="1:6">
      <c r="A2428" s="6"/>
      <c r="B2428" s="75"/>
      <c r="C2428" s="76"/>
      <c r="D2428" s="77"/>
      <c r="E2428" s="78"/>
      <c r="F2428" s="78"/>
    </row>
    <row r="2429" customFormat="1" ht="14.25" spans="1:7">
      <c r="A2429" s="7" t="s">
        <v>2512</v>
      </c>
      <c r="B2429" s="65">
        <v>650</v>
      </c>
      <c r="C2429" s="54">
        <f>B2429/$H$1</f>
        <v>103.174603174603</v>
      </c>
      <c r="D2429" s="55" t="s">
        <v>35</v>
      </c>
      <c r="E2429" s="56" t="e">
        <f>F2429/D2429</f>
        <v>#VALUE!</v>
      </c>
      <c r="F2429" s="79" t="e">
        <f>D2429*0.92-C2429</f>
        <v>#VALUE!</v>
      </c>
      <c r="G2429" s="164" t="s">
        <v>2447</v>
      </c>
    </row>
    <row r="2430" customFormat="1" ht="14.25" spans="1:7">
      <c r="A2430" s="7" t="s">
        <v>2513</v>
      </c>
      <c r="B2430" s="65">
        <v>440</v>
      </c>
      <c r="C2430" s="54">
        <f>B2430/$H$1</f>
        <v>69.8412698412698</v>
      </c>
      <c r="D2430" s="55">
        <v>95</v>
      </c>
      <c r="E2430" s="56">
        <f>F2430/D2430</f>
        <v>0.184828738512949</v>
      </c>
      <c r="F2430" s="79">
        <f>D2430*0.92-C2430</f>
        <v>17.5587301587302</v>
      </c>
      <c r="G2430" s="164"/>
    </row>
    <row r="2431" customFormat="1" ht="14.25" spans="1:7">
      <c r="A2431" s="7" t="s">
        <v>2514</v>
      </c>
      <c r="B2431" s="65">
        <v>520</v>
      </c>
      <c r="C2431" s="54">
        <f>B2431/$H$1</f>
        <v>82.5396825396825</v>
      </c>
      <c r="D2431" s="55">
        <v>110</v>
      </c>
      <c r="E2431" s="56">
        <f>F2431/D2431</f>
        <v>0.16963924963925</v>
      </c>
      <c r="F2431" s="79">
        <f>D2431*0.92-C2431</f>
        <v>18.6603174603175</v>
      </c>
      <c r="G2431" s="164"/>
    </row>
    <row r="2432" customFormat="1" ht="14.25" spans="1:7">
      <c r="A2432" s="7" t="s">
        <v>2515</v>
      </c>
      <c r="B2432" s="65">
        <v>610</v>
      </c>
      <c r="C2432" s="54">
        <f>B2432/$H$1</f>
        <v>96.8253968253968</v>
      </c>
      <c r="D2432" s="55">
        <v>130</v>
      </c>
      <c r="E2432" s="56">
        <f>F2432/D2432</f>
        <v>0.175189255189255</v>
      </c>
      <c r="F2432" s="79">
        <f>D2432*0.92-C2432</f>
        <v>22.7746031746032</v>
      </c>
      <c r="G2432" s="164"/>
    </row>
  </sheetData>
  <sheetProtection selectLockedCells="1"/>
  <mergeCells count="2">
    <mergeCell ref="A390:F390"/>
    <mergeCell ref="G2429:G2432"/>
  </mergeCells>
  <pageMargins left="0.75" right="0.75" top="1" bottom="1" header="0.511805555555556" footer="0.511805555555556"/>
  <pageSetup paperSize="9" orientation="portrait"/>
  <headerFooter/>
  <ignoredErrors>
    <ignoredError sqref="C14:C24 C435:C510 C122:C133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756"/>
  <sheetViews>
    <sheetView topLeftCell="A46" workbookViewId="0">
      <selection activeCell="G82" sqref="G82"/>
    </sheetView>
  </sheetViews>
  <sheetFormatPr defaultColWidth="9" defaultRowHeight="12.75"/>
  <cols>
    <col min="1" max="1" width="27.6" style="1" customWidth="1"/>
    <col min="2" max="16384" width="9" style="1"/>
  </cols>
  <sheetData>
    <row r="1" s="1" customFormat="1" ht="30" customHeight="1" spans="1:1">
      <c r="A1" s="5" t="s">
        <v>21</v>
      </c>
    </row>
    <row r="2" s="1" customFormat="1" spans="1:1">
      <c r="A2" s="15"/>
    </row>
    <row r="3" s="1" customFormat="1" spans="1:1">
      <c r="A3" s="7" t="s">
        <v>1779</v>
      </c>
    </row>
    <row r="4" s="1" customFormat="1" spans="1:1">
      <c r="A4" s="7" t="s">
        <v>1780</v>
      </c>
    </row>
    <row r="5" s="1" customFormat="1" spans="1:1">
      <c r="A5" s="7" t="s">
        <v>1781</v>
      </c>
    </row>
    <row r="6" s="1" customFormat="1" spans="1:1">
      <c r="A6" s="7" t="s">
        <v>1782</v>
      </c>
    </row>
    <row r="7" s="1" customFormat="1" spans="1:1">
      <c r="A7" s="7" t="s">
        <v>1783</v>
      </c>
    </row>
    <row r="8" s="1" customFormat="1" spans="1:1">
      <c r="A8" s="7" t="s">
        <v>1784</v>
      </c>
    </row>
    <row r="9" s="1" customFormat="1" spans="1:1">
      <c r="A9" s="7" t="s">
        <v>1785</v>
      </c>
    </row>
    <row r="10" s="1" customFormat="1" spans="1:1">
      <c r="A10" s="7" t="s">
        <v>1786</v>
      </c>
    </row>
    <row r="11" s="1" customFormat="1" spans="1:1">
      <c r="A11" s="7" t="s">
        <v>1787</v>
      </c>
    </row>
    <row r="12" s="1" customFormat="1" spans="1:1">
      <c r="A12" s="7" t="s">
        <v>1788</v>
      </c>
    </row>
    <row r="13" s="1" customFormat="1" spans="1:1">
      <c r="A13" s="8" t="s">
        <v>1790</v>
      </c>
    </row>
    <row r="14" s="1" customFormat="1" spans="1:1">
      <c r="A14" s="8" t="s">
        <v>1791</v>
      </c>
    </row>
    <row r="15" s="1" customFormat="1" spans="1:1">
      <c r="A15" s="8" t="s">
        <v>1792</v>
      </c>
    </row>
    <row r="16" s="1" customFormat="1" spans="1:1">
      <c r="A16" s="8" t="s">
        <v>1793</v>
      </c>
    </row>
    <row r="17" s="1" customFormat="1" spans="1:1">
      <c r="A17" s="8" t="s">
        <v>1794</v>
      </c>
    </row>
    <row r="18" s="1" customFormat="1" spans="1:1">
      <c r="A18" s="8" t="s">
        <v>1795</v>
      </c>
    </row>
    <row r="19" s="1" customFormat="1" spans="1:1">
      <c r="A19" s="8" t="s">
        <v>1796</v>
      </c>
    </row>
    <row r="20" s="1" customFormat="1" spans="1:1">
      <c r="A20" s="8" t="s">
        <v>1797</v>
      </c>
    </row>
    <row r="21" s="1" customFormat="1" spans="1:1">
      <c r="A21" s="8" t="s">
        <v>1798</v>
      </c>
    </row>
    <row r="22" s="1" customFormat="1" spans="1:1">
      <c r="A22" s="8" t="s">
        <v>1799</v>
      </c>
    </row>
    <row r="23" s="1" customFormat="1" spans="1:1">
      <c r="A23" s="7" t="s">
        <v>1801</v>
      </c>
    </row>
    <row r="24" s="1" customFormat="1" spans="1:1">
      <c r="A24" s="7" t="s">
        <v>1802</v>
      </c>
    </row>
    <row r="25" s="1" customFormat="1" spans="1:1">
      <c r="A25" s="7" t="s">
        <v>1803</v>
      </c>
    </row>
    <row r="26" s="1" customFormat="1" spans="1:1">
      <c r="A26" s="7" t="s">
        <v>1804</v>
      </c>
    </row>
    <row r="27" s="1" customFormat="1" spans="1:1">
      <c r="A27" s="7" t="s">
        <v>1805</v>
      </c>
    </row>
    <row r="28" s="1" customFormat="1" spans="1:1">
      <c r="A28" s="7" t="s">
        <v>1806</v>
      </c>
    </row>
    <row r="29" s="1" customFormat="1" spans="1:1">
      <c r="A29" s="7" t="s">
        <v>1807</v>
      </c>
    </row>
    <row r="30" s="1" customFormat="1" spans="1:1">
      <c r="A30" s="7" t="s">
        <v>1808</v>
      </c>
    </row>
    <row r="31" s="1" customFormat="1" spans="1:1">
      <c r="A31" s="7" t="s">
        <v>1809</v>
      </c>
    </row>
    <row r="32" s="1" customFormat="1" spans="1:1">
      <c r="A32" s="7" t="s">
        <v>1810</v>
      </c>
    </row>
    <row r="33" s="1" customFormat="1" spans="1:1">
      <c r="A33" s="8" t="s">
        <v>1812</v>
      </c>
    </row>
    <row r="34" s="1" customFormat="1" spans="1:1">
      <c r="A34" s="8" t="s">
        <v>1813</v>
      </c>
    </row>
    <row r="35" s="1" customFormat="1" spans="1:1">
      <c r="A35" s="8" t="s">
        <v>1814</v>
      </c>
    </row>
    <row r="36" s="1" customFormat="1" spans="1:1">
      <c r="A36" s="8" t="s">
        <v>1815</v>
      </c>
    </row>
    <row r="37" s="1" customFormat="1" spans="1:1">
      <c r="A37" s="8" t="s">
        <v>1816</v>
      </c>
    </row>
    <row r="38" s="1" customFormat="1" spans="1:1">
      <c r="A38" s="8" t="s">
        <v>1817</v>
      </c>
    </row>
    <row r="39" s="1" customFormat="1" spans="1:1">
      <c r="A39" s="8" t="s">
        <v>1818</v>
      </c>
    </row>
    <row r="40" s="1" customFormat="1" spans="1:1">
      <c r="A40" s="8" t="s">
        <v>1819</v>
      </c>
    </row>
    <row r="41" s="1" customFormat="1" spans="1:1">
      <c r="A41" s="8" t="s">
        <v>1820</v>
      </c>
    </row>
    <row r="42" s="1" customFormat="1" spans="1:1">
      <c r="A42" s="8" t="s">
        <v>1821</v>
      </c>
    </row>
    <row r="43" s="1" customFormat="1" spans="1:1">
      <c r="A43" s="7" t="s">
        <v>1823</v>
      </c>
    </row>
    <row r="44" s="1" customFormat="1" spans="1:1">
      <c r="A44" s="7" t="s">
        <v>1824</v>
      </c>
    </row>
    <row r="45" s="1" customFormat="1" spans="1:1">
      <c r="A45" s="7" t="s">
        <v>1825</v>
      </c>
    </row>
    <row r="46" s="1" customFormat="1" spans="1:1">
      <c r="A46" s="7" t="s">
        <v>1826</v>
      </c>
    </row>
    <row r="47" s="1" customFormat="1" spans="1:1">
      <c r="A47" s="7" t="s">
        <v>1827</v>
      </c>
    </row>
    <row r="48" s="1" customFormat="1" spans="1:1">
      <c r="A48" s="7" t="s">
        <v>1828</v>
      </c>
    </row>
    <row r="49" s="1" customFormat="1" spans="1:1">
      <c r="A49" s="7" t="s">
        <v>1829</v>
      </c>
    </row>
    <row r="50" s="1" customFormat="1" spans="1:1">
      <c r="A50" s="7" t="s">
        <v>1830</v>
      </c>
    </row>
    <row r="51" s="1" customFormat="1" spans="1:1">
      <c r="A51" s="7" t="s">
        <v>1831</v>
      </c>
    </row>
    <row r="52" s="1" customFormat="1" spans="1:1">
      <c r="A52" s="7" t="s">
        <v>1832</v>
      </c>
    </row>
    <row r="53" s="1" customFormat="1" spans="1:1">
      <c r="A53" s="8" t="s">
        <v>1834</v>
      </c>
    </row>
    <row r="54" s="1" customFormat="1" spans="1:1">
      <c r="A54" s="8" t="s">
        <v>1835</v>
      </c>
    </row>
    <row r="55" s="1" customFormat="1" spans="1:1">
      <c r="A55" s="8" t="s">
        <v>1836</v>
      </c>
    </row>
    <row r="56" s="1" customFormat="1" spans="1:1">
      <c r="A56" s="8" t="s">
        <v>1837</v>
      </c>
    </row>
    <row r="57" s="1" customFormat="1" spans="1:1">
      <c r="A57" s="8" t="s">
        <v>1838</v>
      </c>
    </row>
    <row r="58" s="1" customFormat="1" spans="1:1">
      <c r="A58" s="8" t="s">
        <v>1839</v>
      </c>
    </row>
    <row r="59" s="1" customFormat="1" spans="1:1">
      <c r="A59" s="8" t="s">
        <v>1840</v>
      </c>
    </row>
    <row r="60" s="1" customFormat="1" spans="1:1">
      <c r="A60" s="8" t="s">
        <v>1841</v>
      </c>
    </row>
    <row r="61" s="1" customFormat="1" spans="1:1">
      <c r="A61" s="8" t="s">
        <v>1842</v>
      </c>
    </row>
    <row r="62" s="1" customFormat="1" spans="1:1">
      <c r="A62" s="8" t="s">
        <v>1843</v>
      </c>
    </row>
    <row r="63" s="1" customFormat="1" spans="1:1">
      <c r="A63" s="4"/>
    </row>
    <row r="64" s="1" customFormat="1" spans="1:1">
      <c r="A64" s="15"/>
    </row>
    <row r="65" s="1" customFormat="1" spans="1:1">
      <c r="A65" s="7" t="s">
        <v>1845</v>
      </c>
    </row>
    <row r="66" s="1" customFormat="1" spans="1:1">
      <c r="A66" s="7" t="s">
        <v>1846</v>
      </c>
    </row>
    <row r="67" s="1" customFormat="1" spans="1:1">
      <c r="A67" s="7" t="s">
        <v>1847</v>
      </c>
    </row>
    <row r="68" s="1" customFormat="1" spans="1:1">
      <c r="A68" s="7" t="s">
        <v>1848</v>
      </c>
    </row>
    <row r="69" s="1" customFormat="1" spans="1:1">
      <c r="A69" s="7" t="s">
        <v>1849</v>
      </c>
    </row>
    <row r="70" s="1" customFormat="1" spans="1:1">
      <c r="A70" s="7" t="s">
        <v>1850</v>
      </c>
    </row>
    <row r="71" s="1" customFormat="1" spans="1:1">
      <c r="A71" s="7" t="s">
        <v>1851</v>
      </c>
    </row>
    <row r="72" s="1" customFormat="1" spans="1:1">
      <c r="A72" s="7" t="s">
        <v>1852</v>
      </c>
    </row>
    <row r="73" s="1" customFormat="1" spans="1:1">
      <c r="A73" s="7" t="s">
        <v>1853</v>
      </c>
    </row>
    <row r="74" s="1" customFormat="1" spans="1:1">
      <c r="A74" s="7" t="s">
        <v>1854</v>
      </c>
    </row>
    <row r="75" s="1" customFormat="1" spans="1:1">
      <c r="A75" s="8" t="s">
        <v>1855</v>
      </c>
    </row>
    <row r="76" s="1" customFormat="1" spans="1:1">
      <c r="A76" s="8" t="s">
        <v>1856</v>
      </c>
    </row>
    <row r="77" s="1" customFormat="1" spans="1:1">
      <c r="A77" s="8" t="s">
        <v>1857</v>
      </c>
    </row>
    <row r="78" s="1" customFormat="1" spans="1:1">
      <c r="A78" s="8" t="s">
        <v>1858</v>
      </c>
    </row>
    <row r="79" s="1" customFormat="1" spans="1:1">
      <c r="A79" s="8" t="s">
        <v>1859</v>
      </c>
    </row>
    <row r="80" s="1" customFormat="1" spans="1:1">
      <c r="A80" s="8" t="s">
        <v>1860</v>
      </c>
    </row>
    <row r="81" s="1" customFormat="1" spans="1:1">
      <c r="A81" s="8" t="s">
        <v>1861</v>
      </c>
    </row>
    <row r="82" s="1" customFormat="1" spans="1:1">
      <c r="A82" s="8" t="s">
        <v>1862</v>
      </c>
    </row>
    <row r="83" s="1" customFormat="1" spans="1:1">
      <c r="A83" s="8" t="s">
        <v>1863</v>
      </c>
    </row>
    <row r="84" s="1" customFormat="1" spans="1:1">
      <c r="A84" s="8" t="s">
        <v>1864</v>
      </c>
    </row>
    <row r="85" s="1" customFormat="1" spans="1:1">
      <c r="A85" s="7" t="s">
        <v>1865</v>
      </c>
    </row>
    <row r="86" s="1" customFormat="1" spans="1:1">
      <c r="A86" s="7" t="s">
        <v>1866</v>
      </c>
    </row>
    <row r="87" s="1" customFormat="1" spans="1:1">
      <c r="A87" s="7" t="s">
        <v>1867</v>
      </c>
    </row>
    <row r="88" s="1" customFormat="1" spans="1:1">
      <c r="A88" s="7" t="s">
        <v>1868</v>
      </c>
    </row>
    <row r="89" s="1" customFormat="1" spans="1:1">
      <c r="A89" s="7" t="s">
        <v>1869</v>
      </c>
    </row>
    <row r="90" s="1" customFormat="1" spans="1:1">
      <c r="A90" s="7" t="s">
        <v>1870</v>
      </c>
    </row>
    <row r="91" s="1" customFormat="1" spans="1:1">
      <c r="A91" s="7" t="s">
        <v>1871</v>
      </c>
    </row>
    <row r="92" s="1" customFormat="1" spans="1:1">
      <c r="A92" s="7" t="s">
        <v>1872</v>
      </c>
    </row>
    <row r="93" s="1" customFormat="1" spans="1:1">
      <c r="A93" s="7" t="s">
        <v>1873</v>
      </c>
    </row>
    <row r="94" s="1" customFormat="1" spans="1:1">
      <c r="A94" s="7" t="s">
        <v>1874</v>
      </c>
    </row>
    <row r="95" s="1" customFormat="1" spans="1:1">
      <c r="A95" s="8" t="s">
        <v>1875</v>
      </c>
    </row>
    <row r="96" s="1" customFormat="1" spans="1:1">
      <c r="A96" s="8" t="s">
        <v>1876</v>
      </c>
    </row>
    <row r="97" s="1" customFormat="1" spans="1:1">
      <c r="A97" s="8" t="s">
        <v>1877</v>
      </c>
    </row>
    <row r="98" s="1" customFormat="1" spans="1:1">
      <c r="A98" s="8" t="s">
        <v>1878</v>
      </c>
    </row>
    <row r="99" s="1" customFormat="1" spans="1:1">
      <c r="A99" s="8" t="s">
        <v>1879</v>
      </c>
    </row>
    <row r="100" s="1" customFormat="1" spans="1:1">
      <c r="A100" s="8" t="s">
        <v>1880</v>
      </c>
    </row>
    <row r="101" s="1" customFormat="1" spans="1:1">
      <c r="A101" s="8" t="s">
        <v>1881</v>
      </c>
    </row>
    <row r="102" s="1" customFormat="1" spans="1:1">
      <c r="A102" s="8" t="s">
        <v>1882</v>
      </c>
    </row>
    <row r="103" s="1" customFormat="1" spans="1:1">
      <c r="A103" s="8" t="s">
        <v>1883</v>
      </c>
    </row>
    <row r="104" s="1" customFormat="1" spans="1:1">
      <c r="A104" s="8" t="s">
        <v>1884</v>
      </c>
    </row>
    <row r="105" s="1" customFormat="1" spans="1:1">
      <c r="A105" s="7" t="s">
        <v>1885</v>
      </c>
    </row>
    <row r="106" s="1" customFormat="1" spans="1:1">
      <c r="A106" s="7" t="s">
        <v>1886</v>
      </c>
    </row>
    <row r="107" s="1" customFormat="1" spans="1:1">
      <c r="A107" s="7" t="s">
        <v>1887</v>
      </c>
    </row>
    <row r="108" s="1" customFormat="1" spans="1:1">
      <c r="A108" s="7" t="s">
        <v>1888</v>
      </c>
    </row>
    <row r="109" s="1" customFormat="1" spans="1:1">
      <c r="A109" s="7" t="s">
        <v>1889</v>
      </c>
    </row>
    <row r="110" s="1" customFormat="1" spans="1:1">
      <c r="A110" s="7" t="s">
        <v>1890</v>
      </c>
    </row>
    <row r="111" s="1" customFormat="1" spans="1:1">
      <c r="A111" s="7" t="s">
        <v>1891</v>
      </c>
    </row>
    <row r="112" s="1" customFormat="1" spans="1:1">
      <c r="A112" s="7" t="s">
        <v>1892</v>
      </c>
    </row>
    <row r="113" s="1" customFormat="1" spans="1:1">
      <c r="A113" s="7" t="s">
        <v>1893</v>
      </c>
    </row>
    <row r="114" s="1" customFormat="1" spans="1:1">
      <c r="A114" s="7" t="s">
        <v>1894</v>
      </c>
    </row>
    <row r="115" s="1" customFormat="1" spans="1:1">
      <c r="A115" s="8" t="s">
        <v>1895</v>
      </c>
    </row>
    <row r="116" s="1" customFormat="1" spans="1:1">
      <c r="A116" s="8" t="s">
        <v>1896</v>
      </c>
    </row>
    <row r="117" s="1" customFormat="1" spans="1:1">
      <c r="A117" s="8" t="s">
        <v>1897</v>
      </c>
    </row>
    <row r="118" s="1" customFormat="1" spans="1:1">
      <c r="A118" s="8" t="s">
        <v>1898</v>
      </c>
    </row>
    <row r="119" s="1" customFormat="1" spans="1:1">
      <c r="A119" s="8" t="s">
        <v>1899</v>
      </c>
    </row>
    <row r="120" s="1" customFormat="1" spans="1:1">
      <c r="A120" s="8" t="s">
        <v>1900</v>
      </c>
    </row>
    <row r="121" s="1" customFormat="1" spans="1:1">
      <c r="A121" s="8" t="s">
        <v>1901</v>
      </c>
    </row>
    <row r="122" s="1" customFormat="1" spans="1:1">
      <c r="A122" s="8" t="s">
        <v>1902</v>
      </c>
    </row>
    <row r="123" s="1" customFormat="1" spans="1:1">
      <c r="A123" s="8" t="s">
        <v>1903</v>
      </c>
    </row>
    <row r="124" s="1" customFormat="1" spans="1:1">
      <c r="A124" s="8" t="s">
        <v>1904</v>
      </c>
    </row>
    <row r="125" s="1" customFormat="1" spans="1:1">
      <c r="A125" s="4"/>
    </row>
    <row r="126" s="1" customFormat="1" spans="1:1">
      <c r="A126" s="15"/>
    </row>
    <row r="127" s="1" customFormat="1" spans="1:1">
      <c r="A127" s="7" t="s">
        <v>1905</v>
      </c>
    </row>
    <row r="128" s="1" customFormat="1" spans="1:1">
      <c r="A128" s="7" t="s">
        <v>1906</v>
      </c>
    </row>
    <row r="129" s="1" customFormat="1" spans="1:1">
      <c r="A129" s="7" t="s">
        <v>1907</v>
      </c>
    </row>
    <row r="130" s="1" customFormat="1" spans="1:1">
      <c r="A130" s="7" t="s">
        <v>1908</v>
      </c>
    </row>
    <row r="131" s="1" customFormat="1" spans="1:1">
      <c r="A131" s="7" t="s">
        <v>1909</v>
      </c>
    </row>
    <row r="132" s="1" customFormat="1" spans="1:1">
      <c r="A132" s="7" t="s">
        <v>1910</v>
      </c>
    </row>
    <row r="133" s="1" customFormat="1" spans="1:1">
      <c r="A133" s="7" t="s">
        <v>1911</v>
      </c>
    </row>
    <row r="134" s="1" customFormat="1" spans="1:1">
      <c r="A134" s="7" t="s">
        <v>1912</v>
      </c>
    </row>
    <row r="135" s="1" customFormat="1" spans="1:1">
      <c r="A135" s="7" t="s">
        <v>1913</v>
      </c>
    </row>
    <row r="136" s="1" customFormat="1" spans="1:1">
      <c r="A136" s="7" t="s">
        <v>1914</v>
      </c>
    </row>
    <row r="137" s="1" customFormat="1" spans="1:1">
      <c r="A137" s="8" t="s">
        <v>1915</v>
      </c>
    </row>
    <row r="138" s="1" customFormat="1" spans="1:1">
      <c r="A138" s="8" t="s">
        <v>1916</v>
      </c>
    </row>
    <row r="139" s="1" customFormat="1" spans="1:1">
      <c r="A139" s="8" t="s">
        <v>1917</v>
      </c>
    </row>
    <row r="140" s="1" customFormat="1" spans="1:1">
      <c r="A140" s="8" t="s">
        <v>1918</v>
      </c>
    </row>
    <row r="141" s="1" customFormat="1" spans="1:1">
      <c r="A141" s="8" t="s">
        <v>1919</v>
      </c>
    </row>
    <row r="142" s="1" customFormat="1" spans="1:1">
      <c r="A142" s="8" t="s">
        <v>1920</v>
      </c>
    </row>
    <row r="143" s="1" customFormat="1" spans="1:1">
      <c r="A143" s="8" t="s">
        <v>1921</v>
      </c>
    </row>
    <row r="144" s="1" customFormat="1" spans="1:1">
      <c r="A144" s="8" t="s">
        <v>1922</v>
      </c>
    </row>
    <row r="145" s="1" customFormat="1" spans="1:1">
      <c r="A145" s="8" t="s">
        <v>1923</v>
      </c>
    </row>
    <row r="146" s="1" customFormat="1" spans="1:1">
      <c r="A146" s="8" t="s">
        <v>1924</v>
      </c>
    </row>
    <row r="147" s="1" customFormat="1" spans="1:1">
      <c r="A147" s="7" t="s">
        <v>1925</v>
      </c>
    </row>
    <row r="148" s="1" customFormat="1" spans="1:1">
      <c r="A148" s="7" t="s">
        <v>1926</v>
      </c>
    </row>
    <row r="149" s="1" customFormat="1" spans="1:1">
      <c r="A149" s="7" t="s">
        <v>1927</v>
      </c>
    </row>
    <row r="150" s="1" customFormat="1" spans="1:1">
      <c r="A150" s="7" t="s">
        <v>1928</v>
      </c>
    </row>
    <row r="151" s="1" customFormat="1" spans="1:1">
      <c r="A151" s="7" t="s">
        <v>1929</v>
      </c>
    </row>
    <row r="152" s="1" customFormat="1" spans="1:1">
      <c r="A152" s="7" t="s">
        <v>1930</v>
      </c>
    </row>
    <row r="153" s="1" customFormat="1" spans="1:1">
      <c r="A153" s="7" t="s">
        <v>1931</v>
      </c>
    </row>
    <row r="154" s="1" customFormat="1" spans="1:1">
      <c r="A154" s="7" t="s">
        <v>1932</v>
      </c>
    </row>
    <row r="155" s="1" customFormat="1" spans="1:1">
      <c r="A155" s="7" t="s">
        <v>1933</v>
      </c>
    </row>
    <row r="156" s="1" customFormat="1" spans="1:1">
      <c r="A156" s="7" t="s">
        <v>1934</v>
      </c>
    </row>
    <row r="157" s="1" customFormat="1" spans="1:1">
      <c r="A157" s="8" t="s">
        <v>1935</v>
      </c>
    </row>
    <row r="158" s="1" customFormat="1" spans="1:1">
      <c r="A158" s="8" t="s">
        <v>1936</v>
      </c>
    </row>
    <row r="159" s="1" customFormat="1" spans="1:1">
      <c r="A159" s="8" t="s">
        <v>1937</v>
      </c>
    </row>
    <row r="160" s="1" customFormat="1" spans="1:1">
      <c r="A160" s="8" t="s">
        <v>1938</v>
      </c>
    </row>
    <row r="161" s="1" customFormat="1" spans="1:1">
      <c r="A161" s="8" t="s">
        <v>1939</v>
      </c>
    </row>
    <row r="162" s="1" customFormat="1" spans="1:1">
      <c r="A162" s="8" t="s">
        <v>1940</v>
      </c>
    </row>
    <row r="163" s="1" customFormat="1" spans="1:1">
      <c r="A163" s="8" t="s">
        <v>1941</v>
      </c>
    </row>
    <row r="164" s="1" customFormat="1" spans="1:1">
      <c r="A164" s="8" t="s">
        <v>1942</v>
      </c>
    </row>
    <row r="165" s="1" customFormat="1" spans="1:1">
      <c r="A165" s="8" t="s">
        <v>1943</v>
      </c>
    </row>
    <row r="166" s="1" customFormat="1" spans="1:1">
      <c r="A166" s="8" t="s">
        <v>1944</v>
      </c>
    </row>
    <row r="167" s="1" customFormat="1" spans="1:1">
      <c r="A167" s="7" t="s">
        <v>1945</v>
      </c>
    </row>
    <row r="168" s="1" customFormat="1" spans="1:1">
      <c r="A168" s="7" t="s">
        <v>1946</v>
      </c>
    </row>
    <row r="169" s="1" customFormat="1" spans="1:1">
      <c r="A169" s="7" t="s">
        <v>1947</v>
      </c>
    </row>
    <row r="170" s="1" customFormat="1" spans="1:1">
      <c r="A170" s="7" t="s">
        <v>1948</v>
      </c>
    </row>
    <row r="171" s="1" customFormat="1" spans="1:1">
      <c r="A171" s="7" t="s">
        <v>1949</v>
      </c>
    </row>
    <row r="172" s="1" customFormat="1" spans="1:1">
      <c r="A172" s="7" t="s">
        <v>1950</v>
      </c>
    </row>
    <row r="173" s="1" customFormat="1" spans="1:1">
      <c r="A173" s="7" t="s">
        <v>1951</v>
      </c>
    </row>
    <row r="174" s="1" customFormat="1" spans="1:1">
      <c r="A174" s="7" t="s">
        <v>1952</v>
      </c>
    </row>
    <row r="175" s="1" customFormat="1" spans="1:1">
      <c r="A175" s="7" t="s">
        <v>1953</v>
      </c>
    </row>
    <row r="176" s="1" customFormat="1" spans="1:1">
      <c r="A176" s="7" t="s">
        <v>1954</v>
      </c>
    </row>
    <row r="177" s="1" customFormat="1" spans="1:1">
      <c r="A177" s="8" t="s">
        <v>1955</v>
      </c>
    </row>
    <row r="178" s="1" customFormat="1" spans="1:1">
      <c r="A178" s="8" t="s">
        <v>1956</v>
      </c>
    </row>
    <row r="179" s="1" customFormat="1" spans="1:1">
      <c r="A179" s="8" t="s">
        <v>1957</v>
      </c>
    </row>
    <row r="180" s="1" customFormat="1" spans="1:1">
      <c r="A180" s="8" t="s">
        <v>1958</v>
      </c>
    </row>
    <row r="181" s="1" customFormat="1" spans="1:1">
      <c r="A181" s="8" t="s">
        <v>1959</v>
      </c>
    </row>
    <row r="182" s="1" customFormat="1" spans="1:1">
      <c r="A182" s="8" t="s">
        <v>1960</v>
      </c>
    </row>
    <row r="183" s="1" customFormat="1" spans="1:1">
      <c r="A183" s="8" t="s">
        <v>1961</v>
      </c>
    </row>
    <row r="184" s="1" customFormat="1" spans="1:1">
      <c r="A184" s="8" t="s">
        <v>1962</v>
      </c>
    </row>
    <row r="185" s="1" customFormat="1" spans="1:1">
      <c r="A185" s="8" t="s">
        <v>1963</v>
      </c>
    </row>
    <row r="186" s="1" customFormat="1" spans="1:1">
      <c r="A186" s="8" t="s">
        <v>1964</v>
      </c>
    </row>
    <row r="187" s="1" customFormat="1" spans="1:1">
      <c r="A187" s="4"/>
    </row>
    <row r="188" s="1" customFormat="1" spans="1:1">
      <c r="A188" s="15"/>
    </row>
    <row r="189" s="1" customFormat="1" spans="1:1">
      <c r="A189" s="7" t="s">
        <v>1965</v>
      </c>
    </row>
    <row r="190" s="1" customFormat="1" spans="1:1">
      <c r="A190" s="7" t="s">
        <v>1966</v>
      </c>
    </row>
    <row r="191" s="1" customFormat="1" spans="1:1">
      <c r="A191" s="7" t="s">
        <v>1967</v>
      </c>
    </row>
    <row r="192" s="1" customFormat="1" spans="1:1">
      <c r="A192" s="7" t="s">
        <v>1968</v>
      </c>
    </row>
    <row r="193" s="1" customFormat="1" spans="1:1">
      <c r="A193" s="7" t="s">
        <v>1969</v>
      </c>
    </row>
    <row r="194" s="1" customFormat="1" spans="1:1">
      <c r="A194" s="7" t="s">
        <v>1970</v>
      </c>
    </row>
    <row r="195" s="1" customFormat="1" spans="1:1">
      <c r="A195" s="7" t="s">
        <v>1971</v>
      </c>
    </row>
    <row r="196" s="1" customFormat="1" spans="1:1">
      <c r="A196" s="7" t="s">
        <v>1972</v>
      </c>
    </row>
    <row r="197" s="1" customFormat="1" spans="1:1">
      <c r="A197" s="7" t="s">
        <v>1973</v>
      </c>
    </row>
    <row r="198" s="1" customFormat="1" spans="1:1">
      <c r="A198" s="7" t="s">
        <v>1974</v>
      </c>
    </row>
    <row r="199" s="1" customFormat="1" spans="1:1">
      <c r="A199" s="7" t="s">
        <v>1975</v>
      </c>
    </row>
    <row r="200" s="1" customFormat="1" spans="1:1">
      <c r="A200" s="7" t="s">
        <v>1976</v>
      </c>
    </row>
    <row r="201" s="1" customFormat="1" spans="1:1">
      <c r="A201" s="8" t="s">
        <v>1977</v>
      </c>
    </row>
    <row r="202" s="1" customFormat="1" spans="1:1">
      <c r="A202" s="8" t="s">
        <v>1978</v>
      </c>
    </row>
    <row r="203" s="1" customFormat="1" spans="1:1">
      <c r="A203" s="8" t="s">
        <v>1979</v>
      </c>
    </row>
    <row r="204" s="1" customFormat="1" spans="1:1">
      <c r="A204" s="8" t="s">
        <v>1980</v>
      </c>
    </row>
    <row r="205" s="1" customFormat="1" spans="1:1">
      <c r="A205" s="8" t="s">
        <v>1981</v>
      </c>
    </row>
    <row r="206" s="1" customFormat="1" spans="1:1">
      <c r="A206" s="8" t="s">
        <v>1982</v>
      </c>
    </row>
    <row r="207" s="1" customFormat="1" spans="1:1">
      <c r="A207" s="8" t="s">
        <v>1983</v>
      </c>
    </row>
    <row r="208" s="1" customFormat="1" spans="1:1">
      <c r="A208" s="8" t="s">
        <v>1984</v>
      </c>
    </row>
    <row r="209" s="1" customFormat="1" spans="1:1">
      <c r="A209" s="8" t="s">
        <v>1985</v>
      </c>
    </row>
    <row r="210" s="1" customFormat="1" spans="1:1">
      <c r="A210" s="8" t="s">
        <v>1986</v>
      </c>
    </row>
    <row r="211" s="1" customFormat="1" spans="1:1">
      <c r="A211" s="8" t="s">
        <v>1987</v>
      </c>
    </row>
    <row r="212" s="1" customFormat="1" spans="1:1">
      <c r="A212" s="8" t="s">
        <v>1988</v>
      </c>
    </row>
    <row r="213" s="1" customFormat="1" spans="1:1">
      <c r="A213" s="7" t="s">
        <v>1989</v>
      </c>
    </row>
    <row r="214" s="1" customFormat="1" spans="1:1">
      <c r="A214" s="7" t="s">
        <v>1990</v>
      </c>
    </row>
    <row r="215" s="1" customFormat="1" spans="1:1">
      <c r="A215" s="7" t="s">
        <v>1991</v>
      </c>
    </row>
    <row r="216" s="1" customFormat="1" spans="1:1">
      <c r="A216" s="7" t="s">
        <v>1992</v>
      </c>
    </row>
    <row r="217" s="1" customFormat="1" spans="1:1">
      <c r="A217" s="7" t="s">
        <v>1993</v>
      </c>
    </row>
    <row r="218" s="1" customFormat="1" spans="1:1">
      <c r="A218" s="7" t="s">
        <v>1994</v>
      </c>
    </row>
    <row r="219" s="1" customFormat="1" spans="1:1">
      <c r="A219" s="7" t="s">
        <v>1995</v>
      </c>
    </row>
    <row r="220" s="1" customFormat="1" spans="1:1">
      <c r="A220" s="7" t="s">
        <v>1996</v>
      </c>
    </row>
    <row r="221" s="1" customFormat="1" spans="1:1">
      <c r="A221" s="7" t="s">
        <v>1997</v>
      </c>
    </row>
    <row r="222" s="1" customFormat="1" spans="1:1">
      <c r="A222" s="7" t="s">
        <v>1998</v>
      </c>
    </row>
    <row r="223" s="1" customFormat="1" spans="1:1">
      <c r="A223" s="7" t="s">
        <v>1999</v>
      </c>
    </row>
    <row r="224" s="1" customFormat="1" spans="1:1">
      <c r="A224" s="7" t="s">
        <v>2000</v>
      </c>
    </row>
    <row r="225" s="1" customFormat="1" spans="1:1">
      <c r="A225" s="8" t="s">
        <v>2001</v>
      </c>
    </row>
    <row r="226" s="1" customFormat="1" spans="1:1">
      <c r="A226" s="8" t="s">
        <v>2002</v>
      </c>
    </row>
    <row r="227" s="1" customFormat="1" spans="1:1">
      <c r="A227" s="8" t="s">
        <v>2003</v>
      </c>
    </row>
    <row r="228" s="1" customFormat="1" spans="1:1">
      <c r="A228" s="8" t="s">
        <v>2004</v>
      </c>
    </row>
    <row r="229" s="1" customFormat="1" spans="1:1">
      <c r="A229" s="8" t="s">
        <v>2005</v>
      </c>
    </row>
    <row r="230" s="1" customFormat="1" spans="1:1">
      <c r="A230" s="8" t="s">
        <v>2006</v>
      </c>
    </row>
    <row r="231" s="1" customFormat="1" spans="1:1">
      <c r="A231" s="8" t="s">
        <v>2007</v>
      </c>
    </row>
    <row r="232" s="1" customFormat="1" spans="1:1">
      <c r="A232" s="8" t="s">
        <v>2008</v>
      </c>
    </row>
    <row r="233" s="1" customFormat="1" spans="1:1">
      <c r="A233" s="8" t="s">
        <v>2009</v>
      </c>
    </row>
    <row r="234" s="1" customFormat="1" spans="1:1">
      <c r="A234" s="8" t="s">
        <v>2010</v>
      </c>
    </row>
    <row r="235" s="1" customFormat="1" spans="1:1">
      <c r="A235" s="8" t="s">
        <v>2011</v>
      </c>
    </row>
    <row r="236" s="1" customFormat="1" spans="1:1">
      <c r="A236" s="8" t="s">
        <v>2012</v>
      </c>
    </row>
    <row r="237" s="1" customFormat="1" spans="1:1">
      <c r="A237" s="7" t="s">
        <v>2013</v>
      </c>
    </row>
    <row r="238" s="1" customFormat="1" spans="1:1">
      <c r="A238" s="7" t="s">
        <v>2014</v>
      </c>
    </row>
    <row r="239" s="1" customFormat="1" spans="1:1">
      <c r="A239" s="7" t="s">
        <v>2015</v>
      </c>
    </row>
    <row r="240" s="1" customFormat="1" spans="1:1">
      <c r="A240" s="7" t="s">
        <v>2016</v>
      </c>
    </row>
    <row r="241" s="1" customFormat="1" spans="1:1">
      <c r="A241" s="7" t="s">
        <v>2017</v>
      </c>
    </row>
    <row r="242" s="1" customFormat="1" spans="1:1">
      <c r="A242" s="7" t="s">
        <v>2018</v>
      </c>
    </row>
    <row r="243" s="1" customFormat="1" spans="1:1">
      <c r="A243" s="7" t="s">
        <v>2019</v>
      </c>
    </row>
    <row r="244" s="1" customFormat="1" spans="1:1">
      <c r="A244" s="7" t="s">
        <v>2020</v>
      </c>
    </row>
    <row r="245" s="1" customFormat="1" spans="1:1">
      <c r="A245" s="7" t="s">
        <v>2021</v>
      </c>
    </row>
    <row r="246" s="1" customFormat="1" spans="1:1">
      <c r="A246" s="7" t="s">
        <v>2022</v>
      </c>
    </row>
    <row r="247" s="1" customFormat="1" spans="1:1">
      <c r="A247" s="7" t="s">
        <v>2023</v>
      </c>
    </row>
    <row r="248" s="1" customFormat="1" spans="1:1">
      <c r="A248" s="7" t="s">
        <v>2024</v>
      </c>
    </row>
    <row r="249" s="1" customFormat="1" spans="1:1">
      <c r="A249" s="8" t="s">
        <v>2025</v>
      </c>
    </row>
    <row r="250" s="1" customFormat="1" spans="1:1">
      <c r="A250" s="8" t="s">
        <v>2026</v>
      </c>
    </row>
    <row r="251" s="1" customFormat="1" spans="1:1">
      <c r="A251" s="8" t="s">
        <v>2027</v>
      </c>
    </row>
    <row r="252" s="1" customFormat="1" spans="1:1">
      <c r="A252" s="8" t="s">
        <v>2028</v>
      </c>
    </row>
    <row r="253" s="1" customFormat="1" spans="1:1">
      <c r="A253" s="8" t="s">
        <v>2029</v>
      </c>
    </row>
    <row r="254" s="1" customFormat="1" spans="1:1">
      <c r="A254" s="8" t="s">
        <v>2030</v>
      </c>
    </row>
    <row r="255" s="1" customFormat="1" spans="1:1">
      <c r="A255" s="8" t="s">
        <v>2031</v>
      </c>
    </row>
    <row r="256" s="1" customFormat="1" spans="1:1">
      <c r="A256" s="8" t="s">
        <v>2032</v>
      </c>
    </row>
    <row r="257" s="1" customFormat="1" spans="1:1">
      <c r="A257" s="8" t="s">
        <v>2033</v>
      </c>
    </row>
    <row r="258" s="1" customFormat="1" spans="1:1">
      <c r="A258" s="8" t="s">
        <v>2034</v>
      </c>
    </row>
    <row r="259" s="1" customFormat="1" spans="1:1">
      <c r="A259" s="8" t="s">
        <v>2035</v>
      </c>
    </row>
    <row r="260" s="1" customFormat="1" spans="1:1">
      <c r="A260" s="8" t="s">
        <v>2036</v>
      </c>
    </row>
    <row r="261" s="1" customFormat="1" spans="1:1">
      <c r="A261" s="4"/>
    </row>
    <row r="262" s="1" customFormat="1" spans="1:1">
      <c r="A262" s="6"/>
    </row>
    <row r="263" s="1" customFormat="1" spans="1:1">
      <c r="A263" s="7" t="s">
        <v>2037</v>
      </c>
    </row>
    <row r="264" s="1" customFormat="1" spans="1:1">
      <c r="A264" s="7" t="s">
        <v>2038</v>
      </c>
    </row>
    <row r="265" s="1" customFormat="1" spans="1:1">
      <c r="A265" s="7" t="s">
        <v>2039</v>
      </c>
    </row>
    <row r="266" s="1" customFormat="1" spans="1:1">
      <c r="A266" s="7" t="s">
        <v>2040</v>
      </c>
    </row>
    <row r="267" s="1" customFormat="1" spans="1:1">
      <c r="A267" s="7" t="s">
        <v>2041</v>
      </c>
    </row>
    <row r="268" s="1" customFormat="1" spans="1:1">
      <c r="A268" s="7" t="s">
        <v>2042</v>
      </c>
    </row>
    <row r="269" s="1" customFormat="1" spans="1:1">
      <c r="A269" s="7" t="s">
        <v>2043</v>
      </c>
    </row>
    <row r="270" s="1" customFormat="1" spans="1:1">
      <c r="A270" s="7" t="s">
        <v>2044</v>
      </c>
    </row>
    <row r="271" s="1" customFormat="1" spans="1:1">
      <c r="A271" s="7" t="s">
        <v>2045</v>
      </c>
    </row>
    <row r="272" s="1" customFormat="1" spans="1:1">
      <c r="A272" s="7" t="s">
        <v>2046</v>
      </c>
    </row>
    <row r="273" s="1" customFormat="1" spans="1:1">
      <c r="A273" s="7" t="s">
        <v>2047</v>
      </c>
    </row>
    <row r="274" s="1" customFormat="1" spans="1:1">
      <c r="A274" s="7" t="s">
        <v>2048</v>
      </c>
    </row>
    <row r="275" s="1" customFormat="1" spans="1:1">
      <c r="A275" s="8" t="s">
        <v>2049</v>
      </c>
    </row>
    <row r="276" s="1" customFormat="1" spans="1:1">
      <c r="A276" s="8" t="s">
        <v>2050</v>
      </c>
    </row>
    <row r="277" s="1" customFormat="1" spans="1:1">
      <c r="A277" s="8" t="s">
        <v>2051</v>
      </c>
    </row>
    <row r="278" s="1" customFormat="1" spans="1:1">
      <c r="A278" s="8" t="s">
        <v>2052</v>
      </c>
    </row>
    <row r="279" s="1" customFormat="1" spans="1:1">
      <c r="A279" s="8" t="s">
        <v>2053</v>
      </c>
    </row>
    <row r="280" s="1" customFormat="1" spans="1:1">
      <c r="A280" s="8" t="s">
        <v>2054</v>
      </c>
    </row>
    <row r="281" s="1" customFormat="1" spans="1:1">
      <c r="A281" s="8" t="s">
        <v>2055</v>
      </c>
    </row>
    <row r="282" s="1" customFormat="1" spans="1:1">
      <c r="A282" s="8" t="s">
        <v>2056</v>
      </c>
    </row>
    <row r="283" s="1" customFormat="1" spans="1:1">
      <c r="A283" s="8" t="s">
        <v>2057</v>
      </c>
    </row>
    <row r="284" s="1" customFormat="1" spans="1:1">
      <c r="A284" s="8" t="s">
        <v>2058</v>
      </c>
    </row>
    <row r="285" s="1" customFormat="1" spans="1:1">
      <c r="A285" s="8" t="s">
        <v>2059</v>
      </c>
    </row>
    <row r="286" s="1" customFormat="1" spans="1:1">
      <c r="A286" s="8" t="s">
        <v>2060</v>
      </c>
    </row>
    <row r="287" s="1" customFormat="1" spans="1:1">
      <c r="A287" s="7" t="s">
        <v>2061</v>
      </c>
    </row>
    <row r="288" s="1" customFormat="1" spans="1:1">
      <c r="A288" s="7" t="s">
        <v>2062</v>
      </c>
    </row>
    <row r="289" s="1" customFormat="1" spans="1:1">
      <c r="A289" s="7" t="s">
        <v>2063</v>
      </c>
    </row>
    <row r="290" s="1" customFormat="1" spans="1:1">
      <c r="A290" s="7" t="s">
        <v>2064</v>
      </c>
    </row>
    <row r="291" s="1" customFormat="1" spans="1:1">
      <c r="A291" s="7" t="s">
        <v>2065</v>
      </c>
    </row>
    <row r="292" s="1" customFormat="1" spans="1:1">
      <c r="A292" s="7" t="s">
        <v>2066</v>
      </c>
    </row>
    <row r="293" s="1" customFormat="1" spans="1:1">
      <c r="A293" s="7" t="s">
        <v>2067</v>
      </c>
    </row>
    <row r="294" s="1" customFormat="1" spans="1:1">
      <c r="A294" s="7" t="s">
        <v>2068</v>
      </c>
    </row>
    <row r="295" s="1" customFormat="1" spans="1:1">
      <c r="A295" s="7" t="s">
        <v>2069</v>
      </c>
    </row>
    <row r="296" s="1" customFormat="1" spans="1:1">
      <c r="A296" s="7" t="s">
        <v>2070</v>
      </c>
    </row>
    <row r="297" s="1" customFormat="1" spans="1:1">
      <c r="A297" s="7" t="s">
        <v>2071</v>
      </c>
    </row>
    <row r="298" s="1" customFormat="1" spans="1:1">
      <c r="A298" s="7" t="s">
        <v>2072</v>
      </c>
    </row>
    <row r="299" s="1" customFormat="1" spans="1:1">
      <c r="A299" s="8" t="s">
        <v>2073</v>
      </c>
    </row>
    <row r="300" s="1" customFormat="1" spans="1:1">
      <c r="A300" s="8" t="s">
        <v>2074</v>
      </c>
    </row>
    <row r="301" s="1" customFormat="1" spans="1:1">
      <c r="A301" s="8" t="s">
        <v>2075</v>
      </c>
    </row>
    <row r="302" s="1" customFormat="1" spans="1:1">
      <c r="A302" s="8" t="s">
        <v>2076</v>
      </c>
    </row>
    <row r="303" s="1" customFormat="1" spans="1:1">
      <c r="A303" s="8" t="s">
        <v>2077</v>
      </c>
    </row>
    <row r="304" s="1" customFormat="1" spans="1:1">
      <c r="A304" s="8" t="s">
        <v>2078</v>
      </c>
    </row>
    <row r="305" s="1" customFormat="1" spans="1:1">
      <c r="A305" s="8" t="s">
        <v>2079</v>
      </c>
    </row>
    <row r="306" s="1" customFormat="1" spans="1:1">
      <c r="A306" s="8" t="s">
        <v>2080</v>
      </c>
    </row>
    <row r="307" s="1" customFormat="1" spans="1:1">
      <c r="A307" s="8" t="s">
        <v>2081</v>
      </c>
    </row>
    <row r="308" s="1" customFormat="1" spans="1:1">
      <c r="A308" s="8" t="s">
        <v>2082</v>
      </c>
    </row>
    <row r="309" s="1" customFormat="1" spans="1:1">
      <c r="A309" s="8" t="s">
        <v>2083</v>
      </c>
    </row>
    <row r="310" s="1" customFormat="1" spans="1:1">
      <c r="A310" s="8" t="s">
        <v>2084</v>
      </c>
    </row>
    <row r="311" s="1" customFormat="1" spans="1:1">
      <c r="A311" s="7" t="s">
        <v>2085</v>
      </c>
    </row>
    <row r="312" s="1" customFormat="1" spans="1:1">
      <c r="A312" s="7" t="s">
        <v>2086</v>
      </c>
    </row>
    <row r="313" s="1" customFormat="1" spans="1:1">
      <c r="A313" s="7" t="s">
        <v>2087</v>
      </c>
    </row>
    <row r="314" s="1" customFormat="1" spans="1:1">
      <c r="A314" s="7" t="s">
        <v>2088</v>
      </c>
    </row>
    <row r="315" s="1" customFormat="1" spans="1:1">
      <c r="A315" s="7" t="s">
        <v>2089</v>
      </c>
    </row>
    <row r="316" s="1" customFormat="1" spans="1:1">
      <c r="A316" s="7" t="s">
        <v>2090</v>
      </c>
    </row>
    <row r="317" s="1" customFormat="1" spans="1:1">
      <c r="A317" s="7" t="s">
        <v>2091</v>
      </c>
    </row>
    <row r="318" s="1" customFormat="1" spans="1:1">
      <c r="A318" s="7" t="s">
        <v>2092</v>
      </c>
    </row>
    <row r="319" s="1" customFormat="1" spans="1:1">
      <c r="A319" s="7" t="s">
        <v>2093</v>
      </c>
    </row>
    <row r="320" s="1" customFormat="1" spans="1:1">
      <c r="A320" s="7" t="s">
        <v>2094</v>
      </c>
    </row>
    <row r="321" s="1" customFormat="1" spans="1:1">
      <c r="A321" s="7" t="s">
        <v>2095</v>
      </c>
    </row>
    <row r="322" s="1" customFormat="1" spans="1:1">
      <c r="A322" s="7" t="s">
        <v>2096</v>
      </c>
    </row>
    <row r="323" s="1" customFormat="1" spans="1:1">
      <c r="A323" s="8" t="s">
        <v>2097</v>
      </c>
    </row>
    <row r="324" s="1" customFormat="1" spans="1:1">
      <c r="A324" s="8" t="s">
        <v>2098</v>
      </c>
    </row>
    <row r="325" s="1" customFormat="1" spans="1:1">
      <c r="A325" s="8" t="s">
        <v>2099</v>
      </c>
    </row>
    <row r="326" s="1" customFormat="1" spans="1:1">
      <c r="A326" s="8" t="s">
        <v>2100</v>
      </c>
    </row>
    <row r="327" s="1" customFormat="1" spans="1:1">
      <c r="A327" s="8" t="s">
        <v>2101</v>
      </c>
    </row>
    <row r="328" s="1" customFormat="1" spans="1:1">
      <c r="A328" s="8" t="s">
        <v>2102</v>
      </c>
    </row>
    <row r="329" s="1" customFormat="1" spans="1:1">
      <c r="A329" s="8" t="s">
        <v>2103</v>
      </c>
    </row>
    <row r="330" s="1" customFormat="1" spans="1:1">
      <c r="A330" s="8" t="s">
        <v>2104</v>
      </c>
    </row>
    <row r="331" s="1" customFormat="1" spans="1:1">
      <c r="A331" s="8" t="s">
        <v>2105</v>
      </c>
    </row>
    <row r="332" s="1" customFormat="1" spans="1:1">
      <c r="A332" s="8" t="s">
        <v>2106</v>
      </c>
    </row>
    <row r="333" s="1" customFormat="1" spans="1:1">
      <c r="A333" s="8" t="s">
        <v>2107</v>
      </c>
    </row>
    <row r="334" s="1" customFormat="1" spans="1:1">
      <c r="A334" s="8" t="s">
        <v>2108</v>
      </c>
    </row>
    <row r="335" s="1" customFormat="1" spans="1:1">
      <c r="A335" s="8"/>
    </row>
    <row r="336" s="1" customFormat="1" spans="1:1">
      <c r="A336" s="19"/>
    </row>
    <row r="337" s="1" customFormat="1" spans="1:1">
      <c r="A337" s="7" t="s">
        <v>2516</v>
      </c>
    </row>
    <row r="338" s="1" customFormat="1" spans="1:1">
      <c r="A338" s="7" t="s">
        <v>2109</v>
      </c>
    </row>
    <row r="339" s="1" customFormat="1" spans="1:1">
      <c r="A339" s="7" t="s">
        <v>2110</v>
      </c>
    </row>
    <row r="340" s="1" customFormat="1" spans="1:1">
      <c r="A340" s="7" t="s">
        <v>2111</v>
      </c>
    </row>
    <row r="341" s="1" customFormat="1" spans="1:1">
      <c r="A341" s="7" t="s">
        <v>2112</v>
      </c>
    </row>
    <row r="342" s="1" customFormat="1" spans="1:1">
      <c r="A342" s="7" t="s">
        <v>2113</v>
      </c>
    </row>
    <row r="343" s="1" customFormat="1" spans="1:1">
      <c r="A343" s="7" t="s">
        <v>2114</v>
      </c>
    </row>
    <row r="344" s="1" customFormat="1" spans="1:1">
      <c r="A344" s="7" t="s">
        <v>2115</v>
      </c>
    </row>
    <row r="345" s="1" customFormat="1" spans="1:1">
      <c r="A345" s="7" t="s">
        <v>2116</v>
      </c>
    </row>
    <row r="346" s="1" customFormat="1" spans="1:1">
      <c r="A346" s="7" t="s">
        <v>2117</v>
      </c>
    </row>
    <row r="347" s="1" customFormat="1" spans="1:1">
      <c r="A347" s="8" t="s">
        <v>2517</v>
      </c>
    </row>
    <row r="348" s="1" customFormat="1" spans="1:1">
      <c r="A348" s="8" t="s">
        <v>2120</v>
      </c>
    </row>
    <row r="349" s="1" customFormat="1" spans="1:1">
      <c r="A349" s="8" t="s">
        <v>2121</v>
      </c>
    </row>
    <row r="350" s="1" customFormat="1" spans="1:1">
      <c r="A350" s="8" t="s">
        <v>2122</v>
      </c>
    </row>
    <row r="351" s="1" customFormat="1" spans="1:1">
      <c r="A351" s="8" t="s">
        <v>2123</v>
      </c>
    </row>
    <row r="352" s="1" customFormat="1" spans="1:1">
      <c r="A352" s="8" t="s">
        <v>2124</v>
      </c>
    </row>
    <row r="353" s="1" customFormat="1" spans="1:1">
      <c r="A353" s="8" t="s">
        <v>2125</v>
      </c>
    </row>
    <row r="354" s="1" customFormat="1" spans="1:1">
      <c r="A354" s="8" t="s">
        <v>2126</v>
      </c>
    </row>
    <row r="355" s="1" customFormat="1" spans="1:1">
      <c r="A355" s="8" t="s">
        <v>2127</v>
      </c>
    </row>
    <row r="356" s="1" customFormat="1" spans="1:1">
      <c r="A356" s="8" t="s">
        <v>2128</v>
      </c>
    </row>
    <row r="357" s="1" customFormat="1" spans="1:1">
      <c r="A357" s="7" t="s">
        <v>2518</v>
      </c>
    </row>
    <row r="358" s="1" customFormat="1" spans="1:1">
      <c r="A358" s="7" t="s">
        <v>2131</v>
      </c>
    </row>
    <row r="359" s="1" customFormat="1" spans="1:1">
      <c r="A359" s="7" t="s">
        <v>2132</v>
      </c>
    </row>
    <row r="360" s="1" customFormat="1" spans="1:1">
      <c r="A360" s="7" t="s">
        <v>2133</v>
      </c>
    </row>
    <row r="361" s="1" customFormat="1" spans="1:1">
      <c r="A361" s="7" t="s">
        <v>2134</v>
      </c>
    </row>
    <row r="362" s="1" customFormat="1" spans="1:1">
      <c r="A362" s="7" t="s">
        <v>2135</v>
      </c>
    </row>
    <row r="363" s="1" customFormat="1" spans="1:1">
      <c r="A363" s="7" t="s">
        <v>2136</v>
      </c>
    </row>
    <row r="364" s="1" customFormat="1" spans="1:1">
      <c r="A364" s="7" t="s">
        <v>2137</v>
      </c>
    </row>
    <row r="365" s="1" customFormat="1" spans="1:1">
      <c r="A365" s="7" t="s">
        <v>2138</v>
      </c>
    </row>
    <row r="366" s="1" customFormat="1" spans="1:1">
      <c r="A366" s="7" t="s">
        <v>2139</v>
      </c>
    </row>
    <row r="367" s="1" customFormat="1" spans="1:1">
      <c r="A367" s="8" t="s">
        <v>2519</v>
      </c>
    </row>
    <row r="368" s="1" customFormat="1" spans="1:1">
      <c r="A368" s="8" t="s">
        <v>2142</v>
      </c>
    </row>
    <row r="369" s="1" customFormat="1" spans="1:1">
      <c r="A369" s="8" t="s">
        <v>2143</v>
      </c>
    </row>
    <row r="370" s="1" customFormat="1" spans="1:1">
      <c r="A370" s="8" t="s">
        <v>2144</v>
      </c>
    </row>
    <row r="371" s="1" customFormat="1" spans="1:1">
      <c r="A371" s="8" t="s">
        <v>2145</v>
      </c>
    </row>
    <row r="372" s="1" customFormat="1" spans="1:1">
      <c r="A372" s="8" t="s">
        <v>2146</v>
      </c>
    </row>
    <row r="373" s="1" customFormat="1" spans="1:1">
      <c r="A373" s="8" t="s">
        <v>2147</v>
      </c>
    </row>
    <row r="374" s="1" customFormat="1" spans="1:1">
      <c r="A374" s="8" t="s">
        <v>2148</v>
      </c>
    </row>
    <row r="375" s="1" customFormat="1" spans="1:1">
      <c r="A375" s="8" t="s">
        <v>2149</v>
      </c>
    </row>
    <row r="376" s="1" customFormat="1" spans="1:1">
      <c r="A376" s="8" t="s">
        <v>2150</v>
      </c>
    </row>
    <row r="377" s="1" customFormat="1" spans="1:1">
      <c r="A377" s="7" t="s">
        <v>2520</v>
      </c>
    </row>
    <row r="378" s="1" customFormat="1" spans="1:1">
      <c r="A378" s="7" t="s">
        <v>2153</v>
      </c>
    </row>
    <row r="379" s="1" customFormat="1" spans="1:1">
      <c r="A379" s="7" t="s">
        <v>2154</v>
      </c>
    </row>
    <row r="380" s="1" customFormat="1" spans="1:1">
      <c r="A380" s="7" t="s">
        <v>2155</v>
      </c>
    </row>
    <row r="381" s="1" customFormat="1" spans="1:1">
      <c r="A381" s="7" t="s">
        <v>2156</v>
      </c>
    </row>
    <row r="382" s="1" customFormat="1" spans="1:1">
      <c r="A382" s="7" t="s">
        <v>2157</v>
      </c>
    </row>
    <row r="383" s="1" customFormat="1" spans="1:1">
      <c r="A383" s="7" t="s">
        <v>2158</v>
      </c>
    </row>
    <row r="384" s="1" customFormat="1" spans="1:1">
      <c r="A384" s="7" t="s">
        <v>2159</v>
      </c>
    </row>
    <row r="385" s="1" customFormat="1" spans="1:1">
      <c r="A385" s="7" t="s">
        <v>2160</v>
      </c>
    </row>
    <row r="386" s="1" customFormat="1" spans="1:1">
      <c r="A386" s="7" t="s">
        <v>2161</v>
      </c>
    </row>
    <row r="387" s="1" customFormat="1" spans="1:1">
      <c r="A387" s="8" t="s">
        <v>2521</v>
      </c>
    </row>
    <row r="388" s="1" customFormat="1" spans="1:1">
      <c r="A388" s="8" t="s">
        <v>2164</v>
      </c>
    </row>
    <row r="389" s="1" customFormat="1" spans="1:1">
      <c r="A389" s="8" t="s">
        <v>2165</v>
      </c>
    </row>
    <row r="390" s="1" customFormat="1" spans="1:1">
      <c r="A390" s="8" t="s">
        <v>2166</v>
      </c>
    </row>
    <row r="391" s="1" customFormat="1" spans="1:1">
      <c r="A391" s="8" t="s">
        <v>2167</v>
      </c>
    </row>
    <row r="392" s="1" customFormat="1" spans="1:1">
      <c r="A392" s="8" t="s">
        <v>2168</v>
      </c>
    </row>
    <row r="393" s="1" customFormat="1" spans="1:1">
      <c r="A393" s="8" t="s">
        <v>2169</v>
      </c>
    </row>
    <row r="394" s="1" customFormat="1" spans="1:1">
      <c r="A394" s="8" t="s">
        <v>2170</v>
      </c>
    </row>
    <row r="395" s="1" customFormat="1" spans="1:1">
      <c r="A395" s="8" t="s">
        <v>2171</v>
      </c>
    </row>
    <row r="396" s="1" customFormat="1" spans="1:1">
      <c r="A396" s="8" t="s">
        <v>2172</v>
      </c>
    </row>
    <row r="397" s="1" customFormat="1" spans="1:1">
      <c r="A397" s="4"/>
    </row>
    <row r="398" s="1" customFormat="1" spans="1:1">
      <c r="A398" s="6"/>
    </row>
    <row r="399" s="1" customFormat="1" spans="1:1">
      <c r="A399" s="7" t="s">
        <v>2175</v>
      </c>
    </row>
    <row r="400" s="1" customFormat="1" spans="1:1">
      <c r="A400" s="7" t="s">
        <v>2176</v>
      </c>
    </row>
    <row r="401" s="1" customFormat="1" spans="1:1">
      <c r="A401" s="7" t="s">
        <v>2177</v>
      </c>
    </row>
    <row r="402" s="1" customFormat="1" spans="1:1">
      <c r="A402" s="7" t="s">
        <v>2178</v>
      </c>
    </row>
    <row r="403" s="1" customFormat="1" spans="1:1">
      <c r="A403" s="7" t="s">
        <v>2179</v>
      </c>
    </row>
    <row r="404" s="1" customFormat="1" spans="1:1">
      <c r="A404" s="7" t="s">
        <v>2180</v>
      </c>
    </row>
    <row r="405" s="1" customFormat="1" spans="1:1">
      <c r="A405" s="7" t="s">
        <v>2181</v>
      </c>
    </row>
    <row r="406" s="1" customFormat="1" spans="1:1">
      <c r="A406" s="7" t="s">
        <v>2182</v>
      </c>
    </row>
    <row r="407" s="1" customFormat="1" spans="1:1">
      <c r="A407" s="7" t="s">
        <v>2183</v>
      </c>
    </row>
    <row r="408" s="1" customFormat="1" spans="1:1">
      <c r="A408" s="7" t="s">
        <v>2184</v>
      </c>
    </row>
    <row r="409" s="1" customFormat="1" spans="1:1">
      <c r="A409" s="7" t="s">
        <v>2185</v>
      </c>
    </row>
    <row r="410" s="1" customFormat="1" spans="1:1">
      <c r="A410" s="7" t="s">
        <v>2186</v>
      </c>
    </row>
    <row r="411" s="1" customFormat="1" spans="1:1">
      <c r="A411" s="8" t="s">
        <v>2187</v>
      </c>
    </row>
    <row r="412" s="1" customFormat="1" spans="1:1">
      <c r="A412" s="8" t="s">
        <v>2188</v>
      </c>
    </row>
    <row r="413" s="1" customFormat="1" spans="1:1">
      <c r="A413" s="8" t="s">
        <v>2189</v>
      </c>
    </row>
    <row r="414" s="1" customFormat="1" spans="1:1">
      <c r="A414" s="8" t="s">
        <v>2190</v>
      </c>
    </row>
    <row r="415" s="1" customFormat="1" spans="1:1">
      <c r="A415" s="8" t="s">
        <v>2191</v>
      </c>
    </row>
    <row r="416" s="1" customFormat="1" spans="1:1">
      <c r="A416" s="8" t="s">
        <v>2192</v>
      </c>
    </row>
    <row r="417" s="1" customFormat="1" spans="1:1">
      <c r="A417" s="8" t="s">
        <v>2193</v>
      </c>
    </row>
    <row r="418" s="1" customFormat="1" spans="1:1">
      <c r="A418" s="8" t="s">
        <v>2194</v>
      </c>
    </row>
    <row r="419" s="1" customFormat="1" spans="1:1">
      <c r="A419" s="8" t="s">
        <v>2195</v>
      </c>
    </row>
    <row r="420" s="1" customFormat="1" spans="1:1">
      <c r="A420" s="8" t="s">
        <v>2196</v>
      </c>
    </row>
    <row r="421" s="1" customFormat="1" spans="1:1">
      <c r="A421" s="8" t="s">
        <v>2197</v>
      </c>
    </row>
    <row r="422" s="1" customFormat="1" spans="1:1">
      <c r="A422" s="8" t="s">
        <v>2198</v>
      </c>
    </row>
    <row r="423" s="1" customFormat="1" spans="1:1">
      <c r="A423" s="7" t="s">
        <v>2199</v>
      </c>
    </row>
    <row r="424" s="1" customFormat="1" spans="1:1">
      <c r="A424" s="7" t="s">
        <v>2200</v>
      </c>
    </row>
    <row r="425" s="1" customFormat="1" spans="1:1">
      <c r="A425" s="7" t="s">
        <v>2201</v>
      </c>
    </row>
    <row r="426" s="1" customFormat="1" spans="1:1">
      <c r="A426" s="7" t="s">
        <v>2202</v>
      </c>
    </row>
    <row r="427" s="1" customFormat="1" spans="1:1">
      <c r="A427" s="7" t="s">
        <v>2203</v>
      </c>
    </row>
    <row r="428" s="1" customFormat="1" spans="1:1">
      <c r="A428" s="7" t="s">
        <v>2204</v>
      </c>
    </row>
    <row r="429" s="1" customFormat="1" spans="1:1">
      <c r="A429" s="7" t="s">
        <v>2205</v>
      </c>
    </row>
    <row r="430" s="1" customFormat="1" spans="1:1">
      <c r="A430" s="7" t="s">
        <v>2206</v>
      </c>
    </row>
    <row r="431" s="1" customFormat="1" spans="1:1">
      <c r="A431" s="7" t="s">
        <v>2207</v>
      </c>
    </row>
    <row r="432" s="1" customFormat="1" spans="1:1">
      <c r="A432" s="7" t="s">
        <v>2208</v>
      </c>
    </row>
    <row r="433" s="1" customFormat="1" spans="1:1">
      <c r="A433" s="7" t="s">
        <v>2209</v>
      </c>
    </row>
    <row r="434" s="1" customFormat="1" spans="1:1">
      <c r="A434" s="7" t="s">
        <v>2210</v>
      </c>
    </row>
    <row r="435" s="1" customFormat="1" spans="1:1">
      <c r="A435" s="8" t="s">
        <v>2211</v>
      </c>
    </row>
    <row r="436" s="1" customFormat="1" spans="1:1">
      <c r="A436" s="8" t="s">
        <v>2212</v>
      </c>
    </row>
    <row r="437" s="1" customFormat="1" spans="1:1">
      <c r="A437" s="8" t="s">
        <v>2213</v>
      </c>
    </row>
    <row r="438" s="1" customFormat="1" spans="1:1">
      <c r="A438" s="8" t="s">
        <v>2214</v>
      </c>
    </row>
    <row r="439" s="1" customFormat="1" spans="1:1">
      <c r="A439" s="8" t="s">
        <v>2215</v>
      </c>
    </row>
    <row r="440" s="1" customFormat="1" spans="1:1">
      <c r="A440" s="8" t="s">
        <v>2216</v>
      </c>
    </row>
    <row r="441" s="1" customFormat="1" spans="1:1">
      <c r="A441" s="8" t="s">
        <v>2217</v>
      </c>
    </row>
    <row r="442" s="1" customFormat="1" spans="1:1">
      <c r="A442" s="8" t="s">
        <v>2218</v>
      </c>
    </row>
    <row r="443" s="1" customFormat="1" spans="1:1">
      <c r="A443" s="8" t="s">
        <v>2219</v>
      </c>
    </row>
    <row r="444" s="1" customFormat="1" spans="1:1">
      <c r="A444" s="8" t="s">
        <v>2220</v>
      </c>
    </row>
    <row r="445" s="1" customFormat="1" spans="1:1">
      <c r="A445" s="8" t="s">
        <v>2221</v>
      </c>
    </row>
    <row r="446" s="1" customFormat="1" spans="1:1">
      <c r="A446" s="8" t="s">
        <v>2222</v>
      </c>
    </row>
    <row r="447" s="1" customFormat="1" spans="1:1">
      <c r="A447" s="7" t="s">
        <v>2223</v>
      </c>
    </row>
    <row r="448" s="1" customFormat="1" spans="1:1">
      <c r="A448" s="7" t="s">
        <v>2224</v>
      </c>
    </row>
    <row r="449" s="1" customFormat="1" spans="1:1">
      <c r="A449" s="7" t="s">
        <v>2225</v>
      </c>
    </row>
    <row r="450" s="1" customFormat="1" spans="1:1">
      <c r="A450" s="7" t="s">
        <v>2226</v>
      </c>
    </row>
    <row r="451" s="1" customFormat="1" spans="1:1">
      <c r="A451" s="7" t="s">
        <v>2227</v>
      </c>
    </row>
    <row r="452" s="1" customFormat="1" spans="1:1">
      <c r="A452" s="7" t="s">
        <v>2228</v>
      </c>
    </row>
    <row r="453" s="1" customFormat="1" spans="1:1">
      <c r="A453" s="7" t="s">
        <v>2229</v>
      </c>
    </row>
    <row r="454" s="1" customFormat="1" spans="1:1">
      <c r="A454" s="7" t="s">
        <v>2230</v>
      </c>
    </row>
    <row r="455" s="1" customFormat="1" spans="1:1">
      <c r="A455" s="7" t="s">
        <v>2231</v>
      </c>
    </row>
    <row r="456" s="1" customFormat="1" spans="1:1">
      <c r="A456" s="7" t="s">
        <v>2232</v>
      </c>
    </row>
    <row r="457" s="1" customFormat="1" spans="1:1">
      <c r="A457" s="7" t="s">
        <v>2233</v>
      </c>
    </row>
    <row r="458" s="1" customFormat="1" spans="1:1">
      <c r="A458" s="7" t="s">
        <v>2234</v>
      </c>
    </row>
    <row r="459" s="1" customFormat="1" spans="1:1">
      <c r="A459" s="8" t="s">
        <v>2235</v>
      </c>
    </row>
    <row r="460" s="1" customFormat="1" spans="1:1">
      <c r="A460" s="8" t="s">
        <v>2236</v>
      </c>
    </row>
    <row r="461" s="1" customFormat="1" spans="1:1">
      <c r="A461" s="8" t="s">
        <v>2237</v>
      </c>
    </row>
    <row r="462" s="1" customFormat="1" spans="1:1">
      <c r="A462" s="8" t="s">
        <v>2238</v>
      </c>
    </row>
    <row r="463" s="1" customFormat="1" spans="1:1">
      <c r="A463" s="8" t="s">
        <v>2239</v>
      </c>
    </row>
    <row r="464" s="1" customFormat="1" spans="1:1">
      <c r="A464" s="8" t="s">
        <v>2240</v>
      </c>
    </row>
    <row r="465" s="1" customFormat="1" spans="1:1">
      <c r="A465" s="8" t="s">
        <v>2241</v>
      </c>
    </row>
    <row r="466" s="1" customFormat="1" spans="1:1">
      <c r="A466" s="8" t="s">
        <v>2242</v>
      </c>
    </row>
    <row r="467" s="1" customFormat="1" spans="1:1">
      <c r="A467" s="8" t="s">
        <v>2243</v>
      </c>
    </row>
    <row r="468" s="1" customFormat="1" spans="1:1">
      <c r="A468" s="8" t="s">
        <v>2244</v>
      </c>
    </row>
    <row r="469" s="1" customFormat="1" spans="1:1">
      <c r="A469" s="8" t="s">
        <v>2245</v>
      </c>
    </row>
    <row r="470" s="1" customFormat="1" spans="1:1">
      <c r="A470" s="8" t="s">
        <v>2246</v>
      </c>
    </row>
    <row r="471" s="1" customFormat="1" spans="1:1">
      <c r="A471" s="8"/>
    </row>
    <row r="472" s="1" customFormat="1" spans="1:1">
      <c r="A472" s="6"/>
    </row>
    <row r="473" s="1" customFormat="1" spans="1:1">
      <c r="A473" s="7" t="s">
        <v>2247</v>
      </c>
    </row>
    <row r="474" s="1" customFormat="1" spans="1:1">
      <c r="A474" s="7" t="s">
        <v>2248</v>
      </c>
    </row>
    <row r="475" s="1" customFormat="1" spans="1:1">
      <c r="A475" s="7" t="s">
        <v>2249</v>
      </c>
    </row>
    <row r="476" s="1" customFormat="1" spans="1:1">
      <c r="A476" s="7" t="s">
        <v>2250</v>
      </c>
    </row>
    <row r="477" s="1" customFormat="1" spans="1:1">
      <c r="A477" s="7" t="s">
        <v>2251</v>
      </c>
    </row>
    <row r="478" customFormat="1" ht="14.25"/>
    <row r="479" customFormat="1" ht="14.25" spans="1:1">
      <c r="A479" s="15" t="s">
        <v>2252</v>
      </c>
    </row>
    <row r="480" customFormat="1" ht="14.25" spans="1:1">
      <c r="A480" s="7" t="s">
        <v>2253</v>
      </c>
    </row>
    <row r="481" customFormat="1" ht="14.25" spans="1:1">
      <c r="A481" s="7" t="s">
        <v>2254</v>
      </c>
    </row>
    <row r="482" customFormat="1" ht="14.25" spans="1:1">
      <c r="A482" s="7" t="s">
        <v>2255</v>
      </c>
    </row>
    <row r="483" customFormat="1" ht="14.25" spans="1:1">
      <c r="A483" s="7" t="s">
        <v>2256</v>
      </c>
    </row>
    <row r="484" customFormat="1" ht="14.25"/>
    <row r="485" customFormat="1" ht="14.25" spans="1:1">
      <c r="A485" s="15"/>
    </row>
    <row r="486" customFormat="1" ht="14.25" spans="1:1">
      <c r="A486" s="7" t="s">
        <v>2258</v>
      </c>
    </row>
    <row r="487" customFormat="1" ht="14.25" spans="1:1">
      <c r="A487" s="7" t="s">
        <v>2259</v>
      </c>
    </row>
    <row r="488" customFormat="1" ht="14.25" spans="1:1">
      <c r="A488" s="7" t="s">
        <v>2260</v>
      </c>
    </row>
    <row r="489" customFormat="1" ht="14.25" spans="1:1">
      <c r="A489" s="7" t="s">
        <v>2261</v>
      </c>
    </row>
    <row r="490" customFormat="1" ht="14.25"/>
    <row r="491" customFormat="1" ht="14.25" spans="1:1">
      <c r="A491" s="20" t="s">
        <v>2262</v>
      </c>
    </row>
    <row r="492" s="1" customFormat="1" spans="1:1">
      <c r="A492" s="15"/>
    </row>
    <row r="493" s="1" customFormat="1" spans="1:1">
      <c r="A493" s="7" t="s">
        <v>2263</v>
      </c>
    </row>
    <row r="494" s="1" customFormat="1" spans="1:1">
      <c r="A494" s="7" t="s">
        <v>2264</v>
      </c>
    </row>
    <row r="495" s="1" customFormat="1" spans="1:1">
      <c r="A495" s="7" t="s">
        <v>2265</v>
      </c>
    </row>
    <row r="496" s="1" customFormat="1" spans="1:1">
      <c r="A496" s="7" t="s">
        <v>2266</v>
      </c>
    </row>
    <row r="497" s="1" customFormat="1" spans="1:1">
      <c r="A497" s="7" t="s">
        <v>2267</v>
      </c>
    </row>
    <row r="498" s="1" customFormat="1" spans="1:1">
      <c r="A498" s="7" t="s">
        <v>2268</v>
      </c>
    </row>
    <row r="499" s="1" customFormat="1" spans="1:1">
      <c r="A499" s="7" t="s">
        <v>2269</v>
      </c>
    </row>
    <row r="500" s="1" customFormat="1" spans="1:1">
      <c r="A500" s="7" t="s">
        <v>2270</v>
      </c>
    </row>
    <row r="501" s="1" customFormat="1" spans="1:1">
      <c r="A501" s="8" t="s">
        <v>2272</v>
      </c>
    </row>
    <row r="502" s="1" customFormat="1" spans="1:1">
      <c r="A502" s="8" t="s">
        <v>2273</v>
      </c>
    </row>
    <row r="503" s="1" customFormat="1" spans="1:1">
      <c r="A503" s="8" t="s">
        <v>2274</v>
      </c>
    </row>
    <row r="504" s="1" customFormat="1" spans="1:1">
      <c r="A504" s="8" t="s">
        <v>2275</v>
      </c>
    </row>
    <row r="505" s="1" customFormat="1" spans="1:1">
      <c r="A505" s="8" t="s">
        <v>2276</v>
      </c>
    </row>
    <row r="506" s="1" customFormat="1" spans="1:1">
      <c r="A506" s="8" t="s">
        <v>2277</v>
      </c>
    </row>
    <row r="507" s="1" customFormat="1" spans="1:1">
      <c r="A507" s="8" t="s">
        <v>2278</v>
      </c>
    </row>
    <row r="508" s="1" customFormat="1" spans="1:1">
      <c r="A508" s="8" t="s">
        <v>2279</v>
      </c>
    </row>
    <row r="509" s="1" customFormat="1" spans="1:1">
      <c r="A509" s="7" t="s">
        <v>2280</v>
      </c>
    </row>
    <row r="510" s="1" customFormat="1" spans="1:1">
      <c r="A510" s="7" t="s">
        <v>2281</v>
      </c>
    </row>
    <row r="511" s="1" customFormat="1" spans="1:1">
      <c r="A511" s="7" t="s">
        <v>2282</v>
      </c>
    </row>
    <row r="512" s="1" customFormat="1" spans="1:1">
      <c r="A512" s="7" t="s">
        <v>2283</v>
      </c>
    </row>
    <row r="513" s="1" customFormat="1" spans="1:1">
      <c r="A513" s="7" t="s">
        <v>2284</v>
      </c>
    </row>
    <row r="514" s="1" customFormat="1" spans="1:1">
      <c r="A514" s="7" t="s">
        <v>2285</v>
      </c>
    </row>
    <row r="515" s="1" customFormat="1" spans="1:1">
      <c r="A515" s="7" t="s">
        <v>2286</v>
      </c>
    </row>
    <row r="516" s="1" customFormat="1" spans="1:1">
      <c r="A516" s="7" t="s">
        <v>2287</v>
      </c>
    </row>
    <row r="517" s="1" customFormat="1" spans="1:1">
      <c r="A517" s="8" t="s">
        <v>2288</v>
      </c>
    </row>
    <row r="518" s="1" customFormat="1" spans="1:1">
      <c r="A518" s="8" t="s">
        <v>2289</v>
      </c>
    </row>
    <row r="519" s="1" customFormat="1" spans="1:1">
      <c r="A519" s="8" t="s">
        <v>2290</v>
      </c>
    </row>
    <row r="520" s="1" customFormat="1" spans="1:1">
      <c r="A520" s="8" t="s">
        <v>2291</v>
      </c>
    </row>
    <row r="521" s="1" customFormat="1" spans="1:1">
      <c r="A521" s="8" t="s">
        <v>2292</v>
      </c>
    </row>
    <row r="522" s="1" customFormat="1" spans="1:1">
      <c r="A522" s="8" t="s">
        <v>2293</v>
      </c>
    </row>
    <row r="523" s="1" customFormat="1" spans="1:1">
      <c r="A523" s="8" t="s">
        <v>2294</v>
      </c>
    </row>
    <row r="524" s="1" customFormat="1" spans="1:1">
      <c r="A524" s="8" t="s">
        <v>2295</v>
      </c>
    </row>
    <row r="525" s="1" customFormat="1" spans="1:1">
      <c r="A525" s="4"/>
    </row>
    <row r="526" s="1" customFormat="1" spans="1:1">
      <c r="A526" s="15" t="s">
        <v>2296</v>
      </c>
    </row>
    <row r="527" s="1" customFormat="1" spans="1:1">
      <c r="A527" s="7" t="s">
        <v>2297</v>
      </c>
    </row>
    <row r="528" s="1" customFormat="1" spans="1:1">
      <c r="A528" s="7" t="s">
        <v>2298</v>
      </c>
    </row>
    <row r="529" s="1" customFormat="1" spans="1:1">
      <c r="A529" s="7" t="s">
        <v>2299</v>
      </c>
    </row>
    <row r="530" s="1" customFormat="1" spans="1:1">
      <c r="A530" s="7" t="s">
        <v>2300</v>
      </c>
    </row>
    <row r="531" s="1" customFormat="1" spans="1:1">
      <c r="A531" s="7" t="s">
        <v>2301</v>
      </c>
    </row>
    <row r="532" s="1" customFormat="1" spans="1:1">
      <c r="A532" s="7" t="s">
        <v>2302</v>
      </c>
    </row>
    <row r="533" s="1" customFormat="1" spans="1:1">
      <c r="A533" s="7" t="s">
        <v>2303</v>
      </c>
    </row>
    <row r="534" s="1" customFormat="1" spans="1:1">
      <c r="A534" s="7" t="s">
        <v>2304</v>
      </c>
    </row>
    <row r="535" s="1" customFormat="1" spans="1:1">
      <c r="A535" s="7" t="s">
        <v>2305</v>
      </c>
    </row>
    <row r="536" s="1" customFormat="1" spans="1:1">
      <c r="A536" s="7" t="s">
        <v>2306</v>
      </c>
    </row>
    <row r="537" s="1" customFormat="1" spans="1:1">
      <c r="A537" s="7" t="s">
        <v>2307</v>
      </c>
    </row>
    <row r="538" s="1" customFormat="1" spans="1:1">
      <c r="A538" s="7" t="s">
        <v>2308</v>
      </c>
    </row>
    <row r="539" s="1" customFormat="1" spans="1:1">
      <c r="A539" s="8" t="s">
        <v>2309</v>
      </c>
    </row>
    <row r="540" s="1" customFormat="1" spans="1:1">
      <c r="A540" s="8" t="s">
        <v>2310</v>
      </c>
    </row>
    <row r="541" s="1" customFormat="1" spans="1:1">
      <c r="A541" s="8" t="s">
        <v>2311</v>
      </c>
    </row>
    <row r="542" s="1" customFormat="1" spans="1:1">
      <c r="A542" s="8" t="s">
        <v>2312</v>
      </c>
    </row>
    <row r="543" s="1" customFormat="1" spans="1:1">
      <c r="A543" s="8" t="s">
        <v>2313</v>
      </c>
    </row>
    <row r="544" s="1" customFormat="1" spans="1:1">
      <c r="A544" s="8" t="s">
        <v>2314</v>
      </c>
    </row>
    <row r="545" s="1" customFormat="1" spans="1:1">
      <c r="A545" s="8" t="s">
        <v>2315</v>
      </c>
    </row>
    <row r="546" s="1" customFormat="1" spans="1:1">
      <c r="A546" s="8" t="s">
        <v>2316</v>
      </c>
    </row>
    <row r="547" s="1" customFormat="1" spans="1:1">
      <c r="A547" s="8" t="s">
        <v>2317</v>
      </c>
    </row>
    <row r="548" s="1" customFormat="1" spans="1:1">
      <c r="A548" s="8" t="s">
        <v>2318</v>
      </c>
    </row>
    <row r="549" s="1" customFormat="1" spans="1:1">
      <c r="A549" s="8" t="s">
        <v>2319</v>
      </c>
    </row>
    <row r="550" s="1" customFormat="1" spans="1:1">
      <c r="A550" s="8" t="s">
        <v>2320</v>
      </c>
    </row>
    <row r="551" s="1" customFormat="1" spans="1:1">
      <c r="A551" s="7" t="s">
        <v>2321</v>
      </c>
    </row>
    <row r="552" s="1" customFormat="1" spans="1:1">
      <c r="A552" s="7" t="s">
        <v>2322</v>
      </c>
    </row>
    <row r="553" s="1" customFormat="1" spans="1:1">
      <c r="A553" s="7" t="s">
        <v>2323</v>
      </c>
    </row>
    <row r="554" s="1" customFormat="1" spans="1:1">
      <c r="A554" s="7" t="s">
        <v>2324</v>
      </c>
    </row>
    <row r="555" s="1" customFormat="1" spans="1:1">
      <c r="A555" s="7" t="s">
        <v>2325</v>
      </c>
    </row>
    <row r="556" s="1" customFormat="1" spans="1:1">
      <c r="A556" s="7" t="s">
        <v>2326</v>
      </c>
    </row>
    <row r="557" s="1" customFormat="1" spans="1:1">
      <c r="A557" s="7" t="s">
        <v>2327</v>
      </c>
    </row>
    <row r="558" s="1" customFormat="1" spans="1:1">
      <c r="A558" s="7" t="s">
        <v>2328</v>
      </c>
    </row>
    <row r="559" s="1" customFormat="1" spans="1:1">
      <c r="A559" s="7" t="s">
        <v>2329</v>
      </c>
    </row>
    <row r="560" s="1" customFormat="1" spans="1:1">
      <c r="A560" s="7" t="s">
        <v>2330</v>
      </c>
    </row>
    <row r="561" s="1" customFormat="1" spans="1:1">
      <c r="A561" s="7" t="s">
        <v>2331</v>
      </c>
    </row>
    <row r="562" s="1" customFormat="1" spans="1:1">
      <c r="A562" s="7" t="s">
        <v>2332</v>
      </c>
    </row>
    <row r="563" s="1" customFormat="1" spans="1:1">
      <c r="A563" s="8" t="s">
        <v>2333</v>
      </c>
    </row>
    <row r="564" s="1" customFormat="1" spans="1:1">
      <c r="A564" s="8" t="s">
        <v>2334</v>
      </c>
    </row>
    <row r="565" s="1" customFormat="1" spans="1:1">
      <c r="A565" s="8" t="s">
        <v>2335</v>
      </c>
    </row>
    <row r="566" s="1" customFormat="1" spans="1:1">
      <c r="A566" s="8" t="s">
        <v>2336</v>
      </c>
    </row>
    <row r="567" s="1" customFormat="1" spans="1:1">
      <c r="A567" s="8" t="s">
        <v>2337</v>
      </c>
    </row>
    <row r="568" s="1" customFormat="1" spans="1:1">
      <c r="A568" s="8" t="s">
        <v>2338</v>
      </c>
    </row>
    <row r="569" s="1" customFormat="1" spans="1:1">
      <c r="A569" s="8" t="s">
        <v>2339</v>
      </c>
    </row>
    <row r="570" s="1" customFormat="1" spans="1:1">
      <c r="A570" s="8" t="s">
        <v>2340</v>
      </c>
    </row>
    <row r="571" s="1" customFormat="1" spans="1:1">
      <c r="A571" s="8" t="s">
        <v>2341</v>
      </c>
    </row>
    <row r="572" s="1" customFormat="1" spans="1:1">
      <c r="A572" s="8" t="s">
        <v>2342</v>
      </c>
    </row>
    <row r="573" s="1" customFormat="1" spans="1:1">
      <c r="A573" s="8" t="s">
        <v>2343</v>
      </c>
    </row>
    <row r="574" s="1" customFormat="1" spans="1:1">
      <c r="A574" s="8" t="s">
        <v>2344</v>
      </c>
    </row>
    <row r="575" s="1" customFormat="1" spans="1:1">
      <c r="A575" s="8" t="s">
        <v>2345</v>
      </c>
    </row>
    <row r="576" s="1" customFormat="1" spans="1:1">
      <c r="A576" s="8" t="s">
        <v>2346</v>
      </c>
    </row>
    <row r="577" s="1" customFormat="1" spans="1:1">
      <c r="A577" s="8" t="s">
        <v>2347</v>
      </c>
    </row>
    <row r="578" s="1" customFormat="1" spans="1:1">
      <c r="A578" s="8" t="s">
        <v>2348</v>
      </c>
    </row>
    <row r="579" s="1" customFormat="1" spans="1:1">
      <c r="A579" s="8" t="s">
        <v>2349</v>
      </c>
    </row>
    <row r="580" s="1" customFormat="1" spans="1:1">
      <c r="A580" s="8" t="s">
        <v>2350</v>
      </c>
    </row>
    <row r="581" s="1" customFormat="1" spans="1:1">
      <c r="A581" s="8" t="s">
        <v>2351</v>
      </c>
    </row>
    <row r="582" s="1" customFormat="1" spans="1:1">
      <c r="A582" s="8" t="s">
        <v>2352</v>
      </c>
    </row>
    <row r="583" s="1" customFormat="1" spans="1:1">
      <c r="A583" s="8" t="s">
        <v>2353</v>
      </c>
    </row>
    <row r="584" s="1" customFormat="1" spans="1:1">
      <c r="A584" s="8" t="s">
        <v>2354</v>
      </c>
    </row>
    <row r="585" s="1" customFormat="1" spans="1:1">
      <c r="A585" s="8" t="s">
        <v>2355</v>
      </c>
    </row>
    <row r="586" s="1" customFormat="1" spans="1:1">
      <c r="A586" s="8" t="s">
        <v>2356</v>
      </c>
    </row>
    <row r="587" s="1" customFormat="1" spans="1:1">
      <c r="A587" s="4"/>
    </row>
    <row r="588" s="1" customFormat="1" spans="1:1">
      <c r="A588" s="6"/>
    </row>
    <row r="589" s="1" customFormat="1" spans="1:1">
      <c r="A589" s="7" t="s">
        <v>2357</v>
      </c>
    </row>
    <row r="590" s="1" customFormat="1" spans="1:1">
      <c r="A590" s="7" t="s">
        <v>2358</v>
      </c>
    </row>
    <row r="591" s="1" customFormat="1" spans="1:1">
      <c r="A591" s="7" t="s">
        <v>2359</v>
      </c>
    </row>
    <row r="592" s="1" customFormat="1" spans="1:1">
      <c r="A592" s="7" t="s">
        <v>2360</v>
      </c>
    </row>
    <row r="593" s="1" customFormat="1" spans="1:1">
      <c r="A593" s="7" t="s">
        <v>2361</v>
      </c>
    </row>
    <row r="594" s="1" customFormat="1" spans="1:1">
      <c r="A594" s="7" t="s">
        <v>2362</v>
      </c>
    </row>
    <row r="595" s="1" customFormat="1" spans="1:1">
      <c r="A595" s="7" t="s">
        <v>2363</v>
      </c>
    </row>
    <row r="596" s="1" customFormat="1" spans="1:1">
      <c r="A596" s="7" t="s">
        <v>2364</v>
      </c>
    </row>
    <row r="597" s="1" customFormat="1" spans="1:1">
      <c r="A597" s="7" t="s">
        <v>2365</v>
      </c>
    </row>
    <row r="598" s="1" customFormat="1" spans="1:1">
      <c r="A598" s="7" t="s">
        <v>2366</v>
      </c>
    </row>
    <row r="599" s="1" customFormat="1" spans="1:1">
      <c r="A599" s="8" t="s">
        <v>2367</v>
      </c>
    </row>
    <row r="600" s="1" customFormat="1" spans="1:1">
      <c r="A600" s="8" t="s">
        <v>2368</v>
      </c>
    </row>
    <row r="601" s="1" customFormat="1" spans="1:1">
      <c r="A601" s="8" t="s">
        <v>2369</v>
      </c>
    </row>
    <row r="602" s="1" customFormat="1" spans="1:1">
      <c r="A602" s="8" t="s">
        <v>2370</v>
      </c>
    </row>
    <row r="603" s="1" customFormat="1" spans="1:1">
      <c r="A603" s="8" t="s">
        <v>2371</v>
      </c>
    </row>
    <row r="604" s="1" customFormat="1" spans="1:1">
      <c r="A604" s="8" t="s">
        <v>2372</v>
      </c>
    </row>
    <row r="605" s="1" customFormat="1" spans="1:1">
      <c r="A605" s="8" t="s">
        <v>2373</v>
      </c>
    </row>
    <row r="606" s="1" customFormat="1" spans="1:1">
      <c r="A606" s="8" t="s">
        <v>2374</v>
      </c>
    </row>
    <row r="607" s="1" customFormat="1" spans="1:1">
      <c r="A607" s="8" t="s">
        <v>2375</v>
      </c>
    </row>
    <row r="608" s="1" customFormat="1" spans="1:1">
      <c r="A608" s="8" t="s">
        <v>2376</v>
      </c>
    </row>
    <row r="609" s="1" customFormat="1" spans="1:1">
      <c r="A609" s="7" t="s">
        <v>2377</v>
      </c>
    </row>
    <row r="610" s="1" customFormat="1" spans="1:1">
      <c r="A610" s="7" t="s">
        <v>2378</v>
      </c>
    </row>
    <row r="611" s="1" customFormat="1" spans="1:1">
      <c r="A611" s="7" t="s">
        <v>2379</v>
      </c>
    </row>
    <row r="612" s="1" customFormat="1" spans="1:1">
      <c r="A612" s="7" t="s">
        <v>2380</v>
      </c>
    </row>
    <row r="613" s="1" customFormat="1" spans="1:1">
      <c r="A613" s="7" t="s">
        <v>2381</v>
      </c>
    </row>
    <row r="614" s="1" customFormat="1" spans="1:1">
      <c r="A614" s="7" t="s">
        <v>2382</v>
      </c>
    </row>
    <row r="615" s="1" customFormat="1" spans="1:1">
      <c r="A615" s="7" t="s">
        <v>2383</v>
      </c>
    </row>
    <row r="616" s="1" customFormat="1" spans="1:1">
      <c r="A616" s="7" t="s">
        <v>2384</v>
      </c>
    </row>
    <row r="617" s="1" customFormat="1" spans="1:1">
      <c r="A617" s="7" t="s">
        <v>2385</v>
      </c>
    </row>
    <row r="618" s="1" customFormat="1" spans="1:1">
      <c r="A618" s="7" t="s">
        <v>2386</v>
      </c>
    </row>
    <row r="619" s="1" customFormat="1" spans="1:1">
      <c r="A619" s="8" t="s">
        <v>2387</v>
      </c>
    </row>
    <row r="620" s="1" customFormat="1" spans="1:1">
      <c r="A620" s="8" t="s">
        <v>2388</v>
      </c>
    </row>
    <row r="621" s="1" customFormat="1" spans="1:1">
      <c r="A621" s="8" t="s">
        <v>2389</v>
      </c>
    </row>
    <row r="622" s="1" customFormat="1" spans="1:1">
      <c r="A622" s="8" t="s">
        <v>2390</v>
      </c>
    </row>
    <row r="623" s="1" customFormat="1" spans="1:1">
      <c r="A623" s="8" t="s">
        <v>2391</v>
      </c>
    </row>
    <row r="624" s="1" customFormat="1" spans="1:1">
      <c r="A624" s="8" t="s">
        <v>2392</v>
      </c>
    </row>
    <row r="625" s="1" customFormat="1" spans="1:1">
      <c r="A625" s="8" t="s">
        <v>2393</v>
      </c>
    </row>
    <row r="626" s="1" customFormat="1" spans="1:1">
      <c r="A626" s="8" t="s">
        <v>2394</v>
      </c>
    </row>
    <row r="627" s="1" customFormat="1" spans="1:1">
      <c r="A627" s="8" t="s">
        <v>2395</v>
      </c>
    </row>
    <row r="628" s="1" customFormat="1" spans="1:1">
      <c r="A628" s="8" t="s">
        <v>2396</v>
      </c>
    </row>
    <row r="629" s="1" customFormat="1" spans="1:1">
      <c r="A629" s="8" t="s">
        <v>2397</v>
      </c>
    </row>
    <row r="630" s="1" customFormat="1" spans="1:1">
      <c r="A630" s="8" t="s">
        <v>2398</v>
      </c>
    </row>
    <row r="631" s="1" customFormat="1" spans="1:1">
      <c r="A631" s="8" t="s">
        <v>2399</v>
      </c>
    </row>
    <row r="632" s="1" customFormat="1" spans="1:1">
      <c r="A632" s="8" t="s">
        <v>2400</v>
      </c>
    </row>
    <row r="633" s="1" customFormat="1" spans="1:1">
      <c r="A633" s="8" t="s">
        <v>2401</v>
      </c>
    </row>
    <row r="634" s="1" customFormat="1" spans="1:1">
      <c r="A634" s="8" t="s">
        <v>2402</v>
      </c>
    </row>
    <row r="635" s="1" customFormat="1" spans="1:1">
      <c r="A635" s="8" t="s">
        <v>2403</v>
      </c>
    </row>
    <row r="636" s="1" customFormat="1" spans="1:1">
      <c r="A636" s="8" t="s">
        <v>2404</v>
      </c>
    </row>
    <row r="637" s="1" customFormat="1" spans="1:1">
      <c r="A637" s="8" t="s">
        <v>2405</v>
      </c>
    </row>
    <row r="638" s="1" customFormat="1" spans="1:1">
      <c r="A638" s="8" t="s">
        <v>2406</v>
      </c>
    </row>
    <row r="639" s="1" customFormat="1" spans="1:1">
      <c r="A639" s="8"/>
    </row>
    <row r="640" s="1" customFormat="1" spans="1:1">
      <c r="A640" s="19"/>
    </row>
    <row r="641" s="1" customFormat="1" spans="1:1">
      <c r="A641" s="7" t="s">
        <v>2407</v>
      </c>
    </row>
    <row r="642" s="1" customFormat="1" spans="1:1">
      <c r="A642" s="7" t="s">
        <v>2408</v>
      </c>
    </row>
    <row r="643" s="1" customFormat="1" spans="1:1">
      <c r="A643" s="7" t="s">
        <v>2409</v>
      </c>
    </row>
    <row r="644" s="1" customFormat="1" spans="1:1">
      <c r="A644" s="7" t="s">
        <v>2410</v>
      </c>
    </row>
    <row r="645" s="1" customFormat="1" spans="1:1">
      <c r="A645" s="7" t="s">
        <v>2411</v>
      </c>
    </row>
    <row r="646" s="1" customFormat="1" spans="1:1">
      <c r="A646" s="7" t="s">
        <v>2412</v>
      </c>
    </row>
    <row r="647" s="1" customFormat="1" spans="1:1">
      <c r="A647" s="7" t="s">
        <v>2413</v>
      </c>
    </row>
    <row r="648" s="1" customFormat="1" spans="1:1">
      <c r="A648" s="7" t="s">
        <v>2414</v>
      </c>
    </row>
    <row r="649" s="1" customFormat="1" spans="1:1">
      <c r="A649" s="8" t="s">
        <v>2415</v>
      </c>
    </row>
    <row r="650" s="1" customFormat="1" spans="1:1">
      <c r="A650" s="8" t="s">
        <v>2416</v>
      </c>
    </row>
    <row r="651" s="1" customFormat="1" spans="1:1">
      <c r="A651" s="8" t="s">
        <v>2417</v>
      </c>
    </row>
    <row r="652" s="1" customFormat="1" spans="1:1">
      <c r="A652" s="8" t="s">
        <v>2418</v>
      </c>
    </row>
    <row r="653" s="1" customFormat="1" spans="1:1">
      <c r="A653" s="8" t="s">
        <v>2419</v>
      </c>
    </row>
    <row r="654" s="1" customFormat="1" spans="1:1">
      <c r="A654" s="8" t="s">
        <v>2420</v>
      </c>
    </row>
    <row r="655" s="1" customFormat="1" spans="1:1">
      <c r="A655" s="8" t="s">
        <v>2421</v>
      </c>
    </row>
    <row r="656" s="1" customFormat="1" spans="1:1">
      <c r="A656" s="8" t="s">
        <v>2422</v>
      </c>
    </row>
    <row r="657" s="1" customFormat="1" spans="1:1">
      <c r="A657" s="7" t="s">
        <v>2423</v>
      </c>
    </row>
    <row r="658" s="1" customFormat="1" spans="1:1">
      <c r="A658" s="7" t="s">
        <v>2424</v>
      </c>
    </row>
    <row r="659" s="1" customFormat="1" spans="1:1">
      <c r="A659" s="7" t="s">
        <v>2425</v>
      </c>
    </row>
    <row r="660" s="1" customFormat="1" spans="1:1">
      <c r="A660" s="7" t="s">
        <v>2426</v>
      </c>
    </row>
    <row r="661" s="1" customFormat="1" spans="1:1">
      <c r="A661" s="7" t="s">
        <v>2427</v>
      </c>
    </row>
    <row r="662" s="1" customFormat="1" spans="1:1">
      <c r="A662" s="7" t="s">
        <v>2428</v>
      </c>
    </row>
    <row r="663" s="1" customFormat="1" spans="1:1">
      <c r="A663" s="7" t="s">
        <v>2429</v>
      </c>
    </row>
    <row r="664" s="1" customFormat="1" spans="1:1">
      <c r="A664" s="7" t="s">
        <v>2430</v>
      </c>
    </row>
    <row r="665" s="1" customFormat="1" spans="1:1">
      <c r="A665" s="8" t="s">
        <v>2431</v>
      </c>
    </row>
    <row r="666" s="1" customFormat="1" spans="1:1">
      <c r="A666" s="8" t="s">
        <v>2432</v>
      </c>
    </row>
    <row r="667" s="1" customFormat="1" spans="1:1">
      <c r="A667" s="8" t="s">
        <v>2433</v>
      </c>
    </row>
    <row r="668" s="1" customFormat="1" spans="1:1">
      <c r="A668" s="8" t="s">
        <v>2434</v>
      </c>
    </row>
    <row r="669" s="1" customFormat="1" spans="1:1">
      <c r="A669" s="8" t="s">
        <v>2435</v>
      </c>
    </row>
    <row r="670" s="1" customFormat="1" spans="1:1">
      <c r="A670" s="8" t="s">
        <v>2436</v>
      </c>
    </row>
    <row r="671" s="1" customFormat="1" spans="1:1">
      <c r="A671" s="8" t="s">
        <v>2437</v>
      </c>
    </row>
    <row r="672" s="1" customFormat="1" spans="1:1">
      <c r="A672" s="8" t="s">
        <v>2438</v>
      </c>
    </row>
    <row r="673" s="1" customFormat="1" spans="1:1">
      <c r="A673" s="8" t="s">
        <v>2439</v>
      </c>
    </row>
    <row r="674" s="1" customFormat="1" spans="1:1">
      <c r="A674" s="8" t="s">
        <v>2440</v>
      </c>
    </row>
    <row r="675" s="1" customFormat="1" spans="1:1">
      <c r="A675" s="8" t="s">
        <v>2441</v>
      </c>
    </row>
    <row r="676" s="1" customFormat="1" spans="1:1">
      <c r="A676" s="8" t="s">
        <v>2442</v>
      </c>
    </row>
    <row r="677" s="1" customFormat="1" spans="1:1">
      <c r="A677" s="8" t="s">
        <v>2443</v>
      </c>
    </row>
    <row r="678" s="1" customFormat="1" spans="1:1">
      <c r="A678" s="8" t="s">
        <v>2444</v>
      </c>
    </row>
    <row r="679" s="1" customFormat="1" spans="1:1">
      <c r="A679" s="8" t="s">
        <v>2445</v>
      </c>
    </row>
    <row r="680" s="1" customFormat="1" spans="1:1">
      <c r="A680" s="8" t="s">
        <v>2446</v>
      </c>
    </row>
    <row r="681" s="1" customFormat="1" spans="1:1">
      <c r="A681" s="4"/>
    </row>
    <row r="682" s="1" customFormat="1" spans="1:1">
      <c r="A682" s="6"/>
    </row>
    <row r="683" s="1" customFormat="1" spans="1:1">
      <c r="A683" s="7" t="s">
        <v>2448</v>
      </c>
    </row>
    <row r="684" s="1" customFormat="1" spans="1:1">
      <c r="A684" s="7" t="s">
        <v>2449</v>
      </c>
    </row>
    <row r="685" s="1" customFormat="1" spans="1:1">
      <c r="A685" s="7" t="s">
        <v>2450</v>
      </c>
    </row>
    <row r="686" s="1" customFormat="1" spans="1:1">
      <c r="A686" s="7" t="s">
        <v>2451</v>
      </c>
    </row>
    <row r="687" s="1" customFormat="1" spans="1:1">
      <c r="A687" s="7" t="s">
        <v>2452</v>
      </c>
    </row>
    <row r="688" s="1" customFormat="1" spans="1:1">
      <c r="A688" s="7" t="s">
        <v>2453</v>
      </c>
    </row>
    <row r="689" s="1" customFormat="1" spans="1:1">
      <c r="A689" s="7" t="s">
        <v>2454</v>
      </c>
    </row>
    <row r="690" s="1" customFormat="1" spans="1:1">
      <c r="A690" s="7" t="s">
        <v>2455</v>
      </c>
    </row>
    <row r="691" s="1" customFormat="1" spans="1:1">
      <c r="A691" s="7" t="s">
        <v>2456</v>
      </c>
    </row>
    <row r="692" s="1" customFormat="1" spans="1:1">
      <c r="A692" s="7" t="s">
        <v>2457</v>
      </c>
    </row>
    <row r="693" s="1" customFormat="1" spans="1:1">
      <c r="A693" s="7" t="s">
        <v>2458</v>
      </c>
    </row>
    <row r="694" s="1" customFormat="1" spans="1:1">
      <c r="A694" s="7" t="s">
        <v>2459</v>
      </c>
    </row>
    <row r="695" s="1" customFormat="1" spans="1:1">
      <c r="A695" s="8" t="s">
        <v>2460</v>
      </c>
    </row>
    <row r="696" s="1" customFormat="1" spans="1:1">
      <c r="A696" s="8" t="s">
        <v>2461</v>
      </c>
    </row>
    <row r="697" s="1" customFormat="1" spans="1:1">
      <c r="A697" s="8" t="s">
        <v>2462</v>
      </c>
    </row>
    <row r="698" s="1" customFormat="1" spans="1:1">
      <c r="A698" s="8" t="s">
        <v>2463</v>
      </c>
    </row>
    <row r="699" s="1" customFormat="1" spans="1:1">
      <c r="A699" s="8" t="s">
        <v>2464</v>
      </c>
    </row>
    <row r="700" s="1" customFormat="1" spans="1:1">
      <c r="A700" s="8" t="s">
        <v>2465</v>
      </c>
    </row>
    <row r="701" s="1" customFormat="1" spans="1:1">
      <c r="A701" s="8" t="s">
        <v>2466</v>
      </c>
    </row>
    <row r="702" s="1" customFormat="1" spans="1:1">
      <c r="A702" s="8" t="s">
        <v>2467</v>
      </c>
    </row>
    <row r="703" s="1" customFormat="1" spans="1:1">
      <c r="A703" s="8" t="s">
        <v>2468</v>
      </c>
    </row>
    <row r="704" s="1" customFormat="1" spans="1:1">
      <c r="A704" s="8" t="s">
        <v>2469</v>
      </c>
    </row>
    <row r="705" s="1" customFormat="1" spans="1:1">
      <c r="A705" s="8" t="s">
        <v>2470</v>
      </c>
    </row>
    <row r="706" s="1" customFormat="1" spans="1:1">
      <c r="A706" s="8" t="s">
        <v>2471</v>
      </c>
    </row>
    <row r="707" s="1" customFormat="1" spans="1:1">
      <c r="A707" s="7" t="s">
        <v>2472</v>
      </c>
    </row>
    <row r="708" s="1" customFormat="1" spans="1:1">
      <c r="A708" s="7" t="s">
        <v>2473</v>
      </c>
    </row>
    <row r="709" s="1" customFormat="1" spans="1:1">
      <c r="A709" s="7" t="s">
        <v>2474</v>
      </c>
    </row>
    <row r="710" s="1" customFormat="1" spans="1:1">
      <c r="A710" s="7" t="s">
        <v>2475</v>
      </c>
    </row>
    <row r="711" s="1" customFormat="1" spans="1:1">
      <c r="A711" s="7" t="s">
        <v>2476</v>
      </c>
    </row>
    <row r="712" s="1" customFormat="1" spans="1:1">
      <c r="A712" s="7" t="s">
        <v>2477</v>
      </c>
    </row>
    <row r="713" s="1" customFormat="1" spans="1:1">
      <c r="A713" s="7" t="s">
        <v>2478</v>
      </c>
    </row>
    <row r="714" s="1" customFormat="1" spans="1:1">
      <c r="A714" s="7" t="s">
        <v>2479</v>
      </c>
    </row>
    <row r="715" s="1" customFormat="1" spans="1:1">
      <c r="A715" s="7" t="s">
        <v>2480</v>
      </c>
    </row>
    <row r="716" s="1" customFormat="1" spans="1:1">
      <c r="A716" s="7" t="s">
        <v>2481</v>
      </c>
    </row>
    <row r="717" s="1" customFormat="1" spans="1:1">
      <c r="A717" s="7" t="s">
        <v>2482</v>
      </c>
    </row>
    <row r="718" s="1" customFormat="1" spans="1:1">
      <c r="A718" s="7" t="s">
        <v>2483</v>
      </c>
    </row>
    <row r="719" s="1" customFormat="1" spans="1:1">
      <c r="A719" s="8" t="s">
        <v>2484</v>
      </c>
    </row>
    <row r="720" s="1" customFormat="1" spans="1:1">
      <c r="A720" s="8" t="s">
        <v>2485</v>
      </c>
    </row>
    <row r="721" s="1" customFormat="1" spans="1:1">
      <c r="A721" s="8" t="s">
        <v>2486</v>
      </c>
    </row>
    <row r="722" s="1" customFormat="1" spans="1:1">
      <c r="A722" s="8" t="s">
        <v>2487</v>
      </c>
    </row>
    <row r="723" s="1" customFormat="1" spans="1:1">
      <c r="A723" s="8" t="s">
        <v>2488</v>
      </c>
    </row>
    <row r="724" s="1" customFormat="1" spans="1:1">
      <c r="A724" s="8" t="s">
        <v>2489</v>
      </c>
    </row>
    <row r="725" s="1" customFormat="1" spans="1:1">
      <c r="A725" s="8" t="s">
        <v>2490</v>
      </c>
    </row>
    <row r="726" s="1" customFormat="1" spans="1:1">
      <c r="A726" s="8" t="s">
        <v>2491</v>
      </c>
    </row>
    <row r="727" s="1" customFormat="1" spans="1:1">
      <c r="A727" s="8" t="s">
        <v>2492</v>
      </c>
    </row>
    <row r="728" s="1" customFormat="1" spans="1:1">
      <c r="A728" s="8" t="s">
        <v>2493</v>
      </c>
    </row>
    <row r="729" s="1" customFormat="1" spans="1:1">
      <c r="A729" s="8" t="s">
        <v>2494</v>
      </c>
    </row>
    <row r="730" s="1" customFormat="1" spans="1:1">
      <c r="A730" s="8" t="s">
        <v>2495</v>
      </c>
    </row>
    <row r="731" s="1" customFormat="1" spans="1:1">
      <c r="A731" s="8" t="s">
        <v>2496</v>
      </c>
    </row>
    <row r="732" s="1" customFormat="1" spans="1:1">
      <c r="A732" s="8" t="s">
        <v>2497</v>
      </c>
    </row>
    <row r="733" s="1" customFormat="1" spans="1:1">
      <c r="A733" s="8" t="s">
        <v>2498</v>
      </c>
    </row>
    <row r="734" s="1" customFormat="1" spans="1:1">
      <c r="A734" s="8" t="s">
        <v>2499</v>
      </c>
    </row>
    <row r="735" s="1" customFormat="1" spans="1:1">
      <c r="A735" s="8" t="s">
        <v>2500</v>
      </c>
    </row>
    <row r="736" s="1" customFormat="1" spans="1:1">
      <c r="A736" s="8" t="s">
        <v>2501</v>
      </c>
    </row>
    <row r="737" s="1" customFormat="1" spans="1:1">
      <c r="A737" s="8" t="s">
        <v>2502</v>
      </c>
    </row>
    <row r="738" s="1" customFormat="1" spans="1:1">
      <c r="A738" s="8" t="s">
        <v>2503</v>
      </c>
    </row>
    <row r="739" s="1" customFormat="1" spans="1:1">
      <c r="A739" s="8" t="s">
        <v>2504</v>
      </c>
    </row>
    <row r="740" s="1" customFormat="1" spans="1:1">
      <c r="A740" s="8" t="s">
        <v>2505</v>
      </c>
    </row>
    <row r="741" s="1" customFormat="1" spans="1:1">
      <c r="A741" s="8" t="s">
        <v>2506</v>
      </c>
    </row>
    <row r="742" s="1" customFormat="1" spans="1:1">
      <c r="A742" s="8" t="s">
        <v>2507</v>
      </c>
    </row>
    <row r="743" customFormat="1" ht="14.25"/>
    <row r="744" customFormat="1" ht="14.25" spans="1:1">
      <c r="A744" s="6"/>
    </row>
    <row r="745" customFormat="1" ht="14.25" spans="1:1">
      <c r="A745" s="7" t="s">
        <v>2508</v>
      </c>
    </row>
    <row r="746" customFormat="1" ht="14.25" spans="1:1">
      <c r="A746" s="7" t="s">
        <v>2509</v>
      </c>
    </row>
    <row r="747" customFormat="1" ht="14.25" spans="1:1">
      <c r="A747" s="7" t="s">
        <v>2510</v>
      </c>
    </row>
    <row r="748" customFormat="1" ht="14.25" spans="1:1">
      <c r="A748" s="7" t="s">
        <v>2511</v>
      </c>
    </row>
    <row r="749" customFormat="1" ht="14.25" spans="1:1">
      <c r="A749" s="7" t="s">
        <v>2522</v>
      </c>
    </row>
    <row r="750" customFormat="1" ht="14.25"/>
    <row r="751" customFormat="1" ht="14.25" spans="1:1">
      <c r="A751" s="6"/>
    </row>
    <row r="752" customFormat="1" ht="14.25" spans="1:1">
      <c r="A752" s="7" t="s">
        <v>2523</v>
      </c>
    </row>
    <row r="753" customFormat="1" ht="14.25" spans="1:1">
      <c r="A753" s="7" t="s">
        <v>2524</v>
      </c>
    </row>
    <row r="754" customFormat="1" ht="14.25" spans="1:1">
      <c r="A754" s="7" t="s">
        <v>2525</v>
      </c>
    </row>
    <row r="755" customFormat="1" ht="14.25" spans="1:1">
      <c r="A755" s="7" t="s">
        <v>2526</v>
      </c>
    </row>
    <row r="756" customFormat="1" ht="14.25" spans="1:1">
      <c r="A756" s="7" t="s">
        <v>2527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982"/>
  <sheetViews>
    <sheetView topLeftCell="A449" workbookViewId="0">
      <selection activeCell="A19" sqref="A19"/>
    </sheetView>
  </sheetViews>
  <sheetFormatPr defaultColWidth="9" defaultRowHeight="12.75" outlineLevelCol="2"/>
  <cols>
    <col min="1" max="1" width="30.8416666666667" style="4" customWidth="1"/>
    <col min="2" max="3" width="11.125" style="1"/>
    <col min="4" max="4" width="13.125" style="1"/>
    <col min="5" max="5" width="13.1" style="1"/>
    <col min="6" max="6" width="12.1" style="1"/>
    <col min="7" max="7" width="12" style="1"/>
    <col min="8" max="16384" width="9" style="1"/>
  </cols>
  <sheetData>
    <row r="1" s="1" customFormat="1" ht="30" customHeight="1" spans="1:1">
      <c r="A1" s="5" t="s">
        <v>21</v>
      </c>
    </row>
    <row r="2" s="1" customFormat="1" spans="1:1">
      <c r="A2" s="6"/>
    </row>
    <row r="3" s="1" customFormat="1" spans="1:1">
      <c r="A3" s="7" t="s">
        <v>659</v>
      </c>
    </row>
    <row r="4" s="1" customFormat="1" spans="1:1">
      <c r="A4" s="7" t="s">
        <v>660</v>
      </c>
    </row>
    <row r="5" s="1" customFormat="1" spans="1:1">
      <c r="A5" s="7" t="s">
        <v>661</v>
      </c>
    </row>
    <row r="6" s="1" customFormat="1" spans="1:1">
      <c r="A6" s="7" t="s">
        <v>662</v>
      </c>
    </row>
    <row r="7" s="1" customFormat="1" spans="1:1">
      <c r="A7" s="7" t="s">
        <v>663</v>
      </c>
    </row>
    <row r="8" s="1" customFormat="1" spans="1:1">
      <c r="A8" s="7" t="s">
        <v>664</v>
      </c>
    </row>
    <row r="9" s="1" customFormat="1" spans="1:1">
      <c r="A9" s="7" t="s">
        <v>665</v>
      </c>
    </row>
    <row r="10" s="1" customFormat="1" spans="1:1">
      <c r="A10" s="7" t="s">
        <v>666</v>
      </c>
    </row>
    <row r="11" s="1" customFormat="1" spans="1:1">
      <c r="A11" s="7" t="s">
        <v>667</v>
      </c>
    </row>
    <row r="12" s="1" customFormat="1" spans="1:1">
      <c r="A12" s="7" t="s">
        <v>668</v>
      </c>
    </row>
    <row r="13" s="1" customFormat="1" spans="1:1">
      <c r="A13" s="8" t="s">
        <v>669</v>
      </c>
    </row>
    <row r="14" s="1" customFormat="1" spans="1:1">
      <c r="A14" s="8" t="s">
        <v>670</v>
      </c>
    </row>
    <row r="15" s="1" customFormat="1" spans="1:1">
      <c r="A15" s="8" t="s">
        <v>671</v>
      </c>
    </row>
    <row r="16" s="1" customFormat="1" spans="1:1">
      <c r="A16" s="8" t="s">
        <v>672</v>
      </c>
    </row>
    <row r="17" s="1" customFormat="1" spans="1:1">
      <c r="A17" s="8" t="s">
        <v>673</v>
      </c>
    </row>
    <row r="18" s="1" customFormat="1" spans="1:1">
      <c r="A18" s="8" t="s">
        <v>674</v>
      </c>
    </row>
    <row r="19" s="1" customFormat="1" spans="1:1">
      <c r="A19" s="8" t="s">
        <v>675</v>
      </c>
    </row>
    <row r="20" s="1" customFormat="1" spans="1:1">
      <c r="A20" s="8" t="s">
        <v>676</v>
      </c>
    </row>
    <row r="21" s="1" customFormat="1" spans="1:1">
      <c r="A21" s="8" t="s">
        <v>677</v>
      </c>
    </row>
    <row r="22" s="1" customFormat="1" spans="1:1">
      <c r="A22" s="8" t="s">
        <v>678</v>
      </c>
    </row>
    <row r="23" s="1" customFormat="1" spans="1:1">
      <c r="A23" s="7" t="s">
        <v>679</v>
      </c>
    </row>
    <row r="24" s="1" customFormat="1" spans="1:1">
      <c r="A24" s="7" t="s">
        <v>680</v>
      </c>
    </row>
    <row r="25" s="1" customFormat="1" spans="1:1">
      <c r="A25" s="7" t="s">
        <v>681</v>
      </c>
    </row>
    <row r="26" s="1" customFormat="1" spans="1:1">
      <c r="A26" s="7" t="s">
        <v>682</v>
      </c>
    </row>
    <row r="27" s="1" customFormat="1" spans="1:1">
      <c r="A27" s="7" t="s">
        <v>683</v>
      </c>
    </row>
    <row r="28" s="1" customFormat="1" spans="1:1">
      <c r="A28" s="7" t="s">
        <v>684</v>
      </c>
    </row>
    <row r="29" s="1" customFormat="1" spans="1:1">
      <c r="A29" s="7" t="s">
        <v>685</v>
      </c>
    </row>
    <row r="30" s="1" customFormat="1" spans="1:1">
      <c r="A30" s="7" t="s">
        <v>686</v>
      </c>
    </row>
    <row r="31" s="1" customFormat="1" spans="1:1">
      <c r="A31" s="7" t="s">
        <v>687</v>
      </c>
    </row>
    <row r="32" s="1" customFormat="1" spans="1:1">
      <c r="A32" s="7" t="s">
        <v>688</v>
      </c>
    </row>
    <row r="33" s="1" customFormat="1" spans="1:1">
      <c r="A33" s="8" t="s">
        <v>689</v>
      </c>
    </row>
    <row r="34" s="1" customFormat="1" spans="1:1">
      <c r="A34" s="8" t="s">
        <v>690</v>
      </c>
    </row>
    <row r="35" s="1" customFormat="1" spans="1:1">
      <c r="A35" s="8" t="s">
        <v>691</v>
      </c>
    </row>
    <row r="36" s="1" customFormat="1" spans="1:1">
      <c r="A36" s="8" t="s">
        <v>692</v>
      </c>
    </row>
    <row r="37" s="1" customFormat="1" spans="1:1">
      <c r="A37" s="8" t="s">
        <v>693</v>
      </c>
    </row>
    <row r="38" s="1" customFormat="1" spans="1:1">
      <c r="A38" s="8" t="s">
        <v>694</v>
      </c>
    </row>
    <row r="39" s="1" customFormat="1" spans="1:1">
      <c r="A39" s="8" t="s">
        <v>695</v>
      </c>
    </row>
    <row r="40" s="1" customFormat="1" spans="1:1">
      <c r="A40" s="8" t="s">
        <v>696</v>
      </c>
    </row>
    <row r="41" s="1" customFormat="1" spans="1:1">
      <c r="A41" s="8" t="s">
        <v>697</v>
      </c>
    </row>
    <row r="42" s="1" customFormat="1" spans="1:1">
      <c r="A42" s="8" t="s">
        <v>698</v>
      </c>
    </row>
    <row r="43" s="1" customFormat="1" ht="12" customHeight="1" spans="1:1">
      <c r="A43" s="7" t="s">
        <v>699</v>
      </c>
    </row>
    <row r="44" s="1" customFormat="1" spans="1:1">
      <c r="A44" s="7" t="s">
        <v>700</v>
      </c>
    </row>
    <row r="45" s="1" customFormat="1" ht="12" customHeight="1" spans="1:1">
      <c r="A45" s="7" t="s">
        <v>701</v>
      </c>
    </row>
    <row r="46" s="1" customFormat="1" spans="1:1">
      <c r="A46" s="7" t="s">
        <v>702</v>
      </c>
    </row>
    <row r="47" s="1" customFormat="1" spans="1:1">
      <c r="A47" s="7" t="s">
        <v>703</v>
      </c>
    </row>
    <row r="48" s="1" customFormat="1" spans="1:1">
      <c r="A48" s="7" t="s">
        <v>704</v>
      </c>
    </row>
    <row r="49" s="1" customFormat="1" spans="1:1">
      <c r="A49" s="7" t="s">
        <v>705</v>
      </c>
    </row>
    <row r="50" s="1" customFormat="1" spans="1:1">
      <c r="A50" s="7" t="s">
        <v>706</v>
      </c>
    </row>
    <row r="51" s="1" customFormat="1" spans="1:1">
      <c r="A51" s="7" t="s">
        <v>707</v>
      </c>
    </row>
    <row r="52" s="1" customFormat="1" spans="1:1">
      <c r="A52" s="7" t="s">
        <v>708</v>
      </c>
    </row>
    <row r="53" s="2" customFormat="1" spans="1:1">
      <c r="A53" s="8" t="s">
        <v>709</v>
      </c>
    </row>
    <row r="54" s="2" customFormat="1" spans="1:1">
      <c r="A54" s="8" t="s">
        <v>710</v>
      </c>
    </row>
    <row r="55" s="2" customFormat="1" spans="1:1">
      <c r="A55" s="8" t="s">
        <v>711</v>
      </c>
    </row>
    <row r="56" s="2" customFormat="1" spans="1:1">
      <c r="A56" s="8" t="s">
        <v>712</v>
      </c>
    </row>
    <row r="57" s="2" customFormat="1" spans="1:1">
      <c r="A57" s="8" t="s">
        <v>713</v>
      </c>
    </row>
    <row r="58" s="2" customFormat="1" spans="1:1">
      <c r="A58" s="8" t="s">
        <v>714</v>
      </c>
    </row>
    <row r="59" s="2" customFormat="1" spans="1:1">
      <c r="A59" s="8" t="s">
        <v>715</v>
      </c>
    </row>
    <row r="60" s="2" customFormat="1" spans="1:1">
      <c r="A60" s="8" t="s">
        <v>716</v>
      </c>
    </row>
    <row r="61" s="2" customFormat="1" spans="1:1">
      <c r="A61" s="8" t="s">
        <v>717</v>
      </c>
    </row>
    <row r="62" s="2" customFormat="1" spans="1:1">
      <c r="A62" s="8" t="s">
        <v>718</v>
      </c>
    </row>
    <row r="63" s="2" customFormat="1" spans="1:1">
      <c r="A63" s="7" t="s">
        <v>719</v>
      </c>
    </row>
    <row r="64" s="2" customFormat="1" spans="1:1">
      <c r="A64" s="7" t="s">
        <v>720</v>
      </c>
    </row>
    <row r="65" s="1" customFormat="1" spans="1:1">
      <c r="A65" s="7" t="s">
        <v>721</v>
      </c>
    </row>
    <row r="66" s="1" customFormat="1" spans="1:1">
      <c r="A66" s="7" t="s">
        <v>722</v>
      </c>
    </row>
    <row r="67" s="1" customFormat="1" spans="1:1">
      <c r="A67" s="7" t="s">
        <v>723</v>
      </c>
    </row>
    <row r="68" s="1" customFormat="1" spans="1:1">
      <c r="A68" s="7" t="s">
        <v>724</v>
      </c>
    </row>
    <row r="69" s="1" customFormat="1" spans="1:1">
      <c r="A69" s="7" t="s">
        <v>725</v>
      </c>
    </row>
    <row r="70" s="1" customFormat="1" spans="1:1">
      <c r="A70" s="7" t="s">
        <v>726</v>
      </c>
    </row>
    <row r="71" s="1" customFormat="1" spans="1:1">
      <c r="A71" s="7" t="s">
        <v>727</v>
      </c>
    </row>
    <row r="72" s="1" customFormat="1" spans="1:1">
      <c r="A72" s="7" t="s">
        <v>728</v>
      </c>
    </row>
    <row r="73" s="1" customFormat="1" spans="1:1">
      <c r="A73" s="8" t="s">
        <v>729</v>
      </c>
    </row>
    <row r="74" s="1" customFormat="1" spans="1:1">
      <c r="A74" s="8" t="s">
        <v>730</v>
      </c>
    </row>
    <row r="75" s="1" customFormat="1" spans="1:1">
      <c r="A75" s="8" t="s">
        <v>731</v>
      </c>
    </row>
    <row r="76" s="1" customFormat="1" spans="1:1">
      <c r="A76" s="8" t="s">
        <v>732</v>
      </c>
    </row>
    <row r="77" s="1" customFormat="1" spans="1:1">
      <c r="A77" s="8" t="s">
        <v>733</v>
      </c>
    </row>
    <row r="78" s="1" customFormat="1" spans="1:1">
      <c r="A78" s="8" t="s">
        <v>734</v>
      </c>
    </row>
    <row r="79" s="1" customFormat="1" spans="1:1">
      <c r="A79" s="8" t="s">
        <v>735</v>
      </c>
    </row>
    <row r="80" s="1" customFormat="1" spans="1:1">
      <c r="A80" s="8" t="s">
        <v>736</v>
      </c>
    </row>
    <row r="81" s="1" customFormat="1" spans="1:1">
      <c r="A81" s="8" t="s">
        <v>737</v>
      </c>
    </row>
    <row r="82" s="1" customFormat="1" spans="1:1">
      <c r="A82" s="8" t="s">
        <v>738</v>
      </c>
    </row>
    <row r="83" s="1" customFormat="1" spans="1:1">
      <c r="A83" s="7" t="s">
        <v>739</v>
      </c>
    </row>
    <row r="84" s="1" customFormat="1" spans="1:1">
      <c r="A84" s="7" t="s">
        <v>740</v>
      </c>
    </row>
    <row r="85" s="1" customFormat="1" spans="1:1">
      <c r="A85" s="7" t="s">
        <v>741</v>
      </c>
    </row>
    <row r="86" s="1" customFormat="1" spans="1:1">
      <c r="A86" s="7" t="s">
        <v>742</v>
      </c>
    </row>
    <row r="87" s="1" customFormat="1" spans="1:1">
      <c r="A87" s="7" t="s">
        <v>743</v>
      </c>
    </row>
    <row r="88" s="1" customFormat="1" spans="1:1">
      <c r="A88" s="7" t="s">
        <v>744</v>
      </c>
    </row>
    <row r="89" s="1" customFormat="1" spans="1:1">
      <c r="A89" s="7" t="s">
        <v>745</v>
      </c>
    </row>
    <row r="90" s="1" customFormat="1" spans="1:1">
      <c r="A90" s="7" t="s">
        <v>746</v>
      </c>
    </row>
    <row r="91" s="1" customFormat="1" spans="1:1">
      <c r="A91" s="7" t="s">
        <v>747</v>
      </c>
    </row>
    <row r="92" s="1" customFormat="1" spans="1:1">
      <c r="A92" s="7" t="s">
        <v>748</v>
      </c>
    </row>
    <row r="93" s="1" customFormat="1" spans="1:1">
      <c r="A93" s="8" t="s">
        <v>749</v>
      </c>
    </row>
    <row r="94" s="1" customFormat="1" spans="1:1">
      <c r="A94" s="8" t="s">
        <v>750</v>
      </c>
    </row>
    <row r="95" s="1" customFormat="1" spans="1:1">
      <c r="A95" s="8" t="s">
        <v>751</v>
      </c>
    </row>
    <row r="96" s="1" customFormat="1" spans="1:1">
      <c r="A96" s="8" t="s">
        <v>752</v>
      </c>
    </row>
    <row r="97" s="1" customFormat="1" spans="1:1">
      <c r="A97" s="8" t="s">
        <v>753</v>
      </c>
    </row>
    <row r="98" s="1" customFormat="1" spans="1:1">
      <c r="A98" s="8" t="s">
        <v>754</v>
      </c>
    </row>
    <row r="99" s="1" customFormat="1" spans="1:1">
      <c r="A99" s="8" t="s">
        <v>755</v>
      </c>
    </row>
    <row r="100" s="1" customFormat="1" spans="1:1">
      <c r="A100" s="8" t="s">
        <v>756</v>
      </c>
    </row>
    <row r="101" s="1" customFormat="1" spans="1:1">
      <c r="A101" s="8" t="s">
        <v>757</v>
      </c>
    </row>
    <row r="102" s="1" customFormat="1" spans="1:1">
      <c r="A102" s="8" t="s">
        <v>758</v>
      </c>
    </row>
    <row r="103" s="1" customFormat="1" spans="1:1">
      <c r="A103" s="9" t="s">
        <v>759</v>
      </c>
    </row>
    <row r="104" s="1" customFormat="1" spans="1:1">
      <c r="A104" s="9" t="s">
        <v>760</v>
      </c>
    </row>
    <row r="105" s="1" customFormat="1" spans="1:1">
      <c r="A105" s="9" t="s">
        <v>761</v>
      </c>
    </row>
    <row r="106" s="1" customFormat="1" spans="1:1">
      <c r="A106" s="9" t="s">
        <v>762</v>
      </c>
    </row>
    <row r="107" s="1" customFormat="1" spans="1:1">
      <c r="A107" s="9" t="s">
        <v>763</v>
      </c>
    </row>
    <row r="108" s="1" customFormat="1" spans="1:1">
      <c r="A108" s="9" t="s">
        <v>764</v>
      </c>
    </row>
    <row r="109" s="1" customFormat="1" spans="1:1">
      <c r="A109" s="9" t="s">
        <v>765</v>
      </c>
    </row>
    <row r="110" s="1" customFormat="1" spans="1:1">
      <c r="A110" s="9" t="s">
        <v>766</v>
      </c>
    </row>
    <row r="111" s="1" customFormat="1" spans="1:1">
      <c r="A111" s="9" t="s">
        <v>767</v>
      </c>
    </row>
    <row r="112" s="1" customFormat="1" spans="1:1">
      <c r="A112" s="9" t="s">
        <v>768</v>
      </c>
    </row>
    <row r="113" s="1" customFormat="1" spans="1:1">
      <c r="A113" s="10"/>
    </row>
    <row r="114" s="1" customFormat="1" spans="1:1">
      <c r="A114" s="11"/>
    </row>
    <row r="115" s="1" customFormat="1" spans="1:1">
      <c r="A115" s="7" t="s">
        <v>769</v>
      </c>
    </row>
    <row r="116" s="1" customFormat="1" spans="1:1">
      <c r="A116" s="7" t="s">
        <v>770</v>
      </c>
    </row>
    <row r="117" s="1" customFormat="1" spans="1:1">
      <c r="A117" s="7" t="s">
        <v>771</v>
      </c>
    </row>
    <row r="118" s="1" customFormat="1" spans="1:1">
      <c r="A118" s="7" t="s">
        <v>772</v>
      </c>
    </row>
    <row r="119" s="1" customFormat="1" spans="1:1">
      <c r="A119" s="7" t="s">
        <v>773</v>
      </c>
    </row>
    <row r="120" s="1" customFormat="1" spans="1:1">
      <c r="A120" s="7" t="s">
        <v>774</v>
      </c>
    </row>
    <row r="121" s="1" customFormat="1" spans="1:1">
      <c r="A121" s="7" t="s">
        <v>775</v>
      </c>
    </row>
    <row r="122" s="1" customFormat="1" spans="1:1">
      <c r="A122" s="7" t="s">
        <v>776</v>
      </c>
    </row>
    <row r="123" s="1" customFormat="1" spans="1:1">
      <c r="A123" s="7" t="s">
        <v>777</v>
      </c>
    </row>
    <row r="124" s="3" customFormat="1" spans="1:3">
      <c r="A124" s="8" t="s">
        <v>778</v>
      </c>
      <c r="B124" s="1"/>
      <c r="C124" s="1"/>
    </row>
    <row r="125" s="2" customFormat="1" spans="1:1">
      <c r="A125" s="8" t="s">
        <v>779</v>
      </c>
    </row>
    <row r="126" s="2" customFormat="1" spans="1:1">
      <c r="A126" s="8" t="s">
        <v>780</v>
      </c>
    </row>
    <row r="127" s="2" customFormat="1" spans="1:1">
      <c r="A127" s="8" t="s">
        <v>781</v>
      </c>
    </row>
    <row r="128" s="2" customFormat="1" spans="1:1">
      <c r="A128" s="8" t="s">
        <v>782</v>
      </c>
    </row>
    <row r="129" s="2" customFormat="1" spans="1:1">
      <c r="A129" s="8" t="s">
        <v>783</v>
      </c>
    </row>
    <row r="130" s="2" customFormat="1" spans="1:1">
      <c r="A130" s="8" t="s">
        <v>784</v>
      </c>
    </row>
    <row r="131" s="2" customFormat="1" spans="1:1">
      <c r="A131" s="8" t="s">
        <v>785</v>
      </c>
    </row>
    <row r="132" s="2" customFormat="1" spans="1:1">
      <c r="A132" s="8" t="s">
        <v>786</v>
      </c>
    </row>
    <row r="133" s="2" customFormat="1" spans="1:1">
      <c r="A133" s="7" t="s">
        <v>787</v>
      </c>
    </row>
    <row r="134" s="2" customFormat="1" spans="1:1">
      <c r="A134" s="7" t="s">
        <v>788</v>
      </c>
    </row>
    <row r="135" s="1" customFormat="1" spans="1:1">
      <c r="A135" s="7" t="s">
        <v>789</v>
      </c>
    </row>
    <row r="136" s="1" customFormat="1" spans="1:1">
      <c r="A136" s="7" t="s">
        <v>790</v>
      </c>
    </row>
    <row r="137" s="1" customFormat="1" spans="1:1">
      <c r="A137" s="7" t="s">
        <v>791</v>
      </c>
    </row>
    <row r="138" s="1" customFormat="1" spans="1:1">
      <c r="A138" s="7" t="s">
        <v>792</v>
      </c>
    </row>
    <row r="139" s="1" customFormat="1" spans="1:1">
      <c r="A139" s="7" t="s">
        <v>793</v>
      </c>
    </row>
    <row r="140" s="1" customFormat="1" spans="1:1">
      <c r="A140" s="7" t="s">
        <v>794</v>
      </c>
    </row>
    <row r="141" s="1" customFormat="1" spans="1:1">
      <c r="A141" s="7" t="s">
        <v>795</v>
      </c>
    </row>
    <row r="142" s="3" customFormat="1" spans="1:1">
      <c r="A142" s="8" t="s">
        <v>796</v>
      </c>
    </row>
    <row r="143" s="3" customFormat="1" spans="1:1">
      <c r="A143" s="8" t="s">
        <v>797</v>
      </c>
    </row>
    <row r="144" s="2" customFormat="1" spans="1:1">
      <c r="A144" s="8" t="s">
        <v>798</v>
      </c>
    </row>
    <row r="145" s="2" customFormat="1" spans="1:1">
      <c r="A145" s="8" t="s">
        <v>799</v>
      </c>
    </row>
    <row r="146" s="2" customFormat="1" spans="1:1">
      <c r="A146" s="8" t="s">
        <v>800</v>
      </c>
    </row>
    <row r="147" s="2" customFormat="1" spans="1:1">
      <c r="A147" s="8" t="s">
        <v>801</v>
      </c>
    </row>
    <row r="148" s="2" customFormat="1" spans="1:1">
      <c r="A148" s="8" t="s">
        <v>802</v>
      </c>
    </row>
    <row r="149" s="2" customFormat="1" spans="1:1">
      <c r="A149" s="8" t="s">
        <v>803</v>
      </c>
    </row>
    <row r="150" s="2" customFormat="1" spans="1:1">
      <c r="A150" s="8" t="s">
        <v>804</v>
      </c>
    </row>
    <row r="151" s="2" customFormat="1" spans="1:1">
      <c r="A151" s="7" t="s">
        <v>805</v>
      </c>
    </row>
    <row r="152" s="1" customFormat="1" spans="1:1">
      <c r="A152" s="7" t="s">
        <v>806</v>
      </c>
    </row>
    <row r="153" s="1" customFormat="1" spans="1:1">
      <c r="A153" s="7" t="s">
        <v>807</v>
      </c>
    </row>
    <row r="154" s="1" customFormat="1" spans="1:1">
      <c r="A154" s="7" t="s">
        <v>808</v>
      </c>
    </row>
    <row r="155" s="1" customFormat="1" spans="1:1">
      <c r="A155" s="7" t="s">
        <v>809</v>
      </c>
    </row>
    <row r="156" s="1" customFormat="1" spans="1:1">
      <c r="A156" s="7" t="s">
        <v>810</v>
      </c>
    </row>
    <row r="157" s="1" customFormat="1" spans="1:1">
      <c r="A157" s="7" t="s">
        <v>811</v>
      </c>
    </row>
    <row r="158" s="1" customFormat="1" spans="1:1">
      <c r="A158" s="7" t="s">
        <v>812</v>
      </c>
    </row>
    <row r="159" s="1" customFormat="1" spans="1:1">
      <c r="A159" s="7" t="s">
        <v>813</v>
      </c>
    </row>
    <row r="160" s="3" customFormat="1" spans="1:1">
      <c r="A160" s="8" t="s">
        <v>814</v>
      </c>
    </row>
    <row r="161" s="2" customFormat="1" spans="1:1">
      <c r="A161" s="8" t="s">
        <v>815</v>
      </c>
    </row>
    <row r="162" s="2" customFormat="1" spans="1:1">
      <c r="A162" s="8" t="s">
        <v>816</v>
      </c>
    </row>
    <row r="163" s="2" customFormat="1" spans="1:1">
      <c r="A163" s="8" t="s">
        <v>817</v>
      </c>
    </row>
    <row r="164" s="2" customFormat="1" spans="1:1">
      <c r="A164" s="8" t="s">
        <v>818</v>
      </c>
    </row>
    <row r="165" s="2" customFormat="1" spans="1:1">
      <c r="A165" s="8" t="s">
        <v>819</v>
      </c>
    </row>
    <row r="166" s="2" customFormat="1" spans="1:1">
      <c r="A166" s="8" t="s">
        <v>820</v>
      </c>
    </row>
    <row r="167" s="2" customFormat="1" spans="1:1">
      <c r="A167" s="8" t="s">
        <v>821</v>
      </c>
    </row>
    <row r="168" s="2" customFormat="1" spans="1:1">
      <c r="A168" s="8" t="s">
        <v>822</v>
      </c>
    </row>
    <row r="169" s="2" customFormat="1" spans="1:1">
      <c r="A169" s="7" t="s">
        <v>823</v>
      </c>
    </row>
    <row r="170" s="2" customFormat="1" spans="1:1">
      <c r="A170" s="7" t="s">
        <v>824</v>
      </c>
    </row>
    <row r="171" s="1" customFormat="1" spans="1:1">
      <c r="A171" s="7" t="s">
        <v>825</v>
      </c>
    </row>
    <row r="172" s="1" customFormat="1" spans="1:1">
      <c r="A172" s="7" t="s">
        <v>826</v>
      </c>
    </row>
    <row r="173" s="1" customFormat="1" spans="1:1">
      <c r="A173" s="7" t="s">
        <v>827</v>
      </c>
    </row>
    <row r="174" s="1" customFormat="1" spans="1:1">
      <c r="A174" s="7" t="s">
        <v>828</v>
      </c>
    </row>
    <row r="175" s="1" customFormat="1" spans="1:1">
      <c r="A175" s="7" t="s">
        <v>829</v>
      </c>
    </row>
    <row r="176" s="1" customFormat="1" spans="1:1">
      <c r="A176" s="7" t="s">
        <v>830</v>
      </c>
    </row>
    <row r="177" s="1" customFormat="1" ht="12" customHeight="1" spans="1:1">
      <c r="A177" s="7" t="s">
        <v>831</v>
      </c>
    </row>
    <row r="178" s="3" customFormat="1" ht="12" customHeight="1" spans="1:1">
      <c r="A178" s="8" t="s">
        <v>832</v>
      </c>
    </row>
    <row r="179" s="3" customFormat="1" spans="1:1">
      <c r="A179" s="8" t="s">
        <v>833</v>
      </c>
    </row>
    <row r="180" s="2" customFormat="1" spans="1:1">
      <c r="A180" s="8" t="s">
        <v>834</v>
      </c>
    </row>
    <row r="181" s="2" customFormat="1" spans="1:1">
      <c r="A181" s="8" t="s">
        <v>835</v>
      </c>
    </row>
    <row r="182" s="2" customFormat="1" spans="1:1">
      <c r="A182" s="8" t="s">
        <v>836</v>
      </c>
    </row>
    <row r="183" s="2" customFormat="1" spans="1:1">
      <c r="A183" s="8" t="s">
        <v>837</v>
      </c>
    </row>
    <row r="184" s="2" customFormat="1" spans="1:1">
      <c r="A184" s="8" t="s">
        <v>838</v>
      </c>
    </row>
    <row r="185" s="2" customFormat="1" spans="1:1">
      <c r="A185" s="8" t="s">
        <v>839</v>
      </c>
    </row>
    <row r="186" s="2" customFormat="1" spans="1:1">
      <c r="A186" s="8" t="s">
        <v>840</v>
      </c>
    </row>
    <row r="187" s="2" customFormat="1" spans="1:1">
      <c r="A187" s="9" t="s">
        <v>841</v>
      </c>
    </row>
    <row r="188" s="2" customFormat="1" spans="1:1">
      <c r="A188" s="9" t="s">
        <v>842</v>
      </c>
    </row>
    <row r="189" s="2" customFormat="1" spans="1:1">
      <c r="A189" s="9" t="s">
        <v>843</v>
      </c>
    </row>
    <row r="190" s="2" customFormat="1" spans="1:1">
      <c r="A190" s="9" t="s">
        <v>844</v>
      </c>
    </row>
    <row r="191" s="2" customFormat="1" spans="1:1">
      <c r="A191" s="9" t="s">
        <v>845</v>
      </c>
    </row>
    <row r="192" s="2" customFormat="1" spans="1:1">
      <c r="A192" s="9" t="s">
        <v>846</v>
      </c>
    </row>
    <row r="193" s="2" customFormat="1" spans="1:1">
      <c r="A193" s="9" t="s">
        <v>847</v>
      </c>
    </row>
    <row r="194" s="2" customFormat="1" spans="1:1">
      <c r="A194" s="9" t="s">
        <v>848</v>
      </c>
    </row>
    <row r="195" s="2" customFormat="1" spans="1:1">
      <c r="A195" s="9" t="s">
        <v>849</v>
      </c>
    </row>
    <row r="196" s="2" customFormat="1" spans="1:1">
      <c r="A196" s="8" t="s">
        <v>850</v>
      </c>
    </row>
    <row r="197" s="2" customFormat="1" spans="1:1">
      <c r="A197" s="8" t="s">
        <v>851</v>
      </c>
    </row>
    <row r="198" s="2" customFormat="1" spans="1:1">
      <c r="A198" s="8" t="s">
        <v>852</v>
      </c>
    </row>
    <row r="199" s="2" customFormat="1" spans="1:1">
      <c r="A199" s="8" t="s">
        <v>853</v>
      </c>
    </row>
    <row r="200" s="2" customFormat="1" spans="1:1">
      <c r="A200" s="8" t="s">
        <v>854</v>
      </c>
    </row>
    <row r="201" s="2" customFormat="1" spans="1:1">
      <c r="A201" s="8" t="s">
        <v>855</v>
      </c>
    </row>
    <row r="202" s="2" customFormat="1" spans="1:1">
      <c r="A202" s="8" t="s">
        <v>856</v>
      </c>
    </row>
    <row r="203" s="2" customFormat="1" spans="1:1">
      <c r="A203" s="8" t="s">
        <v>857</v>
      </c>
    </row>
    <row r="204" s="2" customFormat="1" spans="1:1">
      <c r="A204" s="8" t="s">
        <v>858</v>
      </c>
    </row>
    <row r="205" s="2" customFormat="1" spans="1:1">
      <c r="A205" s="9" t="s">
        <v>859</v>
      </c>
    </row>
    <row r="206" s="2" customFormat="1" spans="1:1">
      <c r="A206" s="9" t="s">
        <v>860</v>
      </c>
    </row>
    <row r="207" s="2" customFormat="1" spans="1:1">
      <c r="A207" s="9" t="s">
        <v>861</v>
      </c>
    </row>
    <row r="208" s="2" customFormat="1" spans="1:1">
      <c r="A208" s="9" t="s">
        <v>862</v>
      </c>
    </row>
    <row r="209" s="2" customFormat="1" spans="1:1">
      <c r="A209" s="9" t="s">
        <v>863</v>
      </c>
    </row>
    <row r="210" s="2" customFormat="1" spans="1:1">
      <c r="A210" s="9" t="s">
        <v>864</v>
      </c>
    </row>
    <row r="211" s="2" customFormat="1" spans="1:1">
      <c r="A211" s="9" t="s">
        <v>865</v>
      </c>
    </row>
    <row r="212" s="2" customFormat="1" spans="1:1">
      <c r="A212" s="9" t="s">
        <v>866</v>
      </c>
    </row>
    <row r="213" s="2" customFormat="1" spans="1:1">
      <c r="A213" s="9" t="s">
        <v>867</v>
      </c>
    </row>
    <row r="214" s="1" customFormat="1" spans="1:1">
      <c r="A214" s="4"/>
    </row>
    <row r="215" s="1" customFormat="1" spans="1:1">
      <c r="A215" s="12" t="s">
        <v>868</v>
      </c>
    </row>
    <row r="216" s="1" customFormat="1" spans="1:1">
      <c r="A216" s="7" t="s">
        <v>869</v>
      </c>
    </row>
    <row r="217" s="1" customFormat="1" spans="1:1">
      <c r="A217" s="7" t="s">
        <v>870</v>
      </c>
    </row>
    <row r="218" s="1" customFormat="1" spans="1:1">
      <c r="A218" s="7" t="s">
        <v>871</v>
      </c>
    </row>
    <row r="219" s="1" customFormat="1" spans="1:1">
      <c r="A219" s="7" t="s">
        <v>872</v>
      </c>
    </row>
    <row r="220" s="1" customFormat="1" spans="1:1">
      <c r="A220" s="7" t="s">
        <v>873</v>
      </c>
    </row>
    <row r="221" s="1" customFormat="1" spans="1:1">
      <c r="A221" s="7" t="s">
        <v>874</v>
      </c>
    </row>
    <row r="222" s="1" customFormat="1" spans="1:1">
      <c r="A222" s="7" t="s">
        <v>875</v>
      </c>
    </row>
    <row r="223" s="1" customFormat="1" spans="1:1">
      <c r="A223" s="7" t="s">
        <v>876</v>
      </c>
    </row>
    <row r="224" s="1" customFormat="1" spans="1:1">
      <c r="A224" s="7" t="s">
        <v>877</v>
      </c>
    </row>
    <row r="225" s="2" customFormat="1" spans="1:1">
      <c r="A225" s="8" t="s">
        <v>878</v>
      </c>
    </row>
    <row r="226" s="2" customFormat="1" spans="1:1">
      <c r="A226" s="8" t="s">
        <v>879</v>
      </c>
    </row>
    <row r="227" s="2" customFormat="1" spans="1:1">
      <c r="A227" s="8" t="s">
        <v>880</v>
      </c>
    </row>
    <row r="228" s="2" customFormat="1" spans="1:1">
      <c r="A228" s="8" t="s">
        <v>881</v>
      </c>
    </row>
    <row r="229" s="2" customFormat="1" spans="1:1">
      <c r="A229" s="8" t="s">
        <v>882</v>
      </c>
    </row>
    <row r="230" s="2" customFormat="1" spans="1:1">
      <c r="A230" s="8" t="s">
        <v>883</v>
      </c>
    </row>
    <row r="231" s="2" customFormat="1" spans="1:1">
      <c r="A231" s="8" t="s">
        <v>884</v>
      </c>
    </row>
    <row r="232" s="2" customFormat="1" spans="1:1">
      <c r="A232" s="8" t="s">
        <v>885</v>
      </c>
    </row>
    <row r="233" s="2" customFormat="1" spans="1:1">
      <c r="A233" s="7" t="s">
        <v>886</v>
      </c>
    </row>
    <row r="234" s="1" customFormat="1" spans="1:1">
      <c r="A234" s="7" t="s">
        <v>887</v>
      </c>
    </row>
    <row r="235" s="1" customFormat="1" spans="1:1">
      <c r="A235" s="7" t="s">
        <v>888</v>
      </c>
    </row>
    <row r="236" s="1" customFormat="1" spans="1:1">
      <c r="A236" s="7" t="s">
        <v>889</v>
      </c>
    </row>
    <row r="237" s="1" customFormat="1" spans="1:1">
      <c r="A237" s="7" t="s">
        <v>890</v>
      </c>
    </row>
    <row r="238" s="1" customFormat="1" spans="1:1">
      <c r="A238" s="7" t="s">
        <v>891</v>
      </c>
    </row>
    <row r="239" s="1" customFormat="1" spans="1:1">
      <c r="A239" s="7" t="s">
        <v>892</v>
      </c>
    </row>
    <row r="240" s="1" customFormat="1" spans="1:1">
      <c r="A240" s="7" t="s">
        <v>893</v>
      </c>
    </row>
    <row r="241" s="3" customFormat="1" spans="1:1">
      <c r="A241" s="8" t="s">
        <v>894</v>
      </c>
    </row>
    <row r="242" s="2" customFormat="1" spans="1:1">
      <c r="A242" s="8" t="s">
        <v>895</v>
      </c>
    </row>
    <row r="243" s="2" customFormat="1" spans="1:1">
      <c r="A243" s="8" t="s">
        <v>896</v>
      </c>
    </row>
    <row r="244" s="2" customFormat="1" spans="1:1">
      <c r="A244" s="8" t="s">
        <v>897</v>
      </c>
    </row>
    <row r="245" s="2" customFormat="1" spans="1:1">
      <c r="A245" s="8" t="s">
        <v>898</v>
      </c>
    </row>
    <row r="246" s="2" customFormat="1" spans="1:1">
      <c r="A246" s="8" t="s">
        <v>899</v>
      </c>
    </row>
    <row r="247" s="2" customFormat="1" spans="1:1">
      <c r="A247" s="8" t="s">
        <v>900</v>
      </c>
    </row>
    <row r="248" s="2" customFormat="1" spans="1:1">
      <c r="A248" s="8" t="s">
        <v>901</v>
      </c>
    </row>
    <row r="249" s="1" customFormat="1" spans="1:1">
      <c r="A249" s="7" t="s">
        <v>902</v>
      </c>
    </row>
    <row r="250" s="1" customFormat="1" spans="1:1">
      <c r="A250" s="7" t="s">
        <v>903</v>
      </c>
    </row>
    <row r="251" s="1" customFormat="1" spans="1:1">
      <c r="A251" s="7" t="s">
        <v>904</v>
      </c>
    </row>
    <row r="252" s="1" customFormat="1" spans="1:1">
      <c r="A252" s="7" t="s">
        <v>905</v>
      </c>
    </row>
    <row r="253" s="1" customFormat="1" spans="1:1">
      <c r="A253" s="7" t="s">
        <v>906</v>
      </c>
    </row>
    <row r="254" s="1" customFormat="1" spans="1:1">
      <c r="A254" s="7" t="s">
        <v>907</v>
      </c>
    </row>
    <row r="255" s="1" customFormat="1" spans="1:1">
      <c r="A255" s="7" t="s">
        <v>908</v>
      </c>
    </row>
    <row r="256" s="1" customFormat="1" spans="1:1">
      <c r="A256" s="7" t="s">
        <v>909</v>
      </c>
    </row>
    <row r="257" s="2" customFormat="1" spans="1:1">
      <c r="A257" s="8" t="s">
        <v>910</v>
      </c>
    </row>
    <row r="258" s="2" customFormat="1" spans="1:1">
      <c r="A258" s="8" t="s">
        <v>911</v>
      </c>
    </row>
    <row r="259" s="2" customFormat="1" spans="1:1">
      <c r="A259" s="8" t="s">
        <v>912</v>
      </c>
    </row>
    <row r="260" s="2" customFormat="1" spans="1:1">
      <c r="A260" s="8" t="s">
        <v>913</v>
      </c>
    </row>
    <row r="261" s="2" customFormat="1" spans="1:1">
      <c r="A261" s="8" t="s">
        <v>914</v>
      </c>
    </row>
    <row r="262" s="2" customFormat="1" spans="1:1">
      <c r="A262" s="8" t="s">
        <v>915</v>
      </c>
    </row>
    <row r="263" s="2" customFormat="1" spans="1:1">
      <c r="A263" s="8" t="s">
        <v>916</v>
      </c>
    </row>
    <row r="264" s="2" customFormat="1" spans="1:1">
      <c r="A264" s="8" t="s">
        <v>917</v>
      </c>
    </row>
    <row r="265" s="2" customFormat="1" spans="1:1">
      <c r="A265" s="7" t="s">
        <v>918</v>
      </c>
    </row>
    <row r="266" s="1" customFormat="1" spans="1:1">
      <c r="A266" s="7" t="s">
        <v>919</v>
      </c>
    </row>
    <row r="267" s="1" customFormat="1" spans="1:1">
      <c r="A267" s="7" t="s">
        <v>920</v>
      </c>
    </row>
    <row r="268" s="1" customFormat="1" spans="1:1">
      <c r="A268" s="7" t="s">
        <v>921</v>
      </c>
    </row>
    <row r="269" s="1" customFormat="1" spans="1:1">
      <c r="A269" s="7" t="s">
        <v>922</v>
      </c>
    </row>
    <row r="270" s="1" customFormat="1" spans="1:1">
      <c r="A270" s="7" t="s">
        <v>923</v>
      </c>
    </row>
    <row r="271" s="1" customFormat="1" spans="1:1">
      <c r="A271" s="7" t="s">
        <v>924</v>
      </c>
    </row>
    <row r="272" s="1" customFormat="1" spans="1:1">
      <c r="A272" s="7" t="s">
        <v>925</v>
      </c>
    </row>
    <row r="273" s="3" customFormat="1" spans="1:1">
      <c r="A273" s="8" t="s">
        <v>926</v>
      </c>
    </row>
    <row r="274" s="2" customFormat="1" spans="1:1">
      <c r="A274" s="8" t="s">
        <v>927</v>
      </c>
    </row>
    <row r="275" s="2" customFormat="1" spans="1:1">
      <c r="A275" s="8" t="s">
        <v>928</v>
      </c>
    </row>
    <row r="276" s="2" customFormat="1" spans="1:1">
      <c r="A276" s="8" t="s">
        <v>929</v>
      </c>
    </row>
    <row r="277" s="2" customFormat="1" spans="1:1">
      <c r="A277" s="8" t="s">
        <v>930</v>
      </c>
    </row>
    <row r="278" s="2" customFormat="1" spans="1:1">
      <c r="A278" s="8" t="s">
        <v>931</v>
      </c>
    </row>
    <row r="279" s="2" customFormat="1" spans="1:1">
      <c r="A279" s="8" t="s">
        <v>932</v>
      </c>
    </row>
    <row r="280" s="2" customFormat="1" spans="1:1">
      <c r="A280" s="8" t="s">
        <v>933</v>
      </c>
    </row>
    <row r="281" s="2" customFormat="1" spans="1:1">
      <c r="A281" s="9" t="s">
        <v>934</v>
      </c>
    </row>
    <row r="282" s="2" customFormat="1" spans="1:1">
      <c r="A282" s="9" t="s">
        <v>935</v>
      </c>
    </row>
    <row r="283" s="2" customFormat="1" spans="1:1">
      <c r="A283" s="9" t="s">
        <v>936</v>
      </c>
    </row>
    <row r="284" s="2" customFormat="1" spans="1:1">
      <c r="A284" s="9" t="s">
        <v>937</v>
      </c>
    </row>
    <row r="285" s="2" customFormat="1" spans="1:1">
      <c r="A285" s="9" t="s">
        <v>938</v>
      </c>
    </row>
    <row r="286" s="2" customFormat="1" spans="1:1">
      <c r="A286" s="9" t="s">
        <v>939</v>
      </c>
    </row>
    <row r="287" s="2" customFormat="1" spans="1:1">
      <c r="A287" s="9" t="s">
        <v>940</v>
      </c>
    </row>
    <row r="288" s="2" customFormat="1" spans="1:1">
      <c r="A288" s="9" t="s">
        <v>941</v>
      </c>
    </row>
    <row r="289" s="2" customFormat="1" spans="1:1">
      <c r="A289" s="8" t="s">
        <v>942</v>
      </c>
    </row>
    <row r="290" s="2" customFormat="1" spans="1:1">
      <c r="A290" s="8" t="s">
        <v>943</v>
      </c>
    </row>
    <row r="291" s="2" customFormat="1" spans="1:1">
      <c r="A291" s="8" t="s">
        <v>944</v>
      </c>
    </row>
    <row r="292" s="2" customFormat="1" spans="1:1">
      <c r="A292" s="8" t="s">
        <v>945</v>
      </c>
    </row>
    <row r="293" s="2" customFormat="1" spans="1:1">
      <c r="A293" s="8" t="s">
        <v>946</v>
      </c>
    </row>
    <row r="294" s="2" customFormat="1" spans="1:1">
      <c r="A294" s="8" t="s">
        <v>947</v>
      </c>
    </row>
    <row r="295" s="2" customFormat="1" spans="1:1">
      <c r="A295" s="8" t="s">
        <v>948</v>
      </c>
    </row>
    <row r="296" s="2" customFormat="1" spans="1:1">
      <c r="A296" s="8" t="s">
        <v>949</v>
      </c>
    </row>
    <row r="297" s="2" customFormat="1" spans="1:1">
      <c r="A297" s="9" t="s">
        <v>950</v>
      </c>
    </row>
    <row r="298" s="2" customFormat="1" spans="1:1">
      <c r="A298" s="9" t="s">
        <v>951</v>
      </c>
    </row>
    <row r="299" s="2" customFormat="1" spans="1:1">
      <c r="A299" s="9" t="s">
        <v>952</v>
      </c>
    </row>
    <row r="300" s="2" customFormat="1" spans="1:1">
      <c r="A300" s="9" t="s">
        <v>953</v>
      </c>
    </row>
    <row r="301" s="2" customFormat="1" spans="1:1">
      <c r="A301" s="9" t="s">
        <v>954</v>
      </c>
    </row>
    <row r="302" s="2" customFormat="1" spans="1:1">
      <c r="A302" s="9" t="s">
        <v>955</v>
      </c>
    </row>
    <row r="303" s="2" customFormat="1" spans="1:1">
      <c r="A303" s="9" t="s">
        <v>956</v>
      </c>
    </row>
    <row r="304" s="2" customFormat="1" spans="1:1">
      <c r="A304" s="9" t="s">
        <v>957</v>
      </c>
    </row>
    <row r="305" s="2" customFormat="1" spans="1:1">
      <c r="A305" s="13"/>
    </row>
    <row r="306" s="1" customFormat="1" spans="1:1">
      <c r="A306" s="14"/>
    </row>
    <row r="307" s="1" customFormat="1" spans="1:1">
      <c r="A307" s="7" t="s">
        <v>958</v>
      </c>
    </row>
    <row r="308" s="1" customFormat="1" spans="1:1">
      <c r="A308" s="7" t="s">
        <v>959</v>
      </c>
    </row>
    <row r="309" s="1" customFormat="1" spans="1:1">
      <c r="A309" s="7" t="s">
        <v>960</v>
      </c>
    </row>
    <row r="310" s="1" customFormat="1" spans="1:1">
      <c r="A310" s="7" t="s">
        <v>961</v>
      </c>
    </row>
    <row r="311" s="1" customFormat="1" spans="1:1">
      <c r="A311" s="7" t="s">
        <v>962</v>
      </c>
    </row>
    <row r="312" s="1" customFormat="1" spans="1:1">
      <c r="A312" s="7" t="s">
        <v>963</v>
      </c>
    </row>
    <row r="313" s="1" customFormat="1" spans="1:1">
      <c r="A313" s="7" t="s">
        <v>964</v>
      </c>
    </row>
    <row r="314" s="1" customFormat="1" spans="1:1">
      <c r="A314" s="7" t="s">
        <v>965</v>
      </c>
    </row>
    <row r="315" s="1" customFormat="1" spans="1:1">
      <c r="A315" s="7" t="s">
        <v>966</v>
      </c>
    </row>
    <row r="316" s="1" customFormat="1" spans="1:1">
      <c r="A316" s="8" t="s">
        <v>967</v>
      </c>
    </row>
    <row r="317" s="1" customFormat="1" spans="1:1">
      <c r="A317" s="8" t="s">
        <v>968</v>
      </c>
    </row>
    <row r="318" s="1" customFormat="1" spans="1:1">
      <c r="A318" s="8" t="s">
        <v>969</v>
      </c>
    </row>
    <row r="319" s="1" customFormat="1" spans="1:1">
      <c r="A319" s="8" t="s">
        <v>970</v>
      </c>
    </row>
    <row r="320" s="1" customFormat="1" spans="1:1">
      <c r="A320" s="8" t="s">
        <v>33</v>
      </c>
    </row>
    <row r="321" s="1" customFormat="1" spans="1:1">
      <c r="A321" s="8" t="s">
        <v>971</v>
      </c>
    </row>
    <row r="322" s="1" customFormat="1" spans="1:1">
      <c r="A322" s="8" t="s">
        <v>972</v>
      </c>
    </row>
    <row r="323" s="3" customFormat="1" spans="1:1">
      <c r="A323" s="8" t="s">
        <v>973</v>
      </c>
    </row>
    <row r="324" s="3" customFormat="1" spans="1:1">
      <c r="A324" s="8" t="s">
        <v>974</v>
      </c>
    </row>
    <row r="325" s="1" customFormat="1" spans="1:1">
      <c r="A325" s="7" t="s">
        <v>975</v>
      </c>
    </row>
    <row r="326" s="1" customFormat="1" spans="1:1">
      <c r="A326" s="7" t="s">
        <v>976</v>
      </c>
    </row>
    <row r="327" s="1" customFormat="1" spans="1:1">
      <c r="A327" s="7" t="s">
        <v>977</v>
      </c>
    </row>
    <row r="328" s="1" customFormat="1" spans="1:1">
      <c r="A328" s="7" t="s">
        <v>978</v>
      </c>
    </row>
    <row r="329" s="1" customFormat="1" spans="1:1">
      <c r="A329" s="7" t="s">
        <v>979</v>
      </c>
    </row>
    <row r="330" s="1" customFormat="1" spans="1:1">
      <c r="A330" s="7" t="s">
        <v>980</v>
      </c>
    </row>
    <row r="331" s="1" customFormat="1" spans="1:1">
      <c r="A331" s="7" t="s">
        <v>981</v>
      </c>
    </row>
    <row r="332" s="1" customFormat="1" spans="1:1">
      <c r="A332" s="7" t="s">
        <v>982</v>
      </c>
    </row>
    <row r="333" s="1" customFormat="1" spans="1:1">
      <c r="A333" s="7" t="s">
        <v>983</v>
      </c>
    </row>
    <row r="334" s="1" customFormat="1" spans="1:1">
      <c r="A334" s="8" t="s">
        <v>984</v>
      </c>
    </row>
    <row r="335" s="1" customFormat="1" spans="1:1">
      <c r="A335" s="8" t="s">
        <v>985</v>
      </c>
    </row>
    <row r="336" s="1" customFormat="1" spans="1:1">
      <c r="A336" s="8" t="s">
        <v>986</v>
      </c>
    </row>
    <row r="337" s="1" customFormat="1" spans="1:1">
      <c r="A337" s="8" t="s">
        <v>987</v>
      </c>
    </row>
    <row r="338" s="1" customFormat="1" spans="1:1">
      <c r="A338" s="8" t="s">
        <v>988</v>
      </c>
    </row>
    <row r="339" s="1" customFormat="1" spans="1:1">
      <c r="A339" s="8" t="s">
        <v>989</v>
      </c>
    </row>
    <row r="340" s="1" customFormat="1" spans="1:1">
      <c r="A340" s="8" t="s">
        <v>990</v>
      </c>
    </row>
    <row r="341" s="1" customFormat="1" spans="1:1">
      <c r="A341" s="8" t="s">
        <v>991</v>
      </c>
    </row>
    <row r="342" s="1" customFormat="1" spans="1:1">
      <c r="A342" s="8" t="s">
        <v>992</v>
      </c>
    </row>
    <row r="343" s="1" customFormat="1" ht="12" customHeight="1" spans="1:1">
      <c r="A343" s="7" t="s">
        <v>993</v>
      </c>
    </row>
    <row r="344" s="1" customFormat="1" spans="1:1">
      <c r="A344" s="7" t="s">
        <v>994</v>
      </c>
    </row>
    <row r="345" s="1" customFormat="1" ht="12" customHeight="1" spans="1:1">
      <c r="A345" s="7" t="s">
        <v>995</v>
      </c>
    </row>
    <row r="346" s="1" customFormat="1" spans="1:1">
      <c r="A346" s="7" t="s">
        <v>996</v>
      </c>
    </row>
    <row r="347" s="1" customFormat="1" spans="1:1">
      <c r="A347" s="7" t="s">
        <v>997</v>
      </c>
    </row>
    <row r="348" s="1" customFormat="1" spans="1:1">
      <c r="A348" s="7" t="s">
        <v>998</v>
      </c>
    </row>
    <row r="349" s="1" customFormat="1" spans="1:1">
      <c r="A349" s="7" t="s">
        <v>999</v>
      </c>
    </row>
    <row r="350" s="1" customFormat="1" spans="1:1">
      <c r="A350" s="7" t="s">
        <v>1000</v>
      </c>
    </row>
    <row r="351" s="1" customFormat="1" spans="1:1">
      <c r="A351" s="7" t="s">
        <v>1001</v>
      </c>
    </row>
    <row r="352" s="2" customFormat="1" spans="1:1">
      <c r="A352" s="8" t="s">
        <v>1002</v>
      </c>
    </row>
    <row r="353" s="2" customFormat="1" spans="1:1">
      <c r="A353" s="8" t="s">
        <v>1003</v>
      </c>
    </row>
    <row r="354" s="2" customFormat="1" spans="1:1">
      <c r="A354" s="8" t="s">
        <v>1004</v>
      </c>
    </row>
    <row r="355" s="2" customFormat="1" spans="1:1">
      <c r="A355" s="8" t="s">
        <v>1005</v>
      </c>
    </row>
    <row r="356" s="2" customFormat="1" spans="1:1">
      <c r="A356" s="8" t="s">
        <v>1006</v>
      </c>
    </row>
    <row r="357" s="2" customFormat="1" spans="1:1">
      <c r="A357" s="8" t="s">
        <v>1007</v>
      </c>
    </row>
    <row r="358" s="2" customFormat="1" spans="1:1">
      <c r="A358" s="8" t="s">
        <v>1008</v>
      </c>
    </row>
    <row r="359" s="2" customFormat="1" spans="1:1">
      <c r="A359" s="8" t="s">
        <v>1009</v>
      </c>
    </row>
    <row r="360" s="2" customFormat="1" spans="1:1">
      <c r="A360" s="8" t="s">
        <v>1010</v>
      </c>
    </row>
    <row r="361" s="2" customFormat="1" spans="1:1">
      <c r="A361" s="7" t="s">
        <v>1011</v>
      </c>
    </row>
    <row r="362" s="2" customFormat="1" spans="1:1">
      <c r="A362" s="7" t="s">
        <v>1012</v>
      </c>
    </row>
    <row r="363" s="1" customFormat="1" spans="1:1">
      <c r="A363" s="7" t="s">
        <v>1013</v>
      </c>
    </row>
    <row r="364" s="1" customFormat="1" spans="1:1">
      <c r="A364" s="7" t="s">
        <v>1014</v>
      </c>
    </row>
    <row r="365" s="1" customFormat="1" spans="1:1">
      <c r="A365" s="7" t="s">
        <v>1015</v>
      </c>
    </row>
    <row r="366" s="1" customFormat="1" spans="1:1">
      <c r="A366" s="7" t="s">
        <v>1016</v>
      </c>
    </row>
    <row r="367" s="1" customFormat="1" spans="1:1">
      <c r="A367" s="7" t="s">
        <v>1017</v>
      </c>
    </row>
    <row r="368" s="1" customFormat="1" spans="1:1">
      <c r="A368" s="7" t="s">
        <v>1018</v>
      </c>
    </row>
    <row r="369" s="1" customFormat="1" spans="1:1">
      <c r="A369" s="7" t="s">
        <v>1019</v>
      </c>
    </row>
    <row r="370" s="1" customFormat="1" spans="1:1">
      <c r="A370" s="8" t="s">
        <v>1020</v>
      </c>
    </row>
    <row r="371" s="1" customFormat="1" spans="1:1">
      <c r="A371" s="8" t="s">
        <v>1021</v>
      </c>
    </row>
    <row r="372" s="1" customFormat="1" spans="1:1">
      <c r="A372" s="8" t="s">
        <v>1022</v>
      </c>
    </row>
    <row r="373" s="1" customFormat="1" spans="1:1">
      <c r="A373" s="8" t="s">
        <v>1023</v>
      </c>
    </row>
    <row r="374" s="1" customFormat="1" spans="1:1">
      <c r="A374" s="8" t="s">
        <v>1024</v>
      </c>
    </row>
    <row r="375" s="1" customFormat="1" spans="1:1">
      <c r="A375" s="8" t="s">
        <v>1025</v>
      </c>
    </row>
    <row r="376" s="1" customFormat="1" spans="1:1">
      <c r="A376" s="8" t="s">
        <v>1026</v>
      </c>
    </row>
    <row r="377" s="1" customFormat="1" spans="1:1">
      <c r="A377" s="8" t="s">
        <v>1027</v>
      </c>
    </row>
    <row r="378" s="1" customFormat="1" spans="1:1">
      <c r="A378" s="8" t="s">
        <v>1028</v>
      </c>
    </row>
    <row r="379" s="1" customFormat="1" spans="1:1">
      <c r="A379" s="7" t="s">
        <v>1029</v>
      </c>
    </row>
    <row r="380" s="1" customFormat="1" spans="1:1">
      <c r="A380" s="7" t="s">
        <v>1030</v>
      </c>
    </row>
    <row r="381" s="1" customFormat="1" spans="1:1">
      <c r="A381" s="7" t="s">
        <v>1031</v>
      </c>
    </row>
    <row r="382" s="1" customFormat="1" spans="1:1">
      <c r="A382" s="7" t="s">
        <v>1032</v>
      </c>
    </row>
    <row r="383" s="1" customFormat="1" spans="1:1">
      <c r="A383" s="7" t="s">
        <v>1033</v>
      </c>
    </row>
    <row r="384" s="1" customFormat="1" spans="1:1">
      <c r="A384" s="7" t="s">
        <v>1034</v>
      </c>
    </row>
    <row r="385" s="1" customFormat="1" spans="1:1">
      <c r="A385" s="7" t="s">
        <v>1035</v>
      </c>
    </row>
    <row r="386" s="1" customFormat="1" spans="1:1">
      <c r="A386" s="7" t="s">
        <v>1036</v>
      </c>
    </row>
    <row r="387" s="1" customFormat="1" spans="1:1">
      <c r="A387" s="7" t="s">
        <v>1037</v>
      </c>
    </row>
    <row r="388" s="1" customFormat="1" spans="1:1">
      <c r="A388" s="8" t="s">
        <v>1038</v>
      </c>
    </row>
    <row r="389" s="1" customFormat="1" spans="1:1">
      <c r="A389" s="8" t="s">
        <v>1039</v>
      </c>
    </row>
    <row r="390" s="1" customFormat="1" spans="1:1">
      <c r="A390" s="8" t="s">
        <v>1040</v>
      </c>
    </row>
    <row r="391" s="1" customFormat="1" spans="1:1">
      <c r="A391" s="8" t="s">
        <v>1041</v>
      </c>
    </row>
    <row r="392" s="1" customFormat="1" spans="1:1">
      <c r="A392" s="8" t="s">
        <v>1042</v>
      </c>
    </row>
    <row r="393" s="1" customFormat="1" spans="1:1">
      <c r="A393" s="8" t="s">
        <v>1043</v>
      </c>
    </row>
    <row r="394" s="1" customFormat="1" spans="1:1">
      <c r="A394" s="8" t="s">
        <v>1044</v>
      </c>
    </row>
    <row r="395" s="1" customFormat="1" spans="1:1">
      <c r="A395" s="8" t="s">
        <v>1045</v>
      </c>
    </row>
    <row r="396" s="1" customFormat="1" spans="1:1">
      <c r="A396" s="8" t="s">
        <v>1046</v>
      </c>
    </row>
    <row r="397" s="1" customFormat="1" spans="1:1">
      <c r="A397" s="9" t="s">
        <v>1047</v>
      </c>
    </row>
    <row r="398" s="1" customFormat="1" spans="1:1">
      <c r="A398" s="9" t="s">
        <v>1048</v>
      </c>
    </row>
    <row r="399" s="1" customFormat="1" spans="1:1">
      <c r="A399" s="9" t="s">
        <v>1049</v>
      </c>
    </row>
    <row r="400" s="1" customFormat="1" spans="1:1">
      <c r="A400" s="9" t="s">
        <v>1050</v>
      </c>
    </row>
    <row r="401" s="1" customFormat="1" spans="1:1">
      <c r="A401" s="9" t="s">
        <v>1051</v>
      </c>
    </row>
    <row r="402" s="1" customFormat="1" spans="1:1">
      <c r="A402" s="9" t="s">
        <v>1052</v>
      </c>
    </row>
    <row r="403" s="1" customFormat="1" spans="1:1">
      <c r="A403" s="9" t="s">
        <v>1053</v>
      </c>
    </row>
    <row r="404" s="1" customFormat="1" spans="1:1">
      <c r="A404" s="9" t="s">
        <v>1054</v>
      </c>
    </row>
    <row r="405" s="1" customFormat="1" spans="1:1">
      <c r="A405" s="9" t="s">
        <v>1055</v>
      </c>
    </row>
    <row r="406" s="1" customFormat="1" spans="1:1">
      <c r="A406" s="4"/>
    </row>
    <row r="407" s="1" customFormat="1" spans="1:1">
      <c r="A407" s="6"/>
    </row>
    <row r="408" s="1" customFormat="1" spans="1:1">
      <c r="A408" s="7" t="s">
        <v>2528</v>
      </c>
    </row>
    <row r="409" s="1" customFormat="1" spans="1:1">
      <c r="A409" s="7" t="s">
        <v>2529</v>
      </c>
    </row>
    <row r="410" s="1" customFormat="1" spans="1:1">
      <c r="A410" s="7" t="s">
        <v>2530</v>
      </c>
    </row>
    <row r="411" s="1" customFormat="1" spans="1:1">
      <c r="A411" s="7" t="s">
        <v>2531</v>
      </c>
    </row>
    <row r="412" s="1" customFormat="1" spans="1:1">
      <c r="A412" s="7" t="s">
        <v>2532</v>
      </c>
    </row>
    <row r="413" s="1" customFormat="1" spans="1:1">
      <c r="A413" s="7" t="s">
        <v>2533</v>
      </c>
    </row>
    <row r="414" s="1" customFormat="1" spans="1:1">
      <c r="A414" s="7" t="s">
        <v>2534</v>
      </c>
    </row>
    <row r="415" s="1" customFormat="1" spans="1:1">
      <c r="A415" s="7" t="s">
        <v>2535</v>
      </c>
    </row>
    <row r="416" s="1" customFormat="1" spans="1:1">
      <c r="A416" s="7" t="s">
        <v>2536</v>
      </c>
    </row>
    <row r="417" s="1" customFormat="1" spans="1:1">
      <c r="A417" s="7" t="s">
        <v>2537</v>
      </c>
    </row>
    <row r="418" s="1" customFormat="1" spans="1:1">
      <c r="A418" s="8" t="s">
        <v>2538</v>
      </c>
    </row>
    <row r="419" s="1" customFormat="1" spans="1:1">
      <c r="A419" s="8" t="s">
        <v>2539</v>
      </c>
    </row>
    <row r="420" s="1" customFormat="1" spans="1:1">
      <c r="A420" s="8" t="s">
        <v>2540</v>
      </c>
    </row>
    <row r="421" s="1" customFormat="1" spans="1:1">
      <c r="A421" s="8" t="s">
        <v>2541</v>
      </c>
    </row>
    <row r="422" s="1" customFormat="1" spans="1:1">
      <c r="A422" s="8" t="s">
        <v>2542</v>
      </c>
    </row>
    <row r="423" s="1" customFormat="1" spans="1:1">
      <c r="A423" s="8" t="s">
        <v>2543</v>
      </c>
    </row>
    <row r="424" s="1" customFormat="1" spans="1:1">
      <c r="A424" s="8" t="s">
        <v>2544</v>
      </c>
    </row>
    <row r="425" s="1" customFormat="1" spans="1:1">
      <c r="A425" s="8" t="s">
        <v>2545</v>
      </c>
    </row>
    <row r="426" s="1" customFormat="1" spans="1:1">
      <c r="A426" s="8" t="s">
        <v>2546</v>
      </c>
    </row>
    <row r="427" s="1" customFormat="1" spans="1:1">
      <c r="A427" s="8" t="s">
        <v>2547</v>
      </c>
    </row>
    <row r="428" s="1" customFormat="1" spans="1:1">
      <c r="A428" s="7" t="s">
        <v>2548</v>
      </c>
    </row>
    <row r="429" s="1" customFormat="1" spans="1:1">
      <c r="A429" s="7" t="s">
        <v>2549</v>
      </c>
    </row>
    <row r="430" s="1" customFormat="1" spans="1:1">
      <c r="A430" s="7" t="s">
        <v>2550</v>
      </c>
    </row>
    <row r="431" s="1" customFormat="1" spans="1:1">
      <c r="A431" s="7" t="s">
        <v>2551</v>
      </c>
    </row>
    <row r="432" s="1" customFormat="1" spans="1:1">
      <c r="A432" s="7" t="s">
        <v>2552</v>
      </c>
    </row>
    <row r="433" s="1" customFormat="1" spans="1:1">
      <c r="A433" s="7" t="s">
        <v>2553</v>
      </c>
    </row>
    <row r="434" s="1" customFormat="1" spans="1:1">
      <c r="A434" s="7" t="s">
        <v>2554</v>
      </c>
    </row>
    <row r="435" s="1" customFormat="1" spans="1:1">
      <c r="A435" s="7" t="s">
        <v>2555</v>
      </c>
    </row>
    <row r="436" s="1" customFormat="1" spans="1:1">
      <c r="A436" s="7" t="s">
        <v>2556</v>
      </c>
    </row>
    <row r="437" s="1" customFormat="1" spans="1:1">
      <c r="A437" s="7" t="s">
        <v>2557</v>
      </c>
    </row>
    <row r="438" s="1" customFormat="1" spans="1:1">
      <c r="A438" s="8" t="s">
        <v>2558</v>
      </c>
    </row>
    <row r="439" s="1" customFormat="1" spans="1:1">
      <c r="A439" s="8" t="s">
        <v>2559</v>
      </c>
    </row>
    <row r="440" s="1" customFormat="1" spans="1:1">
      <c r="A440" s="8" t="s">
        <v>2560</v>
      </c>
    </row>
    <row r="441" s="1" customFormat="1" spans="1:1">
      <c r="A441" s="8" t="s">
        <v>2561</v>
      </c>
    </row>
    <row r="442" s="1" customFormat="1" spans="1:1">
      <c r="A442" s="8" t="s">
        <v>2562</v>
      </c>
    </row>
    <row r="443" s="1" customFormat="1" spans="1:1">
      <c r="A443" s="8" t="s">
        <v>2563</v>
      </c>
    </row>
    <row r="444" s="1" customFormat="1" spans="1:1">
      <c r="A444" s="8" t="s">
        <v>2564</v>
      </c>
    </row>
    <row r="445" s="1" customFormat="1" spans="1:1">
      <c r="A445" s="8" t="s">
        <v>2565</v>
      </c>
    </row>
    <row r="446" s="1" customFormat="1" spans="1:1">
      <c r="A446" s="8" t="s">
        <v>2566</v>
      </c>
    </row>
    <row r="447" s="1" customFormat="1" spans="1:1">
      <c r="A447" s="8" t="s">
        <v>2567</v>
      </c>
    </row>
    <row r="448" s="1" customFormat="1" ht="12" customHeight="1" spans="1:1">
      <c r="A448" s="7" t="s">
        <v>2568</v>
      </c>
    </row>
    <row r="449" s="1" customFormat="1" spans="1:1">
      <c r="A449" s="7" t="s">
        <v>2569</v>
      </c>
    </row>
    <row r="450" s="1" customFormat="1" ht="12" customHeight="1" spans="1:1">
      <c r="A450" s="7" t="s">
        <v>2570</v>
      </c>
    </row>
    <row r="451" s="1" customFormat="1" spans="1:1">
      <c r="A451" s="7" t="s">
        <v>2571</v>
      </c>
    </row>
    <row r="452" s="1" customFormat="1" spans="1:1">
      <c r="A452" s="7" t="s">
        <v>2572</v>
      </c>
    </row>
    <row r="453" s="1" customFormat="1" spans="1:1">
      <c r="A453" s="7" t="s">
        <v>2573</v>
      </c>
    </row>
    <row r="454" s="1" customFormat="1" spans="1:1">
      <c r="A454" s="7" t="s">
        <v>2574</v>
      </c>
    </row>
    <row r="455" s="1" customFormat="1" spans="1:1">
      <c r="A455" s="7" t="s">
        <v>2575</v>
      </c>
    </row>
    <row r="456" s="1" customFormat="1" spans="1:1">
      <c r="A456" s="7" t="s">
        <v>2576</v>
      </c>
    </row>
    <row r="457" s="1" customFormat="1" spans="1:1">
      <c r="A457" s="7" t="s">
        <v>2577</v>
      </c>
    </row>
    <row r="458" s="2" customFormat="1" spans="1:1">
      <c r="A458" s="8" t="s">
        <v>2578</v>
      </c>
    </row>
    <row r="459" s="2" customFormat="1" spans="1:1">
      <c r="A459" s="8" t="s">
        <v>2579</v>
      </c>
    </row>
    <row r="460" s="2" customFormat="1" spans="1:1">
      <c r="A460" s="8" t="s">
        <v>2580</v>
      </c>
    </row>
    <row r="461" s="2" customFormat="1" spans="1:1">
      <c r="A461" s="8" t="s">
        <v>2581</v>
      </c>
    </row>
    <row r="462" s="2" customFormat="1" spans="1:1">
      <c r="A462" s="8" t="s">
        <v>2582</v>
      </c>
    </row>
    <row r="463" s="2" customFormat="1" spans="1:1">
      <c r="A463" s="8" t="s">
        <v>2583</v>
      </c>
    </row>
    <row r="464" s="2" customFormat="1" spans="1:1">
      <c r="A464" s="8" t="s">
        <v>2584</v>
      </c>
    </row>
    <row r="465" s="2" customFormat="1" spans="1:1">
      <c r="A465" s="8" t="s">
        <v>2585</v>
      </c>
    </row>
    <row r="466" s="2" customFormat="1" spans="1:1">
      <c r="A466" s="8" t="s">
        <v>2586</v>
      </c>
    </row>
    <row r="467" s="2" customFormat="1" spans="1:1">
      <c r="A467" s="8" t="s">
        <v>2587</v>
      </c>
    </row>
    <row r="468" s="2" customFormat="1" spans="1:1">
      <c r="A468" s="7" t="s">
        <v>2588</v>
      </c>
    </row>
    <row r="469" s="2" customFormat="1" spans="1:1">
      <c r="A469" s="7" t="s">
        <v>2589</v>
      </c>
    </row>
    <row r="470" s="1" customFormat="1" spans="1:1">
      <c r="A470" s="7" t="s">
        <v>2590</v>
      </c>
    </row>
    <row r="471" s="1" customFormat="1" spans="1:1">
      <c r="A471" s="7" t="s">
        <v>2591</v>
      </c>
    </row>
    <row r="472" s="1" customFormat="1" spans="1:1">
      <c r="A472" s="7" t="s">
        <v>2592</v>
      </c>
    </row>
    <row r="473" s="1" customFormat="1" spans="1:1">
      <c r="A473" s="7" t="s">
        <v>2593</v>
      </c>
    </row>
    <row r="474" s="1" customFormat="1" spans="1:1">
      <c r="A474" s="7" t="s">
        <v>2594</v>
      </c>
    </row>
    <row r="475" s="1" customFormat="1" spans="1:1">
      <c r="A475" s="7" t="s">
        <v>2595</v>
      </c>
    </row>
    <row r="476" s="1" customFormat="1" spans="1:1">
      <c r="A476" s="7" t="s">
        <v>2596</v>
      </c>
    </row>
    <row r="477" s="1" customFormat="1" spans="1:1">
      <c r="A477" s="7" t="s">
        <v>2597</v>
      </c>
    </row>
    <row r="478" s="1" customFormat="1" spans="1:1">
      <c r="A478" s="8" t="s">
        <v>2598</v>
      </c>
    </row>
    <row r="479" s="1" customFormat="1" spans="1:1">
      <c r="A479" s="8" t="s">
        <v>2599</v>
      </c>
    </row>
    <row r="480" s="1" customFormat="1" spans="1:1">
      <c r="A480" s="8" t="s">
        <v>2600</v>
      </c>
    </row>
    <row r="481" s="1" customFormat="1" spans="1:1">
      <c r="A481" s="8" t="s">
        <v>2601</v>
      </c>
    </row>
    <row r="482" s="1" customFormat="1" spans="1:1">
      <c r="A482" s="8" t="s">
        <v>2602</v>
      </c>
    </row>
    <row r="483" s="1" customFormat="1" spans="1:1">
      <c r="A483" s="8" t="s">
        <v>2603</v>
      </c>
    </row>
    <row r="484" s="1" customFormat="1" spans="1:1">
      <c r="A484" s="8" t="s">
        <v>2604</v>
      </c>
    </row>
    <row r="485" s="1" customFormat="1" spans="1:1">
      <c r="A485" s="8" t="s">
        <v>2605</v>
      </c>
    </row>
    <row r="486" s="1" customFormat="1" spans="1:1">
      <c r="A486" s="8" t="s">
        <v>2606</v>
      </c>
    </row>
    <row r="487" s="1" customFormat="1" spans="1:1">
      <c r="A487" s="8" t="s">
        <v>2607</v>
      </c>
    </row>
    <row r="488" s="1" customFormat="1" spans="1:1">
      <c r="A488" s="7" t="s">
        <v>2608</v>
      </c>
    </row>
    <row r="489" s="1" customFormat="1" spans="1:1">
      <c r="A489" s="7" t="s">
        <v>2609</v>
      </c>
    </row>
    <row r="490" s="1" customFormat="1" spans="1:1">
      <c r="A490" s="7" t="s">
        <v>2610</v>
      </c>
    </row>
    <row r="491" s="1" customFormat="1" spans="1:1">
      <c r="A491" s="7" t="s">
        <v>2611</v>
      </c>
    </row>
    <row r="492" s="1" customFormat="1" spans="1:1">
      <c r="A492" s="7" t="s">
        <v>2612</v>
      </c>
    </row>
    <row r="493" s="1" customFormat="1" spans="1:1">
      <c r="A493" s="7" t="s">
        <v>2613</v>
      </c>
    </row>
    <row r="494" s="1" customFormat="1" spans="1:1">
      <c r="A494" s="7" t="s">
        <v>2614</v>
      </c>
    </row>
    <row r="495" s="1" customFormat="1" spans="1:1">
      <c r="A495" s="7" t="s">
        <v>2615</v>
      </c>
    </row>
    <row r="496" s="1" customFormat="1" spans="1:1">
      <c r="A496" s="7" t="s">
        <v>2616</v>
      </c>
    </row>
    <row r="497" s="1" customFormat="1" spans="1:1">
      <c r="A497" s="7" t="s">
        <v>2617</v>
      </c>
    </row>
    <row r="498" s="1" customFormat="1" spans="1:1">
      <c r="A498" s="8" t="s">
        <v>2618</v>
      </c>
    </row>
    <row r="499" s="1" customFormat="1" spans="1:1">
      <c r="A499" s="8" t="s">
        <v>2619</v>
      </c>
    </row>
    <row r="500" s="1" customFormat="1" spans="1:1">
      <c r="A500" s="8" t="s">
        <v>2620</v>
      </c>
    </row>
    <row r="501" s="1" customFormat="1" spans="1:1">
      <c r="A501" s="8" t="s">
        <v>2621</v>
      </c>
    </row>
    <row r="502" s="1" customFormat="1" spans="1:1">
      <c r="A502" s="8" t="s">
        <v>2622</v>
      </c>
    </row>
    <row r="503" s="1" customFormat="1" spans="1:1">
      <c r="A503" s="8" t="s">
        <v>2623</v>
      </c>
    </row>
    <row r="504" s="1" customFormat="1" spans="1:1">
      <c r="A504" s="8" t="s">
        <v>2624</v>
      </c>
    </row>
    <row r="505" s="1" customFormat="1" spans="1:1">
      <c r="A505" s="8" t="s">
        <v>2625</v>
      </c>
    </row>
    <row r="506" s="1" customFormat="1" spans="1:1">
      <c r="A506" s="8" t="s">
        <v>2626</v>
      </c>
    </row>
    <row r="507" s="1" customFormat="1" spans="1:1">
      <c r="A507" s="8" t="s">
        <v>2627</v>
      </c>
    </row>
    <row r="508" s="1" customFormat="1" spans="1:1">
      <c r="A508" s="9" t="s">
        <v>2628</v>
      </c>
    </row>
    <row r="509" s="1" customFormat="1" spans="1:1">
      <c r="A509" s="9" t="s">
        <v>2629</v>
      </c>
    </row>
    <row r="510" s="1" customFormat="1" spans="1:1">
      <c r="A510" s="9" t="s">
        <v>2630</v>
      </c>
    </row>
    <row r="511" s="1" customFormat="1" spans="1:1">
      <c r="A511" s="9" t="s">
        <v>2631</v>
      </c>
    </row>
    <row r="512" s="1" customFormat="1" spans="1:1">
      <c r="A512" s="9" t="s">
        <v>2632</v>
      </c>
    </row>
    <row r="513" s="1" customFormat="1" spans="1:1">
      <c r="A513" s="9" t="s">
        <v>2633</v>
      </c>
    </row>
    <row r="514" s="1" customFormat="1" spans="1:1">
      <c r="A514" s="9" t="s">
        <v>2634</v>
      </c>
    </row>
    <row r="515" s="1" customFormat="1" spans="1:1">
      <c r="A515" s="9" t="s">
        <v>2635</v>
      </c>
    </row>
    <row r="516" s="1" customFormat="1" spans="1:1">
      <c r="A516" s="9" t="s">
        <v>2636</v>
      </c>
    </row>
    <row r="517" s="1" customFormat="1" spans="1:1">
      <c r="A517" s="9" t="s">
        <v>2637</v>
      </c>
    </row>
    <row r="518" s="1" customFormat="1" spans="1:1">
      <c r="A518" s="10"/>
    </row>
    <row r="519" s="1" customFormat="1" spans="1:1">
      <c r="A519" s="11"/>
    </row>
    <row r="520" s="1" customFormat="1" spans="1:1">
      <c r="A520" s="7" t="s">
        <v>2638</v>
      </c>
    </row>
    <row r="521" s="1" customFormat="1" spans="1:1">
      <c r="A521" s="7" t="s">
        <v>2639</v>
      </c>
    </row>
    <row r="522" s="1" customFormat="1" spans="1:1">
      <c r="A522" s="7" t="s">
        <v>2640</v>
      </c>
    </row>
    <row r="523" s="1" customFormat="1" spans="1:1">
      <c r="A523" s="7" t="s">
        <v>2641</v>
      </c>
    </row>
    <row r="524" s="1" customFormat="1" spans="1:1">
      <c r="A524" s="7" t="s">
        <v>2642</v>
      </c>
    </row>
    <row r="525" s="1" customFormat="1" spans="1:1">
      <c r="A525" s="7" t="s">
        <v>2643</v>
      </c>
    </row>
    <row r="526" s="1" customFormat="1" spans="1:1">
      <c r="A526" s="7" t="s">
        <v>2644</v>
      </c>
    </row>
    <row r="527" s="1" customFormat="1" spans="1:1">
      <c r="A527" s="7" t="s">
        <v>2645</v>
      </c>
    </row>
    <row r="528" s="1" customFormat="1" spans="1:1">
      <c r="A528" s="7" t="s">
        <v>2646</v>
      </c>
    </row>
    <row r="529" s="1" customFormat="1" spans="1:1">
      <c r="A529" s="8" t="s">
        <v>2647</v>
      </c>
    </row>
    <row r="530" s="2" customFormat="1" spans="1:1">
      <c r="A530" s="8" t="s">
        <v>2648</v>
      </c>
    </row>
    <row r="531" s="2" customFormat="1" spans="1:1">
      <c r="A531" s="8" t="s">
        <v>2649</v>
      </c>
    </row>
    <row r="532" s="2" customFormat="1" spans="1:1">
      <c r="A532" s="8" t="s">
        <v>2650</v>
      </c>
    </row>
    <row r="533" s="2" customFormat="1" spans="1:1">
      <c r="A533" s="8" t="s">
        <v>2651</v>
      </c>
    </row>
    <row r="534" s="2" customFormat="1" spans="1:1">
      <c r="A534" s="8" t="s">
        <v>2652</v>
      </c>
    </row>
    <row r="535" s="2" customFormat="1" spans="1:1">
      <c r="A535" s="8" t="s">
        <v>2653</v>
      </c>
    </row>
    <row r="536" s="2" customFormat="1" spans="1:1">
      <c r="A536" s="8" t="s">
        <v>2654</v>
      </c>
    </row>
    <row r="537" s="2" customFormat="1" spans="1:1">
      <c r="A537" s="8" t="s">
        <v>2655</v>
      </c>
    </row>
    <row r="538" s="2" customFormat="1" spans="1:1">
      <c r="A538" s="7" t="s">
        <v>2656</v>
      </c>
    </row>
    <row r="539" s="2" customFormat="1" spans="1:1">
      <c r="A539" s="7" t="s">
        <v>2657</v>
      </c>
    </row>
    <row r="540" s="1" customFormat="1" spans="1:1">
      <c r="A540" s="7" t="s">
        <v>2658</v>
      </c>
    </row>
    <row r="541" s="1" customFormat="1" spans="1:1">
      <c r="A541" s="7" t="s">
        <v>2659</v>
      </c>
    </row>
    <row r="542" s="1" customFormat="1" spans="1:1">
      <c r="A542" s="7" t="s">
        <v>2660</v>
      </c>
    </row>
    <row r="543" s="1" customFormat="1" spans="1:1">
      <c r="A543" s="7" t="s">
        <v>2661</v>
      </c>
    </row>
    <row r="544" s="1" customFormat="1" spans="1:1">
      <c r="A544" s="7" t="s">
        <v>2662</v>
      </c>
    </row>
    <row r="545" s="1" customFormat="1" spans="1:1">
      <c r="A545" s="7" t="s">
        <v>2663</v>
      </c>
    </row>
    <row r="546" s="1" customFormat="1" spans="1:1">
      <c r="A546" s="7" t="s">
        <v>2664</v>
      </c>
    </row>
    <row r="547" s="1" customFormat="1" spans="1:1">
      <c r="A547" s="8" t="s">
        <v>2665</v>
      </c>
    </row>
    <row r="548" s="3" customFormat="1" spans="1:1">
      <c r="A548" s="8" t="s">
        <v>2666</v>
      </c>
    </row>
    <row r="549" s="2" customFormat="1" spans="1:1">
      <c r="A549" s="8" t="s">
        <v>2667</v>
      </c>
    </row>
    <row r="550" s="2" customFormat="1" spans="1:1">
      <c r="A550" s="8" t="s">
        <v>2668</v>
      </c>
    </row>
    <row r="551" s="2" customFormat="1" spans="1:1">
      <c r="A551" s="8" t="s">
        <v>2669</v>
      </c>
    </row>
    <row r="552" s="2" customFormat="1" spans="1:1">
      <c r="A552" s="8" t="s">
        <v>2670</v>
      </c>
    </row>
    <row r="553" s="2" customFormat="1" spans="1:1">
      <c r="A553" s="8" t="s">
        <v>2671</v>
      </c>
    </row>
    <row r="554" s="2" customFormat="1" spans="1:1">
      <c r="A554" s="8" t="s">
        <v>2672</v>
      </c>
    </row>
    <row r="555" s="2" customFormat="1" spans="1:1">
      <c r="A555" s="8" t="s">
        <v>2673</v>
      </c>
    </row>
    <row r="556" s="2" customFormat="1" spans="1:1">
      <c r="A556" s="7" t="s">
        <v>2674</v>
      </c>
    </row>
    <row r="557" s="1" customFormat="1" spans="1:1">
      <c r="A557" s="7" t="s">
        <v>2675</v>
      </c>
    </row>
    <row r="558" s="1" customFormat="1" spans="1:1">
      <c r="A558" s="7" t="s">
        <v>2676</v>
      </c>
    </row>
    <row r="559" s="1" customFormat="1" spans="1:1">
      <c r="A559" s="7" t="s">
        <v>2677</v>
      </c>
    </row>
    <row r="560" s="1" customFormat="1" spans="1:1">
      <c r="A560" s="7" t="s">
        <v>2678</v>
      </c>
    </row>
    <row r="561" s="1" customFormat="1" spans="1:1">
      <c r="A561" s="7" t="s">
        <v>2679</v>
      </c>
    </row>
    <row r="562" s="1" customFormat="1" spans="1:1">
      <c r="A562" s="7" t="s">
        <v>2680</v>
      </c>
    </row>
    <row r="563" s="1" customFormat="1" spans="1:1">
      <c r="A563" s="7" t="s">
        <v>2681</v>
      </c>
    </row>
    <row r="564" s="1" customFormat="1" spans="1:1">
      <c r="A564" s="7" t="s">
        <v>2682</v>
      </c>
    </row>
    <row r="565" s="1" customFormat="1" spans="1:1">
      <c r="A565" s="8" t="s">
        <v>2683</v>
      </c>
    </row>
    <row r="566" s="2" customFormat="1" spans="1:1">
      <c r="A566" s="8" t="s">
        <v>2684</v>
      </c>
    </row>
    <row r="567" s="2" customFormat="1" spans="1:1">
      <c r="A567" s="8" t="s">
        <v>2685</v>
      </c>
    </row>
    <row r="568" s="2" customFormat="1" spans="1:1">
      <c r="A568" s="8" t="s">
        <v>2686</v>
      </c>
    </row>
    <row r="569" s="2" customFormat="1" spans="1:1">
      <c r="A569" s="8" t="s">
        <v>2687</v>
      </c>
    </row>
    <row r="570" s="2" customFormat="1" spans="1:1">
      <c r="A570" s="8" t="s">
        <v>2688</v>
      </c>
    </row>
    <row r="571" s="2" customFormat="1" spans="1:1">
      <c r="A571" s="8" t="s">
        <v>2689</v>
      </c>
    </row>
    <row r="572" s="2" customFormat="1" spans="1:1">
      <c r="A572" s="8" t="s">
        <v>2690</v>
      </c>
    </row>
    <row r="573" s="2" customFormat="1" spans="1:1">
      <c r="A573" s="8" t="s">
        <v>2691</v>
      </c>
    </row>
    <row r="574" s="2" customFormat="1" spans="1:1">
      <c r="A574" s="7" t="s">
        <v>2692</v>
      </c>
    </row>
    <row r="575" s="2" customFormat="1" spans="1:1">
      <c r="A575" s="7" t="s">
        <v>2693</v>
      </c>
    </row>
    <row r="576" s="1" customFormat="1" spans="1:1">
      <c r="A576" s="7" t="s">
        <v>2694</v>
      </c>
    </row>
    <row r="577" s="1" customFormat="1" spans="1:1">
      <c r="A577" s="7" t="s">
        <v>2695</v>
      </c>
    </row>
    <row r="578" s="1" customFormat="1" spans="1:1">
      <c r="A578" s="7" t="s">
        <v>2696</v>
      </c>
    </row>
    <row r="579" s="1" customFormat="1" spans="1:1">
      <c r="A579" s="7" t="s">
        <v>2697</v>
      </c>
    </row>
    <row r="580" s="1" customFormat="1" spans="1:1">
      <c r="A580" s="7" t="s">
        <v>2698</v>
      </c>
    </row>
    <row r="581" s="1" customFormat="1" spans="1:1">
      <c r="A581" s="7" t="s">
        <v>2699</v>
      </c>
    </row>
    <row r="582" s="1" customFormat="1" spans="1:1">
      <c r="A582" s="7" t="s">
        <v>2700</v>
      </c>
    </row>
    <row r="583" s="1" customFormat="1" spans="1:1">
      <c r="A583" s="8" t="s">
        <v>2701</v>
      </c>
    </row>
    <row r="584" s="3" customFormat="1" spans="1:1">
      <c r="A584" s="8" t="s">
        <v>2702</v>
      </c>
    </row>
    <row r="585" s="2" customFormat="1" spans="1:1">
      <c r="A585" s="8" t="s">
        <v>2703</v>
      </c>
    </row>
    <row r="586" s="2" customFormat="1" spans="1:1">
      <c r="A586" s="8" t="s">
        <v>2704</v>
      </c>
    </row>
    <row r="587" s="2" customFormat="1" spans="1:1">
      <c r="A587" s="8" t="s">
        <v>2705</v>
      </c>
    </row>
    <row r="588" s="2" customFormat="1" spans="1:1">
      <c r="A588" s="8" t="s">
        <v>2706</v>
      </c>
    </row>
    <row r="589" s="2" customFormat="1" spans="1:1">
      <c r="A589" s="8" t="s">
        <v>2707</v>
      </c>
    </row>
    <row r="590" s="2" customFormat="1" spans="1:1">
      <c r="A590" s="8" t="s">
        <v>2708</v>
      </c>
    </row>
    <row r="591" s="2" customFormat="1" spans="1:1">
      <c r="A591" s="8" t="s">
        <v>2709</v>
      </c>
    </row>
    <row r="592" s="2" customFormat="1" spans="1:1">
      <c r="A592" s="9" t="s">
        <v>2710</v>
      </c>
    </row>
    <row r="593" s="2" customFormat="1" spans="1:1">
      <c r="A593" s="9" t="s">
        <v>2711</v>
      </c>
    </row>
    <row r="594" s="2" customFormat="1" spans="1:1">
      <c r="A594" s="9" t="s">
        <v>2712</v>
      </c>
    </row>
    <row r="595" s="2" customFormat="1" spans="1:1">
      <c r="A595" s="9" t="s">
        <v>2713</v>
      </c>
    </row>
    <row r="596" s="2" customFormat="1" spans="1:1">
      <c r="A596" s="9" t="s">
        <v>2714</v>
      </c>
    </row>
    <row r="597" s="2" customFormat="1" spans="1:1">
      <c r="A597" s="9" t="s">
        <v>2715</v>
      </c>
    </row>
    <row r="598" s="2" customFormat="1" spans="1:1">
      <c r="A598" s="9" t="s">
        <v>2716</v>
      </c>
    </row>
    <row r="599" s="2" customFormat="1" spans="1:1">
      <c r="A599" s="9" t="s">
        <v>2717</v>
      </c>
    </row>
    <row r="600" s="2" customFormat="1" spans="1:1">
      <c r="A600" s="9" t="s">
        <v>2718</v>
      </c>
    </row>
    <row r="601" s="2" customFormat="1" spans="1:1">
      <c r="A601" s="8" t="s">
        <v>2719</v>
      </c>
    </row>
    <row r="602" s="2" customFormat="1" spans="1:1">
      <c r="A602" s="8" t="s">
        <v>2720</v>
      </c>
    </row>
    <row r="603" s="2" customFormat="1" spans="1:1">
      <c r="A603" s="8" t="s">
        <v>2721</v>
      </c>
    </row>
    <row r="604" s="2" customFormat="1" spans="1:1">
      <c r="A604" s="8" t="s">
        <v>2722</v>
      </c>
    </row>
    <row r="605" s="2" customFormat="1" spans="1:1">
      <c r="A605" s="8" t="s">
        <v>2723</v>
      </c>
    </row>
    <row r="606" s="2" customFormat="1" spans="1:1">
      <c r="A606" s="8" t="s">
        <v>2724</v>
      </c>
    </row>
    <row r="607" s="2" customFormat="1" spans="1:1">
      <c r="A607" s="8" t="s">
        <v>2725</v>
      </c>
    </row>
    <row r="608" s="2" customFormat="1" spans="1:1">
      <c r="A608" s="8" t="s">
        <v>2726</v>
      </c>
    </row>
    <row r="609" s="2" customFormat="1" spans="1:1">
      <c r="A609" s="8" t="s">
        <v>2727</v>
      </c>
    </row>
    <row r="610" s="2" customFormat="1" spans="1:1">
      <c r="A610" s="9" t="s">
        <v>2728</v>
      </c>
    </row>
    <row r="611" s="2" customFormat="1" spans="1:1">
      <c r="A611" s="9" t="s">
        <v>2729</v>
      </c>
    </row>
    <row r="612" s="2" customFormat="1" spans="1:1">
      <c r="A612" s="9" t="s">
        <v>2730</v>
      </c>
    </row>
    <row r="613" s="2" customFormat="1" spans="1:1">
      <c r="A613" s="9" t="s">
        <v>2731</v>
      </c>
    </row>
    <row r="614" s="2" customFormat="1" spans="1:1">
      <c r="A614" s="9" t="s">
        <v>2732</v>
      </c>
    </row>
    <row r="615" s="2" customFormat="1" spans="1:1">
      <c r="A615" s="9" t="s">
        <v>2733</v>
      </c>
    </row>
    <row r="616" s="2" customFormat="1" spans="1:1">
      <c r="A616" s="9" t="s">
        <v>2734</v>
      </c>
    </row>
    <row r="617" s="2" customFormat="1" spans="1:1">
      <c r="A617" s="9" t="s">
        <v>2735</v>
      </c>
    </row>
    <row r="618" s="2" customFormat="1" spans="1:1">
      <c r="A618" s="9" t="s">
        <v>2736</v>
      </c>
    </row>
    <row r="619" s="1" customFormat="1" spans="1:1">
      <c r="A619" s="4"/>
    </row>
    <row r="620" s="1" customFormat="1" spans="1:1">
      <c r="A620" s="12"/>
    </row>
    <row r="621" s="1" customFormat="1" spans="1:1">
      <c r="A621" s="7" t="s">
        <v>1266</v>
      </c>
    </row>
    <row r="622" s="1" customFormat="1" spans="1:1">
      <c r="A622" s="7" t="s">
        <v>1267</v>
      </c>
    </row>
    <row r="623" s="1" customFormat="1" spans="1:1">
      <c r="A623" s="7" t="s">
        <v>1268</v>
      </c>
    </row>
    <row r="624" s="1" customFormat="1" spans="1:1">
      <c r="A624" s="7" t="s">
        <v>1269</v>
      </c>
    </row>
    <row r="625" s="1" customFormat="1" spans="1:1">
      <c r="A625" s="7" t="s">
        <v>1270</v>
      </c>
    </row>
    <row r="626" s="1" customFormat="1" spans="1:1">
      <c r="A626" s="7" t="s">
        <v>1271</v>
      </c>
    </row>
    <row r="627" s="1" customFormat="1" spans="1:1">
      <c r="A627" s="7" t="s">
        <v>1272</v>
      </c>
    </row>
    <row r="628" s="1" customFormat="1" spans="1:1">
      <c r="A628" s="7" t="s">
        <v>1273</v>
      </c>
    </row>
    <row r="629" s="1" customFormat="1" spans="1:1">
      <c r="A629" s="7" t="s">
        <v>1274</v>
      </c>
    </row>
    <row r="630" s="2" customFormat="1" spans="1:1">
      <c r="A630" s="8" t="s">
        <v>1275</v>
      </c>
    </row>
    <row r="631" s="2" customFormat="1" spans="1:1">
      <c r="A631" s="8" t="s">
        <v>1276</v>
      </c>
    </row>
    <row r="632" s="2" customFormat="1" spans="1:1">
      <c r="A632" s="8" t="s">
        <v>1277</v>
      </c>
    </row>
    <row r="633" s="2" customFormat="1" spans="1:1">
      <c r="A633" s="8" t="s">
        <v>1278</v>
      </c>
    </row>
    <row r="634" s="2" customFormat="1" spans="1:1">
      <c r="A634" s="8" t="s">
        <v>1279</v>
      </c>
    </row>
    <row r="635" s="2" customFormat="1" spans="1:1">
      <c r="A635" s="8" t="s">
        <v>1280</v>
      </c>
    </row>
    <row r="636" s="2" customFormat="1" spans="1:1">
      <c r="A636" s="8" t="s">
        <v>1281</v>
      </c>
    </row>
    <row r="637" s="2" customFormat="1" spans="1:1">
      <c r="A637" s="8" t="s">
        <v>1282</v>
      </c>
    </row>
    <row r="638" s="2" customFormat="1" spans="1:1">
      <c r="A638" s="7" t="s">
        <v>1283</v>
      </c>
    </row>
    <row r="639" s="1" customFormat="1" spans="1:1">
      <c r="A639" s="7" t="s">
        <v>1284</v>
      </c>
    </row>
    <row r="640" s="1" customFormat="1" spans="1:1">
      <c r="A640" s="7" t="s">
        <v>1285</v>
      </c>
    </row>
    <row r="641" s="1" customFormat="1" spans="1:1">
      <c r="A641" s="7" t="s">
        <v>1286</v>
      </c>
    </row>
    <row r="642" s="1" customFormat="1" spans="1:1">
      <c r="A642" s="7" t="s">
        <v>1287</v>
      </c>
    </row>
    <row r="643" s="1" customFormat="1" spans="1:1">
      <c r="A643" s="7" t="s">
        <v>1288</v>
      </c>
    </row>
    <row r="644" s="1" customFormat="1" spans="1:1">
      <c r="A644" s="7" t="s">
        <v>1289</v>
      </c>
    </row>
    <row r="645" s="1" customFormat="1" spans="1:1">
      <c r="A645" s="7" t="s">
        <v>1290</v>
      </c>
    </row>
    <row r="646" s="3" customFormat="1" spans="1:1">
      <c r="A646" s="8" t="s">
        <v>1291</v>
      </c>
    </row>
    <row r="647" s="2" customFormat="1" spans="1:1">
      <c r="A647" s="8" t="s">
        <v>1292</v>
      </c>
    </row>
    <row r="648" s="2" customFormat="1" spans="1:1">
      <c r="A648" s="8" t="s">
        <v>1293</v>
      </c>
    </row>
    <row r="649" s="2" customFormat="1" spans="1:1">
      <c r="A649" s="8" t="s">
        <v>1294</v>
      </c>
    </row>
    <row r="650" s="2" customFormat="1" spans="1:1">
      <c r="A650" s="8" t="s">
        <v>1295</v>
      </c>
    </row>
    <row r="651" s="2" customFormat="1" spans="1:1">
      <c r="A651" s="8" t="s">
        <v>1296</v>
      </c>
    </row>
    <row r="652" s="2" customFormat="1" spans="1:1">
      <c r="A652" s="8" t="s">
        <v>1297</v>
      </c>
    </row>
    <row r="653" s="2" customFormat="1" spans="1:1">
      <c r="A653" s="8" t="s">
        <v>1298</v>
      </c>
    </row>
    <row r="654" s="1" customFormat="1" spans="1:1">
      <c r="A654" s="7" t="s">
        <v>1299</v>
      </c>
    </row>
    <row r="655" s="1" customFormat="1" spans="1:1">
      <c r="A655" s="7" t="s">
        <v>1300</v>
      </c>
    </row>
    <row r="656" s="1" customFormat="1" spans="1:1">
      <c r="A656" s="7" t="s">
        <v>1301</v>
      </c>
    </row>
    <row r="657" s="1" customFormat="1" spans="1:1">
      <c r="A657" s="7" t="s">
        <v>1302</v>
      </c>
    </row>
    <row r="658" s="1" customFormat="1" spans="1:1">
      <c r="A658" s="7" t="s">
        <v>1303</v>
      </c>
    </row>
    <row r="659" s="1" customFormat="1" spans="1:1">
      <c r="A659" s="7" t="s">
        <v>1304</v>
      </c>
    </row>
    <row r="660" s="1" customFormat="1" spans="1:1">
      <c r="A660" s="7" t="s">
        <v>1305</v>
      </c>
    </row>
    <row r="661" s="1" customFormat="1" spans="1:1">
      <c r="A661" s="7" t="s">
        <v>1306</v>
      </c>
    </row>
    <row r="662" s="2" customFormat="1" spans="1:1">
      <c r="A662" s="8" t="s">
        <v>1307</v>
      </c>
    </row>
    <row r="663" s="2" customFormat="1" spans="1:1">
      <c r="A663" s="8" t="s">
        <v>1308</v>
      </c>
    </row>
    <row r="664" s="2" customFormat="1" spans="1:1">
      <c r="A664" s="8" t="s">
        <v>1309</v>
      </c>
    </row>
    <row r="665" s="2" customFormat="1" spans="1:1">
      <c r="A665" s="8" t="s">
        <v>1310</v>
      </c>
    </row>
    <row r="666" s="2" customFormat="1" spans="1:1">
      <c r="A666" s="8" t="s">
        <v>1311</v>
      </c>
    </row>
    <row r="667" s="2" customFormat="1" spans="1:1">
      <c r="A667" s="8" t="s">
        <v>1312</v>
      </c>
    </row>
    <row r="668" s="2" customFormat="1" spans="1:1">
      <c r="A668" s="8" t="s">
        <v>1313</v>
      </c>
    </row>
    <row r="669" s="2" customFormat="1" spans="1:1">
      <c r="A669" s="8" t="s">
        <v>1314</v>
      </c>
    </row>
    <row r="670" s="2" customFormat="1" spans="1:1">
      <c r="A670" s="7" t="s">
        <v>1315</v>
      </c>
    </row>
    <row r="671" s="1" customFormat="1" spans="1:1">
      <c r="A671" s="7" t="s">
        <v>1316</v>
      </c>
    </row>
    <row r="672" s="1" customFormat="1" spans="1:1">
      <c r="A672" s="7" t="s">
        <v>1317</v>
      </c>
    </row>
    <row r="673" s="1" customFormat="1" spans="1:1">
      <c r="A673" s="7" t="s">
        <v>1318</v>
      </c>
    </row>
    <row r="674" s="1" customFormat="1" spans="1:1">
      <c r="A674" s="7" t="s">
        <v>1319</v>
      </c>
    </row>
    <row r="675" s="1" customFormat="1" spans="1:1">
      <c r="A675" s="7" t="s">
        <v>1320</v>
      </c>
    </row>
    <row r="676" s="1" customFormat="1" spans="1:1">
      <c r="A676" s="7" t="s">
        <v>1321</v>
      </c>
    </row>
    <row r="677" s="1" customFormat="1" spans="1:1">
      <c r="A677" s="7" t="s">
        <v>1322</v>
      </c>
    </row>
    <row r="678" s="3" customFormat="1" spans="1:1">
      <c r="A678" s="8" t="s">
        <v>1323</v>
      </c>
    </row>
    <row r="679" s="2" customFormat="1" spans="1:1">
      <c r="A679" s="8" t="s">
        <v>1324</v>
      </c>
    </row>
    <row r="680" s="2" customFormat="1" spans="1:1">
      <c r="A680" s="8" t="s">
        <v>1325</v>
      </c>
    </row>
    <row r="681" s="2" customFormat="1" spans="1:1">
      <c r="A681" s="8" t="s">
        <v>1326</v>
      </c>
    </row>
    <row r="682" s="2" customFormat="1" spans="1:1">
      <c r="A682" s="8" t="s">
        <v>1327</v>
      </c>
    </row>
    <row r="683" s="2" customFormat="1" spans="1:1">
      <c r="A683" s="8" t="s">
        <v>1328</v>
      </c>
    </row>
    <row r="684" s="2" customFormat="1" spans="1:1">
      <c r="A684" s="8" t="s">
        <v>1329</v>
      </c>
    </row>
    <row r="685" s="2" customFormat="1" spans="1:1">
      <c r="A685" s="8" t="s">
        <v>1330</v>
      </c>
    </row>
    <row r="686" s="2" customFormat="1" spans="1:1">
      <c r="A686" s="9" t="s">
        <v>1331</v>
      </c>
    </row>
    <row r="687" s="2" customFormat="1" spans="1:1">
      <c r="A687" s="9" t="s">
        <v>1332</v>
      </c>
    </row>
    <row r="688" s="2" customFormat="1" spans="1:1">
      <c r="A688" s="9" t="s">
        <v>1333</v>
      </c>
    </row>
    <row r="689" s="2" customFormat="1" spans="1:1">
      <c r="A689" s="9" t="s">
        <v>1334</v>
      </c>
    </row>
    <row r="690" s="2" customFormat="1" spans="1:1">
      <c r="A690" s="9" t="s">
        <v>1335</v>
      </c>
    </row>
    <row r="691" s="2" customFormat="1" spans="1:1">
      <c r="A691" s="9" t="s">
        <v>1336</v>
      </c>
    </row>
    <row r="692" s="2" customFormat="1" spans="1:1">
      <c r="A692" s="9" t="s">
        <v>1337</v>
      </c>
    </row>
    <row r="693" s="2" customFormat="1" spans="1:1">
      <c r="A693" s="9" t="s">
        <v>1338</v>
      </c>
    </row>
    <row r="694" s="2" customFormat="1" spans="1:1">
      <c r="A694" s="8" t="s">
        <v>1339</v>
      </c>
    </row>
    <row r="695" s="2" customFormat="1" spans="1:1">
      <c r="A695" s="8" t="s">
        <v>1340</v>
      </c>
    </row>
    <row r="696" s="2" customFormat="1" spans="1:1">
      <c r="A696" s="8" t="s">
        <v>1341</v>
      </c>
    </row>
    <row r="697" s="2" customFormat="1" spans="1:1">
      <c r="A697" s="8" t="s">
        <v>1342</v>
      </c>
    </row>
    <row r="698" s="2" customFormat="1" spans="1:1">
      <c r="A698" s="8" t="s">
        <v>1343</v>
      </c>
    </row>
    <row r="699" s="2" customFormat="1" spans="1:1">
      <c r="A699" s="8" t="s">
        <v>1344</v>
      </c>
    </row>
    <row r="700" s="2" customFormat="1" spans="1:1">
      <c r="A700" s="8" t="s">
        <v>1345</v>
      </c>
    </row>
    <row r="701" s="2" customFormat="1" spans="1:1">
      <c r="A701" s="8" t="s">
        <v>1346</v>
      </c>
    </row>
    <row r="702" s="2" customFormat="1" spans="1:1">
      <c r="A702" s="9" t="s">
        <v>1347</v>
      </c>
    </row>
    <row r="703" s="2" customFormat="1" spans="1:1">
      <c r="A703" s="9" t="s">
        <v>1348</v>
      </c>
    </row>
    <row r="704" s="2" customFormat="1" spans="1:1">
      <c r="A704" s="9" t="s">
        <v>1349</v>
      </c>
    </row>
    <row r="705" s="2" customFormat="1" spans="1:1">
      <c r="A705" s="9" t="s">
        <v>1350</v>
      </c>
    </row>
    <row r="706" s="2" customFormat="1" spans="1:1">
      <c r="A706" s="9" t="s">
        <v>1351</v>
      </c>
    </row>
    <row r="707" s="2" customFormat="1" spans="1:1">
      <c r="A707" s="9" t="s">
        <v>1352</v>
      </c>
    </row>
    <row r="708" s="2" customFormat="1" spans="1:1">
      <c r="A708" s="9" t="s">
        <v>1353</v>
      </c>
    </row>
    <row r="709" s="2" customFormat="1" spans="1:1">
      <c r="A709" s="9" t="s">
        <v>1354</v>
      </c>
    </row>
    <row r="710" s="2" customFormat="1" spans="1:1">
      <c r="A710" s="13"/>
    </row>
    <row r="711" s="1" customFormat="1" spans="1:1">
      <c r="A711" s="14"/>
    </row>
    <row r="712" s="1" customFormat="1" spans="1:1">
      <c r="A712" s="7" t="s">
        <v>2737</v>
      </c>
    </row>
    <row r="713" s="1" customFormat="1" spans="1:1">
      <c r="A713" s="7" t="s">
        <v>2738</v>
      </c>
    </row>
    <row r="714" s="1" customFormat="1" spans="1:1">
      <c r="A714" s="7" t="s">
        <v>2739</v>
      </c>
    </row>
    <row r="715" s="1" customFormat="1" spans="1:1">
      <c r="A715" s="7" t="s">
        <v>2740</v>
      </c>
    </row>
    <row r="716" s="1" customFormat="1" spans="1:1">
      <c r="A716" s="7" t="s">
        <v>2741</v>
      </c>
    </row>
    <row r="717" s="1" customFormat="1" spans="1:1">
      <c r="A717" s="7" t="s">
        <v>2742</v>
      </c>
    </row>
    <row r="718" s="1" customFormat="1" spans="1:1">
      <c r="A718" s="7" t="s">
        <v>2743</v>
      </c>
    </row>
    <row r="719" s="1" customFormat="1" spans="1:1">
      <c r="A719" s="7" t="s">
        <v>2744</v>
      </c>
    </row>
    <row r="720" s="1" customFormat="1" spans="1:1">
      <c r="A720" s="7" t="s">
        <v>2745</v>
      </c>
    </row>
    <row r="721" s="1" customFormat="1" spans="1:1">
      <c r="A721" s="8" t="s">
        <v>2746</v>
      </c>
    </row>
    <row r="722" s="1" customFormat="1" spans="1:1">
      <c r="A722" s="8" t="s">
        <v>2747</v>
      </c>
    </row>
    <row r="723" s="1" customFormat="1" spans="1:1">
      <c r="A723" s="8" t="s">
        <v>2748</v>
      </c>
    </row>
    <row r="724" s="1" customFormat="1" spans="1:1">
      <c r="A724" s="8" t="s">
        <v>2749</v>
      </c>
    </row>
    <row r="725" s="1" customFormat="1" spans="1:1">
      <c r="A725" s="8" t="s">
        <v>2750</v>
      </c>
    </row>
    <row r="726" s="1" customFormat="1" spans="1:1">
      <c r="A726" s="8" t="s">
        <v>2751</v>
      </c>
    </row>
    <row r="727" s="1" customFormat="1" spans="1:1">
      <c r="A727" s="8" t="s">
        <v>2752</v>
      </c>
    </row>
    <row r="728" s="3" customFormat="1" spans="1:1">
      <c r="A728" s="8" t="s">
        <v>2753</v>
      </c>
    </row>
    <row r="729" s="3" customFormat="1" spans="1:1">
      <c r="A729" s="8" t="s">
        <v>2754</v>
      </c>
    </row>
    <row r="730" s="1" customFormat="1" spans="1:1">
      <c r="A730" s="7" t="s">
        <v>2755</v>
      </c>
    </row>
    <row r="731" s="1" customFormat="1" spans="1:1">
      <c r="A731" s="7" t="s">
        <v>2756</v>
      </c>
    </row>
    <row r="732" s="1" customFormat="1" spans="1:1">
      <c r="A732" s="7" t="s">
        <v>2757</v>
      </c>
    </row>
    <row r="733" s="1" customFormat="1" spans="1:1">
      <c r="A733" s="7" t="s">
        <v>2758</v>
      </c>
    </row>
    <row r="734" s="1" customFormat="1" spans="1:1">
      <c r="A734" s="7" t="s">
        <v>2759</v>
      </c>
    </row>
    <row r="735" s="1" customFormat="1" spans="1:1">
      <c r="A735" s="7" t="s">
        <v>2760</v>
      </c>
    </row>
    <row r="736" s="1" customFormat="1" spans="1:1">
      <c r="A736" s="7" t="s">
        <v>2761</v>
      </c>
    </row>
    <row r="737" s="1" customFormat="1" spans="1:1">
      <c r="A737" s="7" t="s">
        <v>2762</v>
      </c>
    </row>
    <row r="738" s="1" customFormat="1" spans="1:1">
      <c r="A738" s="7" t="s">
        <v>2763</v>
      </c>
    </row>
    <row r="739" s="1" customFormat="1" spans="1:1">
      <c r="A739" s="8" t="s">
        <v>2764</v>
      </c>
    </row>
    <row r="740" s="1" customFormat="1" spans="1:1">
      <c r="A740" s="8" t="s">
        <v>2765</v>
      </c>
    </row>
    <row r="741" s="1" customFormat="1" spans="1:1">
      <c r="A741" s="8" t="s">
        <v>2766</v>
      </c>
    </row>
    <row r="742" s="1" customFormat="1" spans="1:1">
      <c r="A742" s="8" t="s">
        <v>2767</v>
      </c>
    </row>
    <row r="743" s="1" customFormat="1" spans="1:1">
      <c r="A743" s="8" t="s">
        <v>2768</v>
      </c>
    </row>
    <row r="744" s="1" customFormat="1" spans="1:1">
      <c r="A744" s="8" t="s">
        <v>2769</v>
      </c>
    </row>
    <row r="745" s="1" customFormat="1" spans="1:1">
      <c r="A745" s="8" t="s">
        <v>2770</v>
      </c>
    </row>
    <row r="746" s="1" customFormat="1" spans="1:1">
      <c r="A746" s="8" t="s">
        <v>2771</v>
      </c>
    </row>
    <row r="747" s="1" customFormat="1" spans="1:1">
      <c r="A747" s="8" t="s">
        <v>2772</v>
      </c>
    </row>
    <row r="748" s="1" customFormat="1" ht="12" customHeight="1" spans="1:1">
      <c r="A748" s="7" t="s">
        <v>2773</v>
      </c>
    </row>
    <row r="749" s="1" customFormat="1" spans="1:1">
      <c r="A749" s="7" t="s">
        <v>2774</v>
      </c>
    </row>
    <row r="750" s="1" customFormat="1" ht="12" customHeight="1" spans="1:1">
      <c r="A750" s="7" t="s">
        <v>2775</v>
      </c>
    </row>
    <row r="751" s="1" customFormat="1" spans="1:1">
      <c r="A751" s="7" t="s">
        <v>2776</v>
      </c>
    </row>
    <row r="752" s="1" customFormat="1" spans="1:1">
      <c r="A752" s="7" t="s">
        <v>2777</v>
      </c>
    </row>
    <row r="753" s="1" customFormat="1" spans="1:1">
      <c r="A753" s="7" t="s">
        <v>2778</v>
      </c>
    </row>
    <row r="754" s="1" customFormat="1" spans="1:1">
      <c r="A754" s="7" t="s">
        <v>2779</v>
      </c>
    </row>
    <row r="755" s="1" customFormat="1" spans="1:1">
      <c r="A755" s="7" t="s">
        <v>2780</v>
      </c>
    </row>
    <row r="756" s="1" customFormat="1" spans="1:1">
      <c r="A756" s="7" t="s">
        <v>2781</v>
      </c>
    </row>
    <row r="757" s="2" customFormat="1" spans="1:1">
      <c r="A757" s="8" t="s">
        <v>2782</v>
      </c>
    </row>
    <row r="758" s="2" customFormat="1" spans="1:1">
      <c r="A758" s="8" t="s">
        <v>2783</v>
      </c>
    </row>
    <row r="759" s="2" customFormat="1" spans="1:1">
      <c r="A759" s="8" t="s">
        <v>2784</v>
      </c>
    </row>
    <row r="760" s="2" customFormat="1" spans="1:1">
      <c r="A760" s="8" t="s">
        <v>2785</v>
      </c>
    </row>
    <row r="761" s="2" customFormat="1" spans="1:1">
      <c r="A761" s="8" t="s">
        <v>2786</v>
      </c>
    </row>
    <row r="762" s="2" customFormat="1" spans="1:1">
      <c r="A762" s="8" t="s">
        <v>2787</v>
      </c>
    </row>
    <row r="763" s="2" customFormat="1" spans="1:1">
      <c r="A763" s="8" t="s">
        <v>2788</v>
      </c>
    </row>
    <row r="764" s="2" customFormat="1" spans="1:1">
      <c r="A764" s="8" t="s">
        <v>2789</v>
      </c>
    </row>
    <row r="765" s="2" customFormat="1" spans="1:1">
      <c r="A765" s="8" t="s">
        <v>2790</v>
      </c>
    </row>
    <row r="766" s="2" customFormat="1" spans="1:1">
      <c r="A766" s="7" t="s">
        <v>2791</v>
      </c>
    </row>
    <row r="767" s="2" customFormat="1" spans="1:1">
      <c r="A767" s="7" t="s">
        <v>2792</v>
      </c>
    </row>
    <row r="768" s="1" customFormat="1" spans="1:1">
      <c r="A768" s="7" t="s">
        <v>2793</v>
      </c>
    </row>
    <row r="769" s="1" customFormat="1" spans="1:1">
      <c r="A769" s="7" t="s">
        <v>2794</v>
      </c>
    </row>
    <row r="770" s="1" customFormat="1" spans="1:1">
      <c r="A770" s="7" t="s">
        <v>2795</v>
      </c>
    </row>
    <row r="771" s="1" customFormat="1" spans="1:1">
      <c r="A771" s="7" t="s">
        <v>2796</v>
      </c>
    </row>
    <row r="772" s="1" customFormat="1" spans="1:1">
      <c r="A772" s="7" t="s">
        <v>2797</v>
      </c>
    </row>
    <row r="773" s="1" customFormat="1" spans="1:1">
      <c r="A773" s="7" t="s">
        <v>2798</v>
      </c>
    </row>
    <row r="774" s="1" customFormat="1" spans="1:1">
      <c r="A774" s="7" t="s">
        <v>2799</v>
      </c>
    </row>
    <row r="775" s="1" customFormat="1" spans="1:1">
      <c r="A775" s="8" t="s">
        <v>2800</v>
      </c>
    </row>
    <row r="776" s="1" customFormat="1" spans="1:1">
      <c r="A776" s="8" t="s">
        <v>2801</v>
      </c>
    </row>
    <row r="777" s="1" customFormat="1" spans="1:1">
      <c r="A777" s="8" t="s">
        <v>2802</v>
      </c>
    </row>
    <row r="778" s="1" customFormat="1" spans="1:1">
      <c r="A778" s="8" t="s">
        <v>2803</v>
      </c>
    </row>
    <row r="779" s="1" customFormat="1" spans="1:1">
      <c r="A779" s="8" t="s">
        <v>2804</v>
      </c>
    </row>
    <row r="780" s="1" customFormat="1" spans="1:1">
      <c r="A780" s="8" t="s">
        <v>2805</v>
      </c>
    </row>
    <row r="781" s="1" customFormat="1" spans="1:1">
      <c r="A781" s="8" t="s">
        <v>2806</v>
      </c>
    </row>
    <row r="782" s="1" customFormat="1" spans="1:1">
      <c r="A782" s="8" t="s">
        <v>2807</v>
      </c>
    </row>
    <row r="783" s="1" customFormat="1" spans="1:1">
      <c r="A783" s="8" t="s">
        <v>2808</v>
      </c>
    </row>
    <row r="784" s="1" customFormat="1" spans="1:1">
      <c r="A784" s="7" t="s">
        <v>2809</v>
      </c>
    </row>
    <row r="785" s="1" customFormat="1" spans="1:1">
      <c r="A785" s="7" t="s">
        <v>2810</v>
      </c>
    </row>
    <row r="786" s="1" customFormat="1" spans="1:1">
      <c r="A786" s="7" t="s">
        <v>2811</v>
      </c>
    </row>
    <row r="787" s="1" customFormat="1" spans="1:1">
      <c r="A787" s="7" t="s">
        <v>2812</v>
      </c>
    </row>
    <row r="788" s="1" customFormat="1" spans="1:1">
      <c r="A788" s="7" t="s">
        <v>2813</v>
      </c>
    </row>
    <row r="789" s="1" customFormat="1" spans="1:1">
      <c r="A789" s="7" t="s">
        <v>2814</v>
      </c>
    </row>
    <row r="790" s="1" customFormat="1" spans="1:1">
      <c r="A790" s="7" t="s">
        <v>2815</v>
      </c>
    </row>
    <row r="791" s="1" customFormat="1" spans="1:1">
      <c r="A791" s="7" t="s">
        <v>2816</v>
      </c>
    </row>
    <row r="792" s="1" customFormat="1" spans="1:1">
      <c r="A792" s="7" t="s">
        <v>2817</v>
      </c>
    </row>
    <row r="793" s="1" customFormat="1" spans="1:1">
      <c r="A793" s="8" t="s">
        <v>2818</v>
      </c>
    </row>
    <row r="794" s="1" customFormat="1" spans="1:1">
      <c r="A794" s="8" t="s">
        <v>2819</v>
      </c>
    </row>
    <row r="795" s="1" customFormat="1" spans="1:1">
      <c r="A795" s="8" t="s">
        <v>2820</v>
      </c>
    </row>
    <row r="796" s="1" customFormat="1" spans="1:1">
      <c r="A796" s="8" t="s">
        <v>2821</v>
      </c>
    </row>
    <row r="797" s="1" customFormat="1" spans="1:1">
      <c r="A797" s="8" t="s">
        <v>2822</v>
      </c>
    </row>
    <row r="798" s="1" customFormat="1" spans="1:1">
      <c r="A798" s="8" t="s">
        <v>2823</v>
      </c>
    </row>
    <row r="799" s="1" customFormat="1" spans="1:1">
      <c r="A799" s="8" t="s">
        <v>2824</v>
      </c>
    </row>
    <row r="800" s="1" customFormat="1" spans="1:1">
      <c r="A800" s="8" t="s">
        <v>2825</v>
      </c>
    </row>
    <row r="801" s="1" customFormat="1" spans="1:1">
      <c r="A801" s="8" t="s">
        <v>2826</v>
      </c>
    </row>
    <row r="802" s="1" customFormat="1" spans="1:1">
      <c r="A802" s="9" t="s">
        <v>2827</v>
      </c>
    </row>
    <row r="803" s="1" customFormat="1" spans="1:1">
      <c r="A803" s="9" t="s">
        <v>2828</v>
      </c>
    </row>
    <row r="804" s="1" customFormat="1" spans="1:1">
      <c r="A804" s="9" t="s">
        <v>2829</v>
      </c>
    </row>
    <row r="805" s="1" customFormat="1" spans="1:1">
      <c r="A805" s="9" t="s">
        <v>2830</v>
      </c>
    </row>
    <row r="806" s="1" customFormat="1" spans="1:1">
      <c r="A806" s="9" t="s">
        <v>2831</v>
      </c>
    </row>
    <row r="807" s="1" customFormat="1" spans="1:1">
      <c r="A807" s="9" t="s">
        <v>2832</v>
      </c>
    </row>
    <row r="808" s="1" customFormat="1" spans="1:1">
      <c r="A808" s="9" t="s">
        <v>2833</v>
      </c>
    </row>
    <row r="809" s="1" customFormat="1" spans="1:1">
      <c r="A809" s="9" t="s">
        <v>2834</v>
      </c>
    </row>
    <row r="810" s="1" customFormat="1" spans="1:1">
      <c r="A810" s="9" t="s">
        <v>2835</v>
      </c>
    </row>
    <row r="811" s="1" customFormat="1" spans="1:1">
      <c r="A811" s="13"/>
    </row>
    <row r="812" s="1" customFormat="1" spans="1:1">
      <c r="A812" s="15"/>
    </row>
    <row r="813" s="1" customFormat="1" spans="1:1">
      <c r="A813" s="7" t="s">
        <v>1454</v>
      </c>
    </row>
    <row r="814" s="1" customFormat="1" spans="1:1">
      <c r="A814" s="7" t="s">
        <v>1455</v>
      </c>
    </row>
    <row r="815" s="1" customFormat="1" spans="1:1">
      <c r="A815" s="7" t="s">
        <v>1456</v>
      </c>
    </row>
    <row r="816" s="1" customFormat="1" spans="1:1">
      <c r="A816" s="7" t="s">
        <v>1457</v>
      </c>
    </row>
    <row r="817" s="1" customFormat="1" spans="1:1">
      <c r="A817" s="7" t="s">
        <v>1458</v>
      </c>
    </row>
    <row r="818" s="1" customFormat="1" spans="1:1">
      <c r="A818" s="7" t="s">
        <v>1459</v>
      </c>
    </row>
    <row r="819" s="1" customFormat="1" spans="1:1">
      <c r="A819" s="7" t="s">
        <v>1460</v>
      </c>
    </row>
    <row r="820" s="1" customFormat="1" spans="1:1">
      <c r="A820" s="7" t="s">
        <v>1461</v>
      </c>
    </row>
    <row r="821" s="1" customFormat="1" spans="1:1">
      <c r="A821" s="7" t="s">
        <v>1462</v>
      </c>
    </row>
    <row r="822" s="1" customFormat="1" spans="1:1">
      <c r="A822" s="8" t="s">
        <v>1463</v>
      </c>
    </row>
    <row r="823" s="1" customFormat="1" spans="1:1">
      <c r="A823" s="8" t="s">
        <v>1464</v>
      </c>
    </row>
    <row r="824" s="1" customFormat="1" spans="1:1">
      <c r="A824" s="8" t="s">
        <v>1465</v>
      </c>
    </row>
    <row r="825" s="1" customFormat="1" spans="1:1">
      <c r="A825" s="8" t="s">
        <v>1466</v>
      </c>
    </row>
    <row r="826" s="1" customFormat="1" spans="1:1">
      <c r="A826" s="8" t="s">
        <v>1467</v>
      </c>
    </row>
    <row r="827" s="1" customFormat="1" spans="1:1">
      <c r="A827" s="8" t="s">
        <v>1468</v>
      </c>
    </row>
    <row r="828" s="1" customFormat="1" spans="1:1">
      <c r="A828" s="8" t="s">
        <v>1469</v>
      </c>
    </row>
    <row r="829" s="1" customFormat="1" spans="1:1">
      <c r="A829" s="8" t="s">
        <v>1470</v>
      </c>
    </row>
    <row r="830" s="1" customFormat="1" spans="1:1">
      <c r="A830" s="8" t="s">
        <v>1471</v>
      </c>
    </row>
    <row r="831" s="1" customFormat="1" spans="1:1">
      <c r="A831" s="7" t="s">
        <v>1472</v>
      </c>
    </row>
    <row r="832" s="1" customFormat="1" spans="1:1">
      <c r="A832" s="7" t="s">
        <v>1473</v>
      </c>
    </row>
    <row r="833" s="1" customFormat="1" spans="1:1">
      <c r="A833" s="7" t="s">
        <v>1474</v>
      </c>
    </row>
    <row r="834" s="1" customFormat="1" spans="1:1">
      <c r="A834" s="7" t="s">
        <v>1475</v>
      </c>
    </row>
    <row r="835" s="1" customFormat="1" spans="1:1">
      <c r="A835" s="7" t="s">
        <v>1476</v>
      </c>
    </row>
    <row r="836" s="1" customFormat="1" spans="1:1">
      <c r="A836" s="7" t="s">
        <v>1477</v>
      </c>
    </row>
    <row r="837" s="1" customFormat="1" spans="1:1">
      <c r="A837" s="7" t="s">
        <v>1478</v>
      </c>
    </row>
    <row r="838" s="1" customFormat="1" spans="1:1">
      <c r="A838" s="7" t="s">
        <v>1479</v>
      </c>
    </row>
    <row r="839" s="1" customFormat="1" spans="1:1">
      <c r="A839" s="7" t="s">
        <v>1480</v>
      </c>
    </row>
    <row r="840" s="1" customFormat="1" spans="1:1">
      <c r="A840" s="8" t="s">
        <v>1481</v>
      </c>
    </row>
    <row r="841" s="1" customFormat="1" spans="1:1">
      <c r="A841" s="8" t="s">
        <v>1482</v>
      </c>
    </row>
    <row r="842" s="1" customFormat="1" spans="1:1">
      <c r="A842" s="8" t="s">
        <v>1483</v>
      </c>
    </row>
    <row r="843" s="1" customFormat="1" spans="1:1">
      <c r="A843" s="8" t="s">
        <v>1484</v>
      </c>
    </row>
    <row r="844" s="1" customFormat="1" spans="1:1">
      <c r="A844" s="8" t="s">
        <v>1485</v>
      </c>
    </row>
    <row r="845" s="1" customFormat="1" spans="1:1">
      <c r="A845" s="8" t="s">
        <v>1486</v>
      </c>
    </row>
    <row r="846" s="1" customFormat="1" spans="1:1">
      <c r="A846" s="8" t="s">
        <v>1487</v>
      </c>
    </row>
    <row r="847" s="1" customFormat="1" spans="1:1">
      <c r="A847" s="8" t="s">
        <v>1488</v>
      </c>
    </row>
    <row r="848" s="1" customFormat="1" spans="1:1">
      <c r="A848" s="8" t="s">
        <v>1489</v>
      </c>
    </row>
    <row r="849" s="1" customFormat="1" ht="12" customHeight="1" spans="1:1">
      <c r="A849" s="7" t="s">
        <v>1490</v>
      </c>
    </row>
    <row r="850" s="1" customFormat="1" spans="1:1">
      <c r="A850" s="7" t="s">
        <v>1491</v>
      </c>
    </row>
    <row r="851" s="1" customFormat="1" ht="12" customHeight="1" spans="1:1">
      <c r="A851" s="7" t="s">
        <v>1492</v>
      </c>
    </row>
    <row r="852" s="1" customFormat="1" spans="1:1">
      <c r="A852" s="7" t="s">
        <v>1493</v>
      </c>
    </row>
    <row r="853" s="1" customFormat="1" spans="1:1">
      <c r="A853" s="7" t="s">
        <v>1494</v>
      </c>
    </row>
    <row r="854" s="1" customFormat="1" spans="1:1">
      <c r="A854" s="7" t="s">
        <v>1495</v>
      </c>
    </row>
    <row r="855" s="1" customFormat="1" spans="1:1">
      <c r="A855" s="7" t="s">
        <v>1496</v>
      </c>
    </row>
    <row r="856" s="1" customFormat="1" spans="1:1">
      <c r="A856" s="7" t="s">
        <v>1497</v>
      </c>
    </row>
    <row r="857" s="1" customFormat="1" spans="1:1">
      <c r="A857" s="7" t="s">
        <v>1498</v>
      </c>
    </row>
    <row r="858" s="2" customFormat="1" spans="1:1">
      <c r="A858" s="8" t="s">
        <v>1499</v>
      </c>
    </row>
    <row r="859" s="2" customFormat="1" spans="1:1">
      <c r="A859" s="8" t="s">
        <v>1500</v>
      </c>
    </row>
    <row r="860" s="2" customFormat="1" spans="1:1">
      <c r="A860" s="8" t="s">
        <v>1501</v>
      </c>
    </row>
    <row r="861" s="2" customFormat="1" spans="1:1">
      <c r="A861" s="8" t="s">
        <v>1502</v>
      </c>
    </row>
    <row r="862" s="2" customFormat="1" spans="1:1">
      <c r="A862" s="8" t="s">
        <v>1503</v>
      </c>
    </row>
    <row r="863" s="2" customFormat="1" spans="1:1">
      <c r="A863" s="8" t="s">
        <v>1504</v>
      </c>
    </row>
    <row r="864" s="2" customFormat="1" spans="1:1">
      <c r="A864" s="8" t="s">
        <v>1505</v>
      </c>
    </row>
    <row r="865" s="2" customFormat="1" spans="1:1">
      <c r="A865" s="8" t="s">
        <v>1506</v>
      </c>
    </row>
    <row r="866" s="2" customFormat="1" spans="1:1">
      <c r="A866" s="8" t="s">
        <v>1507</v>
      </c>
    </row>
    <row r="867" s="2" customFormat="1" spans="1:1">
      <c r="A867" s="7" t="s">
        <v>1508</v>
      </c>
    </row>
    <row r="868" s="2" customFormat="1" spans="1:1">
      <c r="A868" s="7" t="s">
        <v>1509</v>
      </c>
    </row>
    <row r="869" s="1" customFormat="1" spans="1:1">
      <c r="A869" s="7" t="s">
        <v>1510</v>
      </c>
    </row>
    <row r="870" s="1" customFormat="1" spans="1:1">
      <c r="A870" s="7" t="s">
        <v>1511</v>
      </c>
    </row>
    <row r="871" s="1" customFormat="1" spans="1:1">
      <c r="A871" s="7" t="s">
        <v>1512</v>
      </c>
    </row>
    <row r="872" s="1" customFormat="1" spans="1:1">
      <c r="A872" s="7" t="s">
        <v>1513</v>
      </c>
    </row>
    <row r="873" s="1" customFormat="1" spans="1:1">
      <c r="A873" s="7" t="s">
        <v>1514</v>
      </c>
    </row>
    <row r="874" s="1" customFormat="1" spans="1:1">
      <c r="A874" s="7" t="s">
        <v>1515</v>
      </c>
    </row>
    <row r="875" s="1" customFormat="1" spans="1:1">
      <c r="A875" s="7" t="s">
        <v>1516</v>
      </c>
    </row>
    <row r="876" s="1" customFormat="1" spans="1:1">
      <c r="A876" s="8" t="s">
        <v>1517</v>
      </c>
    </row>
    <row r="877" s="1" customFormat="1" spans="1:1">
      <c r="A877" s="8" t="s">
        <v>1518</v>
      </c>
    </row>
    <row r="878" s="1" customFormat="1" spans="1:1">
      <c r="A878" s="8" t="s">
        <v>1519</v>
      </c>
    </row>
    <row r="879" s="1" customFormat="1" spans="1:1">
      <c r="A879" s="8" t="s">
        <v>1520</v>
      </c>
    </row>
    <row r="880" s="1" customFormat="1" spans="1:1">
      <c r="A880" s="8" t="s">
        <v>1521</v>
      </c>
    </row>
    <row r="881" s="1" customFormat="1" spans="1:1">
      <c r="A881" s="8" t="s">
        <v>1522</v>
      </c>
    </row>
    <row r="882" s="1" customFormat="1" spans="1:1">
      <c r="A882" s="8" t="s">
        <v>1523</v>
      </c>
    </row>
    <row r="883" s="1" customFormat="1" spans="1:1">
      <c r="A883" s="8" t="s">
        <v>1524</v>
      </c>
    </row>
    <row r="884" s="1" customFormat="1" spans="1:1">
      <c r="A884" s="8" t="s">
        <v>1525</v>
      </c>
    </row>
    <row r="885" s="1" customFormat="1" spans="1:1">
      <c r="A885" s="7" t="s">
        <v>1526</v>
      </c>
    </row>
    <row r="886" s="1" customFormat="1" spans="1:1">
      <c r="A886" s="7" t="s">
        <v>1527</v>
      </c>
    </row>
    <row r="887" s="1" customFormat="1" spans="1:1">
      <c r="A887" s="7" t="s">
        <v>1528</v>
      </c>
    </row>
    <row r="888" s="1" customFormat="1" spans="1:1">
      <c r="A888" s="7" t="s">
        <v>1529</v>
      </c>
    </row>
    <row r="889" s="1" customFormat="1" spans="1:1">
      <c r="A889" s="7" t="s">
        <v>1530</v>
      </c>
    </row>
    <row r="890" s="1" customFormat="1" spans="1:1">
      <c r="A890" s="7" t="s">
        <v>1531</v>
      </c>
    </row>
    <row r="891" s="1" customFormat="1" spans="1:1">
      <c r="A891" s="7" t="s">
        <v>1532</v>
      </c>
    </row>
    <row r="892" s="1" customFormat="1" spans="1:1">
      <c r="A892" s="7" t="s">
        <v>1533</v>
      </c>
    </row>
    <row r="893" s="1" customFormat="1" spans="1:1">
      <c r="A893" s="7" t="s">
        <v>1534</v>
      </c>
    </row>
    <row r="894" s="1" customFormat="1" spans="1:1">
      <c r="A894" s="8" t="s">
        <v>1535</v>
      </c>
    </row>
    <row r="895" s="1" customFormat="1" spans="1:1">
      <c r="A895" s="8" t="s">
        <v>1536</v>
      </c>
    </row>
    <row r="896" s="1" customFormat="1" spans="1:1">
      <c r="A896" s="8" t="s">
        <v>1537</v>
      </c>
    </row>
    <row r="897" s="1" customFormat="1" spans="1:1">
      <c r="A897" s="8" t="s">
        <v>1538</v>
      </c>
    </row>
    <row r="898" s="1" customFormat="1" spans="1:1">
      <c r="A898" s="8" t="s">
        <v>1539</v>
      </c>
    </row>
    <row r="899" s="1" customFormat="1" spans="1:1">
      <c r="A899" s="8" t="s">
        <v>1540</v>
      </c>
    </row>
    <row r="900" s="1" customFormat="1" spans="1:1">
      <c r="A900" s="8" t="s">
        <v>1541</v>
      </c>
    </row>
    <row r="901" s="1" customFormat="1" spans="1:1">
      <c r="A901" s="8" t="s">
        <v>1542</v>
      </c>
    </row>
    <row r="902" s="1" customFormat="1" spans="1:1">
      <c r="A902" s="8" t="s">
        <v>1543</v>
      </c>
    </row>
    <row r="903" s="1" customFormat="1" spans="1:1">
      <c r="A903" s="9" t="s">
        <v>1544</v>
      </c>
    </row>
    <row r="904" s="1" customFormat="1" spans="1:1">
      <c r="A904" s="9" t="s">
        <v>1545</v>
      </c>
    </row>
    <row r="905" s="1" customFormat="1" spans="1:1">
      <c r="A905" s="9" t="s">
        <v>1546</v>
      </c>
    </row>
    <row r="906" s="1" customFormat="1" spans="1:1">
      <c r="A906" s="9" t="s">
        <v>1547</v>
      </c>
    </row>
    <row r="907" s="1" customFormat="1" spans="1:1">
      <c r="A907" s="9" t="s">
        <v>1548</v>
      </c>
    </row>
    <row r="908" s="1" customFormat="1" spans="1:1">
      <c r="A908" s="9" t="s">
        <v>1549</v>
      </c>
    </row>
    <row r="909" s="1" customFormat="1" spans="1:1">
      <c r="A909" s="9" t="s">
        <v>1550</v>
      </c>
    </row>
    <row r="910" s="1" customFormat="1" spans="1:1">
      <c r="A910" s="9" t="s">
        <v>1551</v>
      </c>
    </row>
    <row r="911" s="1" customFormat="1" spans="1:1">
      <c r="A911" s="9" t="s">
        <v>1552</v>
      </c>
    </row>
    <row r="912" s="1" customFormat="1" spans="1:1">
      <c r="A912" s="16"/>
    </row>
    <row r="913" s="1" customFormat="1" spans="1:1">
      <c r="A913" s="15"/>
    </row>
    <row r="914" s="1" customFormat="1" spans="1:1">
      <c r="A914" s="7" t="s">
        <v>1652</v>
      </c>
    </row>
    <row r="915" s="1" customFormat="1" spans="1:1">
      <c r="A915" s="7" t="s">
        <v>1653</v>
      </c>
    </row>
    <row r="916" s="1" customFormat="1" spans="1:3">
      <c r="A916" s="7" t="s">
        <v>1654</v>
      </c>
      <c r="C916" s="17"/>
    </row>
    <row r="917" s="1" customFormat="1" spans="1:1">
      <c r="A917" s="7" t="s">
        <v>1655</v>
      </c>
    </row>
    <row r="918" s="1" customFormat="1" spans="1:1">
      <c r="A918" s="7" t="s">
        <v>1656</v>
      </c>
    </row>
    <row r="919" s="1" customFormat="1" spans="1:3">
      <c r="A919" s="7" t="s">
        <v>1657</v>
      </c>
      <c r="C919" s="17"/>
    </row>
    <row r="920" s="1" customFormat="1" spans="1:3">
      <c r="A920" s="7" t="s">
        <v>1658</v>
      </c>
      <c r="C920" s="18"/>
    </row>
    <row r="921" s="1" customFormat="1" spans="1:3">
      <c r="A921" s="7" t="s">
        <v>1659</v>
      </c>
      <c r="C921" s="18"/>
    </row>
    <row r="922" s="1" customFormat="1" spans="1:1">
      <c r="A922" s="8" t="s">
        <v>1660</v>
      </c>
    </row>
    <row r="923" s="1" customFormat="1" spans="1:1">
      <c r="A923" s="8" t="s">
        <v>1661</v>
      </c>
    </row>
    <row r="924" s="1" customFormat="1" spans="1:1">
      <c r="A924" s="8" t="s">
        <v>1662</v>
      </c>
    </row>
    <row r="925" s="1" customFormat="1" spans="1:1">
      <c r="A925" s="8" t="s">
        <v>1663</v>
      </c>
    </row>
    <row r="926" s="1" customFormat="1" spans="1:1">
      <c r="A926" s="8" t="s">
        <v>1664</v>
      </c>
    </row>
    <row r="927" s="1" customFormat="1" spans="1:1">
      <c r="A927" s="8" t="s">
        <v>1665</v>
      </c>
    </row>
    <row r="928" s="1" customFormat="1" spans="1:1">
      <c r="A928" s="8" t="s">
        <v>1666</v>
      </c>
    </row>
    <row r="929" s="2" customFormat="1" spans="1:1">
      <c r="A929" s="13"/>
    </row>
    <row r="930" s="1" customFormat="1" spans="1:1">
      <c r="A930" s="6"/>
    </row>
    <row r="931" s="1" customFormat="1" spans="1:1">
      <c r="A931" s="7" t="s">
        <v>1667</v>
      </c>
    </row>
    <row r="932" s="1" customFormat="1" spans="1:1">
      <c r="A932" s="7" t="s">
        <v>1668</v>
      </c>
    </row>
    <row r="933" s="1" customFormat="1" spans="1:1">
      <c r="A933" s="7" t="s">
        <v>1669</v>
      </c>
    </row>
    <row r="934" s="1" customFormat="1" spans="1:1">
      <c r="A934" s="7" t="s">
        <v>1670</v>
      </c>
    </row>
    <row r="935" s="1" customFormat="1" spans="1:1">
      <c r="A935" s="7" t="s">
        <v>1671</v>
      </c>
    </row>
    <row r="936" s="1" customFormat="1" spans="1:1">
      <c r="A936" s="7" t="s">
        <v>1672</v>
      </c>
    </row>
    <row r="937" s="1" customFormat="1" spans="1:1">
      <c r="A937" s="7" t="s">
        <v>1673</v>
      </c>
    </row>
    <row r="938" s="1" customFormat="1" spans="1:1">
      <c r="A938" s="8" t="s">
        <v>1674</v>
      </c>
    </row>
    <row r="939" s="1" customFormat="1" spans="1:1">
      <c r="A939" s="8" t="s">
        <v>1675</v>
      </c>
    </row>
    <row r="940" s="1" customFormat="1" spans="1:1">
      <c r="A940" s="8" t="s">
        <v>1676</v>
      </c>
    </row>
    <row r="941" s="1" customFormat="1" spans="1:1">
      <c r="A941" s="8" t="s">
        <v>1677</v>
      </c>
    </row>
    <row r="942" s="1" customFormat="1" spans="1:1">
      <c r="A942" s="8" t="s">
        <v>1678</v>
      </c>
    </row>
    <row r="943" s="1" customFormat="1" spans="1:1">
      <c r="A943" s="8" t="s">
        <v>1679</v>
      </c>
    </row>
    <row r="944" s="1" customFormat="1" spans="1:1">
      <c r="A944" s="8" t="s">
        <v>1680</v>
      </c>
    </row>
    <row r="945" s="1" customFormat="1" spans="1:1">
      <c r="A945" s="4"/>
    </row>
    <row r="946" s="1" customFormat="1" spans="1:3">
      <c r="A946" s="15"/>
      <c r="B946" s="3"/>
      <c r="C946" s="3"/>
    </row>
    <row r="947" s="1" customFormat="1" spans="1:3">
      <c r="A947" s="7" t="s">
        <v>1681</v>
      </c>
      <c r="B947" s="3"/>
      <c r="C947" s="3"/>
    </row>
    <row r="948" s="1" customFormat="1" spans="1:3">
      <c r="A948" s="7" t="s">
        <v>1682</v>
      </c>
      <c r="B948" s="3"/>
      <c r="C948" s="3"/>
    </row>
    <row r="949" s="1" customFormat="1" spans="1:3">
      <c r="A949" s="7" t="s">
        <v>1683</v>
      </c>
      <c r="B949" s="3"/>
      <c r="C949" s="3"/>
    </row>
    <row r="950" s="1" customFormat="1" spans="1:3">
      <c r="A950" s="7" t="s">
        <v>1684</v>
      </c>
      <c r="B950" s="3"/>
      <c r="C950" s="3"/>
    </row>
    <row r="951" s="1" customFormat="1" spans="1:3">
      <c r="A951" s="7" t="s">
        <v>1685</v>
      </c>
      <c r="B951" s="3"/>
      <c r="C951" s="3"/>
    </row>
    <row r="952" s="1" customFormat="1" spans="1:3">
      <c r="A952" s="7" t="s">
        <v>1686</v>
      </c>
      <c r="B952" s="3"/>
      <c r="C952" s="3"/>
    </row>
    <row r="953" s="1" customFormat="1" spans="1:3">
      <c r="A953" s="7" t="s">
        <v>1687</v>
      </c>
      <c r="B953" s="3"/>
      <c r="C953" s="3"/>
    </row>
    <row r="954" s="1" customFormat="1" spans="1:1">
      <c r="A954" s="8" t="s">
        <v>1688</v>
      </c>
    </row>
    <row r="955" s="1" customFormat="1" spans="1:1">
      <c r="A955" s="8" t="s">
        <v>1689</v>
      </c>
    </row>
    <row r="956" s="1" customFormat="1" spans="1:1">
      <c r="A956" s="8" t="s">
        <v>1690</v>
      </c>
    </row>
    <row r="957" s="1" customFormat="1" spans="1:1">
      <c r="A957" s="8" t="s">
        <v>1691</v>
      </c>
    </row>
    <row r="958" s="1" customFormat="1" spans="1:1">
      <c r="A958" s="8" t="s">
        <v>1692</v>
      </c>
    </row>
    <row r="959" s="1" customFormat="1" spans="1:1">
      <c r="A959" s="8" t="s">
        <v>1693</v>
      </c>
    </row>
    <row r="960" s="1" customFormat="1" spans="1:1">
      <c r="A960" s="8" t="s">
        <v>1694</v>
      </c>
    </row>
    <row r="961" s="1" customFormat="1" spans="1:1">
      <c r="A961" s="7" t="s">
        <v>1695</v>
      </c>
    </row>
    <row r="962" s="1" customFormat="1" spans="1:1">
      <c r="A962" s="7" t="s">
        <v>1696</v>
      </c>
    </row>
    <row r="963" s="1" customFormat="1" spans="1:1">
      <c r="A963" s="7" t="s">
        <v>1697</v>
      </c>
    </row>
    <row r="964" s="1" customFormat="1" spans="1:1">
      <c r="A964" s="7" t="s">
        <v>1698</v>
      </c>
    </row>
    <row r="965" s="1" customFormat="1" spans="1:1">
      <c r="A965" s="7" t="s">
        <v>1699</v>
      </c>
    </row>
    <row r="966" s="1" customFormat="1" spans="1:1">
      <c r="A966" s="7" t="s">
        <v>1700</v>
      </c>
    </row>
    <row r="967" s="1" customFormat="1" spans="1:1">
      <c r="A967" s="7" t="s">
        <v>1701</v>
      </c>
    </row>
    <row r="968" s="1" customFormat="1" spans="1:1">
      <c r="A968" s="8" t="s">
        <v>1702</v>
      </c>
    </row>
    <row r="969" s="1" customFormat="1" spans="1:1">
      <c r="A969" s="8" t="s">
        <v>1703</v>
      </c>
    </row>
    <row r="970" s="1" customFormat="1" spans="1:1">
      <c r="A970" s="8" t="s">
        <v>1704</v>
      </c>
    </row>
    <row r="971" s="1" customFormat="1" spans="1:1">
      <c r="A971" s="8" t="s">
        <v>1705</v>
      </c>
    </row>
    <row r="972" s="1" customFormat="1" spans="1:1">
      <c r="A972" s="8" t="s">
        <v>1706</v>
      </c>
    </row>
    <row r="973" s="1" customFormat="1" spans="1:1">
      <c r="A973" s="8" t="s">
        <v>1707</v>
      </c>
    </row>
    <row r="974" s="3" customFormat="1" spans="1:2">
      <c r="A974" s="8" t="s">
        <v>1708</v>
      </c>
      <c r="B974" s="1"/>
    </row>
    <row r="975" s="1" customFormat="1" spans="1:1">
      <c r="A975" s="7" t="s">
        <v>1709</v>
      </c>
    </row>
    <row r="976" s="1" customFormat="1" spans="1:1">
      <c r="A976" s="7" t="s">
        <v>1710</v>
      </c>
    </row>
    <row r="977" s="1" customFormat="1" spans="1:1">
      <c r="A977" s="7" t="s">
        <v>1711</v>
      </c>
    </row>
    <row r="978" s="1" customFormat="1" spans="1:1">
      <c r="A978" s="7" t="s">
        <v>1712</v>
      </c>
    </row>
    <row r="979" s="1" customFormat="1" spans="1:1">
      <c r="A979" s="7" t="s">
        <v>1713</v>
      </c>
    </row>
    <row r="980" s="1" customFormat="1" spans="1:1">
      <c r="A980" s="7" t="s">
        <v>1714</v>
      </c>
    </row>
    <row r="981" s="1" customFormat="1" spans="1:1">
      <c r="A981" s="7" t="s">
        <v>1715</v>
      </c>
    </row>
    <row r="982" s="1" customFormat="1" spans="1:1">
      <c r="A982" s="4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调整说明</vt:lpstr>
      <vt:lpstr>报价工具表</vt:lpstr>
      <vt:lpstr>运费报价工具</vt:lpstr>
      <vt:lpstr>价格总表</vt:lpstr>
      <vt:lpstr>销售价-总表</vt:lpstr>
      <vt:lpstr>头套价格表</vt:lpstr>
      <vt:lpstr>发块价格表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王玉龙</cp:lastModifiedBy>
  <dcterms:created xsi:type="dcterms:W3CDTF">2017-11-14T01:52:00Z</dcterms:created>
  <dcterms:modified xsi:type="dcterms:W3CDTF">2020-12-16T03:17:14Z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2052-11.1.0.10228</vt:lpwstr>
  </property>
</Properties>
</file>