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EE"/>
      <u val="single"/>
    </font>
  </fonts>
  <fills count="5">
    <fill>
      <patternFill/>
    </fill>
    <fill>
      <patternFill patternType="gray125"/>
    </fill>
    <fill>
      <patternFill patternType="solid">
        <fgColor rgb="00ebf1de"/>
        <bgColor rgb="00ebf1de"/>
      </patternFill>
    </fill>
    <fill>
      <patternFill patternType="solid">
        <fgColor rgb="00ffff99"/>
        <bgColor rgb="00ffff99"/>
      </patternFill>
    </fill>
    <fill>
      <patternFill patternType="solid">
        <fgColor rgb="00fabf8f"/>
        <bgColor rgb="00fabf8f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D3D3D3"/>
      </left>
      <right style="thin">
        <color rgb="00D3D3D3"/>
      </right>
      <top style="thin">
        <color rgb="00D3D3D3"/>
      </top>
      <bottom style="thin">
        <color rgb="00D3D3D3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3" fillId="2" fontId="1" numFmtId="49" pivotButton="0" quotePrefix="0" xfId="0">
      <alignment horizontal="center"/>
    </xf>
    <xf borderId="3" fillId="2" fontId="0" numFmtId="0" pivotButton="0" quotePrefix="0" xfId="0"/>
    <xf applyAlignment="1" borderId="3" fillId="3" fontId="1" numFmtId="0" pivotButton="0" quotePrefix="0" xfId="0">
      <alignment horizontal="center"/>
    </xf>
    <xf borderId="3" fillId="3" fontId="0" numFmtId="0" pivotButton="0" quotePrefix="0" xfId="0"/>
    <xf applyAlignment="1" borderId="3" fillId="4" fontId="1" numFmtId="0" pivotButton="0" quotePrefix="0" xfId="0">
      <alignment horizontal="center"/>
    </xf>
    <xf borderId="3" fillId="4" fontId="0" numFmtId="0" pivotButton="0" quotePrefix="0" xfId="0"/>
    <xf applyAlignment="1" borderId="3" fillId="2" fontId="1" numFmtId="49" pivotButton="0" quotePrefix="0" xfId="0">
      <alignment horizontal="center" vertical="top"/>
    </xf>
    <xf applyAlignment="1" borderId="3" fillId="2" fontId="1" numFmtId="0" pivotButton="0" quotePrefix="0" xfId="0">
      <alignment horizontal="center" vertical="top"/>
    </xf>
    <xf applyAlignment="1" borderId="3" fillId="3" fontId="1" numFmtId="0" pivotButton="0" quotePrefix="0" xfId="0">
      <alignment horizontal="center" vertical="top"/>
    </xf>
    <xf applyAlignment="1" borderId="3" fillId="4" fontId="1" numFmtId="0" pivotButton="0" quotePrefix="0" xfId="0">
      <alignment horizontal="center" vertical="top"/>
    </xf>
    <xf borderId="2" fillId="2" fontId="0" numFmtId="49" pivotButton="0" quotePrefix="0" xfId="0"/>
    <xf borderId="2" fillId="2" fontId="0" numFmtId="0" pivotButton="0" quotePrefix="0" xfId="0"/>
    <xf borderId="2" fillId="3" fontId="0" numFmtId="0" pivotButton="0" quotePrefix="0" xfId="0"/>
    <xf borderId="2" fillId="4" fontId="0" numFmtId="0" pivotButton="0" quotePrefix="0" xfId="0"/>
    <xf borderId="2" fillId="3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9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</cols>
  <sheetData>
    <row r="1">
      <c r="A1" s="2" t="inlineStr">
        <is>
          <t>DMU Contents</t>
        </is>
      </c>
      <c r="B1" s="3" t="n"/>
      <c r="C1" s="3" t="n"/>
      <c r="D1" s="3" t="n"/>
      <c r="E1" s="3" t="n"/>
      <c r="F1" s="3" t="n"/>
      <c r="G1" s="4" t="inlineStr">
        <is>
          <t>Geolex Results</t>
        </is>
      </c>
      <c r="H1" s="5" t="n"/>
      <c r="I1" s="5" t="n"/>
      <c r="J1" s="5" t="n"/>
      <c r="K1" s="5" t="n"/>
      <c r="L1" s="5" t="n"/>
      <c r="M1" s="6" t="inlineStr">
        <is>
          <t>Author Review</t>
        </is>
      </c>
      <c r="N1" s="7" t="n"/>
      <c r="O1" s="7" t="n"/>
      <c r="P1" s="7" t="n"/>
    </row>
    <row r="2">
      <c r="A2" s="8" t="inlineStr">
        <is>
          <t>HierarchyKey</t>
        </is>
      </c>
      <c r="B2" s="9" t="inlineStr">
        <is>
          <t>MapUnit</t>
        </is>
      </c>
      <c r="C2" s="9" t="inlineStr">
        <is>
          <t>Name</t>
        </is>
      </c>
      <c r="D2" s="9" t="inlineStr">
        <is>
          <t>Fullname</t>
        </is>
      </c>
      <c r="E2" s="9" t="inlineStr">
        <is>
          <t>Age</t>
        </is>
      </c>
      <c r="F2" s="9" t="inlineStr">
        <is>
          <t>Extent</t>
        </is>
      </c>
      <c r="G2" s="10" t="inlineStr">
        <is>
          <t>GeolexID</t>
        </is>
      </c>
      <c r="H2" s="10" t="inlineStr">
        <is>
          <t>Name</t>
        </is>
      </c>
      <c r="I2" s="10" t="inlineStr">
        <is>
          <t>Usage</t>
        </is>
      </c>
      <c r="J2" s="10" t="inlineStr">
        <is>
          <t>Age</t>
        </is>
      </c>
      <c r="K2" s="10" t="inlineStr">
        <is>
          <t>Extent</t>
        </is>
      </c>
      <c r="L2" s="10" t="inlineStr">
        <is>
          <t>URL</t>
        </is>
      </c>
      <c r="M2" s="11" t="inlineStr">
        <is>
          <t>Extent Match?</t>
        </is>
      </c>
      <c r="N2" s="11" t="inlineStr">
        <is>
          <t>Usage Match?</t>
        </is>
      </c>
      <c r="O2" s="11" t="inlineStr">
        <is>
          <t>Remarks</t>
        </is>
      </c>
      <c r="P2" s="11" t="inlineStr">
        <is>
          <t>References</t>
        </is>
      </c>
    </row>
    <row r="3">
      <c r="A3" s="12" t="inlineStr">
        <is>
          <t>01</t>
        </is>
      </c>
      <c r="B3" s="13" t="inlineStr"/>
      <c r="C3" s="13" t="inlineStr">
        <is>
          <t>NO GEOLEX NAMES IN NAME OR FULLNAME</t>
        </is>
      </c>
      <c r="D3" s="13" t="inlineStr"/>
      <c r="E3" s="13" t="inlineStr"/>
      <c r="F3" s="13" t="inlineStr">
        <is>
          <t xml:space="preserve">oh, </t>
        </is>
      </c>
      <c r="G3" s="14" t="inlineStr"/>
      <c r="H3" s="14" t="inlineStr"/>
      <c r="I3" s="14" t="inlineStr"/>
      <c r="J3" s="14" t="inlineStr"/>
      <c r="K3" s="14" t="inlineStr"/>
      <c r="L3" s="14" t="inlineStr"/>
      <c r="M3" s="15" t="inlineStr">
        <is>
          <t>no</t>
        </is>
      </c>
      <c r="N3" s="15" t="inlineStr"/>
      <c r="O3" s="15" t="inlineStr"/>
      <c r="P3" s="15" t="inlineStr"/>
    </row>
    <row r="4">
      <c r="A4" s="12" t="inlineStr">
        <is>
          <t>01-01</t>
        </is>
      </c>
      <c r="B4" s="13" t="inlineStr">
        <is>
          <t>Qal</t>
        </is>
      </c>
      <c r="C4" s="13" t="inlineStr">
        <is>
          <t>Alluvium</t>
        </is>
      </c>
      <c r="D4" s="13" t="inlineStr">
        <is>
          <t>Alluvium</t>
        </is>
      </c>
      <c r="E4" s="13" t="inlineStr">
        <is>
          <t>Holocene</t>
        </is>
      </c>
      <c r="F4" s="13" t="inlineStr">
        <is>
          <t xml:space="preserve">oh, </t>
        </is>
      </c>
      <c r="G4" s="14" t="inlineStr"/>
      <c r="H4" s="14" t="inlineStr"/>
      <c r="I4" s="14" t="inlineStr"/>
      <c r="J4" s="14" t="inlineStr"/>
      <c r="K4" s="14" t="inlineStr"/>
      <c r="L4" s="14" t="inlineStr"/>
      <c r="M4" s="15" t="inlineStr">
        <is>
          <t>no</t>
        </is>
      </c>
      <c r="N4" s="15" t="inlineStr"/>
      <c r="O4" s="15" t="inlineStr"/>
      <c r="P4" s="15" t="inlineStr"/>
    </row>
    <row r="5">
      <c r="A5" s="12" t="inlineStr">
        <is>
          <t>01-02</t>
        </is>
      </c>
      <c r="B5" s="13" t="inlineStr">
        <is>
          <t>Qs</t>
        </is>
      </c>
      <c r="C5" s="13" t="inlineStr">
        <is>
          <t>Sand</t>
        </is>
      </c>
      <c r="D5" s="13" t="inlineStr">
        <is>
          <t>Sand</t>
        </is>
      </c>
      <c r="E5" s="13" t="inlineStr">
        <is>
          <t>Holocene</t>
        </is>
      </c>
      <c r="F5" s="13" t="inlineStr">
        <is>
          <t xml:space="preserve">oh, </t>
        </is>
      </c>
      <c r="G5" s="14" t="inlineStr"/>
      <c r="H5" s="14" t="inlineStr"/>
      <c r="I5" s="14" t="inlineStr"/>
      <c r="J5" s="14" t="inlineStr"/>
      <c r="K5" s="14" t="inlineStr"/>
      <c r="L5" s="14" t="inlineStr"/>
      <c r="M5" s="15" t="inlineStr">
        <is>
          <t>no</t>
        </is>
      </c>
      <c r="N5" s="15" t="inlineStr"/>
      <c r="O5" s="15" t="inlineStr"/>
      <c r="P5" s="15" t="inlineStr"/>
    </row>
    <row r="6">
      <c r="A6" s="12" t="inlineStr">
        <is>
          <t>01-03</t>
        </is>
      </c>
      <c r="B6" s="13" t="inlineStr">
        <is>
          <t>Qls</t>
        </is>
      </c>
      <c r="C6" s="13" t="inlineStr"/>
      <c r="D6" s="13" t="inlineStr">
        <is>
          <t>Landslide debris</t>
        </is>
      </c>
      <c r="E6" s="13" t="inlineStr">
        <is>
          <t>Holocene</t>
        </is>
      </c>
      <c r="F6" s="13" t="inlineStr">
        <is>
          <t xml:space="preserve">oh, </t>
        </is>
      </c>
      <c r="G6" s="14" t="inlineStr"/>
      <c r="H6" s="14" t="inlineStr"/>
      <c r="I6" s="14" t="inlineStr"/>
      <c r="J6" s="14" t="inlineStr"/>
      <c r="K6" s="14" t="inlineStr"/>
      <c r="L6" s="14" t="inlineStr"/>
      <c r="M6" s="15" t="inlineStr">
        <is>
          <t>no</t>
        </is>
      </c>
      <c r="N6" s="15" t="inlineStr"/>
      <c r="O6" s="15" t="inlineStr"/>
      <c r="P6" s="15" t="inlineStr"/>
    </row>
    <row r="7">
      <c r="A7" s="12" t="inlineStr">
        <is>
          <t>01-04</t>
        </is>
      </c>
      <c r="B7" s="13" t="inlineStr">
        <is>
          <t>Qac</t>
        </is>
      </c>
      <c r="C7" s="13" t="inlineStr"/>
      <c r="D7" s="13" t="inlineStr">
        <is>
          <t>Alluvium and colluvium</t>
        </is>
      </c>
      <c r="E7" s="13" t="inlineStr">
        <is>
          <t>Holocene</t>
        </is>
      </c>
      <c r="F7" s="13" t="inlineStr">
        <is>
          <t xml:space="preserve">oh, </t>
        </is>
      </c>
      <c r="G7" s="14" t="inlineStr"/>
      <c r="H7" s="14" t="inlineStr"/>
      <c r="I7" s="14" t="inlineStr"/>
      <c r="J7" s="14" t="inlineStr"/>
      <c r="K7" s="14" t="inlineStr"/>
      <c r="L7" s="14" t="inlineStr"/>
      <c r="M7" s="15" t="inlineStr">
        <is>
          <t>no</t>
        </is>
      </c>
      <c r="N7" s="15" t="inlineStr"/>
      <c r="O7" s="15" t="inlineStr"/>
      <c r="P7" s="15" t="inlineStr"/>
    </row>
    <row r="8">
      <c r="A8" s="12" t="inlineStr">
        <is>
          <t>02</t>
        </is>
      </c>
      <c r="B8" s="13" t="inlineStr"/>
      <c r="C8" s="13" t="inlineStr">
        <is>
          <t>NAME EQUALS FULLNAME WITH GEOLEX NAMES</t>
        </is>
      </c>
      <c r="D8" s="13" t="inlineStr"/>
      <c r="E8" s="13" t="inlineStr"/>
      <c r="F8" s="13" t="inlineStr">
        <is>
          <t xml:space="preserve">oh, </t>
        </is>
      </c>
      <c r="G8" s="14" t="inlineStr"/>
      <c r="H8" s="14" t="inlineStr"/>
      <c r="I8" s="14" t="inlineStr"/>
      <c r="J8" s="14" t="inlineStr"/>
      <c r="K8" s="14" t="inlineStr"/>
      <c r="L8" s="14" t="inlineStr"/>
      <c r="M8" s="15" t="inlineStr">
        <is>
          <t>no</t>
        </is>
      </c>
      <c r="N8" s="15" t="inlineStr"/>
      <c r="O8" s="15" t="inlineStr"/>
      <c r="P8" s="15" t="inlineStr"/>
    </row>
    <row r="9">
      <c r="A9" s="12" t="inlineStr">
        <is>
          <t>02-01</t>
        </is>
      </c>
      <c r="B9" s="13" t="inlineStr">
        <is>
          <t>Dh</t>
        </is>
      </c>
      <c r="C9" s="13" t="inlineStr">
        <is>
          <t>Hampshire Formation</t>
        </is>
      </c>
      <c r="D9" s="13" t="inlineStr">
        <is>
          <t>Hampshire Formation</t>
        </is>
      </c>
      <c r="E9" s="13" t="inlineStr">
        <is>
          <t>Devonian</t>
        </is>
      </c>
      <c r="F9" s="13" t="inlineStr">
        <is>
          <t xml:space="preserve">oh, </t>
        </is>
      </c>
      <c r="G9" s="14" t="n">
        <v>1955</v>
      </c>
      <c r="H9" s="14" t="inlineStr">
        <is>
          <t>Hampshire</t>
        </is>
      </c>
      <c r="I9" s="14" t="inlineStr">
        <is>
          <t>Hampshire Formation</t>
        </is>
      </c>
      <c r="J9" s="14" t="inlineStr">
        <is>
          <t>Late Devonian*</t>
        </is>
      </c>
      <c r="K9" s="14" t="inlineStr">
        <is>
          <t>MD, PA, VA, WV</t>
        </is>
      </c>
      <c r="L9" s="16">
        <f>HYPERLINK("https://ngmdb.usgs.gov/Geolex/Units/Hampshire_1955.html", "https://ngmdb.usgs.gov/Geolex/Units/Hampshire_1955.html")</f>
        <v/>
      </c>
      <c r="M9" s="15" t="inlineStr">
        <is>
          <t>no</t>
        </is>
      </c>
      <c r="N9" s="15" t="inlineStr"/>
      <c r="O9" s="15" t="inlineStr"/>
      <c r="P9" s="15" t="inlineStr"/>
    </row>
    <row r="10">
      <c r="A10" s="12" t="inlineStr">
        <is>
          <t>02-01-a</t>
        </is>
      </c>
      <c r="B10" s="13" t="inlineStr"/>
      <c r="C10" s="13" t="inlineStr"/>
      <c r="D10" s="13" t="inlineStr"/>
      <c r="E10" s="13" t="inlineStr"/>
      <c r="F10" s="13" t="inlineStr"/>
      <c r="G10" s="14" t="inlineStr"/>
      <c r="H10" s="14" t="inlineStr"/>
      <c r="I10" s="14" t="inlineStr">
        <is>
          <t>Hampshire Group</t>
        </is>
      </c>
      <c r="J10" s="14" t="inlineStr">
        <is>
          <t>Late Devonian*</t>
        </is>
      </c>
      <c r="K10" s="14" t="inlineStr">
        <is>
          <t>WV</t>
        </is>
      </c>
      <c r="L10" s="14" t="inlineStr"/>
      <c r="M10" s="15" t="inlineStr">
        <is>
          <t>no</t>
        </is>
      </c>
      <c r="N10" s="15" t="inlineStr"/>
      <c r="O10" s="15" t="inlineStr"/>
      <c r="P10" s="15" t="inlineStr"/>
    </row>
    <row r="11">
      <c r="A11" s="12" t="inlineStr">
        <is>
          <t>02-02</t>
        </is>
      </c>
      <c r="B11" s="13" t="inlineStr">
        <is>
          <t>Dmn</t>
        </is>
      </c>
      <c r="C11" s="13" t="inlineStr">
        <is>
          <t>Marcellus Shale and Needmore Formation, undivided</t>
        </is>
      </c>
      <c r="D11" s="13" t="inlineStr">
        <is>
          <t>Marcellus Shale and Needmore Formation, undivided</t>
        </is>
      </c>
      <c r="E11" s="13" t="inlineStr">
        <is>
          <t>Middle and Lower Devonian</t>
        </is>
      </c>
      <c r="F11" s="13" t="inlineStr">
        <is>
          <t xml:space="preserve">oh, </t>
        </is>
      </c>
      <c r="G11" s="14" t="n">
        <v>2635</v>
      </c>
      <c r="H11" s="14" t="inlineStr">
        <is>
          <t>Marcellus</t>
        </is>
      </c>
      <c r="I11" s="14" t="inlineStr">
        <is>
          <t>Marcellus Formation</t>
        </is>
      </c>
      <c r="J11" s="14" t="inlineStr">
        <is>
          <t>early Middle Devonian (Eifelian)*</t>
        </is>
      </c>
      <c r="K11" s="14" t="inlineStr">
        <is>
          <t>WV</t>
        </is>
      </c>
      <c r="L11" s="16">
        <f>HYPERLINK("https://ngmdb.usgs.gov/Geolex/Units/Marcellus_2635.html", "https://ngmdb.usgs.gov/Geolex/Units/Marcellus_2635.html")</f>
        <v/>
      </c>
      <c r="M11" s="15" t="inlineStr">
        <is>
          <t>no</t>
        </is>
      </c>
      <c r="N11" s="15" t="inlineStr"/>
      <c r="O11" s="15" t="inlineStr"/>
      <c r="P11" s="15" t="inlineStr"/>
    </row>
    <row r="12">
      <c r="A12" s="12" t="inlineStr">
        <is>
          <t>02-02-a</t>
        </is>
      </c>
      <c r="B12" s="13" t="inlineStr"/>
      <c r="C12" s="13" t="inlineStr"/>
      <c r="D12" s="13" t="inlineStr"/>
      <c r="E12" s="13" t="inlineStr"/>
      <c r="F12" s="13" t="inlineStr"/>
      <c r="G12" s="14" t="inlineStr"/>
      <c r="H12" s="14" t="inlineStr"/>
      <c r="I12" s="14" t="inlineStr">
        <is>
          <t>Marcellus Formation of Hamilton Group</t>
        </is>
      </c>
      <c r="J12" s="14" t="inlineStr">
        <is>
          <t>early Middle Devonian (Eifelian)*</t>
        </is>
      </c>
      <c r="K12" s="14" t="inlineStr">
        <is>
          <t>NY, PA</t>
        </is>
      </c>
      <c r="L12" s="14" t="inlineStr"/>
      <c r="M12" s="15" t="inlineStr">
        <is>
          <t>no</t>
        </is>
      </c>
      <c r="N12" s="15" t="inlineStr"/>
      <c r="O12" s="15" t="inlineStr"/>
      <c r="P12" s="15" t="inlineStr"/>
    </row>
    <row r="13">
      <c r="A13" s="12" t="inlineStr">
        <is>
          <t>02-02-b</t>
        </is>
      </c>
      <c r="B13" s="13" t="inlineStr"/>
      <c r="C13" s="13" t="inlineStr"/>
      <c r="D13" s="13" t="inlineStr"/>
      <c r="E13" s="13" t="inlineStr"/>
      <c r="F13" s="13" t="inlineStr"/>
      <c r="G13" s="14" t="inlineStr"/>
      <c r="H13" s="14" t="inlineStr"/>
      <c r="I13" s="14" t="inlineStr">
        <is>
          <t>Marcellus Member of Millboro Shale</t>
        </is>
      </c>
      <c r="J13" s="14" t="inlineStr">
        <is>
          <t>early Middle Devonian (Eifelian)*</t>
        </is>
      </c>
      <c r="K13" s="14" t="inlineStr">
        <is>
          <t>VA</t>
        </is>
      </c>
      <c r="L13" s="14" t="inlineStr"/>
      <c r="M13" s="15" t="inlineStr">
        <is>
          <t>no</t>
        </is>
      </c>
      <c r="N13" s="15" t="inlineStr"/>
      <c r="O13" s="15" t="inlineStr"/>
      <c r="P13" s="15" t="inlineStr"/>
    </row>
    <row r="14">
      <c r="A14" s="12" t="inlineStr">
        <is>
          <t>02-02-c</t>
        </is>
      </c>
      <c r="B14" s="13" t="inlineStr"/>
      <c r="C14" s="13" t="inlineStr"/>
      <c r="D14" s="13" t="inlineStr"/>
      <c r="E14" s="13" t="inlineStr"/>
      <c r="F14" s="13" t="inlineStr"/>
      <c r="G14" s="14" t="inlineStr"/>
      <c r="H14" s="14" t="inlineStr"/>
      <c r="I14" s="14" t="inlineStr">
        <is>
          <t>Marcellus Shale</t>
        </is>
      </c>
      <c r="J14" s="14" t="inlineStr">
        <is>
          <t>early Middle Devonian (Eifelian)*</t>
        </is>
      </c>
      <c r="K14" s="14" t="inlineStr">
        <is>
          <t>KY, NJ, OH, TN, VA, WV</t>
        </is>
      </c>
      <c r="L14" s="14" t="inlineStr"/>
      <c r="M14" s="15" t="inlineStr">
        <is>
          <t>yes</t>
        </is>
      </c>
      <c r="N14" s="15" t="inlineStr"/>
      <c r="O14" s="15" t="inlineStr"/>
      <c r="P14" s="15" t="inlineStr"/>
    </row>
    <row r="15">
      <c r="A15" s="12" t="inlineStr">
        <is>
          <t>02-02-d</t>
        </is>
      </c>
      <c r="B15" s="13" t="inlineStr"/>
      <c r="C15" s="13" t="inlineStr"/>
      <c r="D15" s="13" t="inlineStr"/>
      <c r="E15" s="13" t="inlineStr"/>
      <c r="F15" s="13" t="inlineStr"/>
      <c r="G15" s="14" t="inlineStr"/>
      <c r="H15" s="14" t="inlineStr"/>
      <c r="I15" s="14" t="inlineStr">
        <is>
          <t>Marcellus Shale of Hamilton Group</t>
        </is>
      </c>
      <c r="J15" s="14" t="inlineStr">
        <is>
          <t>early Middle Devonian (Eifelian)*</t>
        </is>
      </c>
      <c r="K15" s="14" t="inlineStr">
        <is>
          <t>MD, NY, OH, PA, TN, VA, WV</t>
        </is>
      </c>
      <c r="L15" s="14" t="inlineStr"/>
      <c r="M15" s="15" t="inlineStr">
        <is>
          <t>yes</t>
        </is>
      </c>
      <c r="N15" s="15" t="inlineStr"/>
      <c r="O15" s="15" t="inlineStr"/>
      <c r="P15" s="15" t="inlineStr"/>
    </row>
    <row r="16">
      <c r="A16" s="12" t="inlineStr">
        <is>
          <t>02-02-e</t>
        </is>
      </c>
      <c r="B16" s="13" t="inlineStr"/>
      <c r="C16" s="13" t="inlineStr"/>
      <c r="D16" s="13" t="inlineStr"/>
      <c r="E16" s="13" t="inlineStr"/>
      <c r="F16" s="13" t="inlineStr"/>
      <c r="G16" s="14" t="inlineStr"/>
      <c r="H16" s="14" t="inlineStr"/>
      <c r="I16" s="14" t="inlineStr">
        <is>
          <t>Marcellus Shale Member of Romney Formation</t>
        </is>
      </c>
      <c r="J16" s="14" t="inlineStr">
        <is>
          <t>early Middle Devonian (Eifelian)*</t>
        </is>
      </c>
      <c r="K16" s="14" t="inlineStr">
        <is>
          <t>MD</t>
        </is>
      </c>
      <c r="L16" s="14" t="inlineStr"/>
      <c r="M16" s="15" t="inlineStr">
        <is>
          <t>no</t>
        </is>
      </c>
      <c r="N16" s="15" t="inlineStr"/>
      <c r="O16" s="15" t="inlineStr"/>
      <c r="P16" s="15" t="inlineStr"/>
    </row>
    <row r="17">
      <c r="A17" s="12" t="inlineStr">
        <is>
          <t>02-02-f</t>
        </is>
      </c>
      <c r="B17" s="13" t="inlineStr"/>
      <c r="C17" s="13" t="inlineStr"/>
      <c r="D17" s="13" t="inlineStr"/>
      <c r="E17" s="13" t="inlineStr"/>
      <c r="F17" s="13" t="inlineStr"/>
      <c r="G17" s="14" t="n">
        <v>2961</v>
      </c>
      <c r="H17" s="14" t="inlineStr">
        <is>
          <t>Needmore</t>
        </is>
      </c>
      <c r="I17" s="14" t="inlineStr">
        <is>
          <t>Needmore Shale</t>
        </is>
      </c>
      <c r="J17" s="14" t="inlineStr">
        <is>
          <t>early Middle Devonian (Eifelian)*</t>
        </is>
      </c>
      <c r="K17" s="14" t="inlineStr">
        <is>
          <t>MD, PA, VA, WV</t>
        </is>
      </c>
      <c r="L17" s="16">
        <f>HYPERLINK("https://ngmdb.usgs.gov/Geolex/Units/Needmore_2961.html", "https://ngmdb.usgs.gov/Geolex/Units/Needmore_2961.html")</f>
        <v/>
      </c>
      <c r="M17" s="15" t="inlineStr">
        <is>
          <t>no</t>
        </is>
      </c>
      <c r="N17" s="15" t="inlineStr"/>
      <c r="O17" s="15" t="inlineStr"/>
      <c r="P17" s="15" t="inlineStr"/>
    </row>
    <row r="18">
      <c r="A18" s="12" t="inlineStr">
        <is>
          <t>02-02-g</t>
        </is>
      </c>
      <c r="B18" s="13" t="inlineStr"/>
      <c r="C18" s="13" t="inlineStr"/>
      <c r="D18" s="13" t="inlineStr"/>
      <c r="E18" s="13" t="inlineStr"/>
      <c r="F18" s="13" t="inlineStr"/>
      <c r="G18" s="14" t="inlineStr"/>
      <c r="H18" s="14" t="inlineStr"/>
      <c r="I18" s="14" t="inlineStr">
        <is>
          <t>Needmore Shale of Onondaga Group</t>
        </is>
      </c>
      <c r="J18" s="14" t="inlineStr">
        <is>
          <t>early Middle Devonian (Eifelian)*</t>
        </is>
      </c>
      <c r="K18" s="14" t="inlineStr">
        <is>
          <t>PA</t>
        </is>
      </c>
      <c r="L18" s="14" t="inlineStr"/>
      <c r="M18" s="15" t="inlineStr">
        <is>
          <t>no</t>
        </is>
      </c>
      <c r="N18" s="15" t="inlineStr"/>
      <c r="O18" s="15" t="inlineStr"/>
      <c r="P18" s="15" t="inlineStr"/>
    </row>
    <row r="19">
      <c r="A19" s="12" t="inlineStr">
        <is>
          <t>02-02-h</t>
        </is>
      </c>
      <c r="B19" s="13" t="inlineStr"/>
      <c r="C19" s="13" t="inlineStr"/>
      <c r="D19" s="13" t="inlineStr"/>
      <c r="E19" s="13" t="inlineStr"/>
      <c r="F19" s="13" t="inlineStr"/>
      <c r="G19" s="14" t="inlineStr"/>
      <c r="H19" s="14" t="inlineStr"/>
      <c r="I19" s="14" t="inlineStr">
        <is>
          <t>Needmore Shale Member of Romney Formation</t>
        </is>
      </c>
      <c r="J19" s="14" t="inlineStr">
        <is>
          <t>early Middle Devonian (Eifelian)*</t>
        </is>
      </c>
      <c r="K19" s="14" t="inlineStr">
        <is>
          <t>MD</t>
        </is>
      </c>
      <c r="L19" s="14" t="inlineStr"/>
      <c r="M19" s="15" t="inlineStr">
        <is>
          <t>no</t>
        </is>
      </c>
      <c r="N19" s="15" t="inlineStr"/>
      <c r="O19" s="15" t="inlineStr"/>
      <c r="P19" s="15" t="inlineStr"/>
    </row>
    <row r="20">
      <c r="A20" s="12" t="inlineStr">
        <is>
          <t>02-03</t>
        </is>
      </c>
      <c r="B20" s="13" t="inlineStr">
        <is>
          <t>Tbg</t>
        </is>
      </c>
      <c r="C20" s="13" t="inlineStr">
        <is>
          <t>Burro Gravel</t>
        </is>
      </c>
      <c r="D20" s="13" t="inlineStr">
        <is>
          <t>Burro Gravel</t>
        </is>
      </c>
      <c r="E20" s="13" t="inlineStr">
        <is>
          <t>Tertiary</t>
        </is>
      </c>
      <c r="F20" s="13" t="inlineStr">
        <is>
          <t xml:space="preserve">oh, </t>
        </is>
      </c>
      <c r="G20" s="14" t="n">
        <v>7419</v>
      </c>
      <c r="H20" s="14" t="inlineStr">
        <is>
          <t>Burro</t>
        </is>
      </c>
      <c r="I20" s="14" t="inlineStr">
        <is>
          <t>No current usage. (†Burro Gravel and Tuff (TX) considered obsolete.)</t>
        </is>
      </c>
      <c r="J20" s="14" t="inlineStr">
        <is>
          <t>Tertiary</t>
        </is>
      </c>
      <c r="K20" s="14" t="inlineStr"/>
      <c r="L20" s="16">
        <f>HYPERLINK("https://ngmdb.usgs.gov/Geolex/Units/Burro_7419.html", "https://ngmdb.usgs.gov/Geolex/Units/Burro_7419.html")</f>
        <v/>
      </c>
      <c r="M20" s="15" t="inlineStr">
        <is>
          <t>no</t>
        </is>
      </c>
      <c r="N20" s="15" t="inlineStr"/>
      <c r="O20" s="15" t="inlineStr"/>
      <c r="P20" s="15" t="inlineStr"/>
    </row>
    <row r="21">
      <c r="A21" s="12" t="inlineStr">
        <is>
          <t>02-04</t>
        </is>
      </c>
      <c r="B21" s="13" t="inlineStr">
        <is>
          <t>Kbc</t>
        </is>
      </c>
      <c r="C21" s="13" t="inlineStr">
        <is>
          <t>Burro Canyon Formation</t>
        </is>
      </c>
      <c r="D21" s="13" t="inlineStr">
        <is>
          <t>Burro Canyon Formation</t>
        </is>
      </c>
      <c r="E21" s="13" t="inlineStr">
        <is>
          <t>Early Cretaceous</t>
        </is>
      </c>
      <c r="F21" s="13" t="inlineStr">
        <is>
          <t xml:space="preserve">oh, </t>
        </is>
      </c>
      <c r="G21" s="14" t="n">
        <v>7420</v>
      </c>
      <c r="H21" s="14" t="inlineStr">
        <is>
          <t>Burro Canyon</t>
        </is>
      </c>
      <c r="I21" s="14" t="inlineStr">
        <is>
          <t>Burro Canyon Formation</t>
        </is>
      </c>
      <c r="J21" s="14" t="inlineStr">
        <is>
          <t>Early Cretaceous (Barremian to Albian)*</t>
        </is>
      </c>
      <c r="K21" s="14" t="inlineStr">
        <is>
          <t>AZ, CO, NM, UT</t>
        </is>
      </c>
      <c r="L21" s="16">
        <f>HYPERLINK("https://ngmdb.usgs.gov/Geolex/Units/BurroCanyon_7420.html", "https://ngmdb.usgs.gov/Geolex/Units/BurroCanyon_7420.html")</f>
        <v/>
      </c>
      <c r="M21" s="15" t="inlineStr">
        <is>
          <t>no</t>
        </is>
      </c>
      <c r="N21" s="15" t="inlineStr"/>
      <c r="O21" s="15" t="inlineStr"/>
      <c r="P21" s="15" t="inlineStr"/>
    </row>
    <row r="22">
      <c r="A22" s="12" t="inlineStr">
        <is>
          <t>02-05</t>
        </is>
      </c>
      <c r="B22" s="13" t="inlineStr">
        <is>
          <t>Tdc</t>
        </is>
      </c>
      <c r="C22" s="13" t="inlineStr">
        <is>
          <t>Dry Canyon Sandstone Member of Calabasas Formation of Topanga Group</t>
        </is>
      </c>
      <c r="D22" s="13" t="inlineStr">
        <is>
          <t>Dry Canyon Sandstone Member of Calabasas Formation of Topanga Group</t>
        </is>
      </c>
      <c r="E22" s="13" t="inlineStr">
        <is>
          <t>Tertiary</t>
        </is>
      </c>
      <c r="F22" s="13" t="inlineStr">
        <is>
          <t xml:space="preserve">oh, </t>
        </is>
      </c>
      <c r="G22" s="14" t="n">
        <v>5221</v>
      </c>
      <c r="H22" s="14" t="inlineStr">
        <is>
          <t>Dry Canyon</t>
        </is>
      </c>
      <c r="I22" s="14" t="inlineStr">
        <is>
          <t>Dry Canyon Sandstone Member of Calabasas Formation of Topanga Group</t>
        </is>
      </c>
      <c r="J22" s="14" t="inlineStr">
        <is>
          <t>Tertiary</t>
        </is>
      </c>
      <c r="K22" s="14" t="inlineStr">
        <is>
          <t>CA</t>
        </is>
      </c>
      <c r="L22" s="16">
        <f>HYPERLINK("https://ngmdb.usgs.gov/Geolex/Units/DryCanyon_5221.html", "https://ngmdb.usgs.gov/Geolex/Units/DryCanyon_5221.html")</f>
        <v/>
      </c>
      <c r="M22" s="15" t="inlineStr">
        <is>
          <t>no</t>
        </is>
      </c>
      <c r="N22" s="15" t="inlineStr"/>
      <c r="O22" s="15" t="inlineStr"/>
      <c r="P22" s="15" t="inlineStr"/>
    </row>
    <row r="23">
      <c r="A23" s="12" t="inlineStr">
        <is>
          <t>02-05-a</t>
        </is>
      </c>
      <c r="B23" s="13" t="inlineStr"/>
      <c r="C23" s="13" t="inlineStr"/>
      <c r="D23" s="13" t="inlineStr"/>
      <c r="E23" s="13" t="inlineStr"/>
      <c r="F23" s="13" t="inlineStr"/>
      <c r="G23" s="14" t="n">
        <v>4885</v>
      </c>
      <c r="H23" s="14" t="inlineStr">
        <is>
          <t>Calabasas</t>
        </is>
      </c>
      <c r="I23" s="14" t="inlineStr">
        <is>
          <t>Calabasas Formation of Topanga Group</t>
        </is>
      </c>
      <c r="J23" s="14" t="inlineStr">
        <is>
          <t>late Tertiary (middle Miocene)*</t>
        </is>
      </c>
      <c r="K23" s="14" t="inlineStr">
        <is>
          <t>CA</t>
        </is>
      </c>
      <c r="L23" s="16">
        <f>HYPERLINK("https://ngmdb.usgs.gov/Geolex/Units/Calabasas_4885.html", "https://ngmdb.usgs.gov/Geolex/Units/Calabasas_4885.html")</f>
        <v/>
      </c>
      <c r="M23" s="15" t="inlineStr">
        <is>
          <t>no</t>
        </is>
      </c>
      <c r="N23" s="15" t="inlineStr"/>
      <c r="O23" s="15" t="inlineStr"/>
      <c r="P23" s="15" t="inlineStr"/>
    </row>
    <row r="24">
      <c r="A24" s="12" t="inlineStr">
        <is>
          <t>02-05-b</t>
        </is>
      </c>
      <c r="B24" s="13" t="inlineStr"/>
      <c r="C24" s="13" t="inlineStr"/>
      <c r="D24" s="13" t="inlineStr"/>
      <c r="E24" s="13" t="inlineStr"/>
      <c r="F24" s="13" t="inlineStr"/>
      <c r="G24" s="14" t="inlineStr"/>
      <c r="H24" s="14" t="inlineStr"/>
      <c r="I24" s="14" t="inlineStr">
        <is>
          <t>Calabasas Formation</t>
        </is>
      </c>
      <c r="J24" s="14" t="inlineStr">
        <is>
          <t>late Tertiary (middle Miocene)*</t>
        </is>
      </c>
      <c r="K24" s="14" t="inlineStr">
        <is>
          <t>CA</t>
        </is>
      </c>
      <c r="L24" s="14" t="inlineStr"/>
      <c r="M24" s="15" t="inlineStr">
        <is>
          <t>no</t>
        </is>
      </c>
      <c r="N24" s="15" t="inlineStr"/>
      <c r="O24" s="15" t="inlineStr"/>
      <c r="P24" s="15" t="inlineStr"/>
    </row>
    <row r="25">
      <c r="A25" s="12" t="inlineStr">
        <is>
          <t>02-05-c</t>
        </is>
      </c>
      <c r="B25" s="13" t="inlineStr"/>
      <c r="C25" s="13" t="inlineStr"/>
      <c r="D25" s="13" t="inlineStr"/>
      <c r="E25" s="13" t="inlineStr"/>
      <c r="F25" s="13" t="inlineStr"/>
      <c r="G25" s="14" t="n">
        <v>12121</v>
      </c>
      <c r="H25" s="14" t="inlineStr">
        <is>
          <t>Topanga</t>
        </is>
      </c>
      <c r="I25" s="14" t="inlineStr">
        <is>
          <t>Topanga Group</t>
        </is>
      </c>
      <c r="J25" s="14" t="inlineStr">
        <is>
          <t>Tertiary</t>
        </is>
      </c>
      <c r="K25" s="14" t="inlineStr">
        <is>
          <t>CA</t>
        </is>
      </c>
      <c r="L25" s="16">
        <f>HYPERLINK("https://ngmdb.usgs.gov/Geolex/Units/Topanga_12121.html", "https://ngmdb.usgs.gov/Geolex/Units/Topanga_12121.html")</f>
        <v/>
      </c>
      <c r="M25" s="15" t="inlineStr">
        <is>
          <t>no</t>
        </is>
      </c>
      <c r="N25" s="15" t="inlineStr"/>
      <c r="O25" s="15" t="inlineStr"/>
      <c r="P25" s="15" t="inlineStr"/>
    </row>
    <row r="26">
      <c r="A26" s="12" t="inlineStr">
        <is>
          <t>02-05-d</t>
        </is>
      </c>
      <c r="B26" s="13" t="inlineStr"/>
      <c r="C26" s="13" t="inlineStr"/>
      <c r="D26" s="13" t="inlineStr"/>
      <c r="E26" s="13" t="inlineStr"/>
      <c r="F26" s="13" t="inlineStr"/>
      <c r="G26" s="14" t="inlineStr"/>
      <c r="H26" s="14" t="inlineStr"/>
      <c r="I26" s="14" t="inlineStr">
        <is>
          <t>Topanga Formation</t>
        </is>
      </c>
      <c r="J26" s="14" t="inlineStr">
        <is>
          <t>Tertiary</t>
        </is>
      </c>
      <c r="K26" s="14" t="inlineStr">
        <is>
          <t>CA</t>
        </is>
      </c>
      <c r="L26" s="14" t="inlineStr"/>
      <c r="M26" s="15" t="inlineStr">
        <is>
          <t>no</t>
        </is>
      </c>
      <c r="N26" s="15" t="inlineStr"/>
      <c r="O26" s="15" t="inlineStr"/>
      <c r="P26" s="15" t="inlineStr"/>
    </row>
    <row r="27">
      <c r="A27" s="12" t="inlineStr">
        <is>
          <t>02-06</t>
        </is>
      </c>
      <c r="B27" s="13" t="inlineStr">
        <is>
          <t>Tbm</t>
        </is>
      </c>
      <c r="C27" s="13" t="inlineStr">
        <is>
          <t>Bandera Mesa Member of Devil's Graveyard Formation</t>
        </is>
      </c>
      <c r="D27" s="13" t="inlineStr">
        <is>
          <t>Bandera Mesa Member of Devil's Graveyard Formation</t>
        </is>
      </c>
      <c r="E27" s="13" t="inlineStr">
        <is>
          <t>early Tertiary</t>
        </is>
      </c>
      <c r="F27" s="13" t="inlineStr">
        <is>
          <t xml:space="preserve">oh, </t>
        </is>
      </c>
      <c r="G27" s="14" t="n">
        <v>6661</v>
      </c>
      <c r="H27" s="14" t="inlineStr">
        <is>
          <t>Bandera Mesa</t>
        </is>
      </c>
      <c r="I27" s="14" t="inlineStr">
        <is>
          <t>Bandera Mesa Member of Devil's Graveyard Formation</t>
        </is>
      </c>
      <c r="J27" s="14" t="inlineStr">
        <is>
          <t>early Tertiary (Oligocene)</t>
        </is>
      </c>
      <c r="K27" s="14" t="inlineStr">
        <is>
          <t>TX-local</t>
        </is>
      </c>
      <c r="L27" s="16">
        <f>HYPERLINK("https://ngmdb.usgs.gov/Geolex/Units/BanderaMesa_6661.html", "https://ngmdb.usgs.gov/Geolex/Units/BanderaMesa_6661.html")</f>
        <v/>
      </c>
      <c r="M27" s="15" t="inlineStr">
        <is>
          <t>no</t>
        </is>
      </c>
      <c r="N27" s="15" t="inlineStr"/>
      <c r="O27" s="15" t="inlineStr"/>
      <c r="P27" s="15" t="inlineStr"/>
    </row>
    <row r="28">
      <c r="A28" s="12" t="inlineStr">
        <is>
          <t>02-06-a</t>
        </is>
      </c>
      <c r="B28" s="13" t="inlineStr"/>
      <c r="C28" s="13" t="inlineStr"/>
      <c r="D28" s="13" t="inlineStr"/>
      <c r="E28" s="13" t="inlineStr"/>
      <c r="F28" s="13" t="inlineStr"/>
      <c r="G28" s="14" t="inlineStr"/>
      <c r="H28" s="14" t="inlineStr"/>
      <c r="I28" s="14" t="inlineStr">
        <is>
          <t>Bandera Mesa Member of Devil's Graveyard Formation of Buck Hill Group</t>
        </is>
      </c>
      <c r="J28" s="14" t="inlineStr">
        <is>
          <t>early Tertiary (Oligocene)</t>
        </is>
      </c>
      <c r="K28" s="14" t="inlineStr">
        <is>
          <t>TX-local</t>
        </is>
      </c>
      <c r="L28" s="14" t="inlineStr"/>
      <c r="M28" s="15" t="inlineStr">
        <is>
          <t>no</t>
        </is>
      </c>
      <c r="N28" s="15" t="inlineStr"/>
      <c r="O28" s="15" t="inlineStr"/>
      <c r="P28" s="15" t="inlineStr"/>
    </row>
    <row r="29">
      <c r="A29" s="12" t="inlineStr">
        <is>
          <t>02-06-b</t>
        </is>
      </c>
      <c r="B29" s="13" t="inlineStr"/>
      <c r="C29" s="13" t="inlineStr"/>
      <c r="D29" s="13" t="inlineStr"/>
      <c r="E29" s="13" t="inlineStr"/>
      <c r="F29" s="13" t="inlineStr"/>
      <c r="G29" s="14" t="inlineStr"/>
      <c r="H29" s="14" t="inlineStr"/>
      <c r="I29" s="14" t="inlineStr">
        <is>
          <t>Recognized in Trans-Pecos area, southwestern TX.</t>
        </is>
      </c>
      <c r="J29" s="14" t="inlineStr">
        <is>
          <t>early Tertiary (Oligocene)</t>
        </is>
      </c>
      <c r="K29" s="14" t="inlineStr"/>
      <c r="L29" s="14" t="inlineStr"/>
      <c r="M29" s="15" t="inlineStr">
        <is>
          <t>no</t>
        </is>
      </c>
      <c r="N29" s="15" t="inlineStr"/>
      <c r="O29" s="15" t="inlineStr"/>
      <c r="P29" s="15" t="inlineStr"/>
    </row>
    <row r="30">
      <c r="A30" s="12" t="inlineStr">
        <is>
          <t>02-06-c</t>
        </is>
      </c>
      <c r="B30" s="13" t="inlineStr"/>
      <c r="C30" s="13" t="inlineStr"/>
      <c r="D30" s="13" t="inlineStr"/>
      <c r="E30" s="13" t="inlineStr"/>
      <c r="F30" s="13" t="inlineStr"/>
      <c r="G30" s="14" t="n">
        <v>7913</v>
      </c>
      <c r="H30" s="14" t="inlineStr">
        <is>
          <t>Devil's Graveyard</t>
        </is>
      </c>
      <c r="I30" s="14" t="inlineStr">
        <is>
          <t>Devil's Graveyard Formation</t>
        </is>
      </c>
      <c r="J30" s="14" t="inlineStr">
        <is>
          <t>early Tertiary (Eocene to Oligocene)</t>
        </is>
      </c>
      <c r="K30" s="14" t="inlineStr">
        <is>
          <t>TX-local</t>
        </is>
      </c>
      <c r="L30" s="16">
        <f>HYPERLINK("https://ngmdb.usgs.gov/Geolex/Units/Devil'sGraveyard_7913.html", "https://ngmdb.usgs.gov/Geolex/Units/Devil'sGraveyard_7913.html")</f>
        <v/>
      </c>
      <c r="M30" s="15" t="inlineStr">
        <is>
          <t>no</t>
        </is>
      </c>
      <c r="N30" s="15" t="inlineStr"/>
      <c r="O30" s="15" t="inlineStr"/>
      <c r="P30" s="15" t="inlineStr"/>
    </row>
    <row r="31">
      <c r="A31" s="12" t="inlineStr">
        <is>
          <t>02-06-d</t>
        </is>
      </c>
      <c r="B31" s="13" t="inlineStr"/>
      <c r="C31" s="13" t="inlineStr"/>
      <c r="D31" s="13" t="inlineStr"/>
      <c r="E31" s="13" t="inlineStr"/>
      <c r="F31" s="13" t="inlineStr"/>
      <c r="G31" s="14" t="inlineStr"/>
      <c r="H31" s="14" t="inlineStr"/>
      <c r="I31" s="14" t="inlineStr">
        <is>
          <t>Devil's Graveyard Formation of Buck Hill Group</t>
        </is>
      </c>
      <c r="J31" s="14" t="inlineStr">
        <is>
          <t>early Tertiary (Eocene to Oligocene)</t>
        </is>
      </c>
      <c r="K31" s="14" t="inlineStr">
        <is>
          <t>TX-local</t>
        </is>
      </c>
      <c r="L31" s="14" t="inlineStr"/>
      <c r="M31" s="15" t="inlineStr">
        <is>
          <t>no</t>
        </is>
      </c>
      <c r="N31" s="15" t="inlineStr"/>
      <c r="O31" s="15" t="inlineStr"/>
      <c r="P31" s="15" t="inlineStr"/>
    </row>
    <row r="32">
      <c r="A32" s="12" t="inlineStr">
        <is>
          <t>02-07</t>
        </is>
      </c>
      <c r="B32" s="13" t="inlineStr">
        <is>
          <t>Pcg</t>
        </is>
      </c>
      <c r="C32" s="13" t="inlineStr">
        <is>
          <t>Cressman's Gulch Formation</t>
        </is>
      </c>
      <c r="D32" s="13" t="inlineStr">
        <is>
          <t>Cressman's Gulch Formation</t>
        </is>
      </c>
      <c r="E32" s="13" t="inlineStr">
        <is>
          <t>early Proterozoic</t>
        </is>
      </c>
      <c r="F32" s="13" t="inlineStr">
        <is>
          <t xml:space="preserve">oh, </t>
        </is>
      </c>
      <c r="G32" s="14" t="n">
        <v>7771</v>
      </c>
      <c r="H32" s="14" t="inlineStr">
        <is>
          <t>Cressman's Gulch</t>
        </is>
      </c>
      <c r="I32" s="14" t="inlineStr">
        <is>
          <t>Cressman's Gulch Formation</t>
        </is>
      </c>
      <c r="J32" s="14" t="inlineStr">
        <is>
          <t>Early Proterozoic</t>
        </is>
      </c>
      <c r="K32" s="14" t="inlineStr">
        <is>
          <t>CO</t>
        </is>
      </c>
      <c r="L32" s="16">
        <f>HYPERLINK("https://ngmdb.usgs.gov/Geolex/Units/Cressman'sGulch_7771.html", "https://ngmdb.usgs.gov/Geolex/Units/Cressman'sGulch_7771.html")</f>
        <v/>
      </c>
      <c r="M32" s="15" t="inlineStr">
        <is>
          <t>no</t>
        </is>
      </c>
      <c r="N32" s="15" t="inlineStr"/>
      <c r="O32" s="15" t="inlineStr"/>
      <c r="P32" s="15" t="inlineStr"/>
    </row>
    <row r="33">
      <c r="A33" s="12" t="inlineStr">
        <is>
          <t>03</t>
        </is>
      </c>
      <c r="B33" s="13" t="inlineStr"/>
      <c r="C33" s="13" t="inlineStr">
        <is>
          <t>GEOLEX NAME IN NAME, NONE IN FULLNAME</t>
        </is>
      </c>
      <c r="D33" s="13" t="inlineStr"/>
      <c r="E33" s="13" t="inlineStr"/>
      <c r="F33" s="13" t="inlineStr">
        <is>
          <t xml:space="preserve">oh, </t>
        </is>
      </c>
      <c r="G33" s="14" t="inlineStr"/>
      <c r="H33" s="14" t="inlineStr"/>
      <c r="I33" s="14" t="inlineStr"/>
      <c r="J33" s="14" t="inlineStr"/>
      <c r="K33" s="14" t="inlineStr"/>
      <c r="L33" s="14" t="inlineStr"/>
      <c r="M33" s="15" t="inlineStr">
        <is>
          <t>no</t>
        </is>
      </c>
      <c r="N33" s="15" t="inlineStr"/>
      <c r="O33" s="15" t="inlineStr"/>
      <c r="P33" s="15" t="inlineStr"/>
    </row>
    <row r="34">
      <c r="A34" s="12" t="inlineStr">
        <is>
          <t>03-01</t>
        </is>
      </c>
      <c r="B34" s="13" t="inlineStr">
        <is>
          <t>Qcm</t>
        </is>
      </c>
      <c r="C34" s="13" t="inlineStr">
        <is>
          <t>Clinton Member of Walworth Formation</t>
        </is>
      </c>
      <c r="D34" s="13" t="inlineStr"/>
      <c r="E34" s="13" t="inlineStr">
        <is>
          <t>Quaternary</t>
        </is>
      </c>
      <c r="F34" s="13" t="inlineStr">
        <is>
          <t xml:space="preserve">oh, </t>
        </is>
      </c>
      <c r="G34" s="14" t="n">
        <v>1111</v>
      </c>
      <c r="H34" s="14" t="inlineStr">
        <is>
          <t>Clinton</t>
        </is>
      </c>
      <c r="I34" s="14" t="inlineStr">
        <is>
          <t>Clinton Formation</t>
        </is>
      </c>
      <c r="J34" s="14" t="inlineStr">
        <is>
          <t>Early Silurian*</t>
        </is>
      </c>
      <c r="K34" s="14" t="inlineStr">
        <is>
          <t>MD, MI, OH, PA, VA, WV</t>
        </is>
      </c>
      <c r="L34" s="16">
        <f>HYPERLINK("https://ngmdb.usgs.gov/Geolex/Units/Clinton_1111.html", "https://ngmdb.usgs.gov/Geolex/Units/Clinton_1111.html")</f>
        <v/>
      </c>
      <c r="M34" s="15" t="inlineStr">
        <is>
          <t>yes</t>
        </is>
      </c>
      <c r="N34" s="15" t="inlineStr"/>
      <c r="O34" s="15" t="inlineStr"/>
      <c r="P34" s="15" t="inlineStr"/>
    </row>
    <row r="35">
      <c r="A35" s="12" t="inlineStr">
        <is>
          <t>03-01-a</t>
        </is>
      </c>
      <c r="B35" s="13" t="inlineStr"/>
      <c r="C35" s="13" t="inlineStr"/>
      <c r="D35" s="13" t="inlineStr"/>
      <c r="E35" s="13" t="inlineStr"/>
      <c r="F35" s="13" t="inlineStr"/>
      <c r="G35" s="14" t="inlineStr"/>
      <c r="H35" s="14" t="inlineStr"/>
      <c r="I35" s="14" t="inlineStr">
        <is>
          <t>Clinton Group</t>
        </is>
      </c>
      <c r="J35" s="14" t="inlineStr">
        <is>
          <t>Early Silurian*</t>
        </is>
      </c>
      <c r="K35" s="14" t="inlineStr">
        <is>
          <t>MD, NY, PA, WV</t>
        </is>
      </c>
      <c r="L35" s="14" t="inlineStr"/>
      <c r="M35" s="15" t="inlineStr">
        <is>
          <t>no</t>
        </is>
      </c>
      <c r="N35" s="15" t="inlineStr"/>
      <c r="O35" s="15" t="inlineStr"/>
      <c r="P35" s="15" t="inlineStr"/>
    </row>
    <row r="36">
      <c r="A36" s="12" t="inlineStr">
        <is>
          <t>03-01-b</t>
        </is>
      </c>
      <c r="B36" s="13" t="inlineStr"/>
      <c r="C36" s="13" t="inlineStr"/>
      <c r="D36" s="13" t="inlineStr"/>
      <c r="E36" s="13" t="inlineStr"/>
      <c r="F36" s="13" t="inlineStr"/>
      <c r="G36" s="14" t="inlineStr"/>
      <c r="H36" s="14" t="inlineStr"/>
      <c r="I36" s="14" t="inlineStr">
        <is>
          <t>Clinton Shale</t>
        </is>
      </c>
      <c r="J36" s="14" t="inlineStr">
        <is>
          <t>Early Silurian*</t>
        </is>
      </c>
      <c r="K36" s="14" t="inlineStr">
        <is>
          <t>KY, TN, VA</t>
        </is>
      </c>
      <c r="L36" s="14" t="inlineStr"/>
      <c r="M36" s="15" t="inlineStr">
        <is>
          <t>no</t>
        </is>
      </c>
      <c r="N36" s="15" t="inlineStr"/>
      <c r="O36" s="15" t="inlineStr"/>
      <c r="P36" s="15" t="inlineStr"/>
    </row>
    <row r="37">
      <c r="A37" s="12" t="inlineStr">
        <is>
          <t>03-01-c</t>
        </is>
      </c>
      <c r="B37" s="13" t="inlineStr"/>
      <c r="C37" s="13" t="inlineStr"/>
      <c r="D37" s="13" t="inlineStr"/>
      <c r="E37" s="13" t="inlineStr"/>
      <c r="F37" s="13" t="inlineStr"/>
      <c r="G37" s="14" t="inlineStr"/>
      <c r="H37" s="14" t="inlineStr"/>
      <c r="I37" s="14" t="inlineStr">
        <is>
          <t>Clinton Sandstone of Albion Group</t>
        </is>
      </c>
      <c r="J37" s="14" t="inlineStr">
        <is>
          <t>Early Silurian*</t>
        </is>
      </c>
      <c r="K37" s="14" t="inlineStr">
        <is>
          <t>OH</t>
        </is>
      </c>
      <c r="L37" s="14" t="inlineStr"/>
      <c r="M37" s="15" t="inlineStr">
        <is>
          <t>yes</t>
        </is>
      </c>
      <c r="N37" s="15" t="inlineStr"/>
      <c r="O37" s="15" t="inlineStr"/>
      <c r="P37" s="15" t="inlineStr"/>
    </row>
    <row r="38">
      <c r="A38" s="12" t="inlineStr">
        <is>
          <t>03-01-d</t>
        </is>
      </c>
      <c r="B38" s="13" t="inlineStr"/>
      <c r="C38" s="13" t="inlineStr"/>
      <c r="D38" s="13" t="inlineStr"/>
      <c r="E38" s="13" t="inlineStr"/>
      <c r="F38" s="13" t="inlineStr"/>
      <c r="G38" s="14" t="n">
        <v>1112</v>
      </c>
      <c r="H38" s="14" t="inlineStr">
        <is>
          <t>Clinton</t>
        </is>
      </c>
      <c r="I38" s="14" t="inlineStr">
        <is>
          <t>Clinton Granite Gniess</t>
        </is>
      </c>
      <c r="J38" s="14" t="inlineStr">
        <is>
          <t>Precambrian</t>
        </is>
      </c>
      <c r="K38" s="14" t="inlineStr">
        <is>
          <t>CT</t>
        </is>
      </c>
      <c r="L38" s="16">
        <f>HYPERLINK("https://ngmdb.usgs.gov/Geolex/Units/Clinton_1112.html", "https://ngmdb.usgs.gov/Geolex/Units/Clinton_1112.html")</f>
        <v/>
      </c>
      <c r="M38" s="15" t="inlineStr">
        <is>
          <t>no</t>
        </is>
      </c>
      <c r="N38" s="15" t="inlineStr"/>
      <c r="O38" s="15" t="inlineStr"/>
      <c r="P38" s="15" t="inlineStr"/>
    </row>
    <row r="39">
      <c r="A39" s="12" t="inlineStr">
        <is>
          <t>03-01-e</t>
        </is>
      </c>
      <c r="B39" s="13" t="inlineStr"/>
      <c r="C39" s="13" t="inlineStr"/>
      <c r="D39" s="13" t="inlineStr"/>
      <c r="E39" s="13" t="inlineStr"/>
      <c r="F39" s="13" t="inlineStr"/>
      <c r="G39" s="14" t="inlineStr"/>
      <c r="H39" s="14" t="inlineStr"/>
      <c r="I39" s="14" t="inlineStr">
        <is>
          <t>Clinton Granitic Gneiss</t>
        </is>
      </c>
      <c r="J39" s="14" t="inlineStr">
        <is>
          <t>Precambrian</t>
        </is>
      </c>
      <c r="K39" s="14" t="inlineStr">
        <is>
          <t>CT</t>
        </is>
      </c>
      <c r="L39" s="14" t="inlineStr"/>
      <c r="M39" s="15" t="inlineStr">
        <is>
          <t>no</t>
        </is>
      </c>
      <c r="N39" s="15" t="inlineStr"/>
      <c r="O39" s="15" t="inlineStr"/>
      <c r="P39" s="15" t="inlineStr"/>
    </row>
    <row r="40">
      <c r="A40" s="12" t="inlineStr">
        <is>
          <t>03-01-f</t>
        </is>
      </c>
      <c r="B40" s="13" t="inlineStr"/>
      <c r="C40" s="13" t="inlineStr"/>
      <c r="D40" s="13" t="inlineStr"/>
      <c r="E40" s="13" t="inlineStr"/>
      <c r="F40" s="13" t="inlineStr"/>
      <c r="G40" s="14" t="inlineStr"/>
      <c r="H40" s="14" t="inlineStr"/>
      <c r="I40" s="14" t="inlineStr">
        <is>
          <t>Clinton Granitic Gneiss of /Sterling Plutonic Group</t>
        </is>
      </c>
      <c r="J40" s="14" t="inlineStr">
        <is>
          <t>Precambrian</t>
        </is>
      </c>
      <c r="K40" s="14" t="inlineStr">
        <is>
          <t>CT</t>
        </is>
      </c>
      <c r="L40" s="14" t="inlineStr"/>
      <c r="M40" s="15" t="inlineStr">
        <is>
          <t>no</t>
        </is>
      </c>
      <c r="N40" s="15" t="inlineStr"/>
      <c r="O40" s="15" t="inlineStr"/>
      <c r="P40" s="15" t="inlineStr"/>
    </row>
    <row r="41">
      <c r="A41" s="12" t="inlineStr">
        <is>
          <t>03-01-g</t>
        </is>
      </c>
      <c r="B41" s="13" t="inlineStr"/>
      <c r="C41" s="13" t="inlineStr"/>
      <c r="D41" s="13" t="inlineStr"/>
      <c r="E41" s="13" t="inlineStr"/>
      <c r="F41" s="13" t="inlineStr"/>
      <c r="G41" s="14" t="n">
        <v>1113</v>
      </c>
      <c r="H41" s="14" t="inlineStr">
        <is>
          <t>Clinton</t>
        </is>
      </c>
      <c r="I41" s="14" t="inlineStr">
        <is>
          <t>Clinton Member of Walworth Formation</t>
        </is>
      </c>
      <c r="J41" s="14" t="inlineStr">
        <is>
          <t>Quaternary (Pleistocene; Illinoian)</t>
        </is>
      </c>
      <c r="K41" s="14" t="inlineStr">
        <is>
          <t>IL, WI</t>
        </is>
      </c>
      <c r="L41" s="16">
        <f>HYPERLINK("https://ngmdb.usgs.gov/Geolex/Units/Clinton_1113.html", "https://ngmdb.usgs.gov/Geolex/Units/Clinton_1113.html")</f>
        <v/>
      </c>
      <c r="M41" s="15" t="inlineStr">
        <is>
          <t>no</t>
        </is>
      </c>
      <c r="N41" s="15" t="inlineStr"/>
      <c r="O41" s="15" t="inlineStr"/>
      <c r="P41" s="15" t="inlineStr"/>
    </row>
    <row r="42">
      <c r="A42" s="12" t="inlineStr">
        <is>
          <t>03-01-h</t>
        </is>
      </c>
      <c r="B42" s="13" t="inlineStr"/>
      <c r="C42" s="13" t="inlineStr"/>
      <c r="D42" s="13" t="inlineStr"/>
      <c r="E42" s="13" t="inlineStr"/>
      <c r="F42" s="13" t="inlineStr"/>
      <c r="G42" s="14" t="n">
        <v>4282</v>
      </c>
      <c r="H42" s="14" t="inlineStr">
        <is>
          <t>Walworth</t>
        </is>
      </c>
      <c r="I42" s="14" t="inlineStr">
        <is>
          <t>Walworth Formation</t>
        </is>
      </c>
      <c r="J42" s="14" t="inlineStr">
        <is>
          <t>Quaternary (Pleistocene)</t>
        </is>
      </c>
      <c r="K42" s="14" t="inlineStr">
        <is>
          <t>IL, WI</t>
        </is>
      </c>
      <c r="L42" s="16">
        <f>HYPERLINK("https://ngmdb.usgs.gov/Geolex/Units/Walworth_4282.html", "https://ngmdb.usgs.gov/Geolex/Units/Walworth_4282.html")</f>
        <v/>
      </c>
      <c r="M42" s="15" t="inlineStr">
        <is>
          <t>no</t>
        </is>
      </c>
      <c r="N42" s="15" t="inlineStr"/>
      <c r="O42" s="15" t="inlineStr"/>
      <c r="P42" s="15" t="inlineStr"/>
    </row>
    <row r="43">
      <c r="A43" s="12" t="inlineStr">
        <is>
          <t>03-02</t>
        </is>
      </c>
      <c r="B43" s="13" t="inlineStr">
        <is>
          <t>Cdv</t>
        </is>
      </c>
      <c r="C43" s="13" t="inlineStr">
        <is>
          <t>Desert Valley</t>
        </is>
      </c>
      <c r="D43" s="13" t="inlineStr"/>
      <c r="E43" s="13" t="inlineStr">
        <is>
          <t>Cambrian</t>
        </is>
      </c>
      <c r="F43" s="13" t="inlineStr">
        <is>
          <t xml:space="preserve">oh, </t>
        </is>
      </c>
      <c r="G43" s="14" t="n">
        <v>5173</v>
      </c>
      <c r="H43" s="14" t="inlineStr">
        <is>
          <t>Desert Valley</t>
        </is>
      </c>
      <c r="I43" s="14" t="inlineStr">
        <is>
          <t>Desert Valley Formation</t>
        </is>
      </c>
      <c r="J43" s="14" t="inlineStr">
        <is>
          <t>Late Cambrian</t>
        </is>
      </c>
      <c r="K43" s="14" t="inlineStr">
        <is>
          <t>NV</t>
        </is>
      </c>
      <c r="L43" s="16">
        <f>HYPERLINK("https://ngmdb.usgs.gov/Geolex/Units/DesertValley_5173.html", "https://ngmdb.usgs.gov/Geolex/Units/DesertValley_5173.html")</f>
        <v/>
      </c>
      <c r="M43" s="15" t="inlineStr">
        <is>
          <t>no</t>
        </is>
      </c>
      <c r="N43" s="15" t="inlineStr"/>
      <c r="O43" s="15" t="inlineStr"/>
      <c r="P43" s="15" t="inlineStr"/>
    </row>
    <row r="44">
      <c r="A44" s="12" t="inlineStr">
        <is>
          <t>03-03</t>
        </is>
      </c>
      <c r="B44" s="13" t="inlineStr">
        <is>
          <t>Tdw</t>
        </is>
      </c>
      <c r="C44" s="13" t="inlineStr">
        <is>
          <t>Desilt Wash Member of Gene Canyon Formation</t>
        </is>
      </c>
      <c r="D44" s="13" t="inlineStr"/>
      <c r="E44" s="13" t="inlineStr">
        <is>
          <t>Tertiary</t>
        </is>
      </c>
      <c r="F44" s="13" t="inlineStr">
        <is>
          <t xml:space="preserve">oh, </t>
        </is>
      </c>
      <c r="G44" s="14" t="n">
        <v>5174</v>
      </c>
      <c r="H44" s="14" t="inlineStr">
        <is>
          <t>Desilt Wash</t>
        </is>
      </c>
      <c r="I44" s="14" t="inlineStr">
        <is>
          <t>Desilt Wash Member of Gene Canyon Formation</t>
        </is>
      </c>
      <c r="J44" s="14" t="inlineStr">
        <is>
          <t>Tertiary</t>
        </is>
      </c>
      <c r="K44" s="14" t="inlineStr">
        <is>
          <t>CA</t>
        </is>
      </c>
      <c r="L44" s="16">
        <f>HYPERLINK("https://ngmdb.usgs.gov/Geolex/Units/DesiltWash_5174.html", "https://ngmdb.usgs.gov/Geolex/Units/DesiltWash_5174.html")</f>
        <v/>
      </c>
      <c r="M44" s="15" t="inlineStr">
        <is>
          <t>no</t>
        </is>
      </c>
      <c r="N44" s="15" t="inlineStr"/>
      <c r="O44" s="15" t="inlineStr"/>
      <c r="P44" s="15" t="inlineStr"/>
    </row>
    <row r="45">
      <c r="A45" s="12" t="inlineStr">
        <is>
          <t>03-03-a</t>
        </is>
      </c>
      <c r="B45" s="13" t="inlineStr"/>
      <c r="C45" s="13" t="inlineStr"/>
      <c r="D45" s="13" t="inlineStr"/>
      <c r="E45" s="13" t="inlineStr"/>
      <c r="F45" s="13" t="inlineStr"/>
      <c r="G45" s="14" t="n">
        <v>5397</v>
      </c>
      <c r="H45" s="14" t="inlineStr">
        <is>
          <t>Gene Canyon</t>
        </is>
      </c>
      <c r="I45" s="14" t="inlineStr">
        <is>
          <t>Gene Canyon Formation</t>
        </is>
      </c>
      <c r="J45" s="14" t="inlineStr">
        <is>
          <t>Tertiary</t>
        </is>
      </c>
      <c r="K45" s="14" t="inlineStr">
        <is>
          <t>AZ, CA</t>
        </is>
      </c>
      <c r="L45" s="16">
        <f>HYPERLINK("https://ngmdb.usgs.gov/Geolex/Units/GeneCanyon_5397.html", "https://ngmdb.usgs.gov/Geolex/Units/GeneCanyon_5397.html")</f>
        <v/>
      </c>
      <c r="M45" s="15" t="inlineStr">
        <is>
          <t>no</t>
        </is>
      </c>
      <c r="N45" s="15" t="inlineStr"/>
      <c r="O45" s="15" t="inlineStr"/>
      <c r="P45" s="15" t="inlineStr"/>
    </row>
    <row r="46">
      <c r="A46" s="12" t="inlineStr">
        <is>
          <t>03-04</t>
        </is>
      </c>
      <c r="B46" s="13" t="inlineStr"/>
      <c r="C46" s="13" t="inlineStr">
        <is>
          <t>MEMBERS OF THE MANCOS SHALE</t>
        </is>
      </c>
      <c r="D46" s="13" t="inlineStr"/>
      <c r="E46" s="13" t="inlineStr"/>
      <c r="F46" s="13" t="inlineStr">
        <is>
          <t xml:space="preserve">oh, </t>
        </is>
      </c>
      <c r="G46" s="14" t="n">
        <v>9165</v>
      </c>
      <c r="H46" s="14" t="inlineStr">
        <is>
          <t>Mancos</t>
        </is>
      </c>
      <c r="I46" s="14" t="inlineStr">
        <is>
          <t>Mancos Shale</t>
        </is>
      </c>
      <c r="J46" s="14" t="inlineStr">
        <is>
          <t>Late Cretaceous (Cenomanian to Campanian)*; locally late Early Cretaceous (Albian)*</t>
        </is>
      </c>
      <c r="K46" s="14" t="inlineStr">
        <is>
          <t>AZ, CO, NM, UT, WY</t>
        </is>
      </c>
      <c r="L46" s="16">
        <f>HYPERLINK("https://ngmdb.usgs.gov/Geolex/Units/Mancos_9165.html", "https://ngmdb.usgs.gov/Geolex/Units/Mancos_9165.html")</f>
        <v/>
      </c>
      <c r="M46" s="15" t="inlineStr">
        <is>
          <t>no</t>
        </is>
      </c>
      <c r="N46" s="15" t="inlineStr"/>
      <c r="O46" s="15" t="inlineStr"/>
      <c r="P46" s="15" t="inlineStr"/>
    </row>
    <row r="47">
      <c r="A47" s="12" t="inlineStr">
        <is>
          <t>03-04-a</t>
        </is>
      </c>
      <c r="B47" s="13" t="inlineStr"/>
      <c r="C47" s="13" t="inlineStr"/>
      <c r="D47" s="13" t="inlineStr"/>
      <c r="E47" s="13" t="inlineStr"/>
      <c r="F47" s="13" t="inlineStr"/>
      <c r="G47" s="14" t="inlineStr"/>
      <c r="H47" s="14" t="inlineStr"/>
      <c r="I47" s="14" t="inlineStr">
        <is>
          <t>Mancos Group</t>
        </is>
      </c>
      <c r="J47" s="14" t="inlineStr">
        <is>
          <t>Late Cretaceous (Cenomanian to Campanian)*; locally late Early Cretaceous (Albian)*</t>
        </is>
      </c>
      <c r="K47" s="14" t="inlineStr">
        <is>
          <t>CO, UT</t>
        </is>
      </c>
      <c r="L47" s="14" t="inlineStr"/>
      <c r="M47" s="15" t="inlineStr">
        <is>
          <t>no</t>
        </is>
      </c>
      <c r="N47" s="15" t="inlineStr"/>
      <c r="O47" s="15" t="inlineStr"/>
      <c r="P47" s="15" t="inlineStr"/>
    </row>
    <row r="48">
      <c r="A48" s="12" t="inlineStr">
        <is>
          <t>04</t>
        </is>
      </c>
      <c r="B48" s="13" t="inlineStr"/>
      <c r="C48" s="13" t="inlineStr">
        <is>
          <t>FULLNAME LONGER THAN NAME WITH GEOLEX NAMES</t>
        </is>
      </c>
      <c r="D48" s="13" t="inlineStr"/>
      <c r="E48" s="13" t="inlineStr"/>
      <c r="F48" s="13" t="inlineStr">
        <is>
          <t xml:space="preserve">oh, </t>
        </is>
      </c>
      <c r="G48" s="14" t="inlineStr"/>
      <c r="H48" s="14" t="inlineStr"/>
      <c r="I48" s="14" t="inlineStr"/>
      <c r="J48" s="14" t="inlineStr"/>
      <c r="K48" s="14" t="inlineStr"/>
      <c r="L48" s="14" t="inlineStr"/>
      <c r="M48" s="15" t="inlineStr">
        <is>
          <t>no</t>
        </is>
      </c>
      <c r="N48" s="15" t="inlineStr"/>
      <c r="O48" s="15" t="inlineStr"/>
      <c r="P48" s="15" t="inlineStr"/>
    </row>
    <row r="49">
      <c r="A49" s="12" t="inlineStr">
        <is>
          <t>04-01</t>
        </is>
      </c>
      <c r="B49" s="13" t="inlineStr">
        <is>
          <t>Tbp</t>
        </is>
      </c>
      <c r="C49" s="13" t="inlineStr">
        <is>
          <t>Browns Park</t>
        </is>
      </c>
      <c r="D49" s="13" t="inlineStr">
        <is>
          <t>Browns Park Formation</t>
        </is>
      </c>
      <c r="E49" s="13" t="inlineStr">
        <is>
          <t>Tertiary</t>
        </is>
      </c>
      <c r="F49" s="13" t="inlineStr">
        <is>
          <t xml:space="preserve">oh, </t>
        </is>
      </c>
      <c r="G49" s="14" t="n">
        <v>7354</v>
      </c>
      <c r="H49" s="14" t="inlineStr">
        <is>
          <t>Browns Park</t>
        </is>
      </c>
      <c r="I49" s="14" t="inlineStr">
        <is>
          <t>Browns Park Formation</t>
        </is>
      </c>
      <c r="J49" s="14" t="inlineStr">
        <is>
          <t>Tertiary*</t>
        </is>
      </c>
      <c r="K49" s="14" t="inlineStr">
        <is>
          <t>CO, UT, WY</t>
        </is>
      </c>
      <c r="L49" s="16">
        <f>HYPERLINK("https://ngmdb.usgs.gov/Geolex/Units/BrownsPark_7354.html", "https://ngmdb.usgs.gov/Geolex/Units/BrownsPark_7354.html")</f>
        <v/>
      </c>
      <c r="M49" s="15" t="inlineStr">
        <is>
          <t>no</t>
        </is>
      </c>
      <c r="N49" s="15" t="inlineStr"/>
      <c r="O49" s="15" t="inlineStr"/>
      <c r="P49" s="15" t="inlineStr"/>
    </row>
    <row r="50">
      <c r="A50" s="12" t="inlineStr">
        <is>
          <t>04-01</t>
        </is>
      </c>
      <c r="B50" s="13" t="inlineStr">
        <is>
          <t>Kmcs</t>
        </is>
      </c>
      <c r="C50" s="13" t="inlineStr">
        <is>
          <t>Muley Canyon Sandstone</t>
        </is>
      </c>
      <c r="D50" s="13" t="inlineStr">
        <is>
          <t>Muley Canyon Sandstone Member of Mancos Shale</t>
        </is>
      </c>
      <c r="E50" s="13" t="inlineStr">
        <is>
          <t>Cretaceous</t>
        </is>
      </c>
      <c r="F50" s="13" t="inlineStr">
        <is>
          <t xml:space="preserve">oh, </t>
        </is>
      </c>
      <c r="G50" s="14" t="n">
        <v>6085</v>
      </c>
      <c r="H50" s="14" t="inlineStr">
        <is>
          <t>Muley Canyon</t>
        </is>
      </c>
      <c r="I50" s="14" t="inlineStr">
        <is>
          <t>Muley Canyon Sandstone</t>
        </is>
      </c>
      <c r="J50" s="14" t="inlineStr">
        <is>
          <t>Late Cretaceous (Campanian)</t>
        </is>
      </c>
      <c r="K50" s="14" t="inlineStr">
        <is>
          <t>UT</t>
        </is>
      </c>
      <c r="L50" s="16">
        <f>HYPERLINK("https://ngmdb.usgs.gov/Geolex/Units/MuleyCanyon_6085.html", "https://ngmdb.usgs.gov/Geolex/Units/MuleyCanyon_6085.html")</f>
        <v/>
      </c>
      <c r="M50" s="15" t="inlineStr">
        <is>
          <t>no</t>
        </is>
      </c>
      <c r="N50" s="15" t="inlineStr"/>
      <c r="O50" s="15" t="inlineStr"/>
      <c r="P50" s="15" t="inlineStr"/>
    </row>
    <row r="51">
      <c r="A51" s="12" t="inlineStr">
        <is>
          <t>04-01-a</t>
        </is>
      </c>
      <c r="B51" s="13" t="inlineStr"/>
      <c r="C51" s="13" t="inlineStr"/>
      <c r="D51" s="13" t="inlineStr"/>
      <c r="E51" s="13" t="inlineStr"/>
      <c r="F51" s="13" t="inlineStr"/>
      <c r="G51" s="14" t="inlineStr"/>
      <c r="H51" s="14" t="inlineStr"/>
      <c r="I51" s="14" t="inlineStr">
        <is>
          <t>Muley Canyon Sandstone Member of Mancos Shale</t>
        </is>
      </c>
      <c r="J51" s="14" t="inlineStr">
        <is>
          <t>Late Cretaceous (Campanian)</t>
        </is>
      </c>
      <c r="K51" s="14" t="inlineStr">
        <is>
          <t>UT</t>
        </is>
      </c>
      <c r="L51" s="14" t="inlineStr"/>
      <c r="M51" s="15" t="inlineStr">
        <is>
          <t>no</t>
        </is>
      </c>
      <c r="N51" s="15" t="inlineStr"/>
      <c r="O51" s="15" t="inlineStr"/>
      <c r="P51" s="15" t="inlineStr"/>
    </row>
    <row r="52">
      <c r="A52" s="12" t="inlineStr">
        <is>
          <t>04-02</t>
        </is>
      </c>
      <c r="B52" s="13" t="inlineStr">
        <is>
          <t>Kpr</t>
        </is>
      </c>
      <c r="C52" s="13" t="inlineStr">
        <is>
          <t>Pine Ridge</t>
        </is>
      </c>
      <c r="D52" s="13" t="inlineStr">
        <is>
          <t>Pine Ridge Sandstone, Mesaverde Group</t>
        </is>
      </c>
      <c r="E52" s="13" t="inlineStr">
        <is>
          <t>Late Cretaceous</t>
        </is>
      </c>
      <c r="F52" s="13" t="inlineStr">
        <is>
          <t xml:space="preserve">oh, </t>
        </is>
      </c>
      <c r="G52" s="14" t="n">
        <v>9647</v>
      </c>
      <c r="H52" s="14" t="inlineStr">
        <is>
          <t>Pine Ridge</t>
        </is>
      </c>
      <c r="I52" s="14" t="inlineStr">
        <is>
          <t>Pine Ridge Sandstone of Mesaverde Group</t>
        </is>
      </c>
      <c r="J52" s="14" t="inlineStr">
        <is>
          <t>Late Cretaceous (Campanian)*</t>
        </is>
      </c>
      <c r="K52" s="14" t="inlineStr">
        <is>
          <t>CO, WY</t>
        </is>
      </c>
      <c r="L52" s="16">
        <f>HYPERLINK("https://ngmdb.usgs.gov/Geolex/Units/PineRidge_9647.html", "https://ngmdb.usgs.gov/Geolex/Units/PineRidge_9647.html")</f>
        <v/>
      </c>
      <c r="M52" s="15" t="inlineStr">
        <is>
          <t>no</t>
        </is>
      </c>
      <c r="N52" s="15" t="inlineStr"/>
      <c r="O52" s="15" t="inlineStr"/>
      <c r="P52" s="15" t="inlineStr"/>
    </row>
    <row r="53">
      <c r="A53" s="12" t="inlineStr">
        <is>
          <t>04-03</t>
        </is>
      </c>
      <c r="B53" s="13" t="inlineStr">
        <is>
          <t>Karl</t>
        </is>
      </c>
      <c r="C53" s="13" t="inlineStr">
        <is>
          <t>Allen Ridge</t>
        </is>
      </c>
      <c r="D53" s="13" t="inlineStr">
        <is>
          <t>lower member, Allen Ridge Formation, Mesaverde Group</t>
        </is>
      </c>
      <c r="E53" s="13" t="inlineStr">
        <is>
          <t>Late Cretaceous</t>
        </is>
      </c>
      <c r="F53" s="13" t="inlineStr">
        <is>
          <t xml:space="preserve">oh, </t>
        </is>
      </c>
      <c r="G53" s="14" t="n">
        <v>6399</v>
      </c>
      <c r="H53" s="14" t="inlineStr">
        <is>
          <t>Allen Ridge</t>
        </is>
      </c>
      <c r="I53" s="14" t="inlineStr">
        <is>
          <t>Allen Ridge Formation of Mesaverde Group</t>
        </is>
      </c>
      <c r="J53" s="14" t="inlineStr">
        <is>
          <t>Late Cretaceous (Campanian)*</t>
        </is>
      </c>
      <c r="K53" s="14" t="inlineStr">
        <is>
          <t>WY</t>
        </is>
      </c>
      <c r="L53" s="16">
        <f>HYPERLINK("https://ngmdb.usgs.gov/Geolex/Units/AllenRidge_6399.html", "https://ngmdb.usgs.gov/Geolex/Units/AllenRidge_6399.html")</f>
        <v/>
      </c>
      <c r="M53" s="15" t="inlineStr">
        <is>
          <t>no</t>
        </is>
      </c>
      <c r="N53" s="15" t="inlineStr"/>
      <c r="O53" s="15" t="inlineStr"/>
      <c r="P53" s="15" t="inlineStr"/>
    </row>
    <row r="54">
      <c r="A54" s="12" t="inlineStr">
        <is>
          <t>04-04</t>
        </is>
      </c>
      <c r="B54" s="13" t="inlineStr">
        <is>
          <t>Kle</t>
        </is>
      </c>
      <c r="C54" s="13" t="inlineStr">
        <is>
          <t>Lewis</t>
        </is>
      </c>
      <c r="D54" s="13" t="inlineStr">
        <is>
          <t>Lewis Shale</t>
        </is>
      </c>
      <c r="E54" s="13" t="n">
        <v>15</v>
      </c>
      <c r="F54" s="13" t="inlineStr">
        <is>
          <t xml:space="preserve">oh, </t>
        </is>
      </c>
      <c r="G54" s="14" t="n">
        <v>2449</v>
      </c>
      <c r="H54" s="14" t="inlineStr">
        <is>
          <t>Lewis</t>
        </is>
      </c>
      <c r="I54" s="14" t="inlineStr">
        <is>
          <t>Lewis sandstone member (informal) of Pride Mountain Formation</t>
        </is>
      </c>
      <c r="J54" s="14" t="inlineStr">
        <is>
          <t>Middle Mississippian (Visean; early Chesterian)</t>
        </is>
      </c>
      <c r="K54" s="14" t="inlineStr">
        <is>
          <t>AL, MS</t>
        </is>
      </c>
      <c r="L54" s="16">
        <f>HYPERLINK("https://ngmdb.usgs.gov/Geolex/Units/Lewis_2449.html", "https://ngmdb.usgs.gov/Geolex/Units/Lewis_2449.html")</f>
        <v/>
      </c>
      <c r="M54" s="15" t="inlineStr">
        <is>
          <t>no</t>
        </is>
      </c>
      <c r="N54" s="15" t="inlineStr"/>
      <c r="O54" s="15" t="inlineStr"/>
      <c r="P54" s="15" t="inlineStr"/>
    </row>
    <row r="55">
      <c r="A55" s="12" t="inlineStr">
        <is>
          <t>04-04-a</t>
        </is>
      </c>
      <c r="B55" s="13" t="inlineStr"/>
      <c r="C55" s="13" t="inlineStr"/>
      <c r="D55" s="13" t="inlineStr"/>
      <c r="E55" s="13" t="inlineStr"/>
      <c r="F55" s="13" t="inlineStr"/>
      <c r="G55" s="14" t="inlineStr"/>
      <c r="H55" s="14" t="inlineStr"/>
      <c r="I55" s="14" t="inlineStr">
        <is>
          <t>Lewis cycle (informal) in Pride Mountain Formation</t>
        </is>
      </c>
      <c r="J55" s="14" t="inlineStr">
        <is>
          <t>Middle Mississippian (Visean; early Chesterian)</t>
        </is>
      </c>
      <c r="K55" s="14" t="inlineStr">
        <is>
          <t>AL</t>
        </is>
      </c>
      <c r="L55" s="14" t="inlineStr"/>
      <c r="M55" s="15" t="inlineStr">
        <is>
          <t>no</t>
        </is>
      </c>
      <c r="N55" s="15" t="inlineStr"/>
      <c r="O55" s="15" t="inlineStr"/>
      <c r="P55" s="15" t="inlineStr"/>
    </row>
    <row r="56">
      <c r="A56" s="12" t="inlineStr">
        <is>
          <t>04-04-b</t>
        </is>
      </c>
      <c r="B56" s="13" t="inlineStr"/>
      <c r="C56" s="13" t="inlineStr"/>
      <c r="D56" s="13" t="inlineStr"/>
      <c r="E56" s="13" t="inlineStr"/>
      <c r="F56" s="13" t="inlineStr"/>
      <c r="G56" s="14" t="n">
        <v>8699</v>
      </c>
      <c r="H56" s="14" t="inlineStr">
        <is>
          <t>Lewis</t>
        </is>
      </c>
      <c r="I56" s="14" t="inlineStr">
        <is>
          <t>Lewis Shale</t>
        </is>
      </c>
      <c r="J56" s="14" t="inlineStr">
        <is>
          <t>Late Cretaceous (Campanian to Maastrichtian)*</t>
        </is>
      </c>
      <c r="K56" s="14" t="inlineStr">
        <is>
          <t>CO, NM, UT, WY</t>
        </is>
      </c>
      <c r="L56" s="16">
        <f>HYPERLINK("https://ngmdb.usgs.gov/Geolex/Units/Lewis_8699.html", "https://ngmdb.usgs.gov/Geolex/Units/Lewis_8699.html")</f>
        <v/>
      </c>
      <c r="M56" s="15" t="inlineStr">
        <is>
          <t>no</t>
        </is>
      </c>
      <c r="N56" s="15" t="inlineStr"/>
      <c r="O56" s="15" t="inlineStr"/>
      <c r="P56" s="15" t="inlineStr"/>
    </row>
    <row r="57">
      <c r="A57" s="12" t="inlineStr">
        <is>
          <t>04-05</t>
        </is>
      </c>
      <c r="B57" s="13" t="inlineStr">
        <is>
          <t>Kdm</t>
        </is>
      </c>
      <c r="C57" s="13" t="inlineStr">
        <is>
          <t>De-na-zin Member</t>
        </is>
      </c>
      <c r="D57" s="13" t="inlineStr">
        <is>
          <t>De-na-zin Member of Kirtland Formation</t>
        </is>
      </c>
      <c r="E57" s="13" t="inlineStr">
        <is>
          <t>Late Cretaceous</t>
        </is>
      </c>
      <c r="F57" s="13" t="inlineStr">
        <is>
          <t xml:space="preserve">oh, </t>
        </is>
      </c>
      <c r="G57" s="14" t="n">
        <v>7855</v>
      </c>
      <c r="H57" s="14" t="inlineStr">
        <is>
          <t>De-na-zin</t>
        </is>
      </c>
      <c r="I57" s="14" t="inlineStr">
        <is>
          <t>De-na-zin Member of Kirtland Formation</t>
        </is>
      </c>
      <c r="J57" s="14" t="inlineStr">
        <is>
          <t>Late Cretaceous (Maastrichtian)</t>
        </is>
      </c>
      <c r="K57" s="14" t="inlineStr">
        <is>
          <t>NM</t>
        </is>
      </c>
      <c r="L57" s="16">
        <f>HYPERLINK("https://ngmdb.usgs.gov/Geolex/Units/De-na-zin_7855.html", "https://ngmdb.usgs.gov/Geolex/Units/De-na-zin_7855.html")</f>
        <v/>
      </c>
      <c r="M57" s="15" t="inlineStr">
        <is>
          <t>no</t>
        </is>
      </c>
      <c r="N57" s="15" t="inlineStr"/>
      <c r="O57" s="15" t="inlineStr"/>
      <c r="P57" s="15" t="inlineStr"/>
    </row>
    <row r="58">
      <c r="A58" s="12" t="inlineStr">
        <is>
          <t>04-06</t>
        </is>
      </c>
      <c r="B58" s="13" t="inlineStr">
        <is>
          <t>Scl</t>
        </is>
      </c>
      <c r="C58" s="13" t="inlineStr">
        <is>
          <t>St. Clair Limestone</t>
        </is>
      </c>
      <c r="D58" s="13" t="inlineStr">
        <is>
          <t>St. Clair Limestone of Bainbridge Group</t>
        </is>
      </c>
      <c r="E58" s="13" t="inlineStr">
        <is>
          <t>Silurian</t>
        </is>
      </c>
      <c r="F58" s="13" t="inlineStr">
        <is>
          <t xml:space="preserve">oh, </t>
        </is>
      </c>
      <c r="G58" s="14" t="n">
        <v>3932</v>
      </c>
      <c r="H58" s="14" t="inlineStr">
        <is>
          <t>St. Clair</t>
        </is>
      </c>
      <c r="I58" s="14" t="inlineStr">
        <is>
          <t>St. Clair Limestone</t>
        </is>
      </c>
      <c r="J58" s="14" t="inlineStr">
        <is>
          <t>Silurian*</t>
        </is>
      </c>
      <c r="K58" s="14" t="inlineStr">
        <is>
          <t>AR, IL, MO, OK</t>
        </is>
      </c>
      <c r="L58" s="16">
        <f>HYPERLINK("https://ngmdb.usgs.gov/Geolex/Units/StClair_3932.html", "https://ngmdb.usgs.gov/Geolex/Units/StClair_3932.html")</f>
        <v/>
      </c>
      <c r="M58" s="15" t="inlineStr">
        <is>
          <t>no</t>
        </is>
      </c>
      <c r="N58" s="15" t="inlineStr"/>
      <c r="O58" s="15" t="inlineStr"/>
      <c r="P58" s="15" t="inlineStr"/>
    </row>
    <row r="59">
      <c r="A59" s="12" t="inlineStr">
        <is>
          <t>04-06-a</t>
        </is>
      </c>
      <c r="B59" s="13" t="inlineStr"/>
      <c r="C59" s="13" t="inlineStr"/>
      <c r="D59" s="13" t="inlineStr"/>
      <c r="E59" s="13" t="inlineStr"/>
      <c r="F59" s="13" t="inlineStr"/>
      <c r="G59" s="14" t="inlineStr"/>
      <c r="H59" s="14" t="inlineStr"/>
      <c r="I59" s="14" t="inlineStr">
        <is>
          <t>St. Clair Limestone of Bainbridge Group</t>
        </is>
      </c>
      <c r="J59" s="14" t="inlineStr">
        <is>
          <t>Silurian*</t>
        </is>
      </c>
      <c r="K59" s="14" t="inlineStr">
        <is>
          <t>IL, IN, KY</t>
        </is>
      </c>
      <c r="L59" s="14" t="inlineStr"/>
      <c r="M59" s="15" t="inlineStr">
        <is>
          <t>no</t>
        </is>
      </c>
      <c r="N59" s="15" t="inlineStr"/>
      <c r="O59" s="15" t="inlineStr"/>
      <c r="P59" s="15" t="inlineStr"/>
    </row>
    <row r="60">
      <c r="A60" s="12" t="inlineStr">
        <is>
          <t>04-06-b</t>
        </is>
      </c>
      <c r="B60" s="13" t="inlineStr"/>
      <c r="C60" s="13" t="inlineStr"/>
      <c r="D60" s="13" t="inlineStr"/>
      <c r="E60" s="13" t="inlineStr"/>
      <c r="F60" s="13" t="inlineStr"/>
      <c r="G60" s="14" t="inlineStr"/>
      <c r="H60" s="14" t="inlineStr"/>
      <c r="I60" s="14" t="inlineStr">
        <is>
          <t>St. Clair Formation of Bainbridge Group</t>
        </is>
      </c>
      <c r="J60" s="14" t="inlineStr">
        <is>
          <t>Silurian*</t>
        </is>
      </c>
      <c r="K60" s="14" t="inlineStr">
        <is>
          <t>MO</t>
        </is>
      </c>
      <c r="L60" s="14" t="inlineStr"/>
      <c r="M60" s="15" t="inlineStr">
        <is>
          <t>no</t>
        </is>
      </c>
      <c r="N60" s="15" t="inlineStr"/>
      <c r="O60" s="15" t="inlineStr"/>
      <c r="P60" s="15" t="inlineStr"/>
    </row>
    <row r="61">
      <c r="A61" s="12" t="inlineStr">
        <is>
          <t>04-06-c</t>
        </is>
      </c>
      <c r="B61" s="13" t="inlineStr"/>
      <c r="C61" s="13" t="inlineStr"/>
      <c r="D61" s="13" t="inlineStr"/>
      <c r="E61" s="13" t="inlineStr"/>
      <c r="F61" s="13" t="inlineStr"/>
      <c r="G61" s="14" t="inlineStr"/>
      <c r="H61" s="14" t="inlineStr"/>
      <c r="I61" s="14" t="inlineStr">
        <is>
          <t>St. Clair Limestone Member of Bainbridge Formation</t>
        </is>
      </c>
      <c r="J61" s="14" t="inlineStr">
        <is>
          <t>Silurian*</t>
        </is>
      </c>
      <c r="K61" s="14" t="inlineStr">
        <is>
          <t>IL, MO</t>
        </is>
      </c>
      <c r="L61" s="14" t="inlineStr"/>
      <c r="M61" s="15" t="inlineStr">
        <is>
          <t>no</t>
        </is>
      </c>
      <c r="N61" s="15" t="inlineStr"/>
      <c r="O61" s="15" t="inlineStr"/>
      <c r="P61" s="15" t="inlineStr"/>
    </row>
    <row r="62">
      <c r="A62" s="12" t="inlineStr">
        <is>
          <t>04-09</t>
        </is>
      </c>
      <c r="B62" s="13" t="inlineStr">
        <is>
          <t>Czcr</t>
        </is>
      </c>
      <c r="C62" s="13" t="inlineStr">
        <is>
          <t>Craig's Ranch</t>
        </is>
      </c>
      <c r="D62" s="13" t="inlineStr">
        <is>
          <t>Craig's Ranch Basalt</t>
        </is>
      </c>
      <c r="E62" s="13" t="inlineStr">
        <is>
          <t>Cenozoic</t>
        </is>
      </c>
      <c r="F62" s="13" t="inlineStr">
        <is>
          <t xml:space="preserve">oh, </t>
        </is>
      </c>
      <c r="G62" s="14" t="n">
        <v>5103</v>
      </c>
      <c r="H62" s="14" t="inlineStr">
        <is>
          <t>Craig's Ranch</t>
        </is>
      </c>
      <c r="I62" s="14" t="inlineStr">
        <is>
          <t>Craig's Ranch Basalt</t>
        </is>
      </c>
      <c r="J62" s="14" t="inlineStr">
        <is>
          <t>Cenozoic, late</t>
        </is>
      </c>
      <c r="K62" s="14" t="inlineStr">
        <is>
          <t>AZ</t>
        </is>
      </c>
      <c r="L62" s="16">
        <f>HYPERLINK("https://ngmdb.usgs.gov/Geolex/Units/Craig'sRanch_5103.html", "https://ngmdb.usgs.gov/Geolex/Units/Craig'sRanch_5103.html")</f>
        <v/>
      </c>
      <c r="M62" s="15" t="inlineStr">
        <is>
          <t>no</t>
        </is>
      </c>
      <c r="N62" s="15" t="inlineStr"/>
      <c r="O62" s="15" t="inlineStr"/>
      <c r="P62" s="15" t="inlineStr"/>
    </row>
    <row r="63">
      <c r="A63" s="12" t="inlineStr">
        <is>
          <t>05</t>
        </is>
      </c>
      <c r="B63" s="13" t="inlineStr"/>
      <c r="C63" s="13" t="inlineStr">
        <is>
          <t>GEOLEX NAMES IN FULLNAME, NONE IN NAME</t>
        </is>
      </c>
      <c r="D63" s="13" t="inlineStr"/>
      <c r="E63" s="13" t="inlineStr"/>
      <c r="F63" s="13" t="inlineStr">
        <is>
          <t xml:space="preserve">oh, </t>
        </is>
      </c>
      <c r="G63" s="14" t="inlineStr"/>
      <c r="H63" s="14" t="inlineStr"/>
      <c r="I63" s="14" t="inlineStr"/>
      <c r="J63" s="14" t="inlineStr"/>
      <c r="K63" s="14" t="inlineStr"/>
      <c r="L63" s="14" t="inlineStr"/>
      <c r="M63" s="15" t="inlineStr">
        <is>
          <t>no</t>
        </is>
      </c>
      <c r="N63" s="15" t="inlineStr"/>
      <c r="O63" s="15" t="inlineStr"/>
      <c r="P63" s="15" t="inlineStr"/>
    </row>
    <row r="64">
      <c r="A64" s="12" t="inlineStr">
        <is>
          <t>05-01</t>
        </is>
      </c>
      <c r="B64" s="13" t="inlineStr">
        <is>
          <t>Qvr</t>
        </is>
      </c>
      <c r="C64" s="13" t="inlineStr">
        <is>
          <t>Recessional outwash deposits</t>
        </is>
      </c>
      <c r="D64" s="13" t="inlineStr">
        <is>
          <t>Deposits of the Vashon stade of Fraser glaciation of Armstrong and others (1965): Recessional outwash deposits</t>
        </is>
      </c>
      <c r="E64" s="13" t="inlineStr">
        <is>
          <t>Quaternary</t>
        </is>
      </c>
      <c r="F64" s="13" t="inlineStr">
        <is>
          <t xml:space="preserve">oh, </t>
        </is>
      </c>
      <c r="G64" s="14" t="n">
        <v>14767</v>
      </c>
      <c r="H64" s="14" t="inlineStr">
        <is>
          <t>Vashon</t>
        </is>
      </c>
      <c r="I64" s="14" t="inlineStr">
        <is>
          <t>Vashon Drift</t>
        </is>
      </c>
      <c r="J64" s="14" t="inlineStr">
        <is>
          <t>Pleistocene*</t>
        </is>
      </c>
      <c r="K64" s="14" t="inlineStr">
        <is>
          <t>WA</t>
        </is>
      </c>
      <c r="L64" s="16">
        <f>HYPERLINK("https://ngmdb.usgs.gov/Geolex/Units/Vashon_14767.html", "https://ngmdb.usgs.gov/Geolex/Units/Vashon_14767.html")</f>
        <v/>
      </c>
      <c r="M64" s="15" t="inlineStr">
        <is>
          <t>no</t>
        </is>
      </c>
      <c r="N64" s="15" t="inlineStr"/>
      <c r="O64" s="15" t="inlineStr"/>
      <c r="P64" s="15" t="inlineStr"/>
    </row>
    <row r="65">
      <c r="A65" s="12" t="inlineStr">
        <is>
          <t>05-01-a</t>
        </is>
      </c>
      <c r="B65" s="13" t="inlineStr"/>
      <c r="C65" s="13" t="inlineStr"/>
      <c r="D65" s="13" t="inlineStr"/>
      <c r="E65" s="13" t="inlineStr"/>
      <c r="F65" s="13" t="inlineStr"/>
      <c r="G65" s="14" t="inlineStr"/>
      <c r="H65" s="14" t="inlineStr"/>
      <c r="I65" s="14" t="inlineStr">
        <is>
          <t>Vashon Till</t>
        </is>
      </c>
      <c r="J65" s="14" t="inlineStr">
        <is>
          <t>Pleistocene*</t>
        </is>
      </c>
      <c r="K65" s="14" t="inlineStr">
        <is>
          <t>WA</t>
        </is>
      </c>
      <c r="L65" s="14" t="inlineStr"/>
      <c r="M65" s="15" t="inlineStr">
        <is>
          <t>no</t>
        </is>
      </c>
      <c r="N65" s="15" t="inlineStr"/>
      <c r="O65" s="15" t="inlineStr"/>
      <c r="P65" s="15" t="inlineStr"/>
    </row>
    <row r="66">
      <c r="A66" s="12" t="inlineStr">
        <is>
          <t>05-01-b</t>
        </is>
      </c>
      <c r="B66" s="13" t="inlineStr"/>
      <c r="C66" s="13" t="inlineStr"/>
      <c r="D66" s="13" t="inlineStr"/>
      <c r="E66" s="13" t="inlineStr"/>
      <c r="F66" s="13" t="inlineStr"/>
      <c r="G66" s="14" t="n">
        <v>15184</v>
      </c>
      <c r="H66" s="14" t="inlineStr">
        <is>
          <t>Fraser</t>
        </is>
      </c>
      <c r="I66" s="14" t="inlineStr">
        <is>
          <t>Fraser Drift</t>
        </is>
      </c>
      <c r="J66" s="14" t="inlineStr">
        <is>
          <t>Pleistocene</t>
        </is>
      </c>
      <c r="K66" s="14" t="inlineStr">
        <is>
          <t>WA</t>
        </is>
      </c>
      <c r="L66" s="16">
        <f>HYPERLINK("https://ngmdb.usgs.gov/Geolex/Units/Fraser_15184.html", "https://ngmdb.usgs.gov/Geolex/Units/Fraser_15184.html")</f>
        <v/>
      </c>
      <c r="M66" s="15" t="inlineStr">
        <is>
          <t>no</t>
        </is>
      </c>
      <c r="N66" s="15" t="inlineStr"/>
      <c r="O66" s="15" t="inlineStr"/>
      <c r="P66" s="15" t="inlineStr"/>
    </row>
    <row r="67">
      <c r="A67" s="12" t="inlineStr">
        <is>
          <t>05-01-c</t>
        </is>
      </c>
      <c r="B67" s="13" t="inlineStr"/>
      <c r="C67" s="13" t="inlineStr"/>
      <c r="D67" s="13" t="inlineStr"/>
      <c r="E67" s="13" t="inlineStr"/>
      <c r="F67" s="13" t="inlineStr"/>
      <c r="G67" s="14" t="n">
        <v>157</v>
      </c>
      <c r="H67" s="14" t="inlineStr">
        <is>
          <t>Armstrong</t>
        </is>
      </c>
      <c r="I67" s="14" t="inlineStr">
        <is>
          <t>Armstrong Sandstone Member of Cuyahoga Formation</t>
        </is>
      </c>
      <c r="J67" s="14" t="inlineStr">
        <is>
          <t>Early Mississippian (Tournaisian; Kinderhookian to Osagean)</t>
        </is>
      </c>
      <c r="K67" s="14" t="inlineStr">
        <is>
          <t>OH</t>
        </is>
      </c>
      <c r="L67" s="16">
        <f>HYPERLINK("https://ngmdb.usgs.gov/Geolex/Units/Armstrong_157.html", "https://ngmdb.usgs.gov/Geolex/Units/Armstrong_157.html")</f>
        <v/>
      </c>
      <c r="M67" s="15" t="inlineStr">
        <is>
          <t>yes</t>
        </is>
      </c>
      <c r="N67" s="15" t="inlineStr"/>
      <c r="O67" s="15" t="inlineStr"/>
      <c r="P67" s="15" t="inlineStr"/>
    </row>
    <row r="68">
      <c r="A68" s="12" t="inlineStr">
        <is>
          <t>05-02</t>
        </is>
      </c>
      <c r="B68" s="13" t="inlineStr">
        <is>
          <t>Qpfc</t>
        </is>
      </c>
      <c r="C68" s="13" t="inlineStr">
        <is>
          <t>Coarse-grained deposits</t>
        </is>
      </c>
      <c r="D68" s="13" t="inlineStr">
        <is>
          <t>Deposits of pre-Fraser glaciation age, undivided: Coarse-grained deposits</t>
        </is>
      </c>
      <c r="E68" s="13" t="inlineStr"/>
      <c r="F68" s="13" t="inlineStr">
        <is>
          <t xml:space="preserve">oh, </t>
        </is>
      </c>
      <c r="G68" s="14" t="inlineStr"/>
      <c r="H68" s="14" t="inlineStr"/>
      <c r="I68" s="14" t="inlineStr"/>
      <c r="J68" s="14" t="inlineStr"/>
      <c r="K68" s="14" t="inlineStr"/>
      <c r="L68" s="14" t="inlineStr"/>
      <c r="M68" s="15" t="inlineStr">
        <is>
          <t>no</t>
        </is>
      </c>
      <c r="N68" s="15" t="inlineStr"/>
      <c r="O68" s="15" t="inlineStr"/>
      <c r="P68" s="15" t="inlineStr"/>
    </row>
    <row r="69">
      <c r="A69" s="12" t="inlineStr">
        <is>
          <t>05-03</t>
        </is>
      </c>
      <c r="B69" s="13" t="inlineStr">
        <is>
          <t>Tpr</t>
        </is>
      </c>
      <c r="C69" s="13" t="inlineStr">
        <is>
          <t>Renton Formation</t>
        </is>
      </c>
      <c r="D69" s="13" t="inlineStr">
        <is>
          <t>Puget Group: Renton Formation</t>
        </is>
      </c>
      <c r="E69" s="13" t="inlineStr">
        <is>
          <t>Tertiary</t>
        </is>
      </c>
      <c r="F69" s="13" t="inlineStr">
        <is>
          <t xml:space="preserve">oh, </t>
        </is>
      </c>
      <c r="G69" s="14" t="n">
        <v>11692</v>
      </c>
      <c r="H69" s="14" t="inlineStr">
        <is>
          <t>Renton</t>
        </is>
      </c>
      <c r="I69" s="14" t="inlineStr">
        <is>
          <t>Renton Formation of Puget Group</t>
        </is>
      </c>
      <c r="J69" s="14" t="inlineStr">
        <is>
          <t>Tertiary</t>
        </is>
      </c>
      <c r="K69" s="14" t="inlineStr">
        <is>
          <t>WA</t>
        </is>
      </c>
      <c r="L69" s="16">
        <f>HYPERLINK("https://ngmdb.usgs.gov/Geolex/Units/Renton_11692.html", "https://ngmdb.usgs.gov/Geolex/Units/Renton_11692.html")</f>
        <v/>
      </c>
      <c r="M69" s="15" t="inlineStr">
        <is>
          <t>no</t>
        </is>
      </c>
      <c r="N69" s="15" t="inlineStr"/>
      <c r="O69" s="15" t="inlineStr"/>
      <c r="P69" s="15" t="inlineStr"/>
    </row>
    <row r="70">
      <c r="A70" s="12" t="inlineStr">
        <is>
          <t>05-04</t>
        </is>
      </c>
      <c r="B70" s="13" t="inlineStr">
        <is>
          <t>Qcb</t>
        </is>
      </c>
      <c r="C70" s="13" t="inlineStr">
        <is>
          <t>basalt</t>
        </is>
      </c>
      <c r="D70" s="13" t="inlineStr">
        <is>
          <t>Crater Creek Basalt</t>
        </is>
      </c>
      <c r="E70" s="13" t="inlineStr">
        <is>
          <t>Pleistocene</t>
        </is>
      </c>
      <c r="F70" s="13" t="inlineStr">
        <is>
          <t xml:space="preserve">oh, </t>
        </is>
      </c>
      <c r="G70" s="14" t="n">
        <v>5105</v>
      </c>
      <c r="H70" s="14" t="inlineStr">
        <is>
          <t>Crater Creek</t>
        </is>
      </c>
      <c r="I70" s="14" t="inlineStr">
        <is>
          <t>Crater Creek Basalt</t>
        </is>
      </c>
      <c r="J70" s="14" t="inlineStr">
        <is>
          <t>Quaternary</t>
        </is>
      </c>
      <c r="K70" s="14" t="inlineStr">
        <is>
          <t>AK</t>
        </is>
      </c>
      <c r="L70" s="16">
        <f>HYPERLINK("https://ngmdb.usgs.gov/Geolex/Units/CraterCreek_5105.html", "https://ngmdb.usgs.gov/Geolex/Units/CraterCreek_5105.html")</f>
        <v/>
      </c>
      <c r="M70" s="15" t="inlineStr">
        <is>
          <t>no</t>
        </is>
      </c>
      <c r="N70" s="15" t="inlineStr"/>
      <c r="O70" s="15" t="inlineStr"/>
      <c r="P70" s="15" t="inlineStr"/>
    </row>
    <row r="71">
      <c r="A71" s="12" t="inlineStr">
        <is>
          <t>06</t>
        </is>
      </c>
      <c r="B71" s="13" t="inlineStr"/>
      <c r="C71" s="13" t="inlineStr">
        <is>
          <t>REDUNDANT NAMES AND USAGES</t>
        </is>
      </c>
      <c r="D71" s="13" t="inlineStr"/>
      <c r="E71" s="13" t="inlineStr"/>
      <c r="F71" s="13" t="inlineStr">
        <is>
          <t xml:space="preserve">oh, </t>
        </is>
      </c>
      <c r="G71" s="14" t="inlineStr"/>
      <c r="H71" s="14" t="inlineStr"/>
      <c r="I71" s="14" t="inlineStr"/>
      <c r="J71" s="14" t="inlineStr"/>
      <c r="K71" s="14" t="inlineStr"/>
      <c r="L71" s="14" t="inlineStr"/>
      <c r="M71" s="15" t="inlineStr">
        <is>
          <t>no</t>
        </is>
      </c>
      <c r="N71" s="15" t="inlineStr"/>
      <c r="O71" s="15" t="inlineStr"/>
      <c r="P71" s="15" t="inlineStr"/>
    </row>
    <row r="72">
      <c r="A72" s="12" t="inlineStr">
        <is>
          <t>06-01</t>
        </is>
      </c>
      <c r="B72" s="13" t="inlineStr">
        <is>
          <t>Tcb</t>
        </is>
      </c>
      <c r="C72" s="13" t="inlineStr">
        <is>
          <t>Columbia River Basalt Group</t>
        </is>
      </c>
      <c r="D72" s="13" t="inlineStr">
        <is>
          <t>Columbia River Basalt Group</t>
        </is>
      </c>
      <c r="E72" s="13" t="inlineStr">
        <is>
          <t>Tertiary</t>
        </is>
      </c>
      <c r="F72" s="13" t="inlineStr">
        <is>
          <t xml:space="preserve">oh, </t>
        </is>
      </c>
      <c r="G72" s="14" t="n">
        <v>7672</v>
      </c>
      <c r="H72" s="14" t="inlineStr">
        <is>
          <t>Columbia River</t>
        </is>
      </c>
      <c r="I72" s="14" t="inlineStr">
        <is>
          <t>Columbia River Basalt Group</t>
        </is>
      </c>
      <c r="J72" s="14" t="inlineStr">
        <is>
          <t>late Tertiary (Miocene)*</t>
        </is>
      </c>
      <c r="K72" s="14" t="inlineStr">
        <is>
          <t>ID, OR, WA</t>
        </is>
      </c>
      <c r="L72" s="16">
        <f>HYPERLINK("https://ngmdb.usgs.gov/Geolex/Units/ColumbiaRiver_7672.html", "https://ngmdb.usgs.gov/Geolex/Units/ColumbiaRiver_7672.html")</f>
        <v/>
      </c>
      <c r="M72" s="15" t="inlineStr">
        <is>
          <t>no</t>
        </is>
      </c>
      <c r="N72" s="15" t="inlineStr"/>
      <c r="O72" s="15" t="inlineStr"/>
      <c r="P72" s="15" t="inlineStr"/>
    </row>
    <row r="73">
      <c r="A73" s="12" t="inlineStr">
        <is>
          <t>06-01-a</t>
        </is>
      </c>
      <c r="B73" s="13" t="inlineStr"/>
      <c r="C73" s="13" t="inlineStr"/>
      <c r="D73" s="13" t="inlineStr"/>
      <c r="E73" s="13" t="inlineStr"/>
      <c r="F73" s="13" t="inlineStr"/>
      <c r="G73" s="14" t="inlineStr"/>
      <c r="H73" s="14" t="inlineStr"/>
      <c r="I73" s="14" t="inlineStr">
        <is>
          <t>Columbia River Basalt</t>
        </is>
      </c>
      <c r="J73" s="14" t="inlineStr">
        <is>
          <t>late Tertiary (Miocene)*</t>
        </is>
      </c>
      <c r="K73" s="14" t="inlineStr">
        <is>
          <t>ID, OR, WA</t>
        </is>
      </c>
      <c r="L73" s="14" t="inlineStr"/>
      <c r="M73" s="15" t="inlineStr">
        <is>
          <t>no</t>
        </is>
      </c>
      <c r="N73" s="15" t="inlineStr"/>
      <c r="O73" s="15" t="inlineStr"/>
      <c r="P73" s="15" t="inlineStr"/>
    </row>
    <row r="74">
      <c r="A74" s="12" t="inlineStr">
        <is>
          <t>06-01-01</t>
        </is>
      </c>
      <c r="B74" s="13" t="inlineStr">
        <is>
          <t>Tcw</t>
        </is>
      </c>
      <c r="C74" s="13" t="inlineStr">
        <is>
          <t>Wanapum Basalt</t>
        </is>
      </c>
      <c r="D74" s="13" t="inlineStr">
        <is>
          <t>Wanapum Basalt of Columbia River Basalt Group</t>
        </is>
      </c>
      <c r="E74" s="13" t="inlineStr">
        <is>
          <t>Tertiary</t>
        </is>
      </c>
      <c r="F74" s="13" t="inlineStr">
        <is>
          <t xml:space="preserve">oh, </t>
        </is>
      </c>
      <c r="G74" s="14" t="n">
        <v>6276</v>
      </c>
      <c r="H74" s="14" t="inlineStr">
        <is>
          <t>Wanapum</t>
        </is>
      </c>
      <c r="I74" s="14" t="inlineStr">
        <is>
          <t>Wanapum Basalt of Columbia River Basalt Group</t>
        </is>
      </c>
      <c r="J74" s="14" t="inlineStr">
        <is>
          <t>late Tertiary (middle Miocene)*</t>
        </is>
      </c>
      <c r="K74" s="14" t="inlineStr">
        <is>
          <t>ID, OR, WA</t>
        </is>
      </c>
      <c r="L74" s="16">
        <f>HYPERLINK("https://ngmdb.usgs.gov/Geolex/Units/Wanapum_6276.html", "https://ngmdb.usgs.gov/Geolex/Units/Wanapum_6276.html")</f>
        <v/>
      </c>
      <c r="M74" s="15" t="inlineStr">
        <is>
          <t>no</t>
        </is>
      </c>
      <c r="N74" s="15" t="inlineStr"/>
      <c r="O74" s="15" t="inlineStr"/>
      <c r="P74" s="15" t="inlineStr"/>
    </row>
    <row r="75">
      <c r="A75" s="12" t="inlineStr">
        <is>
          <t>06-01-01-a</t>
        </is>
      </c>
      <c r="B75" s="13" t="inlineStr"/>
      <c r="C75" s="13" t="inlineStr"/>
      <c r="D75" s="13" t="inlineStr"/>
      <c r="E75" s="13" t="inlineStr"/>
      <c r="F75" s="13" t="inlineStr"/>
      <c r="G75" s="14" t="inlineStr"/>
      <c r="H75" s="14" t="inlineStr"/>
      <c r="I75" s="14" t="inlineStr">
        <is>
          <t>Wanapum Basalt of /Yakima basalt subgroup [informal] of Columbia River Basalt Group</t>
        </is>
      </c>
      <c r="J75" s="14" t="inlineStr">
        <is>
          <t>late Tertiary (middle Miocene)*</t>
        </is>
      </c>
      <c r="K75" s="14" t="inlineStr">
        <is>
          <t>ID, OR, WA</t>
        </is>
      </c>
      <c r="L75" s="14" t="inlineStr"/>
      <c r="M75" s="15" t="inlineStr">
        <is>
          <t>no</t>
        </is>
      </c>
      <c r="N75" s="15" t="inlineStr"/>
      <c r="O75" s="15" t="inlineStr"/>
      <c r="P75" s="15" t="inlineStr"/>
    </row>
    <row r="76">
      <c r="A76" s="12" t="inlineStr">
        <is>
          <t>06-01-01-01</t>
        </is>
      </c>
      <c r="B76" s="13" t="inlineStr">
        <is>
          <t>Tcss</t>
        </is>
      </c>
      <c r="C76" s="13" t="inlineStr">
        <is>
          <t>Sedimentary interbed</t>
        </is>
      </c>
      <c r="D76" s="13" t="inlineStr">
        <is>
          <t>Sedimentary interbed of Wanapum Basalt of Columbia River Basalt Group</t>
        </is>
      </c>
      <c r="E76" s="13" t="inlineStr">
        <is>
          <t>Tertiary</t>
        </is>
      </c>
      <c r="F76" s="13" t="inlineStr">
        <is>
          <t xml:space="preserve">oh, </t>
        </is>
      </c>
      <c r="G76" s="14" t="n">
        <v>6276</v>
      </c>
      <c r="H76" s="14" t="inlineStr">
        <is>
          <t>Wanapum</t>
        </is>
      </c>
      <c r="I76" s="14" t="inlineStr">
        <is>
          <t>Wanapum Basalt of Columbia River Basalt Group</t>
        </is>
      </c>
      <c r="J76" s="14" t="inlineStr">
        <is>
          <t>late Tertiary (middle Miocene)*</t>
        </is>
      </c>
      <c r="K76" s="14" t="inlineStr">
        <is>
          <t>ID, OR, WA</t>
        </is>
      </c>
      <c r="L76" s="16">
        <f>HYPERLINK("https://ngmdb.usgs.gov/Geolex/Units/Wanapum_6276.html", "https://ngmdb.usgs.gov/Geolex/Units/Wanapum_6276.html")</f>
        <v/>
      </c>
      <c r="M76" s="15" t="inlineStr">
        <is>
          <t>no</t>
        </is>
      </c>
      <c r="N76" s="15" t="inlineStr"/>
      <c r="O76" s="15" t="inlineStr"/>
      <c r="P76" s="15" t="inlineStr"/>
    </row>
    <row r="77">
      <c r="A77" s="12" t="inlineStr">
        <is>
          <t>06-01-01-01-a</t>
        </is>
      </c>
      <c r="B77" s="13" t="inlineStr"/>
      <c r="C77" s="13" t="inlineStr"/>
      <c r="D77" s="13" t="inlineStr"/>
      <c r="E77" s="13" t="inlineStr"/>
      <c r="F77" s="13" t="inlineStr"/>
      <c r="G77" s="14" t="inlineStr"/>
      <c r="H77" s="14" t="inlineStr"/>
      <c r="I77" s="14" t="inlineStr">
        <is>
          <t>Wanapum Basalt of /Yakima basalt subgroup [informal] of Columbia River Basalt Group</t>
        </is>
      </c>
      <c r="J77" s="14" t="inlineStr">
        <is>
          <t>late Tertiary (middle Miocene)*</t>
        </is>
      </c>
      <c r="K77" s="14" t="inlineStr">
        <is>
          <t>ID, OR, WA</t>
        </is>
      </c>
      <c r="L77" s="14" t="inlineStr"/>
      <c r="M77" s="15" t="inlineStr">
        <is>
          <t>no</t>
        </is>
      </c>
      <c r="N77" s="15" t="inlineStr"/>
      <c r="O77" s="15" t="inlineStr"/>
      <c r="P77" s="15" t="inlineStr"/>
    </row>
    <row r="78">
      <c r="A78" s="12" t="inlineStr">
        <is>
          <t>06-01-01-01-b</t>
        </is>
      </c>
      <c r="B78" s="13" t="inlineStr"/>
      <c r="C78" s="13" t="inlineStr"/>
      <c r="D78" s="13" t="inlineStr"/>
      <c r="E78" s="13" t="inlineStr"/>
      <c r="F78" s="13" t="inlineStr"/>
      <c r="G78" s="14" t="n">
        <v>7672</v>
      </c>
      <c r="H78" s="14" t="inlineStr">
        <is>
          <t>Columbia River</t>
        </is>
      </c>
      <c r="I78" s="14" t="inlineStr">
        <is>
          <t>Columbia River Basalt Group</t>
        </is>
      </c>
      <c r="J78" s="14" t="inlineStr">
        <is>
          <t>late Tertiary (Miocene)*</t>
        </is>
      </c>
      <c r="K78" s="14" t="inlineStr">
        <is>
          <t>ID, OR, WA</t>
        </is>
      </c>
      <c r="L78" s="16">
        <f>HYPERLINK("https://ngmdb.usgs.gov/Geolex/Units/ColumbiaRiver_7672.html", "https://ngmdb.usgs.gov/Geolex/Units/ColumbiaRiver_7672.html")</f>
        <v/>
      </c>
      <c r="M78" s="15" t="inlineStr">
        <is>
          <t>no</t>
        </is>
      </c>
      <c r="N78" s="15" t="inlineStr"/>
      <c r="O78" s="15" t="inlineStr"/>
      <c r="P78" s="15" t="inlineStr"/>
    </row>
    <row r="79">
      <c r="A79" s="12" t="inlineStr">
        <is>
          <t>06-01-01-01-c</t>
        </is>
      </c>
      <c r="B79" s="13" t="inlineStr"/>
      <c r="C79" s="13" t="inlineStr"/>
      <c r="D79" s="13" t="inlineStr"/>
      <c r="E79" s="13" t="inlineStr"/>
      <c r="F79" s="13" t="inlineStr"/>
      <c r="G79" s="14" t="inlineStr"/>
      <c r="H79" s="14" t="inlineStr"/>
      <c r="I79" s="14" t="inlineStr">
        <is>
          <t>Columbia River Basalt</t>
        </is>
      </c>
      <c r="J79" s="14" t="inlineStr">
        <is>
          <t>late Tertiary (Miocene)*</t>
        </is>
      </c>
      <c r="K79" s="14" t="inlineStr">
        <is>
          <t>ID, OR, WA</t>
        </is>
      </c>
      <c r="L79" s="14" t="inlineStr"/>
      <c r="M79" s="15" t="inlineStr">
        <is>
          <t>no</t>
        </is>
      </c>
      <c r="N79" s="15" t="inlineStr"/>
      <c r="O79" s="15" t="inlineStr"/>
      <c r="P79" s="15" t="inlineStr"/>
    </row>
  </sheetData>
  <mergeCells count="3">
    <mergeCell ref="A1:F1"/>
    <mergeCell ref="G1:L1"/>
    <mergeCell ref="M1:P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2020-10-22T12:43:07Z</dcterms:created>
  <dcterms:modified xsi:type="dcterms:W3CDTF">2020-10-22T12:43:07Z</dcterms:modified>
</cp:coreProperties>
</file>