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covid19\"/>
    </mc:Choice>
  </mc:AlternateContent>
  <xr:revisionPtr revIDLastSave="0" documentId="13_ncr:1_{8EF3A7EC-47D6-4010-9FFE-69FB680C7A6A}" xr6:coauthVersionLast="45" xr6:coauthVersionMax="45" xr10:uidLastSave="{00000000-0000-0000-0000-000000000000}"/>
  <bookViews>
    <workbookView xWindow="-110" yWindow="-110" windowWidth="38620" windowHeight="21220" xr2:uid="{0D914E2D-B443-4722-AC51-958E13706A6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7" i="1" l="1"/>
  <c r="T437" i="1"/>
  <c r="D438" i="1"/>
  <c r="T438" i="1"/>
  <c r="D439" i="1"/>
  <c r="T439" i="1"/>
  <c r="D440" i="1"/>
  <c r="T440" i="1"/>
  <c r="D441" i="1"/>
  <c r="T441" i="1"/>
  <c r="D442" i="1"/>
  <c r="T442" i="1"/>
  <c r="D413" i="1"/>
  <c r="T413" i="1"/>
  <c r="D414" i="1"/>
  <c r="T414" i="1"/>
  <c r="D415" i="1"/>
  <c r="T415" i="1"/>
  <c r="D416" i="1"/>
  <c r="T416" i="1"/>
  <c r="D417" i="1"/>
  <c r="T417" i="1"/>
  <c r="D418" i="1"/>
  <c r="T418" i="1"/>
  <c r="D419" i="1"/>
  <c r="T419" i="1"/>
  <c r="D420" i="1"/>
  <c r="T420" i="1"/>
  <c r="D421" i="1"/>
  <c r="T421" i="1"/>
  <c r="D422" i="1"/>
  <c r="T422" i="1"/>
  <c r="D423" i="1"/>
  <c r="T423" i="1"/>
  <c r="D424" i="1"/>
  <c r="T424" i="1"/>
  <c r="D425" i="1"/>
  <c r="T425" i="1"/>
  <c r="D426" i="1"/>
  <c r="T426" i="1"/>
  <c r="D427" i="1"/>
  <c r="T427" i="1"/>
  <c r="D428" i="1"/>
  <c r="T428" i="1"/>
  <c r="D429" i="1"/>
  <c r="T429" i="1"/>
  <c r="D430" i="1"/>
  <c r="T430" i="1"/>
  <c r="D431" i="1"/>
  <c r="T431" i="1"/>
  <c r="D432" i="1"/>
  <c r="T432" i="1"/>
  <c r="D433" i="1"/>
  <c r="T433" i="1"/>
  <c r="D434" i="1"/>
  <c r="T434" i="1"/>
  <c r="D435" i="1"/>
  <c r="T435" i="1"/>
  <c r="D436" i="1"/>
  <c r="T436" i="1"/>
  <c r="D399" i="1"/>
  <c r="T399" i="1"/>
  <c r="D400" i="1"/>
  <c r="T400" i="1"/>
  <c r="D401" i="1"/>
  <c r="T401" i="1"/>
  <c r="D402" i="1"/>
  <c r="T402" i="1"/>
  <c r="D403" i="1"/>
  <c r="T403" i="1"/>
  <c r="D404" i="1"/>
  <c r="T404" i="1"/>
  <c r="D405" i="1"/>
  <c r="T405" i="1"/>
  <c r="D406" i="1"/>
  <c r="T406" i="1"/>
  <c r="D407" i="1"/>
  <c r="T407" i="1"/>
  <c r="D408" i="1"/>
  <c r="T408" i="1"/>
  <c r="D409" i="1"/>
  <c r="T409" i="1"/>
  <c r="D410" i="1"/>
  <c r="T410" i="1"/>
  <c r="D411" i="1"/>
  <c r="T411" i="1"/>
  <c r="D412" i="1"/>
  <c r="T412" i="1"/>
  <c r="D392" i="1"/>
  <c r="T392" i="1"/>
  <c r="D393" i="1"/>
  <c r="T393" i="1"/>
  <c r="D394" i="1"/>
  <c r="T394" i="1"/>
  <c r="D395" i="1"/>
  <c r="T395" i="1"/>
  <c r="D396" i="1"/>
  <c r="T396" i="1"/>
  <c r="D397" i="1"/>
  <c r="T397" i="1"/>
  <c r="D398" i="1"/>
  <c r="T398" i="1"/>
  <c r="D383" i="1"/>
  <c r="T383" i="1"/>
  <c r="D384" i="1"/>
  <c r="T384" i="1"/>
  <c r="D385" i="1"/>
  <c r="T385" i="1"/>
  <c r="D386" i="1"/>
  <c r="T386" i="1"/>
  <c r="D387" i="1"/>
  <c r="T387" i="1"/>
  <c r="D388" i="1"/>
  <c r="T388" i="1"/>
  <c r="D389" i="1"/>
  <c r="T389" i="1"/>
  <c r="D390" i="1"/>
  <c r="T390" i="1"/>
  <c r="D391" i="1"/>
  <c r="T391" i="1"/>
  <c r="D365" i="1"/>
  <c r="T365" i="1"/>
  <c r="D366" i="1"/>
  <c r="T366" i="1"/>
  <c r="D367" i="1"/>
  <c r="T367" i="1"/>
  <c r="D368" i="1"/>
  <c r="T368" i="1"/>
  <c r="D369" i="1"/>
  <c r="T369" i="1"/>
  <c r="D370" i="1"/>
  <c r="T370" i="1"/>
  <c r="D371" i="1"/>
  <c r="T371" i="1"/>
  <c r="D372" i="1"/>
  <c r="T372" i="1"/>
  <c r="D373" i="1"/>
  <c r="T373" i="1"/>
  <c r="D374" i="1"/>
  <c r="T374" i="1"/>
  <c r="D375" i="1"/>
  <c r="T375" i="1"/>
  <c r="D376" i="1"/>
  <c r="T376" i="1"/>
  <c r="D377" i="1"/>
  <c r="T377" i="1"/>
  <c r="D378" i="1"/>
  <c r="T378" i="1"/>
  <c r="D379" i="1"/>
  <c r="T379" i="1"/>
  <c r="D380" i="1"/>
  <c r="T380" i="1"/>
  <c r="D381" i="1"/>
  <c r="T381" i="1"/>
  <c r="D382" i="1"/>
  <c r="T382" i="1"/>
  <c r="D356" i="1"/>
  <c r="T356" i="1"/>
  <c r="D357" i="1"/>
  <c r="T357" i="1"/>
  <c r="D358" i="1"/>
  <c r="T358" i="1"/>
  <c r="D359" i="1"/>
  <c r="T359" i="1"/>
  <c r="D360" i="1"/>
  <c r="T360" i="1"/>
  <c r="D361" i="1"/>
  <c r="T361" i="1"/>
  <c r="D362" i="1"/>
  <c r="T362" i="1"/>
  <c r="D363" i="1"/>
  <c r="T363" i="1"/>
  <c r="D364" i="1"/>
  <c r="T364" i="1"/>
  <c r="D346" i="1"/>
  <c r="T346" i="1"/>
  <c r="D347" i="1"/>
  <c r="T347" i="1"/>
  <c r="D348" i="1"/>
  <c r="T348" i="1"/>
  <c r="D349" i="1"/>
  <c r="T349" i="1"/>
  <c r="D350" i="1"/>
  <c r="T350" i="1"/>
  <c r="D351" i="1"/>
  <c r="T351" i="1"/>
  <c r="D352" i="1"/>
  <c r="T352" i="1"/>
  <c r="D353" i="1"/>
  <c r="T353" i="1"/>
  <c r="D354" i="1"/>
  <c r="T354" i="1"/>
  <c r="D355" i="1"/>
  <c r="T355" i="1"/>
  <c r="D341" i="1"/>
  <c r="T341" i="1"/>
  <c r="D342" i="1"/>
  <c r="T342" i="1"/>
  <c r="D343" i="1"/>
  <c r="T343" i="1"/>
  <c r="D344" i="1"/>
  <c r="T344" i="1"/>
  <c r="D345" i="1"/>
  <c r="T345" i="1"/>
  <c r="D218" i="1"/>
  <c r="T218" i="1"/>
  <c r="D219" i="1"/>
  <c r="T219" i="1"/>
  <c r="D220" i="1"/>
  <c r="T220" i="1"/>
  <c r="D221" i="1"/>
  <c r="T221" i="1"/>
  <c r="D222" i="1"/>
  <c r="T222" i="1"/>
  <c r="D223" i="1"/>
  <c r="T223" i="1"/>
  <c r="D224" i="1"/>
  <c r="T224" i="1"/>
  <c r="D225" i="1"/>
  <c r="T225" i="1"/>
  <c r="D226" i="1"/>
  <c r="T226" i="1"/>
  <c r="D227" i="1"/>
  <c r="T227" i="1"/>
  <c r="D228" i="1"/>
  <c r="T228" i="1"/>
  <c r="D229" i="1"/>
  <c r="T229" i="1"/>
  <c r="D230" i="1"/>
  <c r="T230" i="1"/>
  <c r="D231" i="1"/>
  <c r="T231" i="1"/>
  <c r="D232" i="1"/>
  <c r="T232" i="1"/>
  <c r="D233" i="1"/>
  <c r="T233" i="1"/>
  <c r="D234" i="1"/>
  <c r="T234" i="1"/>
  <c r="D235" i="1"/>
  <c r="T235" i="1"/>
  <c r="D236" i="1"/>
  <c r="T236" i="1"/>
  <c r="D237" i="1"/>
  <c r="T237" i="1"/>
  <c r="D238" i="1"/>
  <c r="T238" i="1"/>
  <c r="D239" i="1"/>
  <c r="T239" i="1"/>
  <c r="D240" i="1"/>
  <c r="T240" i="1"/>
  <c r="D241" i="1"/>
  <c r="T241" i="1"/>
  <c r="D242" i="1"/>
  <c r="T242" i="1"/>
  <c r="D243" i="1"/>
  <c r="T243" i="1"/>
  <c r="D244" i="1"/>
  <c r="T244" i="1"/>
  <c r="D245" i="1"/>
  <c r="T245" i="1"/>
  <c r="D246" i="1"/>
  <c r="T246" i="1"/>
  <c r="D247" i="1"/>
  <c r="T247" i="1"/>
  <c r="D248" i="1"/>
  <c r="T248" i="1"/>
  <c r="D249" i="1"/>
  <c r="T249" i="1"/>
  <c r="D250" i="1"/>
  <c r="T250" i="1"/>
  <c r="D251" i="1"/>
  <c r="T251" i="1"/>
  <c r="D252" i="1"/>
  <c r="T252" i="1"/>
  <c r="D253" i="1"/>
  <c r="T253" i="1"/>
  <c r="D254" i="1"/>
  <c r="T254" i="1"/>
  <c r="D255" i="1"/>
  <c r="T255" i="1"/>
  <c r="D256" i="1"/>
  <c r="T256" i="1"/>
  <c r="D257" i="1"/>
  <c r="T257" i="1"/>
  <c r="D258" i="1"/>
  <c r="T258" i="1"/>
  <c r="D259" i="1"/>
  <c r="T259" i="1"/>
  <c r="D260" i="1"/>
  <c r="T260" i="1"/>
  <c r="D261" i="1"/>
  <c r="T261" i="1"/>
  <c r="D262" i="1"/>
  <c r="T262" i="1"/>
  <c r="D263" i="1"/>
  <c r="T263" i="1"/>
  <c r="D264" i="1"/>
  <c r="T264" i="1"/>
  <c r="D265" i="1"/>
  <c r="T265" i="1"/>
  <c r="D266" i="1"/>
  <c r="T266" i="1"/>
  <c r="D267" i="1"/>
  <c r="T267" i="1"/>
  <c r="D268" i="1"/>
  <c r="T268" i="1"/>
  <c r="D269" i="1"/>
  <c r="T269" i="1"/>
  <c r="D270" i="1"/>
  <c r="T270" i="1"/>
  <c r="D271" i="1"/>
  <c r="T271" i="1"/>
  <c r="D272" i="1"/>
  <c r="T272" i="1"/>
  <c r="D273" i="1"/>
  <c r="T273" i="1"/>
  <c r="D274" i="1"/>
  <c r="T274" i="1"/>
  <c r="D275" i="1"/>
  <c r="T275" i="1"/>
  <c r="D276" i="1"/>
  <c r="T276" i="1"/>
  <c r="D277" i="1"/>
  <c r="T277" i="1"/>
  <c r="D278" i="1"/>
  <c r="T278" i="1"/>
  <c r="D279" i="1"/>
  <c r="T279" i="1"/>
  <c r="D280" i="1"/>
  <c r="T280" i="1"/>
  <c r="D281" i="1"/>
  <c r="T281" i="1"/>
  <c r="D282" i="1"/>
  <c r="T282" i="1"/>
  <c r="D283" i="1"/>
  <c r="T283" i="1"/>
  <c r="D284" i="1"/>
  <c r="T284" i="1"/>
  <c r="D285" i="1"/>
  <c r="T285" i="1"/>
  <c r="D286" i="1"/>
  <c r="T286" i="1"/>
  <c r="D287" i="1"/>
  <c r="T287" i="1"/>
  <c r="D288" i="1"/>
  <c r="T288" i="1"/>
  <c r="D289" i="1"/>
  <c r="T289" i="1"/>
  <c r="D290" i="1"/>
  <c r="T290" i="1"/>
  <c r="D291" i="1"/>
  <c r="T291" i="1"/>
  <c r="D292" i="1"/>
  <c r="T292" i="1"/>
  <c r="D293" i="1"/>
  <c r="T293" i="1"/>
  <c r="D294" i="1"/>
  <c r="T294" i="1"/>
  <c r="D295" i="1"/>
  <c r="T295" i="1"/>
  <c r="D296" i="1"/>
  <c r="T296" i="1"/>
  <c r="D297" i="1"/>
  <c r="T297" i="1"/>
  <c r="D298" i="1"/>
  <c r="T298" i="1"/>
  <c r="D299" i="1"/>
  <c r="T299" i="1"/>
  <c r="D300" i="1"/>
  <c r="T300" i="1"/>
  <c r="D301" i="1"/>
  <c r="T301" i="1"/>
  <c r="D302" i="1"/>
  <c r="T302" i="1"/>
  <c r="D303" i="1"/>
  <c r="T303" i="1"/>
  <c r="D304" i="1"/>
  <c r="T304" i="1"/>
  <c r="D305" i="1"/>
  <c r="T305" i="1"/>
  <c r="D306" i="1"/>
  <c r="T306" i="1"/>
  <c r="D307" i="1"/>
  <c r="T307" i="1"/>
  <c r="D308" i="1"/>
  <c r="T308" i="1"/>
  <c r="D309" i="1"/>
  <c r="T309" i="1"/>
  <c r="D310" i="1"/>
  <c r="T310" i="1"/>
  <c r="D311" i="1"/>
  <c r="T311" i="1"/>
  <c r="D312" i="1"/>
  <c r="T312" i="1"/>
  <c r="D313" i="1"/>
  <c r="T313" i="1"/>
  <c r="D314" i="1"/>
  <c r="T314" i="1"/>
  <c r="D315" i="1"/>
  <c r="T315" i="1"/>
  <c r="D316" i="1"/>
  <c r="T316" i="1"/>
  <c r="D317" i="1"/>
  <c r="T317" i="1"/>
  <c r="D318" i="1"/>
  <c r="T318" i="1"/>
  <c r="D319" i="1"/>
  <c r="T319" i="1"/>
  <c r="D320" i="1"/>
  <c r="T320" i="1"/>
  <c r="D321" i="1"/>
  <c r="T321" i="1"/>
  <c r="D322" i="1"/>
  <c r="T322" i="1"/>
  <c r="D323" i="1"/>
  <c r="T323" i="1"/>
  <c r="D324" i="1"/>
  <c r="T324" i="1"/>
  <c r="D325" i="1"/>
  <c r="T325" i="1"/>
  <c r="D326" i="1"/>
  <c r="T326" i="1"/>
  <c r="D327" i="1"/>
  <c r="T327" i="1"/>
  <c r="D328" i="1"/>
  <c r="T328" i="1"/>
  <c r="D329" i="1"/>
  <c r="T329" i="1"/>
  <c r="D330" i="1"/>
  <c r="T330" i="1"/>
  <c r="D331" i="1"/>
  <c r="T331" i="1"/>
  <c r="D332" i="1"/>
  <c r="T332" i="1"/>
  <c r="D333" i="1"/>
  <c r="T333" i="1"/>
  <c r="D334" i="1"/>
  <c r="T334" i="1"/>
  <c r="D335" i="1"/>
  <c r="T335" i="1"/>
  <c r="D336" i="1"/>
  <c r="T336" i="1"/>
  <c r="D337" i="1"/>
  <c r="T337" i="1"/>
  <c r="D338" i="1"/>
  <c r="T338" i="1"/>
  <c r="D339" i="1"/>
  <c r="T339" i="1"/>
  <c r="D340" i="1"/>
  <c r="T340" i="1"/>
  <c r="E14" i="1"/>
  <c r="M14" i="1"/>
  <c r="N14" i="1" s="1"/>
  <c r="D15" i="1"/>
  <c r="I15" i="1" s="1"/>
  <c r="D16" i="1"/>
  <c r="I16" i="1" s="1"/>
  <c r="D17" i="1"/>
  <c r="I17" i="1" s="1"/>
  <c r="D18" i="1"/>
  <c r="D19" i="1"/>
  <c r="J19" i="1" s="1"/>
  <c r="L19" i="1" s="1"/>
  <c r="D20" i="1"/>
  <c r="J20" i="1" s="1"/>
  <c r="L20" i="1" s="1"/>
  <c r="D21" i="1"/>
  <c r="J21" i="1" s="1"/>
  <c r="L21" i="1" s="1"/>
  <c r="D22" i="1"/>
  <c r="J22" i="1" s="1"/>
  <c r="L22" i="1" s="1"/>
  <c r="D23" i="1"/>
  <c r="D24" i="1"/>
  <c r="J24" i="1" s="1"/>
  <c r="L24" i="1" s="1"/>
  <c r="D25" i="1"/>
  <c r="J25" i="1" s="1"/>
  <c r="L25" i="1" s="1"/>
  <c r="D26" i="1"/>
  <c r="J26" i="1" s="1"/>
  <c r="L26" i="1" s="1"/>
  <c r="D27" i="1"/>
  <c r="J27" i="1" s="1"/>
  <c r="L27" i="1" s="1"/>
  <c r="D28" i="1"/>
  <c r="J28" i="1" s="1"/>
  <c r="L28" i="1" s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14" i="1"/>
  <c r="J14" i="1" s="1"/>
  <c r="F14" i="1" s="1"/>
  <c r="G14" i="1" s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J23" i="1"/>
  <c r="L23" i="1" s="1"/>
  <c r="I14" i="1" l="1"/>
  <c r="H14" i="1" s="1"/>
  <c r="P14" i="1" s="1"/>
  <c r="O14" i="1"/>
  <c r="J18" i="1"/>
  <c r="L18" i="1" s="1"/>
  <c r="J17" i="1"/>
  <c r="L17" i="1" s="1"/>
  <c r="J16" i="1"/>
  <c r="L16" i="1" s="1"/>
  <c r="J15" i="1"/>
  <c r="L15" i="1" s="1"/>
  <c r="L14" i="1"/>
  <c r="K14" i="1"/>
  <c r="Q14" i="1" l="1"/>
  <c r="T15" i="1"/>
  <c r="V15" i="1" s="1"/>
  <c r="T16" i="1"/>
  <c r="V16" i="1" s="1"/>
  <c r="T17" i="1"/>
  <c r="V17" i="1" s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14" i="1"/>
  <c r="V14" i="1" s="1"/>
  <c r="U14" i="1"/>
  <c r="R14" i="1" l="1"/>
  <c r="S14" i="1" s="1"/>
  <c r="W14" i="1" s="1"/>
  <c r="X14" i="1" s="1"/>
  <c r="E15" i="1" s="1"/>
  <c r="J29" i="1" s="1"/>
  <c r="L29" i="1" s="1"/>
  <c r="F15" i="1" l="1"/>
  <c r="M15" i="1"/>
  <c r="N15" i="1" s="1"/>
  <c r="B15" i="1"/>
  <c r="U15" i="1"/>
  <c r="I18" i="1" l="1"/>
  <c r="V18" i="1" s="1"/>
  <c r="G15" i="1"/>
  <c r="O15" i="1"/>
  <c r="H15" i="1"/>
  <c r="P15" i="1" s="1"/>
  <c r="Q15" i="1"/>
  <c r="K15" i="1"/>
  <c r="R15" i="1" l="1"/>
  <c r="S15" i="1" s="1"/>
  <c r="W15" i="1" s="1"/>
  <c r="X15" i="1" s="1"/>
  <c r="E16" i="1" s="1"/>
  <c r="J30" i="1" s="1"/>
  <c r="L30" i="1" s="1"/>
  <c r="F16" i="1" l="1"/>
  <c r="M16" i="1"/>
  <c r="N16" i="1" s="1"/>
  <c r="B16" i="1"/>
  <c r="U16" i="1"/>
  <c r="Q16" i="1"/>
  <c r="K16" i="1"/>
  <c r="I19" i="1" l="1"/>
  <c r="V19" i="1" s="1"/>
  <c r="G16" i="1"/>
  <c r="O16" i="1"/>
  <c r="H16" i="1"/>
  <c r="P16" i="1" s="1"/>
  <c r="R16" i="1"/>
  <c r="S16" i="1" s="1"/>
  <c r="W16" i="1" s="1"/>
  <c r="X16" i="1" s="1"/>
  <c r="E17" i="1" s="1"/>
  <c r="J31" i="1" s="1"/>
  <c r="L31" i="1" s="1"/>
  <c r="F17" i="1" l="1"/>
  <c r="G17" i="1" s="1"/>
  <c r="M17" i="1"/>
  <c r="N17" i="1" s="1"/>
  <c r="B17" i="1"/>
  <c r="U17" i="1"/>
  <c r="Q17" i="1"/>
  <c r="K17" i="1"/>
  <c r="I20" i="1" l="1"/>
  <c r="V20" i="1" s="1"/>
  <c r="O17" i="1"/>
  <c r="H17" i="1"/>
  <c r="P17" i="1" s="1"/>
  <c r="R17" i="1"/>
  <c r="S17" i="1" s="1"/>
  <c r="W17" i="1" s="1"/>
  <c r="X17" i="1" s="1"/>
  <c r="E18" i="1" s="1"/>
  <c r="J32" i="1" s="1"/>
  <c r="L32" i="1" s="1"/>
  <c r="F18" i="1" l="1"/>
  <c r="G18" i="1" s="1"/>
  <c r="M18" i="1"/>
  <c r="N18" i="1" s="1"/>
  <c r="B18" i="1"/>
  <c r="U18" i="1"/>
  <c r="Q18" i="1"/>
  <c r="K18" i="1"/>
  <c r="I21" i="1" l="1"/>
  <c r="V21" i="1" s="1"/>
  <c r="O18" i="1"/>
  <c r="H18" i="1"/>
  <c r="P18" i="1" s="1"/>
  <c r="R18" i="1"/>
  <c r="S18" i="1" s="1"/>
  <c r="W18" i="1" s="1"/>
  <c r="X18" i="1" s="1"/>
  <c r="E19" i="1" s="1"/>
  <c r="J33" i="1" s="1"/>
  <c r="L33" i="1" s="1"/>
  <c r="F19" i="1" l="1"/>
  <c r="G19" i="1" s="1"/>
  <c r="M19" i="1"/>
  <c r="N19" i="1" s="1"/>
  <c r="B19" i="1"/>
  <c r="I22" i="1" l="1"/>
  <c r="V22" i="1" s="1"/>
  <c r="O19" i="1"/>
  <c r="H19" i="1"/>
  <c r="P19" i="1" s="1"/>
  <c r="U19" i="1"/>
  <c r="Q19" i="1"/>
  <c r="K19" i="1"/>
  <c r="R19" i="1" l="1"/>
  <c r="S19" i="1" s="1"/>
  <c r="W19" i="1" s="1"/>
  <c r="X19" i="1" s="1"/>
  <c r="E20" i="1" s="1"/>
  <c r="J34" i="1" s="1"/>
  <c r="L34" i="1" s="1"/>
  <c r="F20" i="1" l="1"/>
  <c r="G20" i="1" s="1"/>
  <c r="M20" i="1"/>
  <c r="N20" i="1" s="1"/>
  <c r="B20" i="1"/>
  <c r="U20" i="1"/>
  <c r="I23" i="1" l="1"/>
  <c r="V23" i="1" s="1"/>
  <c r="O20" i="1"/>
  <c r="H20" i="1"/>
  <c r="P20" i="1" s="1"/>
  <c r="K20" i="1"/>
  <c r="Q20" i="1"/>
  <c r="R20" i="1" l="1"/>
  <c r="S20" i="1" s="1"/>
  <c r="W20" i="1" s="1"/>
  <c r="X20" i="1" s="1"/>
  <c r="E21" i="1" s="1"/>
  <c r="J35" i="1" s="1"/>
  <c r="L35" i="1" s="1"/>
  <c r="F21" i="1" l="1"/>
  <c r="G21" i="1" s="1"/>
  <c r="M21" i="1"/>
  <c r="N21" i="1" s="1"/>
  <c r="U21" i="1"/>
  <c r="B21" i="1"/>
  <c r="I24" i="1" l="1"/>
  <c r="V24" i="1" s="1"/>
  <c r="O21" i="1"/>
  <c r="H21" i="1"/>
  <c r="P21" i="1" s="1"/>
  <c r="Q21" i="1"/>
  <c r="K21" i="1"/>
  <c r="R21" i="1" l="1"/>
  <c r="S21" i="1" s="1"/>
  <c r="W21" i="1" s="1"/>
  <c r="X21" i="1" s="1"/>
  <c r="E22" i="1" s="1"/>
  <c r="J36" i="1" s="1"/>
  <c r="L36" i="1" s="1"/>
  <c r="F22" i="1" l="1"/>
  <c r="M22" i="1"/>
  <c r="N22" i="1" s="1"/>
  <c r="B22" i="1"/>
  <c r="U22" i="1"/>
  <c r="I25" i="1" l="1"/>
  <c r="V25" i="1" s="1"/>
  <c r="G22" i="1"/>
  <c r="O22" i="1"/>
  <c r="H22" i="1"/>
  <c r="P22" i="1" s="1"/>
  <c r="Q22" i="1"/>
  <c r="K22" i="1"/>
  <c r="R22" i="1" l="1"/>
  <c r="S22" i="1" s="1"/>
  <c r="W22" i="1" s="1"/>
  <c r="X22" i="1" s="1"/>
  <c r="E23" i="1" s="1"/>
  <c r="J37" i="1" s="1"/>
  <c r="L37" i="1" s="1"/>
  <c r="F23" i="1" l="1"/>
  <c r="G23" i="1" s="1"/>
  <c r="M23" i="1"/>
  <c r="N23" i="1" s="1"/>
  <c r="B23" i="1"/>
  <c r="U23" i="1"/>
  <c r="I26" i="1" l="1"/>
  <c r="V26" i="1" s="1"/>
  <c r="O23" i="1"/>
  <c r="H23" i="1"/>
  <c r="P23" i="1" s="1"/>
  <c r="K23" i="1"/>
  <c r="Q23" i="1"/>
  <c r="R23" i="1" l="1"/>
  <c r="S23" i="1" s="1"/>
  <c r="W23" i="1" s="1"/>
  <c r="X23" i="1" s="1"/>
  <c r="E24" i="1" s="1"/>
  <c r="J38" i="1" s="1"/>
  <c r="L38" i="1" s="1"/>
  <c r="F24" i="1" l="1"/>
  <c r="G24" i="1" s="1"/>
  <c r="M24" i="1"/>
  <c r="N24" i="1" s="1"/>
  <c r="U24" i="1"/>
  <c r="B24" i="1"/>
  <c r="I27" i="1" l="1"/>
  <c r="V27" i="1" s="1"/>
  <c r="O24" i="1"/>
  <c r="H24" i="1"/>
  <c r="P24" i="1" s="1"/>
  <c r="K24" i="1"/>
  <c r="Q24" i="1"/>
  <c r="R24" i="1" l="1"/>
  <c r="S24" i="1" s="1"/>
  <c r="W24" i="1" s="1"/>
  <c r="X24" i="1" s="1"/>
  <c r="E25" i="1" s="1"/>
  <c r="J39" i="1" s="1"/>
  <c r="L39" i="1" s="1"/>
  <c r="M25" i="1" l="1"/>
  <c r="N25" i="1" s="1"/>
  <c r="F25" i="1"/>
  <c r="B25" i="1"/>
  <c r="U25" i="1"/>
  <c r="I28" i="1" l="1"/>
  <c r="V28" i="1" s="1"/>
  <c r="G25" i="1"/>
  <c r="O25" i="1"/>
  <c r="H25" i="1"/>
  <c r="P25" i="1" s="1"/>
  <c r="K25" i="1"/>
  <c r="Q25" i="1"/>
  <c r="R25" i="1" l="1"/>
  <c r="S25" i="1" s="1"/>
  <c r="W25" i="1" s="1"/>
  <c r="X25" i="1" s="1"/>
  <c r="E26" i="1" s="1"/>
  <c r="J40" i="1" s="1"/>
  <c r="L40" i="1" s="1"/>
  <c r="F26" i="1" l="1"/>
  <c r="G26" i="1" s="1"/>
  <c r="M26" i="1"/>
  <c r="N26" i="1" s="1"/>
  <c r="B26" i="1"/>
  <c r="U26" i="1"/>
  <c r="I29" i="1" l="1"/>
  <c r="V29" i="1" s="1"/>
  <c r="O26" i="1"/>
  <c r="H26" i="1"/>
  <c r="P26" i="1" s="1"/>
  <c r="K26" i="1"/>
  <c r="Q26" i="1"/>
  <c r="R26" i="1" l="1"/>
  <c r="S26" i="1" s="1"/>
  <c r="W26" i="1" s="1"/>
  <c r="X26" i="1" s="1"/>
  <c r="E27" i="1" s="1"/>
  <c r="J41" i="1" s="1"/>
  <c r="L41" i="1" s="1"/>
  <c r="A27" i="1" l="1"/>
  <c r="F27" i="1"/>
  <c r="G27" i="1" s="1"/>
  <c r="M27" i="1"/>
  <c r="N27" i="1" s="1"/>
  <c r="B27" i="1"/>
  <c r="U27" i="1"/>
  <c r="I30" i="1" l="1"/>
  <c r="V30" i="1" s="1"/>
  <c r="O27" i="1"/>
  <c r="H27" i="1"/>
  <c r="P27" i="1" s="1"/>
  <c r="Q27" i="1"/>
  <c r="K27" i="1"/>
  <c r="R27" i="1" l="1"/>
  <c r="S27" i="1" s="1"/>
  <c r="W27" i="1" s="1"/>
  <c r="X27" i="1" s="1"/>
  <c r="E28" i="1" s="1"/>
  <c r="J42" i="1" l="1"/>
  <c r="L42" i="1" s="1"/>
  <c r="A28" i="1"/>
  <c r="F28" i="1"/>
  <c r="M28" i="1"/>
  <c r="N28" i="1" s="1"/>
  <c r="U28" i="1"/>
  <c r="B28" i="1"/>
  <c r="Q28" i="1"/>
  <c r="K28" i="1"/>
  <c r="I31" i="1" l="1"/>
  <c r="V31" i="1" s="1"/>
  <c r="G28" i="1"/>
  <c r="O28" i="1"/>
  <c r="H28" i="1"/>
  <c r="P28" i="1" s="1"/>
  <c r="R28" i="1"/>
  <c r="S28" i="1" s="1"/>
  <c r="W28" i="1" s="1"/>
  <c r="X28" i="1" s="1"/>
  <c r="E29" i="1" s="1"/>
  <c r="J43" i="1" l="1"/>
  <c r="L43" i="1" s="1"/>
  <c r="A29" i="1"/>
  <c r="F29" i="1"/>
  <c r="G29" i="1" s="1"/>
  <c r="M29" i="1"/>
  <c r="N29" i="1" s="1"/>
  <c r="B29" i="1"/>
  <c r="U29" i="1"/>
  <c r="K29" i="1"/>
  <c r="Q29" i="1"/>
  <c r="I32" i="1" l="1"/>
  <c r="V32" i="1" s="1"/>
  <c r="O29" i="1"/>
  <c r="H29" i="1"/>
  <c r="P29" i="1" s="1"/>
  <c r="R29" i="1"/>
  <c r="S29" i="1" s="1"/>
  <c r="W29" i="1" s="1"/>
  <c r="X29" i="1" s="1"/>
  <c r="E30" i="1" s="1"/>
  <c r="J44" i="1" l="1"/>
  <c r="L44" i="1" s="1"/>
  <c r="A30" i="1"/>
  <c r="F30" i="1"/>
  <c r="M30" i="1"/>
  <c r="N30" i="1" s="1"/>
  <c r="B30" i="1"/>
  <c r="U30" i="1"/>
  <c r="I33" i="1" l="1"/>
  <c r="V33" i="1" s="1"/>
  <c r="G30" i="1"/>
  <c r="O30" i="1"/>
  <c r="H30" i="1"/>
  <c r="P30" i="1" s="1"/>
  <c r="Q30" i="1"/>
  <c r="K30" i="1"/>
  <c r="R30" i="1" l="1"/>
  <c r="S30" i="1" s="1"/>
  <c r="W30" i="1" s="1"/>
  <c r="X30" i="1" s="1"/>
  <c r="E31" i="1" s="1"/>
  <c r="J45" i="1" l="1"/>
  <c r="L45" i="1" s="1"/>
  <c r="A31" i="1"/>
  <c r="F31" i="1"/>
  <c r="G31" i="1" s="1"/>
  <c r="M31" i="1"/>
  <c r="N31" i="1" s="1"/>
  <c r="U31" i="1"/>
  <c r="B31" i="1"/>
  <c r="I34" i="1" l="1"/>
  <c r="V34" i="1" s="1"/>
  <c r="O31" i="1"/>
  <c r="H31" i="1"/>
  <c r="P31" i="1" s="1"/>
  <c r="K31" i="1"/>
  <c r="Q31" i="1"/>
  <c r="R31" i="1" l="1"/>
  <c r="S31" i="1" s="1"/>
  <c r="W31" i="1" s="1"/>
  <c r="X31" i="1" s="1"/>
  <c r="E32" i="1" s="1"/>
  <c r="J46" i="1" l="1"/>
  <c r="L46" i="1" s="1"/>
  <c r="A32" i="1"/>
  <c r="F32" i="1"/>
  <c r="G32" i="1" s="1"/>
  <c r="M32" i="1"/>
  <c r="N32" i="1" s="1"/>
  <c r="U32" i="1"/>
  <c r="B32" i="1"/>
  <c r="I35" i="1" l="1"/>
  <c r="V35" i="1" s="1"/>
  <c r="O32" i="1"/>
  <c r="H32" i="1"/>
  <c r="P32" i="1" s="1"/>
  <c r="Q32" i="1"/>
  <c r="K32" i="1"/>
  <c r="R32" i="1" l="1"/>
  <c r="S32" i="1" s="1"/>
  <c r="W32" i="1" s="1"/>
  <c r="X32" i="1" s="1"/>
  <c r="E33" i="1" s="1"/>
  <c r="J47" i="1" l="1"/>
  <c r="L47" i="1" s="1"/>
  <c r="A33" i="1"/>
  <c r="F33" i="1"/>
  <c r="M33" i="1"/>
  <c r="N33" i="1" s="1"/>
  <c r="B33" i="1"/>
  <c r="U33" i="1"/>
  <c r="I36" i="1" l="1"/>
  <c r="V36" i="1" s="1"/>
  <c r="G33" i="1"/>
  <c r="O33" i="1"/>
  <c r="H33" i="1"/>
  <c r="P33" i="1" s="1"/>
  <c r="Q33" i="1"/>
  <c r="K33" i="1"/>
  <c r="R33" i="1" l="1"/>
  <c r="S33" i="1" s="1"/>
  <c r="W33" i="1" s="1"/>
  <c r="X33" i="1" s="1"/>
  <c r="E34" i="1" s="1"/>
  <c r="J48" i="1" l="1"/>
  <c r="L48" i="1" s="1"/>
  <c r="A34" i="1"/>
  <c r="F34" i="1"/>
  <c r="G34" i="1" s="1"/>
  <c r="M34" i="1"/>
  <c r="N34" i="1" s="1"/>
  <c r="B34" i="1"/>
  <c r="U34" i="1"/>
  <c r="I37" i="1" l="1"/>
  <c r="V37" i="1" s="1"/>
  <c r="O34" i="1"/>
  <c r="H34" i="1"/>
  <c r="P34" i="1" s="1"/>
  <c r="Q34" i="1"/>
  <c r="K34" i="1"/>
  <c r="R34" i="1" l="1"/>
  <c r="S34" i="1" s="1"/>
  <c r="W34" i="1" s="1"/>
  <c r="X34" i="1" s="1"/>
  <c r="E35" i="1" s="1"/>
  <c r="J49" i="1" l="1"/>
  <c r="L49" i="1" s="1"/>
  <c r="A35" i="1"/>
  <c r="F35" i="1"/>
  <c r="M35" i="1"/>
  <c r="N35" i="1" s="1"/>
  <c r="U35" i="1"/>
  <c r="B35" i="1"/>
  <c r="I38" i="1" l="1"/>
  <c r="V38" i="1" s="1"/>
  <c r="G35" i="1"/>
  <c r="O35" i="1"/>
  <c r="H35" i="1"/>
  <c r="P35" i="1" s="1"/>
  <c r="Q35" i="1"/>
  <c r="K35" i="1"/>
  <c r="R35" i="1" l="1"/>
  <c r="S35" i="1" s="1"/>
  <c r="W35" i="1" s="1"/>
  <c r="X35" i="1" s="1"/>
  <c r="E36" i="1" s="1"/>
  <c r="J50" i="1" l="1"/>
  <c r="L50" i="1" s="1"/>
  <c r="A36" i="1"/>
  <c r="F36" i="1"/>
  <c r="G36" i="1" s="1"/>
  <c r="M36" i="1"/>
  <c r="N36" i="1" s="1"/>
  <c r="B36" i="1"/>
  <c r="U36" i="1"/>
  <c r="K36" i="1"/>
  <c r="Q36" i="1"/>
  <c r="I39" i="1" l="1"/>
  <c r="V39" i="1" s="1"/>
  <c r="O36" i="1"/>
  <c r="H36" i="1"/>
  <c r="P36" i="1" s="1"/>
  <c r="R36" i="1"/>
  <c r="S36" i="1" s="1"/>
  <c r="W36" i="1" s="1"/>
  <c r="X36" i="1" s="1"/>
  <c r="E37" i="1" s="1"/>
  <c r="J51" i="1" l="1"/>
  <c r="L51" i="1" s="1"/>
  <c r="A37" i="1"/>
  <c r="M37" i="1"/>
  <c r="N37" i="1" s="1"/>
  <c r="F37" i="1"/>
  <c r="U37" i="1"/>
  <c r="B37" i="1"/>
  <c r="I40" i="1" l="1"/>
  <c r="V40" i="1" s="1"/>
  <c r="G37" i="1"/>
  <c r="O37" i="1"/>
  <c r="H37" i="1"/>
  <c r="P37" i="1" s="1"/>
  <c r="K37" i="1"/>
  <c r="Q37" i="1"/>
  <c r="R37" i="1" l="1"/>
  <c r="S37" i="1" s="1"/>
  <c r="W37" i="1" s="1"/>
  <c r="X37" i="1" s="1"/>
  <c r="E38" i="1" s="1"/>
  <c r="J52" i="1" l="1"/>
  <c r="L52" i="1" s="1"/>
  <c r="A38" i="1"/>
  <c r="F38" i="1"/>
  <c r="G38" i="1" s="1"/>
  <c r="M38" i="1"/>
  <c r="N38" i="1" s="1"/>
  <c r="B38" i="1"/>
  <c r="U38" i="1"/>
  <c r="I41" i="1" l="1"/>
  <c r="V41" i="1" s="1"/>
  <c r="O38" i="1"/>
  <c r="H38" i="1"/>
  <c r="P38" i="1" s="1"/>
  <c r="Q38" i="1"/>
  <c r="K38" i="1"/>
  <c r="R38" i="1" l="1"/>
  <c r="S38" i="1" s="1"/>
  <c r="W38" i="1" s="1"/>
  <c r="X38" i="1" s="1"/>
  <c r="E39" i="1" s="1"/>
  <c r="J53" i="1" l="1"/>
  <c r="L53" i="1" s="1"/>
  <c r="A39" i="1"/>
  <c r="F39" i="1"/>
  <c r="G39" i="1" s="1"/>
  <c r="M39" i="1"/>
  <c r="N39" i="1" s="1"/>
  <c r="U39" i="1"/>
  <c r="B39" i="1"/>
  <c r="I42" i="1" l="1"/>
  <c r="V42" i="1" s="1"/>
  <c r="O39" i="1"/>
  <c r="H39" i="1"/>
  <c r="P39" i="1" s="1"/>
  <c r="Q39" i="1"/>
  <c r="K39" i="1"/>
  <c r="R39" i="1" l="1"/>
  <c r="S39" i="1" s="1"/>
  <c r="W39" i="1" s="1"/>
  <c r="X39" i="1" s="1"/>
  <c r="E40" i="1" s="1"/>
  <c r="J54" i="1" l="1"/>
  <c r="L54" i="1" s="1"/>
  <c r="A40" i="1"/>
  <c r="F40" i="1"/>
  <c r="G40" i="1" s="1"/>
  <c r="M40" i="1"/>
  <c r="N40" i="1" s="1"/>
  <c r="U40" i="1"/>
  <c r="B40" i="1"/>
  <c r="I43" i="1" l="1"/>
  <c r="V43" i="1" s="1"/>
  <c r="O40" i="1"/>
  <c r="H40" i="1"/>
  <c r="P40" i="1" s="1"/>
  <c r="K40" i="1"/>
  <c r="Q40" i="1"/>
  <c r="R40" i="1" l="1"/>
  <c r="S40" i="1" s="1"/>
  <c r="W40" i="1" s="1"/>
  <c r="X40" i="1" s="1"/>
  <c r="E41" i="1" s="1"/>
  <c r="J55" i="1" l="1"/>
  <c r="L55" i="1" s="1"/>
  <c r="A41" i="1"/>
  <c r="F41" i="1"/>
  <c r="G41" i="1" s="1"/>
  <c r="M41" i="1"/>
  <c r="N41" i="1" s="1"/>
  <c r="B41" i="1"/>
  <c r="U41" i="1"/>
  <c r="I44" i="1" l="1"/>
  <c r="V44" i="1" s="1"/>
  <c r="O41" i="1"/>
  <c r="H41" i="1"/>
  <c r="P41" i="1" s="1"/>
  <c r="Q41" i="1"/>
  <c r="K41" i="1"/>
  <c r="R41" i="1" l="1"/>
  <c r="S41" i="1" s="1"/>
  <c r="W41" i="1" s="1"/>
  <c r="X41" i="1" s="1"/>
  <c r="E42" i="1" s="1"/>
  <c r="J56" i="1" l="1"/>
  <c r="L56" i="1" s="1"/>
  <c r="A42" i="1"/>
  <c r="F42" i="1"/>
  <c r="G42" i="1" s="1"/>
  <c r="M42" i="1"/>
  <c r="N42" i="1" s="1"/>
  <c r="U42" i="1"/>
  <c r="B42" i="1"/>
  <c r="I45" i="1" l="1"/>
  <c r="V45" i="1" s="1"/>
  <c r="O42" i="1"/>
  <c r="H42" i="1"/>
  <c r="P42" i="1" s="1"/>
  <c r="K42" i="1"/>
  <c r="Q42" i="1"/>
  <c r="R42" i="1" l="1"/>
  <c r="S42" i="1" s="1"/>
  <c r="W42" i="1" s="1"/>
  <c r="X42" i="1" s="1"/>
  <c r="E43" i="1" s="1"/>
  <c r="J57" i="1" l="1"/>
  <c r="L57" i="1" s="1"/>
  <c r="A43" i="1"/>
  <c r="F43" i="1"/>
  <c r="G43" i="1" s="1"/>
  <c r="M43" i="1"/>
  <c r="N43" i="1" s="1"/>
  <c r="B43" i="1"/>
  <c r="U43" i="1"/>
  <c r="I46" i="1" l="1"/>
  <c r="V46" i="1" s="1"/>
  <c r="O43" i="1"/>
  <c r="H43" i="1"/>
  <c r="P43" i="1" s="1"/>
  <c r="Q43" i="1"/>
  <c r="K43" i="1"/>
  <c r="R43" i="1" l="1"/>
  <c r="S43" i="1" s="1"/>
  <c r="W43" i="1" s="1"/>
  <c r="X43" i="1" s="1"/>
  <c r="E44" i="1" s="1"/>
  <c r="J58" i="1" l="1"/>
  <c r="L58" i="1" s="1"/>
  <c r="A44" i="1"/>
  <c r="F44" i="1"/>
  <c r="G44" i="1" s="1"/>
  <c r="M44" i="1"/>
  <c r="N44" i="1" s="1"/>
  <c r="B44" i="1"/>
  <c r="U44" i="1"/>
  <c r="I47" i="1" l="1"/>
  <c r="V47" i="1" s="1"/>
  <c r="O44" i="1"/>
  <c r="H44" i="1"/>
  <c r="P44" i="1" s="1"/>
  <c r="K44" i="1"/>
  <c r="Q44" i="1"/>
  <c r="R44" i="1" l="1"/>
  <c r="S44" i="1" s="1"/>
  <c r="W44" i="1" s="1"/>
  <c r="X44" i="1" s="1"/>
  <c r="E45" i="1" s="1"/>
  <c r="J59" i="1" l="1"/>
  <c r="L59" i="1" s="1"/>
  <c r="A45" i="1"/>
  <c r="F45" i="1"/>
  <c r="G45" i="1" s="1"/>
  <c r="M45" i="1"/>
  <c r="N45" i="1" s="1"/>
  <c r="B45" i="1"/>
  <c r="U45" i="1"/>
  <c r="I48" i="1" l="1"/>
  <c r="V48" i="1" s="1"/>
  <c r="O45" i="1"/>
  <c r="H45" i="1"/>
  <c r="P45" i="1" s="1"/>
  <c r="K45" i="1"/>
  <c r="Q45" i="1"/>
  <c r="R45" i="1" l="1"/>
  <c r="S45" i="1" s="1"/>
  <c r="W45" i="1" s="1"/>
  <c r="X45" i="1" s="1"/>
  <c r="E46" i="1" s="1"/>
  <c r="J60" i="1" l="1"/>
  <c r="L60" i="1" s="1"/>
  <c r="A46" i="1"/>
  <c r="F46" i="1"/>
  <c r="G46" i="1" s="1"/>
  <c r="M46" i="1"/>
  <c r="N46" i="1" s="1"/>
  <c r="B46" i="1"/>
  <c r="U46" i="1"/>
  <c r="I49" i="1" l="1"/>
  <c r="V49" i="1" s="1"/>
  <c r="O46" i="1"/>
  <c r="H46" i="1"/>
  <c r="P46" i="1" s="1"/>
  <c r="Q46" i="1"/>
  <c r="K46" i="1"/>
  <c r="R46" i="1" l="1"/>
  <c r="S46" i="1" s="1"/>
  <c r="W46" i="1" s="1"/>
  <c r="X46" i="1" s="1"/>
  <c r="E47" i="1" s="1"/>
  <c r="J61" i="1" l="1"/>
  <c r="L61" i="1" s="1"/>
  <c r="A47" i="1"/>
  <c r="F47" i="1"/>
  <c r="G47" i="1" s="1"/>
  <c r="M47" i="1"/>
  <c r="N47" i="1" s="1"/>
  <c r="I50" i="1" l="1"/>
  <c r="V50" i="1" s="1"/>
  <c r="O47" i="1"/>
  <c r="H47" i="1"/>
  <c r="P47" i="1" s="1"/>
  <c r="U47" i="1"/>
  <c r="B47" i="1"/>
  <c r="Q47" i="1"/>
  <c r="K47" i="1"/>
  <c r="R47" i="1" l="1"/>
  <c r="S47" i="1" s="1"/>
  <c r="W47" i="1" s="1"/>
  <c r="X47" i="1" s="1"/>
  <c r="E48" i="1" s="1"/>
  <c r="J62" i="1" l="1"/>
  <c r="L62" i="1" s="1"/>
  <c r="A48" i="1"/>
  <c r="F48" i="1"/>
  <c r="G48" i="1" s="1"/>
  <c r="M48" i="1"/>
  <c r="N48" i="1" s="1"/>
  <c r="B48" i="1"/>
  <c r="U48" i="1"/>
  <c r="I51" i="1" l="1"/>
  <c r="V51" i="1" s="1"/>
  <c r="O48" i="1"/>
  <c r="H48" i="1"/>
  <c r="P48" i="1" s="1"/>
  <c r="Q48" i="1"/>
  <c r="K48" i="1"/>
  <c r="R48" i="1" l="1"/>
  <c r="S48" i="1" s="1"/>
  <c r="W48" i="1" s="1"/>
  <c r="X48" i="1" s="1"/>
  <c r="E49" i="1" s="1"/>
  <c r="J63" i="1" l="1"/>
  <c r="L63" i="1" s="1"/>
  <c r="A49" i="1"/>
  <c r="M49" i="1"/>
  <c r="N49" i="1" s="1"/>
  <c r="F49" i="1"/>
  <c r="B49" i="1"/>
  <c r="U49" i="1"/>
  <c r="I52" i="1" l="1"/>
  <c r="V52" i="1" s="1"/>
  <c r="G49" i="1"/>
  <c r="O49" i="1"/>
  <c r="H49" i="1"/>
  <c r="P49" i="1" s="1"/>
  <c r="K49" i="1"/>
  <c r="Q49" i="1"/>
  <c r="R49" i="1" l="1"/>
  <c r="S49" i="1" s="1"/>
  <c r="W49" i="1" s="1"/>
  <c r="X49" i="1" s="1"/>
  <c r="E50" i="1" s="1"/>
  <c r="J64" i="1" l="1"/>
  <c r="L64" i="1" s="1"/>
  <c r="A50" i="1"/>
  <c r="F50" i="1"/>
  <c r="G50" i="1" s="1"/>
  <c r="M50" i="1"/>
  <c r="N50" i="1" s="1"/>
  <c r="B50" i="1"/>
  <c r="U50" i="1"/>
  <c r="I53" i="1" l="1"/>
  <c r="V53" i="1" s="1"/>
  <c r="O50" i="1"/>
  <c r="H50" i="1"/>
  <c r="P50" i="1" s="1"/>
  <c r="K50" i="1"/>
  <c r="Q50" i="1"/>
  <c r="R50" i="1" l="1"/>
  <c r="S50" i="1" s="1"/>
  <c r="W50" i="1" s="1"/>
  <c r="X50" i="1" s="1"/>
  <c r="E51" i="1" s="1"/>
  <c r="J65" i="1" l="1"/>
  <c r="L65" i="1" s="1"/>
  <c r="A51" i="1"/>
  <c r="F51" i="1"/>
  <c r="G51" i="1" s="1"/>
  <c r="M51" i="1"/>
  <c r="N51" i="1" s="1"/>
  <c r="B51" i="1"/>
  <c r="U51" i="1"/>
  <c r="I54" i="1" l="1"/>
  <c r="V54" i="1" s="1"/>
  <c r="O51" i="1"/>
  <c r="H51" i="1"/>
  <c r="P51" i="1" s="1"/>
  <c r="Q51" i="1"/>
  <c r="K51" i="1"/>
  <c r="R51" i="1" l="1"/>
  <c r="S51" i="1" s="1"/>
  <c r="W51" i="1" s="1"/>
  <c r="X51" i="1" s="1"/>
  <c r="E52" i="1" s="1"/>
  <c r="J66" i="1" l="1"/>
  <c r="L66" i="1" s="1"/>
  <c r="A52" i="1"/>
  <c r="F52" i="1"/>
  <c r="G52" i="1" s="1"/>
  <c r="M52" i="1"/>
  <c r="N52" i="1" s="1"/>
  <c r="B52" i="1"/>
  <c r="U52" i="1"/>
  <c r="I55" i="1" l="1"/>
  <c r="V55" i="1" s="1"/>
  <c r="O52" i="1"/>
  <c r="H52" i="1"/>
  <c r="P52" i="1" s="1"/>
  <c r="Q52" i="1"/>
  <c r="K52" i="1"/>
  <c r="R52" i="1" l="1"/>
  <c r="S52" i="1" s="1"/>
  <c r="W52" i="1" s="1"/>
  <c r="X52" i="1" s="1"/>
  <c r="E53" i="1" s="1"/>
  <c r="J67" i="1" l="1"/>
  <c r="L67" i="1" s="1"/>
  <c r="A53" i="1"/>
  <c r="F53" i="1"/>
  <c r="G53" i="1" s="1"/>
  <c r="M53" i="1"/>
  <c r="N53" i="1" s="1"/>
  <c r="B53" i="1"/>
  <c r="U53" i="1"/>
  <c r="I56" i="1" l="1"/>
  <c r="V56" i="1" s="1"/>
  <c r="O53" i="1"/>
  <c r="H53" i="1"/>
  <c r="P53" i="1" s="1"/>
  <c r="Q53" i="1"/>
  <c r="K53" i="1"/>
  <c r="R53" i="1" l="1"/>
  <c r="S53" i="1" s="1"/>
  <c r="W53" i="1" s="1"/>
  <c r="X53" i="1" s="1"/>
  <c r="E54" i="1" s="1"/>
  <c r="J68" i="1" l="1"/>
  <c r="L68" i="1" s="1"/>
  <c r="A54" i="1"/>
  <c r="F54" i="1"/>
  <c r="G54" i="1" s="1"/>
  <c r="M54" i="1"/>
  <c r="N54" i="1" s="1"/>
  <c r="B54" i="1"/>
  <c r="U54" i="1"/>
  <c r="I57" i="1" l="1"/>
  <c r="V57" i="1" s="1"/>
  <c r="O54" i="1"/>
  <c r="H54" i="1"/>
  <c r="P54" i="1" s="1"/>
  <c r="Q54" i="1"/>
  <c r="K54" i="1"/>
  <c r="R54" i="1" l="1"/>
  <c r="S54" i="1" s="1"/>
  <c r="W54" i="1" s="1"/>
  <c r="X54" i="1" s="1"/>
  <c r="E55" i="1" s="1"/>
  <c r="J69" i="1" l="1"/>
  <c r="L69" i="1" s="1"/>
  <c r="A55" i="1"/>
  <c r="F55" i="1"/>
  <c r="G55" i="1" s="1"/>
  <c r="M55" i="1"/>
  <c r="N55" i="1" s="1"/>
  <c r="B55" i="1"/>
  <c r="U55" i="1"/>
  <c r="I58" i="1" l="1"/>
  <c r="V58" i="1" s="1"/>
  <c r="O55" i="1"/>
  <c r="H55" i="1"/>
  <c r="P55" i="1" s="1"/>
  <c r="K55" i="1"/>
  <c r="Q55" i="1"/>
  <c r="R55" i="1" l="1"/>
  <c r="S55" i="1" s="1"/>
  <c r="W55" i="1" s="1"/>
  <c r="X55" i="1" s="1"/>
  <c r="E56" i="1" s="1"/>
  <c r="J70" i="1" l="1"/>
  <c r="L70" i="1" s="1"/>
  <c r="A56" i="1"/>
  <c r="F56" i="1"/>
  <c r="G56" i="1" s="1"/>
  <c r="M56" i="1"/>
  <c r="N56" i="1" s="1"/>
  <c r="B56" i="1"/>
  <c r="U56" i="1"/>
  <c r="I59" i="1" l="1"/>
  <c r="V59" i="1" s="1"/>
  <c r="O56" i="1"/>
  <c r="H56" i="1"/>
  <c r="P56" i="1" s="1"/>
  <c r="K56" i="1"/>
  <c r="Q56" i="1"/>
  <c r="R56" i="1" l="1"/>
  <c r="S56" i="1" s="1"/>
  <c r="W56" i="1" s="1"/>
  <c r="X56" i="1" s="1"/>
  <c r="E57" i="1" s="1"/>
  <c r="J71" i="1" l="1"/>
  <c r="L71" i="1" s="1"/>
  <c r="A57" i="1"/>
  <c r="F57" i="1"/>
  <c r="G57" i="1" s="1"/>
  <c r="M57" i="1"/>
  <c r="N57" i="1" s="1"/>
  <c r="B57" i="1"/>
  <c r="U57" i="1"/>
  <c r="I60" i="1" l="1"/>
  <c r="V60" i="1" s="1"/>
  <c r="O57" i="1"/>
  <c r="H57" i="1"/>
  <c r="P57" i="1" s="1"/>
  <c r="Q57" i="1"/>
  <c r="K57" i="1"/>
  <c r="R57" i="1" l="1"/>
  <c r="S57" i="1" s="1"/>
  <c r="W57" i="1" s="1"/>
  <c r="X57" i="1" s="1"/>
  <c r="E58" i="1" s="1"/>
  <c r="J72" i="1" l="1"/>
  <c r="L72" i="1" s="1"/>
  <c r="A58" i="1"/>
  <c r="F58" i="1"/>
  <c r="G58" i="1" s="1"/>
  <c r="M58" i="1"/>
  <c r="N58" i="1" s="1"/>
  <c r="B58" i="1"/>
  <c r="U58" i="1"/>
  <c r="I61" i="1" l="1"/>
  <c r="V61" i="1" s="1"/>
  <c r="O58" i="1"/>
  <c r="H58" i="1"/>
  <c r="P58" i="1" s="1"/>
  <c r="Q58" i="1"/>
  <c r="K58" i="1"/>
  <c r="R58" i="1" l="1"/>
  <c r="S58" i="1" s="1"/>
  <c r="W58" i="1" s="1"/>
  <c r="X58" i="1" s="1"/>
  <c r="E59" i="1" s="1"/>
  <c r="J73" i="1" l="1"/>
  <c r="L73" i="1" s="1"/>
  <c r="A59" i="1"/>
  <c r="F59" i="1"/>
  <c r="G59" i="1" s="1"/>
  <c r="M59" i="1"/>
  <c r="N59" i="1" s="1"/>
  <c r="B59" i="1"/>
  <c r="U59" i="1"/>
  <c r="I62" i="1" l="1"/>
  <c r="V62" i="1" s="1"/>
  <c r="O59" i="1"/>
  <c r="H59" i="1"/>
  <c r="P59" i="1" s="1"/>
  <c r="K59" i="1"/>
  <c r="Q59" i="1"/>
  <c r="R59" i="1" l="1"/>
  <c r="S59" i="1" s="1"/>
  <c r="W59" i="1" s="1"/>
  <c r="X59" i="1" s="1"/>
  <c r="E60" i="1" s="1"/>
  <c r="J74" i="1" l="1"/>
  <c r="L74" i="1" s="1"/>
  <c r="A60" i="1"/>
  <c r="F60" i="1"/>
  <c r="G60" i="1" s="1"/>
  <c r="M60" i="1"/>
  <c r="N60" i="1" s="1"/>
  <c r="B60" i="1"/>
  <c r="U60" i="1"/>
  <c r="I63" i="1" l="1"/>
  <c r="V63" i="1" s="1"/>
  <c r="O60" i="1"/>
  <c r="H60" i="1"/>
  <c r="P60" i="1" s="1"/>
  <c r="Q60" i="1"/>
  <c r="K60" i="1"/>
  <c r="R60" i="1" l="1"/>
  <c r="S60" i="1" s="1"/>
  <c r="W60" i="1" s="1"/>
  <c r="X60" i="1" s="1"/>
  <c r="E61" i="1" s="1"/>
  <c r="J75" i="1" l="1"/>
  <c r="L75" i="1" s="1"/>
  <c r="A61" i="1"/>
  <c r="M61" i="1"/>
  <c r="N61" i="1" s="1"/>
  <c r="F61" i="1"/>
  <c r="B61" i="1"/>
  <c r="U61" i="1"/>
  <c r="I64" i="1" l="1"/>
  <c r="V64" i="1" s="1"/>
  <c r="G61" i="1"/>
  <c r="O61" i="1"/>
  <c r="H61" i="1"/>
  <c r="P61" i="1" s="1"/>
  <c r="Q61" i="1"/>
  <c r="K61" i="1"/>
  <c r="R61" i="1" l="1"/>
  <c r="S61" i="1" s="1"/>
  <c r="W61" i="1" s="1"/>
  <c r="X61" i="1" s="1"/>
  <c r="E62" i="1" s="1"/>
  <c r="J76" i="1" l="1"/>
  <c r="L76" i="1" s="1"/>
  <c r="A62" i="1"/>
  <c r="F62" i="1"/>
  <c r="G62" i="1" s="1"/>
  <c r="M62" i="1"/>
  <c r="N62" i="1" s="1"/>
  <c r="B62" i="1"/>
  <c r="U62" i="1"/>
  <c r="I65" i="1" l="1"/>
  <c r="V65" i="1" s="1"/>
  <c r="O62" i="1"/>
  <c r="H62" i="1"/>
  <c r="P62" i="1" s="1"/>
  <c r="K62" i="1"/>
  <c r="Q62" i="1"/>
  <c r="R62" i="1" l="1"/>
  <c r="S62" i="1" s="1"/>
  <c r="W62" i="1" s="1"/>
  <c r="X62" i="1" s="1"/>
  <c r="E63" i="1" s="1"/>
  <c r="J77" i="1" l="1"/>
  <c r="L77" i="1" s="1"/>
  <c r="A63" i="1"/>
  <c r="F63" i="1"/>
  <c r="G63" i="1" s="1"/>
  <c r="M63" i="1"/>
  <c r="N63" i="1" s="1"/>
  <c r="B63" i="1"/>
  <c r="I66" i="1" l="1"/>
  <c r="V66" i="1" s="1"/>
  <c r="O63" i="1"/>
  <c r="H63" i="1"/>
  <c r="P63" i="1" s="1"/>
  <c r="U63" i="1"/>
  <c r="K63" i="1"/>
  <c r="Q63" i="1"/>
  <c r="R63" i="1" l="1"/>
  <c r="S63" i="1" s="1"/>
  <c r="W63" i="1" s="1"/>
  <c r="X63" i="1" s="1"/>
  <c r="E64" i="1" s="1"/>
  <c r="J78" i="1" l="1"/>
  <c r="L78" i="1" s="1"/>
  <c r="A64" i="1"/>
  <c r="F64" i="1"/>
  <c r="G64" i="1" s="1"/>
  <c r="M64" i="1"/>
  <c r="N64" i="1" s="1"/>
  <c r="B64" i="1"/>
  <c r="U64" i="1"/>
  <c r="I67" i="1" l="1"/>
  <c r="V67" i="1" s="1"/>
  <c r="O64" i="1"/>
  <c r="H64" i="1"/>
  <c r="P64" i="1" s="1"/>
  <c r="Q64" i="1"/>
  <c r="K64" i="1"/>
  <c r="R64" i="1" l="1"/>
  <c r="S64" i="1" s="1"/>
  <c r="W64" i="1" s="1"/>
  <c r="X64" i="1" s="1"/>
  <c r="E65" i="1" s="1"/>
  <c r="J79" i="1" l="1"/>
  <c r="L79" i="1" s="1"/>
  <c r="A65" i="1"/>
  <c r="F65" i="1"/>
  <c r="G65" i="1" s="1"/>
  <c r="M65" i="1"/>
  <c r="N65" i="1" s="1"/>
  <c r="U65" i="1"/>
  <c r="B65" i="1"/>
  <c r="I68" i="1" l="1"/>
  <c r="V68" i="1" s="1"/>
  <c r="O65" i="1"/>
  <c r="H65" i="1"/>
  <c r="P65" i="1" s="1"/>
  <c r="K65" i="1"/>
  <c r="Q65" i="1"/>
  <c r="R65" i="1" l="1"/>
  <c r="S65" i="1" s="1"/>
  <c r="W65" i="1" s="1"/>
  <c r="X65" i="1" s="1"/>
  <c r="E66" i="1" s="1"/>
  <c r="J80" i="1" l="1"/>
  <c r="L80" i="1" s="1"/>
  <c r="A66" i="1"/>
  <c r="F66" i="1"/>
  <c r="G66" i="1" s="1"/>
  <c r="M66" i="1"/>
  <c r="N66" i="1" s="1"/>
  <c r="U66" i="1"/>
  <c r="B66" i="1"/>
  <c r="I69" i="1" l="1"/>
  <c r="V69" i="1" s="1"/>
  <c r="O66" i="1"/>
  <c r="H66" i="1"/>
  <c r="P66" i="1" s="1"/>
  <c r="Q66" i="1"/>
  <c r="K66" i="1"/>
  <c r="R66" i="1" l="1"/>
  <c r="S66" i="1" s="1"/>
  <c r="W66" i="1" s="1"/>
  <c r="X66" i="1" s="1"/>
  <c r="E67" i="1" s="1"/>
  <c r="J81" i="1" l="1"/>
  <c r="L81" i="1" s="1"/>
  <c r="A67" i="1"/>
  <c r="F67" i="1"/>
  <c r="G67" i="1" s="1"/>
  <c r="M67" i="1"/>
  <c r="N67" i="1" s="1"/>
  <c r="B67" i="1"/>
  <c r="U67" i="1"/>
  <c r="I70" i="1" l="1"/>
  <c r="V70" i="1" s="1"/>
  <c r="O67" i="1"/>
  <c r="H67" i="1"/>
  <c r="P67" i="1" s="1"/>
  <c r="K67" i="1"/>
  <c r="Q67" i="1"/>
  <c r="R67" i="1" l="1"/>
  <c r="S67" i="1" s="1"/>
  <c r="W67" i="1" s="1"/>
  <c r="X67" i="1" s="1"/>
  <c r="E68" i="1" s="1"/>
  <c r="J82" i="1" l="1"/>
  <c r="L82" i="1" s="1"/>
  <c r="A68" i="1"/>
  <c r="F68" i="1"/>
  <c r="G68" i="1" s="1"/>
  <c r="M68" i="1"/>
  <c r="N68" i="1" s="1"/>
  <c r="B68" i="1"/>
  <c r="U68" i="1"/>
  <c r="I71" i="1" l="1"/>
  <c r="V71" i="1" s="1"/>
  <c r="O68" i="1"/>
  <c r="H68" i="1"/>
  <c r="P68" i="1" s="1"/>
  <c r="K68" i="1"/>
  <c r="Q68" i="1"/>
  <c r="R68" i="1" l="1"/>
  <c r="S68" i="1" s="1"/>
  <c r="W68" i="1" s="1"/>
  <c r="X68" i="1" s="1"/>
  <c r="E69" i="1" s="1"/>
  <c r="J83" i="1" l="1"/>
  <c r="L83" i="1" s="1"/>
  <c r="A69" i="1"/>
  <c r="F69" i="1"/>
  <c r="G69" i="1" s="1"/>
  <c r="M69" i="1"/>
  <c r="N69" i="1" s="1"/>
  <c r="B69" i="1"/>
  <c r="U69" i="1"/>
  <c r="I72" i="1" l="1"/>
  <c r="V72" i="1" s="1"/>
  <c r="O69" i="1"/>
  <c r="H69" i="1"/>
  <c r="P69" i="1" s="1"/>
  <c r="K69" i="1"/>
  <c r="Q69" i="1"/>
  <c r="R69" i="1" l="1"/>
  <c r="S69" i="1" s="1"/>
  <c r="W69" i="1" s="1"/>
  <c r="X69" i="1" s="1"/>
  <c r="E70" i="1" s="1"/>
  <c r="J84" i="1" l="1"/>
  <c r="L84" i="1" s="1"/>
  <c r="A70" i="1"/>
  <c r="F70" i="1"/>
  <c r="M70" i="1"/>
  <c r="N70" i="1" s="1"/>
  <c r="B70" i="1"/>
  <c r="U70" i="1"/>
  <c r="I73" i="1" l="1"/>
  <c r="V73" i="1" s="1"/>
  <c r="G70" i="1"/>
  <c r="O70" i="1"/>
  <c r="H70" i="1"/>
  <c r="P70" i="1" s="1"/>
  <c r="K70" i="1"/>
  <c r="Q70" i="1"/>
  <c r="R70" i="1" l="1"/>
  <c r="S70" i="1" s="1"/>
  <c r="W70" i="1" s="1"/>
  <c r="X70" i="1" s="1"/>
  <c r="E71" i="1" s="1"/>
  <c r="J85" i="1" l="1"/>
  <c r="L85" i="1" s="1"/>
  <c r="A71" i="1"/>
  <c r="F71" i="1"/>
  <c r="G71" i="1" s="1"/>
  <c r="M71" i="1"/>
  <c r="N71" i="1" s="1"/>
  <c r="B71" i="1"/>
  <c r="U71" i="1"/>
  <c r="I74" i="1" l="1"/>
  <c r="V74" i="1" s="1"/>
  <c r="O71" i="1"/>
  <c r="H71" i="1"/>
  <c r="P71" i="1" s="1"/>
  <c r="Q71" i="1"/>
  <c r="K71" i="1"/>
  <c r="R71" i="1" l="1"/>
  <c r="S71" i="1" s="1"/>
  <c r="W71" i="1" s="1"/>
  <c r="X71" i="1" s="1"/>
  <c r="E72" i="1" s="1"/>
  <c r="J86" i="1" l="1"/>
  <c r="L86" i="1" s="1"/>
  <c r="A72" i="1"/>
  <c r="F72" i="1"/>
  <c r="G72" i="1" s="1"/>
  <c r="M72" i="1"/>
  <c r="N72" i="1" s="1"/>
  <c r="U72" i="1"/>
  <c r="B72" i="1"/>
  <c r="I75" i="1" l="1"/>
  <c r="V75" i="1" s="1"/>
  <c r="O72" i="1"/>
  <c r="H72" i="1"/>
  <c r="P72" i="1" s="1"/>
  <c r="K72" i="1"/>
  <c r="Q72" i="1"/>
  <c r="R72" i="1" l="1"/>
  <c r="S72" i="1" s="1"/>
  <c r="W72" i="1" s="1"/>
  <c r="X72" i="1" s="1"/>
  <c r="E73" i="1" s="1"/>
  <c r="J87" i="1" l="1"/>
  <c r="L87" i="1" s="1"/>
  <c r="A73" i="1"/>
  <c r="M73" i="1"/>
  <c r="N73" i="1" s="1"/>
  <c r="F73" i="1"/>
  <c r="G73" i="1" s="1"/>
  <c r="B73" i="1"/>
  <c r="U73" i="1"/>
  <c r="I76" i="1" l="1"/>
  <c r="V76" i="1" s="1"/>
  <c r="O73" i="1"/>
  <c r="H73" i="1"/>
  <c r="P73" i="1" s="1"/>
  <c r="K73" i="1"/>
  <c r="Q73" i="1"/>
  <c r="R73" i="1" l="1"/>
  <c r="S73" i="1" s="1"/>
  <c r="W73" i="1" s="1"/>
  <c r="X73" i="1" s="1"/>
  <c r="E74" i="1" s="1"/>
  <c r="J88" i="1" l="1"/>
  <c r="L88" i="1" s="1"/>
  <c r="A74" i="1"/>
  <c r="F74" i="1"/>
  <c r="G74" i="1" s="1"/>
  <c r="M74" i="1"/>
  <c r="N74" i="1" s="1"/>
  <c r="B74" i="1"/>
  <c r="U74" i="1"/>
  <c r="I77" i="1" l="1"/>
  <c r="V77" i="1" s="1"/>
  <c r="O74" i="1"/>
  <c r="H74" i="1"/>
  <c r="P74" i="1" s="1"/>
  <c r="Q74" i="1"/>
  <c r="K74" i="1"/>
  <c r="R74" i="1" l="1"/>
  <c r="S74" i="1" s="1"/>
  <c r="W74" i="1" s="1"/>
  <c r="X74" i="1" s="1"/>
  <c r="E75" i="1" s="1"/>
  <c r="J89" i="1" l="1"/>
  <c r="L89" i="1" s="1"/>
  <c r="A75" i="1"/>
  <c r="F75" i="1"/>
  <c r="G75" i="1" s="1"/>
  <c r="M75" i="1"/>
  <c r="N75" i="1" s="1"/>
  <c r="B75" i="1"/>
  <c r="U75" i="1"/>
  <c r="I78" i="1" l="1"/>
  <c r="V78" i="1" s="1"/>
  <c r="O75" i="1"/>
  <c r="H75" i="1"/>
  <c r="P75" i="1" s="1"/>
  <c r="Q75" i="1"/>
  <c r="K75" i="1"/>
  <c r="R75" i="1" l="1"/>
  <c r="S75" i="1" s="1"/>
  <c r="W75" i="1" s="1"/>
  <c r="X75" i="1" s="1"/>
  <c r="E76" i="1" s="1"/>
  <c r="J90" i="1" l="1"/>
  <c r="L90" i="1" s="1"/>
  <c r="A76" i="1"/>
  <c r="F76" i="1"/>
  <c r="G76" i="1" s="1"/>
  <c r="M76" i="1"/>
  <c r="N76" i="1" s="1"/>
  <c r="U76" i="1"/>
  <c r="B76" i="1"/>
  <c r="I79" i="1" l="1"/>
  <c r="V79" i="1" s="1"/>
  <c r="O76" i="1"/>
  <c r="H76" i="1"/>
  <c r="P76" i="1" s="1"/>
  <c r="Q76" i="1"/>
  <c r="K76" i="1"/>
  <c r="R76" i="1" l="1"/>
  <c r="S76" i="1" s="1"/>
  <c r="W76" i="1" s="1"/>
  <c r="X76" i="1" s="1"/>
  <c r="E77" i="1" s="1"/>
  <c r="J91" i="1" l="1"/>
  <c r="L91" i="1" s="1"/>
  <c r="A77" i="1"/>
  <c r="F77" i="1"/>
  <c r="G77" i="1" s="1"/>
  <c r="M77" i="1"/>
  <c r="N77" i="1" s="1"/>
  <c r="U77" i="1"/>
  <c r="B77" i="1"/>
  <c r="I80" i="1" l="1"/>
  <c r="V80" i="1" s="1"/>
  <c r="O77" i="1"/>
  <c r="H77" i="1"/>
  <c r="P77" i="1" s="1"/>
  <c r="Q77" i="1"/>
  <c r="K77" i="1"/>
  <c r="R77" i="1" l="1"/>
  <c r="S77" i="1" s="1"/>
  <c r="W77" i="1" s="1"/>
  <c r="X77" i="1" s="1"/>
  <c r="E78" i="1" s="1"/>
  <c r="J92" i="1" l="1"/>
  <c r="L92" i="1" s="1"/>
  <c r="A78" i="1"/>
  <c r="F78" i="1"/>
  <c r="G78" i="1" s="1"/>
  <c r="M78" i="1"/>
  <c r="N78" i="1" s="1"/>
  <c r="B78" i="1"/>
  <c r="U78" i="1"/>
  <c r="I81" i="1" l="1"/>
  <c r="V81" i="1" s="1"/>
  <c r="O78" i="1"/>
  <c r="H78" i="1"/>
  <c r="P78" i="1" s="1"/>
  <c r="Q78" i="1"/>
  <c r="K78" i="1"/>
  <c r="R78" i="1" l="1"/>
  <c r="S78" i="1" s="1"/>
  <c r="W78" i="1" s="1"/>
  <c r="X78" i="1" s="1"/>
  <c r="E79" i="1" s="1"/>
  <c r="J93" i="1" l="1"/>
  <c r="L93" i="1" s="1"/>
  <c r="A79" i="1"/>
  <c r="F79" i="1"/>
  <c r="G79" i="1" s="1"/>
  <c r="M79" i="1"/>
  <c r="N79" i="1" s="1"/>
  <c r="B79" i="1"/>
  <c r="U79" i="1"/>
  <c r="I82" i="1" l="1"/>
  <c r="V82" i="1" s="1"/>
  <c r="O79" i="1"/>
  <c r="H79" i="1"/>
  <c r="P79" i="1" s="1"/>
  <c r="K79" i="1"/>
  <c r="Q79" i="1"/>
  <c r="R79" i="1" l="1"/>
  <c r="S79" i="1" s="1"/>
  <c r="W79" i="1" s="1"/>
  <c r="X79" i="1" s="1"/>
  <c r="E80" i="1" s="1"/>
  <c r="J94" i="1" l="1"/>
  <c r="L94" i="1" s="1"/>
  <c r="A80" i="1"/>
  <c r="F80" i="1"/>
  <c r="G80" i="1" s="1"/>
  <c r="M80" i="1"/>
  <c r="N80" i="1" s="1"/>
  <c r="U80" i="1"/>
  <c r="B80" i="1"/>
  <c r="I83" i="1" l="1"/>
  <c r="V83" i="1" s="1"/>
  <c r="O80" i="1"/>
  <c r="H80" i="1"/>
  <c r="P80" i="1" s="1"/>
  <c r="K80" i="1"/>
  <c r="Q80" i="1"/>
  <c r="R80" i="1" l="1"/>
  <c r="S80" i="1" s="1"/>
  <c r="W80" i="1" s="1"/>
  <c r="X80" i="1" s="1"/>
  <c r="E81" i="1" s="1"/>
  <c r="J95" i="1" l="1"/>
  <c r="L95" i="1" s="1"/>
  <c r="A81" i="1"/>
  <c r="F81" i="1"/>
  <c r="G81" i="1" s="1"/>
  <c r="M81" i="1"/>
  <c r="N81" i="1" s="1"/>
  <c r="U81" i="1"/>
  <c r="B81" i="1"/>
  <c r="I84" i="1" l="1"/>
  <c r="V84" i="1" s="1"/>
  <c r="O81" i="1"/>
  <c r="H81" i="1"/>
  <c r="P81" i="1" s="1"/>
  <c r="Q81" i="1"/>
  <c r="K81" i="1"/>
  <c r="R81" i="1" l="1"/>
  <c r="S81" i="1" s="1"/>
  <c r="W81" i="1" s="1"/>
  <c r="X81" i="1" s="1"/>
  <c r="E82" i="1" s="1"/>
  <c r="J96" i="1" l="1"/>
  <c r="L96" i="1" s="1"/>
  <c r="A82" i="1"/>
  <c r="F82" i="1"/>
  <c r="G82" i="1" s="1"/>
  <c r="M82" i="1"/>
  <c r="N82" i="1" s="1"/>
  <c r="B82" i="1"/>
  <c r="U82" i="1"/>
  <c r="I85" i="1" l="1"/>
  <c r="V85" i="1" s="1"/>
  <c r="O82" i="1"/>
  <c r="H82" i="1"/>
  <c r="P82" i="1" s="1"/>
  <c r="K82" i="1"/>
  <c r="Q82" i="1"/>
  <c r="R82" i="1" l="1"/>
  <c r="S82" i="1" s="1"/>
  <c r="W82" i="1" s="1"/>
  <c r="X82" i="1" s="1"/>
  <c r="E83" i="1" s="1"/>
  <c r="J97" i="1" l="1"/>
  <c r="L97" i="1" s="1"/>
  <c r="A83" i="1"/>
  <c r="F83" i="1"/>
  <c r="G83" i="1" s="1"/>
  <c r="M83" i="1"/>
  <c r="N83" i="1" s="1"/>
  <c r="B83" i="1"/>
  <c r="U83" i="1"/>
  <c r="I86" i="1" l="1"/>
  <c r="V86" i="1" s="1"/>
  <c r="O83" i="1"/>
  <c r="H83" i="1"/>
  <c r="P83" i="1" s="1"/>
  <c r="K83" i="1"/>
  <c r="Q83" i="1"/>
  <c r="R83" i="1" l="1"/>
  <c r="S83" i="1" s="1"/>
  <c r="W83" i="1" s="1"/>
  <c r="X83" i="1" s="1"/>
  <c r="E84" i="1" s="1"/>
  <c r="J98" i="1" l="1"/>
  <c r="L98" i="1" s="1"/>
  <c r="A84" i="1"/>
  <c r="F84" i="1"/>
  <c r="G84" i="1" s="1"/>
  <c r="M84" i="1"/>
  <c r="N84" i="1" s="1"/>
  <c r="B84" i="1"/>
  <c r="U84" i="1"/>
  <c r="I87" i="1" l="1"/>
  <c r="V87" i="1" s="1"/>
  <c r="O84" i="1"/>
  <c r="H84" i="1"/>
  <c r="P84" i="1" s="1"/>
  <c r="Q84" i="1"/>
  <c r="K84" i="1"/>
  <c r="R84" i="1" l="1"/>
  <c r="S84" i="1" s="1"/>
  <c r="W84" i="1" s="1"/>
  <c r="X84" i="1" s="1"/>
  <c r="E85" i="1" s="1"/>
  <c r="J99" i="1" l="1"/>
  <c r="L99" i="1" s="1"/>
  <c r="A85" i="1"/>
  <c r="M85" i="1"/>
  <c r="N85" i="1" s="1"/>
  <c r="F85" i="1"/>
  <c r="U85" i="1"/>
  <c r="B85" i="1"/>
  <c r="I88" i="1" l="1"/>
  <c r="V88" i="1" s="1"/>
  <c r="G85" i="1"/>
  <c r="O85" i="1"/>
  <c r="H85" i="1"/>
  <c r="P85" i="1" s="1"/>
  <c r="K85" i="1"/>
  <c r="Q85" i="1"/>
  <c r="R85" i="1" l="1"/>
  <c r="S85" i="1" s="1"/>
  <c r="W85" i="1" s="1"/>
  <c r="X85" i="1" s="1"/>
  <c r="E86" i="1" s="1"/>
  <c r="J100" i="1" l="1"/>
  <c r="L100" i="1" s="1"/>
  <c r="A86" i="1"/>
  <c r="F86" i="1"/>
  <c r="M86" i="1"/>
  <c r="N86" i="1" s="1"/>
  <c r="B86" i="1"/>
  <c r="U86" i="1"/>
  <c r="I89" i="1" l="1"/>
  <c r="V89" i="1" s="1"/>
  <c r="G86" i="1"/>
  <c r="O86" i="1"/>
  <c r="H86" i="1"/>
  <c r="P86" i="1" s="1"/>
  <c r="K86" i="1"/>
  <c r="Q86" i="1"/>
  <c r="R86" i="1" l="1"/>
  <c r="S86" i="1" s="1"/>
  <c r="W86" i="1" s="1"/>
  <c r="X86" i="1" s="1"/>
  <c r="E87" i="1" s="1"/>
  <c r="J101" i="1" l="1"/>
  <c r="L101" i="1" s="1"/>
  <c r="A87" i="1"/>
  <c r="F87" i="1"/>
  <c r="G87" i="1" s="1"/>
  <c r="M87" i="1"/>
  <c r="N87" i="1" s="1"/>
  <c r="B87" i="1"/>
  <c r="U87" i="1"/>
  <c r="I90" i="1" l="1"/>
  <c r="V90" i="1" s="1"/>
  <c r="O87" i="1"/>
  <c r="H87" i="1"/>
  <c r="P87" i="1" s="1"/>
  <c r="Q87" i="1"/>
  <c r="K87" i="1"/>
  <c r="R87" i="1" l="1"/>
  <c r="S87" i="1" s="1"/>
  <c r="W87" i="1" s="1"/>
  <c r="X87" i="1" s="1"/>
  <c r="E88" i="1" s="1"/>
  <c r="J102" i="1" l="1"/>
  <c r="L102" i="1" s="1"/>
  <c r="A88" i="1"/>
  <c r="F88" i="1"/>
  <c r="G88" i="1" s="1"/>
  <c r="M88" i="1"/>
  <c r="N88" i="1" s="1"/>
  <c r="B88" i="1"/>
  <c r="U88" i="1"/>
  <c r="I91" i="1" l="1"/>
  <c r="V91" i="1" s="1"/>
  <c r="O88" i="1"/>
  <c r="H88" i="1"/>
  <c r="P88" i="1" s="1"/>
  <c r="K88" i="1"/>
  <c r="Q88" i="1"/>
  <c r="R88" i="1" l="1"/>
  <c r="S88" i="1" s="1"/>
  <c r="W88" i="1" s="1"/>
  <c r="X88" i="1" s="1"/>
  <c r="E89" i="1" s="1"/>
  <c r="J103" i="1" l="1"/>
  <c r="L103" i="1" s="1"/>
  <c r="A89" i="1"/>
  <c r="F89" i="1"/>
  <c r="G89" i="1" s="1"/>
  <c r="M89" i="1"/>
  <c r="N89" i="1" s="1"/>
  <c r="U89" i="1"/>
  <c r="B89" i="1"/>
  <c r="I92" i="1" l="1"/>
  <c r="V92" i="1" s="1"/>
  <c r="O89" i="1"/>
  <c r="H89" i="1"/>
  <c r="P89" i="1" s="1"/>
  <c r="K89" i="1"/>
  <c r="Q89" i="1"/>
  <c r="R89" i="1" l="1"/>
  <c r="S89" i="1" s="1"/>
  <c r="W89" i="1" s="1"/>
  <c r="X89" i="1" s="1"/>
  <c r="E90" i="1" s="1"/>
  <c r="J104" i="1" l="1"/>
  <c r="L104" i="1" s="1"/>
  <c r="A90" i="1"/>
  <c r="F90" i="1"/>
  <c r="G90" i="1" s="1"/>
  <c r="M90" i="1"/>
  <c r="N90" i="1" s="1"/>
  <c r="I93" i="1" l="1"/>
  <c r="V93" i="1" s="1"/>
  <c r="O90" i="1"/>
  <c r="H90" i="1"/>
  <c r="P90" i="1" s="1"/>
  <c r="U90" i="1"/>
  <c r="B90" i="1"/>
  <c r="Q90" i="1"/>
  <c r="K90" i="1"/>
  <c r="R90" i="1" l="1"/>
  <c r="S90" i="1" s="1"/>
  <c r="W90" i="1" s="1"/>
  <c r="X90" i="1" s="1"/>
  <c r="E91" i="1" s="1"/>
  <c r="J105" i="1" l="1"/>
  <c r="L105" i="1" s="1"/>
  <c r="A91" i="1"/>
  <c r="F91" i="1"/>
  <c r="G91" i="1" s="1"/>
  <c r="M91" i="1"/>
  <c r="N91" i="1" s="1"/>
  <c r="U91" i="1"/>
  <c r="B91" i="1"/>
  <c r="I94" i="1" l="1"/>
  <c r="V94" i="1" s="1"/>
  <c r="O91" i="1"/>
  <c r="H91" i="1"/>
  <c r="P91" i="1" s="1"/>
  <c r="Q91" i="1"/>
  <c r="K91" i="1"/>
  <c r="R91" i="1" l="1"/>
  <c r="S91" i="1" s="1"/>
  <c r="W91" i="1" s="1"/>
  <c r="X91" i="1" s="1"/>
  <c r="E92" i="1" s="1"/>
  <c r="J106" i="1" l="1"/>
  <c r="L106" i="1" s="1"/>
  <c r="A92" i="1"/>
  <c r="F92" i="1"/>
  <c r="G92" i="1" s="1"/>
  <c r="M92" i="1"/>
  <c r="N92" i="1" s="1"/>
  <c r="U92" i="1"/>
  <c r="B92" i="1"/>
  <c r="I95" i="1" l="1"/>
  <c r="V95" i="1" s="1"/>
  <c r="O92" i="1"/>
  <c r="H92" i="1"/>
  <c r="P92" i="1" s="1"/>
  <c r="K92" i="1"/>
  <c r="Q92" i="1"/>
  <c r="R92" i="1" l="1"/>
  <c r="S92" i="1" s="1"/>
  <c r="W92" i="1" s="1"/>
  <c r="X92" i="1" s="1"/>
  <c r="E93" i="1" s="1"/>
  <c r="J107" i="1" l="1"/>
  <c r="L107" i="1" s="1"/>
  <c r="A93" i="1"/>
  <c r="F93" i="1"/>
  <c r="M93" i="1"/>
  <c r="N93" i="1" s="1"/>
  <c r="U93" i="1"/>
  <c r="B93" i="1"/>
  <c r="I96" i="1" l="1"/>
  <c r="V96" i="1" s="1"/>
  <c r="G93" i="1"/>
  <c r="O93" i="1"/>
  <c r="H93" i="1"/>
  <c r="P93" i="1" s="1"/>
  <c r="K93" i="1"/>
  <c r="Q93" i="1"/>
  <c r="R93" i="1" l="1"/>
  <c r="S93" i="1" s="1"/>
  <c r="W93" i="1" s="1"/>
  <c r="X93" i="1" s="1"/>
  <c r="E94" i="1" s="1"/>
  <c r="J108" i="1" l="1"/>
  <c r="L108" i="1" s="1"/>
  <c r="A94" i="1"/>
  <c r="F94" i="1"/>
  <c r="G94" i="1" s="1"/>
  <c r="M94" i="1"/>
  <c r="N94" i="1" s="1"/>
  <c r="B94" i="1"/>
  <c r="U94" i="1"/>
  <c r="I97" i="1" l="1"/>
  <c r="V97" i="1" s="1"/>
  <c r="O94" i="1"/>
  <c r="H94" i="1"/>
  <c r="P94" i="1" s="1"/>
  <c r="K94" i="1"/>
  <c r="Q94" i="1"/>
  <c r="R94" i="1" l="1"/>
  <c r="S94" i="1" s="1"/>
  <c r="W94" i="1" s="1"/>
  <c r="X94" i="1" s="1"/>
  <c r="E95" i="1" s="1"/>
  <c r="J109" i="1" l="1"/>
  <c r="L109" i="1" s="1"/>
  <c r="A95" i="1"/>
  <c r="F95" i="1"/>
  <c r="G95" i="1" s="1"/>
  <c r="M95" i="1"/>
  <c r="N95" i="1" s="1"/>
  <c r="U95" i="1"/>
  <c r="B95" i="1"/>
  <c r="I98" i="1" l="1"/>
  <c r="V98" i="1" s="1"/>
  <c r="O95" i="1"/>
  <c r="H95" i="1"/>
  <c r="P95" i="1" s="1"/>
  <c r="K95" i="1"/>
  <c r="Q95" i="1"/>
  <c r="R95" i="1" l="1"/>
  <c r="S95" i="1" s="1"/>
  <c r="W95" i="1" s="1"/>
  <c r="X95" i="1" s="1"/>
  <c r="E96" i="1" s="1"/>
  <c r="J110" i="1" l="1"/>
  <c r="L110" i="1" s="1"/>
  <c r="A96" i="1"/>
  <c r="F96" i="1"/>
  <c r="G96" i="1" s="1"/>
  <c r="M96" i="1"/>
  <c r="N96" i="1" s="1"/>
  <c r="B96" i="1"/>
  <c r="U96" i="1"/>
  <c r="I99" i="1" l="1"/>
  <c r="V99" i="1" s="1"/>
  <c r="O96" i="1"/>
  <c r="H96" i="1"/>
  <c r="P96" i="1" s="1"/>
  <c r="Q96" i="1"/>
  <c r="K96" i="1"/>
  <c r="R96" i="1" l="1"/>
  <c r="S96" i="1" s="1"/>
  <c r="W96" i="1" s="1"/>
  <c r="X96" i="1" s="1"/>
  <c r="E97" i="1" s="1"/>
  <c r="J111" i="1" l="1"/>
  <c r="L111" i="1" s="1"/>
  <c r="A97" i="1"/>
  <c r="M97" i="1"/>
  <c r="N97" i="1" s="1"/>
  <c r="F97" i="1"/>
  <c r="U97" i="1"/>
  <c r="B97" i="1"/>
  <c r="I100" i="1" l="1"/>
  <c r="V100" i="1" s="1"/>
  <c r="G97" i="1"/>
  <c r="O97" i="1"/>
  <c r="H97" i="1"/>
  <c r="P97" i="1" s="1"/>
  <c r="K97" i="1"/>
  <c r="Q97" i="1"/>
  <c r="R97" i="1" l="1"/>
  <c r="S97" i="1" s="1"/>
  <c r="W97" i="1" s="1"/>
  <c r="X97" i="1" s="1"/>
  <c r="E98" i="1" s="1"/>
  <c r="J112" i="1" l="1"/>
  <c r="L112" i="1" s="1"/>
  <c r="A98" i="1"/>
  <c r="F98" i="1"/>
  <c r="M98" i="1"/>
  <c r="N98" i="1" s="1"/>
  <c r="B98" i="1"/>
  <c r="U98" i="1"/>
  <c r="I101" i="1" l="1"/>
  <c r="V101" i="1" s="1"/>
  <c r="G98" i="1"/>
  <c r="O98" i="1"/>
  <c r="H98" i="1"/>
  <c r="P98" i="1" s="1"/>
  <c r="K98" i="1"/>
  <c r="Q98" i="1"/>
  <c r="R98" i="1" l="1"/>
  <c r="S98" i="1" s="1"/>
  <c r="W98" i="1" s="1"/>
  <c r="X98" i="1" s="1"/>
  <c r="E99" i="1" s="1"/>
  <c r="J113" i="1" l="1"/>
  <c r="L113" i="1" s="1"/>
  <c r="A99" i="1"/>
  <c r="F99" i="1"/>
  <c r="G99" i="1" s="1"/>
  <c r="M99" i="1"/>
  <c r="N99" i="1" s="1"/>
  <c r="B99" i="1"/>
  <c r="U99" i="1"/>
  <c r="I102" i="1" l="1"/>
  <c r="V102" i="1" s="1"/>
  <c r="O99" i="1"/>
  <c r="H99" i="1"/>
  <c r="P99" i="1" s="1"/>
  <c r="Q99" i="1"/>
  <c r="K99" i="1"/>
  <c r="R99" i="1" l="1"/>
  <c r="S99" i="1" s="1"/>
  <c r="W99" i="1" s="1"/>
  <c r="X99" i="1" s="1"/>
  <c r="E100" i="1" s="1"/>
  <c r="J114" i="1" l="1"/>
  <c r="L114" i="1" s="1"/>
  <c r="A100" i="1"/>
  <c r="F100" i="1"/>
  <c r="G100" i="1" s="1"/>
  <c r="M100" i="1"/>
  <c r="N100" i="1" s="1"/>
  <c r="B100" i="1"/>
  <c r="U100" i="1"/>
  <c r="I103" i="1" l="1"/>
  <c r="V103" i="1" s="1"/>
  <c r="O100" i="1"/>
  <c r="H100" i="1"/>
  <c r="P100" i="1" s="1"/>
  <c r="K100" i="1"/>
  <c r="Q100" i="1"/>
  <c r="R100" i="1" l="1"/>
  <c r="S100" i="1" s="1"/>
  <c r="W100" i="1" s="1"/>
  <c r="X100" i="1" s="1"/>
  <c r="E101" i="1" s="1"/>
  <c r="J115" i="1" l="1"/>
  <c r="L115" i="1" s="1"/>
  <c r="A101" i="1"/>
  <c r="F101" i="1"/>
  <c r="G101" i="1" s="1"/>
  <c r="M101" i="1"/>
  <c r="N101" i="1" s="1"/>
  <c r="B101" i="1"/>
  <c r="U101" i="1"/>
  <c r="I104" i="1" l="1"/>
  <c r="V104" i="1" s="1"/>
  <c r="O101" i="1"/>
  <c r="H101" i="1"/>
  <c r="P101" i="1" s="1"/>
  <c r="Q101" i="1"/>
  <c r="K101" i="1"/>
  <c r="R101" i="1" l="1"/>
  <c r="S101" i="1" s="1"/>
  <c r="W101" i="1" s="1"/>
  <c r="X101" i="1" s="1"/>
  <c r="E102" i="1" s="1"/>
  <c r="J116" i="1" l="1"/>
  <c r="L116" i="1" s="1"/>
  <c r="A102" i="1"/>
  <c r="F102" i="1"/>
  <c r="G102" i="1" s="1"/>
  <c r="M102" i="1"/>
  <c r="N102" i="1" s="1"/>
  <c r="B102" i="1"/>
  <c r="U102" i="1"/>
  <c r="I105" i="1" l="1"/>
  <c r="V105" i="1" s="1"/>
  <c r="O102" i="1"/>
  <c r="H102" i="1"/>
  <c r="P102" i="1" s="1"/>
  <c r="K102" i="1"/>
  <c r="Q102" i="1"/>
  <c r="R102" i="1" l="1"/>
  <c r="S102" i="1" s="1"/>
  <c r="W102" i="1" s="1"/>
  <c r="X102" i="1" s="1"/>
  <c r="E103" i="1" s="1"/>
  <c r="J117" i="1" l="1"/>
  <c r="L117" i="1" s="1"/>
  <c r="A103" i="1"/>
  <c r="F103" i="1"/>
  <c r="G103" i="1" s="1"/>
  <c r="M103" i="1"/>
  <c r="N103" i="1" s="1"/>
  <c r="U103" i="1"/>
  <c r="B103" i="1"/>
  <c r="I106" i="1" l="1"/>
  <c r="V106" i="1" s="1"/>
  <c r="O103" i="1"/>
  <c r="H103" i="1"/>
  <c r="P103" i="1" s="1"/>
  <c r="K103" i="1"/>
  <c r="Q103" i="1"/>
  <c r="R103" i="1" l="1"/>
  <c r="S103" i="1" s="1"/>
  <c r="W103" i="1" s="1"/>
  <c r="X103" i="1" s="1"/>
  <c r="E104" i="1" s="1"/>
  <c r="J118" i="1" l="1"/>
  <c r="L118" i="1" s="1"/>
  <c r="A104" i="1"/>
  <c r="F104" i="1"/>
  <c r="G104" i="1" s="1"/>
  <c r="M104" i="1"/>
  <c r="N104" i="1" s="1"/>
  <c r="B104" i="1"/>
  <c r="U104" i="1"/>
  <c r="I107" i="1" l="1"/>
  <c r="V107" i="1" s="1"/>
  <c r="O104" i="1"/>
  <c r="H104" i="1"/>
  <c r="P104" i="1" s="1"/>
  <c r="K104" i="1"/>
  <c r="Q104" i="1"/>
  <c r="R104" i="1" l="1"/>
  <c r="S104" i="1" s="1"/>
  <c r="W104" i="1" s="1"/>
  <c r="X104" i="1" s="1"/>
  <c r="E105" i="1" s="1"/>
  <c r="J119" i="1" l="1"/>
  <c r="L119" i="1" s="1"/>
  <c r="A105" i="1"/>
  <c r="F105" i="1"/>
  <c r="G105" i="1" s="1"/>
  <c r="M105" i="1"/>
  <c r="N105" i="1" s="1"/>
  <c r="B105" i="1"/>
  <c r="U105" i="1"/>
  <c r="I108" i="1" l="1"/>
  <c r="V108" i="1" s="1"/>
  <c r="O105" i="1"/>
  <c r="H105" i="1"/>
  <c r="P105" i="1" s="1"/>
  <c r="K105" i="1"/>
  <c r="Q105" i="1"/>
  <c r="R105" i="1" l="1"/>
  <c r="S105" i="1" s="1"/>
  <c r="W105" i="1" s="1"/>
  <c r="X105" i="1" s="1"/>
  <c r="E106" i="1" s="1"/>
  <c r="J120" i="1" l="1"/>
  <c r="L120" i="1" s="1"/>
  <c r="A106" i="1"/>
  <c r="F106" i="1"/>
  <c r="G106" i="1" s="1"/>
  <c r="M106" i="1"/>
  <c r="N106" i="1" s="1"/>
  <c r="U106" i="1"/>
  <c r="B106" i="1"/>
  <c r="I109" i="1" l="1"/>
  <c r="V109" i="1" s="1"/>
  <c r="O106" i="1"/>
  <c r="H106" i="1"/>
  <c r="P106" i="1" s="1"/>
  <c r="Q106" i="1"/>
  <c r="K106" i="1"/>
  <c r="R106" i="1" l="1"/>
  <c r="S106" i="1" s="1"/>
  <c r="W106" i="1" s="1"/>
  <c r="X106" i="1" s="1"/>
  <c r="E107" i="1" s="1"/>
  <c r="J121" i="1" l="1"/>
  <c r="L121" i="1" s="1"/>
  <c r="A107" i="1"/>
  <c r="F107" i="1"/>
  <c r="G107" i="1" s="1"/>
  <c r="M107" i="1"/>
  <c r="N107" i="1" s="1"/>
  <c r="U107" i="1"/>
  <c r="B107" i="1"/>
  <c r="I110" i="1" l="1"/>
  <c r="V110" i="1" s="1"/>
  <c r="O107" i="1"/>
  <c r="H107" i="1"/>
  <c r="P107" i="1" s="1"/>
  <c r="K107" i="1"/>
  <c r="Q107" i="1"/>
  <c r="R107" i="1" l="1"/>
  <c r="S107" i="1" s="1"/>
  <c r="W107" i="1" s="1"/>
  <c r="X107" i="1" s="1"/>
  <c r="E108" i="1" s="1"/>
  <c r="J122" i="1" l="1"/>
  <c r="L122" i="1" s="1"/>
  <c r="A108" i="1"/>
  <c r="F108" i="1"/>
  <c r="G108" i="1" s="1"/>
  <c r="M108" i="1"/>
  <c r="N108" i="1" s="1"/>
  <c r="U108" i="1"/>
  <c r="I111" i="1" l="1"/>
  <c r="V111" i="1" s="1"/>
  <c r="O108" i="1"/>
  <c r="H108" i="1"/>
  <c r="P108" i="1" s="1"/>
  <c r="Q108" i="1"/>
  <c r="K108" i="1"/>
  <c r="R108" i="1" l="1"/>
  <c r="S108" i="1" s="1"/>
  <c r="W108" i="1" s="1"/>
  <c r="X108" i="1" s="1"/>
  <c r="E109" i="1" s="1"/>
  <c r="J123" i="1" l="1"/>
  <c r="L123" i="1" s="1"/>
  <c r="A109" i="1"/>
  <c r="M109" i="1"/>
  <c r="N109" i="1" s="1"/>
  <c r="F109" i="1"/>
  <c r="U109" i="1"/>
  <c r="I112" i="1" l="1"/>
  <c r="V112" i="1" s="1"/>
  <c r="G109" i="1"/>
  <c r="O109" i="1"/>
  <c r="H109" i="1"/>
  <c r="P109" i="1" s="1"/>
  <c r="K109" i="1"/>
  <c r="Q109" i="1"/>
  <c r="R109" i="1" l="1"/>
  <c r="S109" i="1" s="1"/>
  <c r="W109" i="1" s="1"/>
  <c r="X109" i="1" s="1"/>
  <c r="E110" i="1" s="1"/>
  <c r="J124" i="1" l="1"/>
  <c r="L124" i="1" s="1"/>
  <c r="A110" i="1"/>
  <c r="F110" i="1"/>
  <c r="G110" i="1" s="1"/>
  <c r="M110" i="1"/>
  <c r="N110" i="1" s="1"/>
  <c r="U110" i="1"/>
  <c r="I113" i="1" l="1"/>
  <c r="V113" i="1" s="1"/>
  <c r="O110" i="1"/>
  <c r="H110" i="1"/>
  <c r="P110" i="1" s="1"/>
  <c r="K110" i="1"/>
  <c r="Q110" i="1"/>
  <c r="R110" i="1" l="1"/>
  <c r="S110" i="1" s="1"/>
  <c r="W110" i="1" s="1"/>
  <c r="X110" i="1" s="1"/>
  <c r="E111" i="1" s="1"/>
  <c r="J125" i="1" l="1"/>
  <c r="L125" i="1" s="1"/>
  <c r="A111" i="1"/>
  <c r="F111" i="1"/>
  <c r="G111" i="1" s="1"/>
  <c r="M111" i="1"/>
  <c r="N111" i="1" s="1"/>
  <c r="U111" i="1"/>
  <c r="I114" i="1" l="1"/>
  <c r="V114" i="1" s="1"/>
  <c r="O111" i="1"/>
  <c r="H111" i="1"/>
  <c r="P111" i="1" s="1"/>
  <c r="K111" i="1"/>
  <c r="Q111" i="1"/>
  <c r="R111" i="1" l="1"/>
  <c r="S111" i="1" s="1"/>
  <c r="W111" i="1" s="1"/>
  <c r="X111" i="1" s="1"/>
  <c r="E112" i="1" s="1"/>
  <c r="J126" i="1" l="1"/>
  <c r="L126" i="1" s="1"/>
  <c r="A112" i="1"/>
  <c r="F112" i="1"/>
  <c r="G112" i="1" s="1"/>
  <c r="M112" i="1"/>
  <c r="N112" i="1" s="1"/>
  <c r="U112" i="1"/>
  <c r="I115" i="1" l="1"/>
  <c r="V115" i="1" s="1"/>
  <c r="O112" i="1"/>
  <c r="H112" i="1"/>
  <c r="P112" i="1" s="1"/>
  <c r="K112" i="1"/>
  <c r="Q112" i="1"/>
  <c r="R112" i="1" l="1"/>
  <c r="S112" i="1" s="1"/>
  <c r="W112" i="1" s="1"/>
  <c r="X112" i="1" s="1"/>
  <c r="E113" i="1" s="1"/>
  <c r="J127" i="1" l="1"/>
  <c r="L127" i="1" s="1"/>
  <c r="A113" i="1"/>
  <c r="F113" i="1"/>
  <c r="G113" i="1" s="1"/>
  <c r="M113" i="1"/>
  <c r="N113" i="1" s="1"/>
  <c r="U113" i="1"/>
  <c r="I116" i="1" l="1"/>
  <c r="V116" i="1" s="1"/>
  <c r="O113" i="1"/>
  <c r="H113" i="1"/>
  <c r="P113" i="1" s="1"/>
  <c r="Q113" i="1"/>
  <c r="K113" i="1"/>
  <c r="R113" i="1" l="1"/>
  <c r="S113" i="1" s="1"/>
  <c r="W113" i="1" s="1"/>
  <c r="X113" i="1" s="1"/>
  <c r="E114" i="1" s="1"/>
  <c r="J128" i="1" l="1"/>
  <c r="L128" i="1" s="1"/>
  <c r="A114" i="1"/>
  <c r="F114" i="1"/>
  <c r="G114" i="1" s="1"/>
  <c r="M114" i="1"/>
  <c r="N114" i="1" s="1"/>
  <c r="U114" i="1"/>
  <c r="I117" i="1" l="1"/>
  <c r="V117" i="1" s="1"/>
  <c r="O114" i="1"/>
  <c r="H114" i="1"/>
  <c r="P114" i="1" s="1"/>
  <c r="Q114" i="1"/>
  <c r="K114" i="1"/>
  <c r="R114" i="1" l="1"/>
  <c r="S114" i="1" s="1"/>
  <c r="W114" i="1" s="1"/>
  <c r="X114" i="1" s="1"/>
  <c r="E115" i="1" s="1"/>
  <c r="J129" i="1" l="1"/>
  <c r="L129" i="1" s="1"/>
  <c r="A115" i="1"/>
  <c r="F115" i="1"/>
  <c r="G115" i="1" s="1"/>
  <c r="M115" i="1"/>
  <c r="N115" i="1" s="1"/>
  <c r="U115" i="1"/>
  <c r="I118" i="1" l="1"/>
  <c r="V118" i="1" s="1"/>
  <c r="O115" i="1"/>
  <c r="H115" i="1"/>
  <c r="P115" i="1" s="1"/>
  <c r="Q115" i="1"/>
  <c r="K115" i="1"/>
  <c r="R115" i="1" l="1"/>
  <c r="S115" i="1" s="1"/>
  <c r="W115" i="1" s="1"/>
  <c r="X115" i="1" s="1"/>
  <c r="E116" i="1" s="1"/>
  <c r="J130" i="1" l="1"/>
  <c r="L130" i="1" s="1"/>
  <c r="A116" i="1"/>
  <c r="F116" i="1"/>
  <c r="G116" i="1" s="1"/>
  <c r="M116" i="1"/>
  <c r="N116" i="1" s="1"/>
  <c r="U116" i="1"/>
  <c r="I119" i="1" l="1"/>
  <c r="V119" i="1" s="1"/>
  <c r="O116" i="1"/>
  <c r="H116" i="1"/>
  <c r="P116" i="1" s="1"/>
  <c r="K116" i="1"/>
  <c r="Q116" i="1"/>
  <c r="R116" i="1" l="1"/>
  <c r="S116" i="1" s="1"/>
  <c r="W116" i="1" s="1"/>
  <c r="X116" i="1" s="1"/>
  <c r="E117" i="1" s="1"/>
  <c r="J131" i="1" l="1"/>
  <c r="L131" i="1" s="1"/>
  <c r="A117" i="1"/>
  <c r="F117" i="1"/>
  <c r="G117" i="1" s="1"/>
  <c r="M117" i="1"/>
  <c r="N117" i="1" s="1"/>
  <c r="U117" i="1"/>
  <c r="I120" i="1" l="1"/>
  <c r="V120" i="1" s="1"/>
  <c r="O117" i="1"/>
  <c r="H117" i="1"/>
  <c r="P117" i="1" s="1"/>
  <c r="Q117" i="1"/>
  <c r="K117" i="1"/>
  <c r="R117" i="1" l="1"/>
  <c r="S117" i="1" s="1"/>
  <c r="W117" i="1" s="1"/>
  <c r="X117" i="1" s="1"/>
  <c r="E118" i="1" s="1"/>
  <c r="J132" i="1" l="1"/>
  <c r="L132" i="1" s="1"/>
  <c r="A118" i="1"/>
  <c r="F118" i="1"/>
  <c r="G118" i="1" s="1"/>
  <c r="M118" i="1"/>
  <c r="N118" i="1" s="1"/>
  <c r="U118" i="1"/>
  <c r="I121" i="1" l="1"/>
  <c r="V121" i="1" s="1"/>
  <c r="O118" i="1"/>
  <c r="H118" i="1"/>
  <c r="P118" i="1" s="1"/>
  <c r="K118" i="1"/>
  <c r="Q118" i="1"/>
  <c r="R118" i="1" l="1"/>
  <c r="S118" i="1" s="1"/>
  <c r="W118" i="1" s="1"/>
  <c r="X118" i="1" s="1"/>
  <c r="E119" i="1" s="1"/>
  <c r="J133" i="1" l="1"/>
  <c r="L133" i="1" s="1"/>
  <c r="A119" i="1"/>
  <c r="F119" i="1"/>
  <c r="G119" i="1" s="1"/>
  <c r="M119" i="1"/>
  <c r="N119" i="1" s="1"/>
  <c r="U119" i="1"/>
  <c r="I122" i="1" l="1"/>
  <c r="V122" i="1" s="1"/>
  <c r="O119" i="1"/>
  <c r="H119" i="1"/>
  <c r="P119" i="1" s="1"/>
  <c r="K119" i="1"/>
  <c r="Q119" i="1"/>
  <c r="R119" i="1" l="1"/>
  <c r="S119" i="1" s="1"/>
  <c r="W119" i="1" s="1"/>
  <c r="X119" i="1" s="1"/>
  <c r="E120" i="1" s="1"/>
  <c r="J134" i="1" l="1"/>
  <c r="L134" i="1" s="1"/>
  <c r="A120" i="1"/>
  <c r="F120" i="1"/>
  <c r="G120" i="1" s="1"/>
  <c r="M120" i="1"/>
  <c r="N120" i="1" s="1"/>
  <c r="U120" i="1"/>
  <c r="I123" i="1" l="1"/>
  <c r="V123" i="1" s="1"/>
  <c r="O120" i="1"/>
  <c r="H120" i="1"/>
  <c r="P120" i="1" s="1"/>
  <c r="Q120" i="1"/>
  <c r="K120" i="1"/>
  <c r="R120" i="1" l="1"/>
  <c r="S120" i="1" s="1"/>
  <c r="W120" i="1" s="1"/>
  <c r="X120" i="1" s="1"/>
  <c r="E121" i="1" s="1"/>
  <c r="J135" i="1" l="1"/>
  <c r="L135" i="1" s="1"/>
  <c r="A121" i="1"/>
  <c r="M121" i="1"/>
  <c r="N121" i="1" s="1"/>
  <c r="F121" i="1"/>
  <c r="U121" i="1"/>
  <c r="Q121" i="1"/>
  <c r="K121" i="1"/>
  <c r="I124" i="1" l="1"/>
  <c r="V124" i="1" s="1"/>
  <c r="G121" i="1"/>
  <c r="O121" i="1"/>
  <c r="H121" i="1"/>
  <c r="P121" i="1" s="1"/>
  <c r="R121" i="1"/>
  <c r="S121" i="1" s="1"/>
  <c r="W121" i="1" s="1"/>
  <c r="X121" i="1" s="1"/>
  <c r="E122" i="1" s="1"/>
  <c r="J136" i="1" l="1"/>
  <c r="L136" i="1" s="1"/>
  <c r="A122" i="1"/>
  <c r="F122" i="1"/>
  <c r="G122" i="1" s="1"/>
  <c r="M122" i="1"/>
  <c r="N122" i="1" s="1"/>
  <c r="U122" i="1"/>
  <c r="I125" i="1" l="1"/>
  <c r="V125" i="1" s="1"/>
  <c r="O122" i="1"/>
  <c r="H122" i="1"/>
  <c r="P122" i="1" s="1"/>
  <c r="K122" i="1"/>
  <c r="Q122" i="1"/>
  <c r="R122" i="1" l="1"/>
  <c r="S122" i="1" s="1"/>
  <c r="W122" i="1" s="1"/>
  <c r="X122" i="1" s="1"/>
  <c r="E123" i="1" s="1"/>
  <c r="J137" i="1" l="1"/>
  <c r="L137" i="1" s="1"/>
  <c r="A123" i="1"/>
  <c r="F123" i="1"/>
  <c r="G123" i="1" s="1"/>
  <c r="M123" i="1"/>
  <c r="N123" i="1" s="1"/>
  <c r="U123" i="1"/>
  <c r="I126" i="1" l="1"/>
  <c r="V126" i="1" s="1"/>
  <c r="O123" i="1"/>
  <c r="H123" i="1"/>
  <c r="P123" i="1" s="1"/>
  <c r="Q123" i="1"/>
  <c r="K123" i="1"/>
  <c r="R123" i="1" l="1"/>
  <c r="S123" i="1" s="1"/>
  <c r="W123" i="1" s="1"/>
  <c r="X123" i="1" s="1"/>
  <c r="E124" i="1" s="1"/>
  <c r="J138" i="1" l="1"/>
  <c r="L138" i="1" s="1"/>
  <c r="A124" i="1"/>
  <c r="F124" i="1"/>
  <c r="G124" i="1" s="1"/>
  <c r="M124" i="1"/>
  <c r="N124" i="1" s="1"/>
  <c r="U124" i="1"/>
  <c r="I127" i="1" l="1"/>
  <c r="V127" i="1" s="1"/>
  <c r="O124" i="1"/>
  <c r="H124" i="1"/>
  <c r="P124" i="1" s="1"/>
  <c r="K124" i="1"/>
  <c r="Q124" i="1"/>
  <c r="R124" i="1" l="1"/>
  <c r="S124" i="1" s="1"/>
  <c r="W124" i="1" s="1"/>
  <c r="X124" i="1" s="1"/>
  <c r="E125" i="1" s="1"/>
  <c r="J139" i="1" l="1"/>
  <c r="L139" i="1" s="1"/>
  <c r="A125" i="1"/>
  <c r="F125" i="1"/>
  <c r="G125" i="1" s="1"/>
  <c r="M125" i="1"/>
  <c r="N125" i="1" s="1"/>
  <c r="U125" i="1"/>
  <c r="I128" i="1" l="1"/>
  <c r="V128" i="1" s="1"/>
  <c r="O125" i="1"/>
  <c r="H125" i="1"/>
  <c r="P125" i="1" s="1"/>
  <c r="K125" i="1"/>
  <c r="Q125" i="1"/>
  <c r="R125" i="1" l="1"/>
  <c r="S125" i="1" s="1"/>
  <c r="W125" i="1" s="1"/>
  <c r="X125" i="1" s="1"/>
  <c r="E126" i="1" s="1"/>
  <c r="J140" i="1" l="1"/>
  <c r="L140" i="1" s="1"/>
  <c r="A126" i="1"/>
  <c r="F126" i="1"/>
  <c r="G126" i="1" s="1"/>
  <c r="M126" i="1"/>
  <c r="N126" i="1" s="1"/>
  <c r="U126" i="1"/>
  <c r="I129" i="1" l="1"/>
  <c r="V129" i="1" s="1"/>
  <c r="O126" i="1"/>
  <c r="H126" i="1"/>
  <c r="P126" i="1" s="1"/>
  <c r="K126" i="1"/>
  <c r="Q126" i="1"/>
  <c r="R126" i="1" l="1"/>
  <c r="S126" i="1" s="1"/>
  <c r="W126" i="1" s="1"/>
  <c r="X126" i="1" s="1"/>
  <c r="E127" i="1" s="1"/>
  <c r="J141" i="1" l="1"/>
  <c r="L141" i="1" s="1"/>
  <c r="A127" i="1"/>
  <c r="F127" i="1"/>
  <c r="G127" i="1" s="1"/>
  <c r="M127" i="1"/>
  <c r="N127" i="1" s="1"/>
  <c r="U127" i="1"/>
  <c r="I130" i="1" l="1"/>
  <c r="V130" i="1" s="1"/>
  <c r="O127" i="1"/>
  <c r="H127" i="1"/>
  <c r="P127" i="1" s="1"/>
  <c r="Q127" i="1"/>
  <c r="K127" i="1"/>
  <c r="R127" i="1" l="1"/>
  <c r="S127" i="1" s="1"/>
  <c r="W127" i="1" s="1"/>
  <c r="X127" i="1" s="1"/>
  <c r="E128" i="1" s="1"/>
  <c r="J142" i="1" l="1"/>
  <c r="L142" i="1" s="1"/>
  <c r="A128" i="1"/>
  <c r="F128" i="1"/>
  <c r="G128" i="1" s="1"/>
  <c r="M128" i="1"/>
  <c r="N128" i="1" s="1"/>
  <c r="U128" i="1"/>
  <c r="I131" i="1" l="1"/>
  <c r="V131" i="1" s="1"/>
  <c r="O128" i="1"/>
  <c r="H128" i="1"/>
  <c r="P128" i="1" s="1"/>
  <c r="Q128" i="1"/>
  <c r="K128" i="1"/>
  <c r="R128" i="1" l="1"/>
  <c r="S128" i="1" s="1"/>
  <c r="W128" i="1" s="1"/>
  <c r="X128" i="1" s="1"/>
  <c r="E129" i="1" s="1"/>
  <c r="J143" i="1" l="1"/>
  <c r="L143" i="1" s="1"/>
  <c r="A129" i="1"/>
  <c r="F129" i="1"/>
  <c r="G129" i="1" s="1"/>
  <c r="M129" i="1"/>
  <c r="N129" i="1" s="1"/>
  <c r="U129" i="1"/>
  <c r="I132" i="1" l="1"/>
  <c r="V132" i="1" s="1"/>
  <c r="O129" i="1"/>
  <c r="H129" i="1"/>
  <c r="P129" i="1" s="1"/>
  <c r="K129" i="1"/>
  <c r="Q129" i="1"/>
  <c r="R129" i="1" l="1"/>
  <c r="S129" i="1" s="1"/>
  <c r="W129" i="1" s="1"/>
  <c r="X129" i="1" s="1"/>
  <c r="E130" i="1" s="1"/>
  <c r="J144" i="1" l="1"/>
  <c r="L144" i="1" s="1"/>
  <c r="A130" i="1"/>
  <c r="F130" i="1"/>
  <c r="G130" i="1" s="1"/>
  <c r="M130" i="1"/>
  <c r="N130" i="1" s="1"/>
  <c r="U130" i="1"/>
  <c r="I133" i="1" l="1"/>
  <c r="V133" i="1" s="1"/>
  <c r="O130" i="1"/>
  <c r="H130" i="1"/>
  <c r="P130" i="1" s="1"/>
  <c r="K130" i="1"/>
  <c r="Q130" i="1"/>
  <c r="R130" i="1" l="1"/>
  <c r="S130" i="1" s="1"/>
  <c r="W130" i="1" s="1"/>
  <c r="X130" i="1" s="1"/>
  <c r="E131" i="1" s="1"/>
  <c r="J145" i="1" l="1"/>
  <c r="L145" i="1" s="1"/>
  <c r="A131" i="1"/>
  <c r="F131" i="1"/>
  <c r="G131" i="1" s="1"/>
  <c r="M131" i="1"/>
  <c r="N131" i="1" s="1"/>
  <c r="U131" i="1"/>
  <c r="I134" i="1" l="1"/>
  <c r="V134" i="1" s="1"/>
  <c r="O131" i="1"/>
  <c r="H131" i="1"/>
  <c r="P131" i="1" s="1"/>
  <c r="K131" i="1"/>
  <c r="Q131" i="1"/>
  <c r="R131" i="1" l="1"/>
  <c r="S131" i="1" s="1"/>
  <c r="W131" i="1" s="1"/>
  <c r="X131" i="1" s="1"/>
  <c r="E132" i="1" s="1"/>
  <c r="J146" i="1" l="1"/>
  <c r="L146" i="1" s="1"/>
  <c r="A132" i="1"/>
  <c r="F132" i="1"/>
  <c r="G132" i="1" s="1"/>
  <c r="M132" i="1"/>
  <c r="N132" i="1" s="1"/>
  <c r="U132" i="1"/>
  <c r="I135" i="1" l="1"/>
  <c r="V135" i="1" s="1"/>
  <c r="O132" i="1"/>
  <c r="H132" i="1"/>
  <c r="P132" i="1" s="1"/>
  <c r="K132" i="1"/>
  <c r="Q132" i="1"/>
  <c r="R132" i="1" l="1"/>
  <c r="S132" i="1" s="1"/>
  <c r="W132" i="1" s="1"/>
  <c r="X132" i="1" s="1"/>
  <c r="E133" i="1" s="1"/>
  <c r="J147" i="1" l="1"/>
  <c r="L147" i="1" s="1"/>
  <c r="A133" i="1"/>
  <c r="M133" i="1"/>
  <c r="N133" i="1" s="1"/>
  <c r="F133" i="1"/>
  <c r="U133" i="1"/>
  <c r="I136" i="1" l="1"/>
  <c r="V136" i="1" s="1"/>
  <c r="G133" i="1"/>
  <c r="O133" i="1"/>
  <c r="H133" i="1"/>
  <c r="P133" i="1" s="1"/>
  <c r="K133" i="1"/>
  <c r="Q133" i="1"/>
  <c r="R133" i="1" l="1"/>
  <c r="S133" i="1" s="1"/>
  <c r="W133" i="1" s="1"/>
  <c r="X133" i="1" s="1"/>
  <c r="E134" i="1" s="1"/>
  <c r="J148" i="1" l="1"/>
  <c r="L148" i="1" s="1"/>
  <c r="A134" i="1"/>
  <c r="F134" i="1"/>
  <c r="G134" i="1" s="1"/>
  <c r="M134" i="1"/>
  <c r="N134" i="1" s="1"/>
  <c r="U134" i="1"/>
  <c r="I137" i="1" l="1"/>
  <c r="V137" i="1" s="1"/>
  <c r="O134" i="1"/>
  <c r="H134" i="1"/>
  <c r="P134" i="1" s="1"/>
  <c r="Q134" i="1"/>
  <c r="K134" i="1"/>
  <c r="R134" i="1" l="1"/>
  <c r="S134" i="1" s="1"/>
  <c r="W134" i="1" s="1"/>
  <c r="X134" i="1" s="1"/>
  <c r="E135" i="1" s="1"/>
  <c r="J149" i="1" l="1"/>
  <c r="L149" i="1" s="1"/>
  <c r="A135" i="1"/>
  <c r="F135" i="1"/>
  <c r="G135" i="1" s="1"/>
  <c r="M135" i="1"/>
  <c r="N135" i="1" s="1"/>
  <c r="U135" i="1"/>
  <c r="I138" i="1" l="1"/>
  <c r="V138" i="1" s="1"/>
  <c r="O135" i="1"/>
  <c r="H135" i="1"/>
  <c r="P135" i="1" s="1"/>
  <c r="Q135" i="1"/>
  <c r="K135" i="1"/>
  <c r="R135" i="1" l="1"/>
  <c r="S135" i="1" s="1"/>
  <c r="W135" i="1" s="1"/>
  <c r="X135" i="1" s="1"/>
  <c r="E136" i="1" s="1"/>
  <c r="J150" i="1" l="1"/>
  <c r="L150" i="1" s="1"/>
  <c r="A136" i="1"/>
  <c r="F136" i="1"/>
  <c r="G136" i="1" s="1"/>
  <c r="M136" i="1"/>
  <c r="N136" i="1" s="1"/>
  <c r="U136" i="1"/>
  <c r="I139" i="1" l="1"/>
  <c r="V139" i="1" s="1"/>
  <c r="O136" i="1"/>
  <c r="H136" i="1"/>
  <c r="P136" i="1" s="1"/>
  <c r="K136" i="1"/>
  <c r="Q136" i="1"/>
  <c r="R136" i="1" l="1"/>
  <c r="S136" i="1" s="1"/>
  <c r="W136" i="1" s="1"/>
  <c r="X136" i="1" s="1"/>
  <c r="E137" i="1" s="1"/>
  <c r="J151" i="1" l="1"/>
  <c r="L151" i="1" s="1"/>
  <c r="A137" i="1"/>
  <c r="F137" i="1"/>
  <c r="G137" i="1" s="1"/>
  <c r="M137" i="1"/>
  <c r="N137" i="1" s="1"/>
  <c r="U137" i="1"/>
  <c r="I140" i="1" l="1"/>
  <c r="V140" i="1" s="1"/>
  <c r="O137" i="1"/>
  <c r="H137" i="1"/>
  <c r="P137" i="1" s="1"/>
  <c r="K137" i="1"/>
  <c r="Q137" i="1"/>
  <c r="R137" i="1" l="1"/>
  <c r="S137" i="1" s="1"/>
  <c r="W137" i="1" s="1"/>
  <c r="X137" i="1" s="1"/>
  <c r="E138" i="1" s="1"/>
  <c r="J152" i="1" l="1"/>
  <c r="L152" i="1" s="1"/>
  <c r="A138" i="1"/>
  <c r="F138" i="1"/>
  <c r="G138" i="1" s="1"/>
  <c r="M138" i="1"/>
  <c r="N138" i="1" s="1"/>
  <c r="U138" i="1"/>
  <c r="I141" i="1" l="1"/>
  <c r="V141" i="1" s="1"/>
  <c r="O138" i="1"/>
  <c r="H138" i="1"/>
  <c r="P138" i="1" s="1"/>
  <c r="K138" i="1"/>
  <c r="Q138" i="1"/>
  <c r="R138" i="1" l="1"/>
  <c r="S138" i="1" s="1"/>
  <c r="W138" i="1" s="1"/>
  <c r="X138" i="1" s="1"/>
  <c r="E139" i="1" s="1"/>
  <c r="J153" i="1" l="1"/>
  <c r="L153" i="1" s="1"/>
  <c r="A139" i="1"/>
  <c r="F139" i="1"/>
  <c r="G139" i="1" s="1"/>
  <c r="M139" i="1"/>
  <c r="N139" i="1" s="1"/>
  <c r="U139" i="1"/>
  <c r="I142" i="1" l="1"/>
  <c r="V142" i="1" s="1"/>
  <c r="O139" i="1"/>
  <c r="H139" i="1"/>
  <c r="P139" i="1" s="1"/>
  <c r="K139" i="1"/>
  <c r="Q139" i="1"/>
  <c r="R139" i="1" l="1"/>
  <c r="S139" i="1" s="1"/>
  <c r="W139" i="1" s="1"/>
  <c r="X139" i="1" s="1"/>
  <c r="E140" i="1" s="1"/>
  <c r="J154" i="1" l="1"/>
  <c r="L154" i="1" s="1"/>
  <c r="A140" i="1"/>
  <c r="F140" i="1"/>
  <c r="G140" i="1" s="1"/>
  <c r="M140" i="1"/>
  <c r="N140" i="1" s="1"/>
  <c r="U140" i="1"/>
  <c r="I143" i="1" l="1"/>
  <c r="V143" i="1" s="1"/>
  <c r="O140" i="1"/>
  <c r="H140" i="1"/>
  <c r="P140" i="1" s="1"/>
  <c r="Q140" i="1"/>
  <c r="K140" i="1"/>
  <c r="R140" i="1" l="1"/>
  <c r="S140" i="1" s="1"/>
  <c r="W140" i="1" s="1"/>
  <c r="X140" i="1" s="1"/>
  <c r="E141" i="1" s="1"/>
  <c r="J155" i="1" l="1"/>
  <c r="L155" i="1" s="1"/>
  <c r="A141" i="1"/>
  <c r="F141" i="1"/>
  <c r="G141" i="1" s="1"/>
  <c r="M141" i="1"/>
  <c r="N141" i="1" s="1"/>
  <c r="U141" i="1"/>
  <c r="I144" i="1" l="1"/>
  <c r="V144" i="1" s="1"/>
  <c r="O141" i="1"/>
  <c r="H141" i="1"/>
  <c r="P141" i="1" s="1"/>
  <c r="K141" i="1"/>
  <c r="Q141" i="1"/>
  <c r="R141" i="1" l="1"/>
  <c r="S141" i="1" s="1"/>
  <c r="W141" i="1" s="1"/>
  <c r="X141" i="1" s="1"/>
  <c r="E142" i="1" s="1"/>
  <c r="J156" i="1" l="1"/>
  <c r="L156" i="1" s="1"/>
  <c r="A142" i="1"/>
  <c r="F142" i="1"/>
  <c r="G142" i="1" s="1"/>
  <c r="M142" i="1"/>
  <c r="N142" i="1" s="1"/>
  <c r="U142" i="1"/>
  <c r="I145" i="1" l="1"/>
  <c r="V145" i="1" s="1"/>
  <c r="O142" i="1"/>
  <c r="H142" i="1"/>
  <c r="P142" i="1" s="1"/>
  <c r="K142" i="1"/>
  <c r="Q142" i="1"/>
  <c r="R142" i="1" l="1"/>
  <c r="S142" i="1" s="1"/>
  <c r="W142" i="1" s="1"/>
  <c r="X142" i="1" s="1"/>
  <c r="E143" i="1" s="1"/>
  <c r="J157" i="1" l="1"/>
  <c r="L157" i="1" s="1"/>
  <c r="A143" i="1"/>
  <c r="F143" i="1"/>
  <c r="G143" i="1" s="1"/>
  <c r="M143" i="1"/>
  <c r="N143" i="1" s="1"/>
  <c r="U143" i="1"/>
  <c r="I146" i="1" l="1"/>
  <c r="V146" i="1" s="1"/>
  <c r="O143" i="1"/>
  <c r="H143" i="1"/>
  <c r="P143" i="1" s="1"/>
  <c r="K143" i="1"/>
  <c r="Q143" i="1"/>
  <c r="R143" i="1" l="1"/>
  <c r="S143" i="1" s="1"/>
  <c r="W143" i="1" s="1"/>
  <c r="X143" i="1" s="1"/>
  <c r="E144" i="1" s="1"/>
  <c r="J158" i="1" l="1"/>
  <c r="L158" i="1" s="1"/>
  <c r="A144" i="1"/>
  <c r="F144" i="1"/>
  <c r="G144" i="1" s="1"/>
  <c r="M144" i="1"/>
  <c r="N144" i="1" s="1"/>
  <c r="U144" i="1"/>
  <c r="I147" i="1" l="1"/>
  <c r="V147" i="1" s="1"/>
  <c r="O144" i="1"/>
  <c r="H144" i="1"/>
  <c r="P144" i="1" s="1"/>
  <c r="K144" i="1"/>
  <c r="Q144" i="1"/>
  <c r="R144" i="1" l="1"/>
  <c r="S144" i="1" s="1"/>
  <c r="W144" i="1" s="1"/>
  <c r="X144" i="1" s="1"/>
  <c r="E145" i="1" s="1"/>
  <c r="J159" i="1" l="1"/>
  <c r="L159" i="1" s="1"/>
  <c r="A145" i="1"/>
  <c r="M145" i="1"/>
  <c r="N145" i="1" s="1"/>
  <c r="F145" i="1"/>
  <c r="U145" i="1"/>
  <c r="I148" i="1" l="1"/>
  <c r="V148" i="1" s="1"/>
  <c r="G145" i="1"/>
  <c r="O145" i="1"/>
  <c r="H145" i="1"/>
  <c r="P145" i="1" s="1"/>
  <c r="K145" i="1"/>
  <c r="Q145" i="1"/>
  <c r="R145" i="1" l="1"/>
  <c r="S145" i="1" s="1"/>
  <c r="W145" i="1" s="1"/>
  <c r="X145" i="1" s="1"/>
  <c r="E146" i="1" s="1"/>
  <c r="J160" i="1" l="1"/>
  <c r="L160" i="1" s="1"/>
  <c r="A146" i="1"/>
  <c r="F146" i="1"/>
  <c r="G146" i="1" s="1"/>
  <c r="M146" i="1"/>
  <c r="N146" i="1" s="1"/>
  <c r="U146" i="1"/>
  <c r="I149" i="1" l="1"/>
  <c r="V149" i="1" s="1"/>
  <c r="O146" i="1"/>
  <c r="H146" i="1"/>
  <c r="P146" i="1" s="1"/>
  <c r="Q146" i="1"/>
  <c r="K146" i="1"/>
  <c r="R146" i="1" l="1"/>
  <c r="S146" i="1" s="1"/>
  <c r="W146" i="1" s="1"/>
  <c r="X146" i="1" s="1"/>
  <c r="E147" i="1" s="1"/>
  <c r="J161" i="1" l="1"/>
  <c r="L161" i="1" s="1"/>
  <c r="A147" i="1"/>
  <c r="F147" i="1"/>
  <c r="G147" i="1" s="1"/>
  <c r="M147" i="1"/>
  <c r="N147" i="1" s="1"/>
  <c r="U147" i="1"/>
  <c r="I150" i="1" l="1"/>
  <c r="V150" i="1" s="1"/>
  <c r="O147" i="1"/>
  <c r="H147" i="1"/>
  <c r="P147" i="1" s="1"/>
  <c r="K147" i="1"/>
  <c r="Q147" i="1"/>
  <c r="R147" i="1" l="1"/>
  <c r="S147" i="1" s="1"/>
  <c r="W147" i="1" s="1"/>
  <c r="X147" i="1" s="1"/>
  <c r="E148" i="1" s="1"/>
  <c r="J162" i="1" l="1"/>
  <c r="L162" i="1" s="1"/>
  <c r="A148" i="1"/>
  <c r="F148" i="1"/>
  <c r="G148" i="1" s="1"/>
  <c r="M148" i="1"/>
  <c r="N148" i="1" s="1"/>
  <c r="U148" i="1"/>
  <c r="I151" i="1" l="1"/>
  <c r="V151" i="1" s="1"/>
  <c r="O148" i="1"/>
  <c r="H148" i="1"/>
  <c r="P148" i="1" s="1"/>
  <c r="K148" i="1"/>
  <c r="Q148" i="1"/>
  <c r="R148" i="1" l="1"/>
  <c r="S148" i="1" s="1"/>
  <c r="W148" i="1" s="1"/>
  <c r="X148" i="1" s="1"/>
  <c r="E149" i="1" s="1"/>
  <c r="J163" i="1" l="1"/>
  <c r="L163" i="1" s="1"/>
  <c r="A149" i="1"/>
  <c r="F149" i="1"/>
  <c r="G149" i="1" s="1"/>
  <c r="M149" i="1"/>
  <c r="N149" i="1" s="1"/>
  <c r="U149" i="1"/>
  <c r="I152" i="1" l="1"/>
  <c r="V152" i="1" s="1"/>
  <c r="O149" i="1"/>
  <c r="H149" i="1"/>
  <c r="P149" i="1" s="1"/>
  <c r="K149" i="1"/>
  <c r="Q149" i="1"/>
  <c r="R149" i="1" l="1"/>
  <c r="S149" i="1" s="1"/>
  <c r="W149" i="1" s="1"/>
  <c r="X149" i="1" s="1"/>
  <c r="E150" i="1" s="1"/>
  <c r="J164" i="1" l="1"/>
  <c r="L164" i="1" s="1"/>
  <c r="A150" i="1"/>
  <c r="F150" i="1"/>
  <c r="G150" i="1" s="1"/>
  <c r="M150" i="1"/>
  <c r="N150" i="1" s="1"/>
  <c r="U150" i="1"/>
  <c r="I153" i="1" l="1"/>
  <c r="V153" i="1" s="1"/>
  <c r="O150" i="1"/>
  <c r="H150" i="1"/>
  <c r="P150" i="1" s="1"/>
  <c r="K150" i="1"/>
  <c r="Q150" i="1"/>
  <c r="R150" i="1" l="1"/>
  <c r="S150" i="1" s="1"/>
  <c r="W150" i="1" s="1"/>
  <c r="X150" i="1" s="1"/>
  <c r="E151" i="1" s="1"/>
  <c r="J165" i="1" l="1"/>
  <c r="L165" i="1" s="1"/>
  <c r="A151" i="1"/>
  <c r="F151" i="1"/>
  <c r="G151" i="1" s="1"/>
  <c r="M151" i="1"/>
  <c r="N151" i="1" s="1"/>
  <c r="U151" i="1"/>
  <c r="I154" i="1" l="1"/>
  <c r="V154" i="1" s="1"/>
  <c r="O151" i="1"/>
  <c r="H151" i="1"/>
  <c r="P151" i="1" s="1"/>
  <c r="K151" i="1"/>
  <c r="Q151" i="1"/>
  <c r="R151" i="1" l="1"/>
  <c r="S151" i="1" s="1"/>
  <c r="W151" i="1" s="1"/>
  <c r="X151" i="1" s="1"/>
  <c r="E152" i="1" s="1"/>
  <c r="J166" i="1" l="1"/>
  <c r="L166" i="1" s="1"/>
  <c r="A152" i="1"/>
  <c r="F152" i="1"/>
  <c r="G152" i="1" s="1"/>
  <c r="M152" i="1"/>
  <c r="N152" i="1" s="1"/>
  <c r="U152" i="1"/>
  <c r="I155" i="1" l="1"/>
  <c r="V155" i="1" s="1"/>
  <c r="O152" i="1"/>
  <c r="H152" i="1"/>
  <c r="P152" i="1" s="1"/>
  <c r="Q152" i="1"/>
  <c r="K152" i="1"/>
  <c r="R152" i="1" l="1"/>
  <c r="S152" i="1" s="1"/>
  <c r="W152" i="1" s="1"/>
  <c r="X152" i="1" s="1"/>
  <c r="E153" i="1" s="1"/>
  <c r="J167" i="1" l="1"/>
  <c r="L167" i="1" s="1"/>
  <c r="A153" i="1"/>
  <c r="F153" i="1"/>
  <c r="G153" i="1" s="1"/>
  <c r="M153" i="1"/>
  <c r="N153" i="1" s="1"/>
  <c r="I156" i="1" l="1"/>
  <c r="V156" i="1" s="1"/>
  <c r="O153" i="1"/>
  <c r="H153" i="1"/>
  <c r="P153" i="1" s="1"/>
  <c r="U153" i="1"/>
  <c r="Q153" i="1"/>
  <c r="K153" i="1"/>
  <c r="R153" i="1" l="1"/>
  <c r="S153" i="1" s="1"/>
  <c r="W153" i="1" s="1"/>
  <c r="X153" i="1" s="1"/>
  <c r="E154" i="1" s="1"/>
  <c r="J168" i="1" l="1"/>
  <c r="L168" i="1" s="1"/>
  <c r="A154" i="1"/>
  <c r="F154" i="1"/>
  <c r="G154" i="1" s="1"/>
  <c r="M154" i="1"/>
  <c r="N154" i="1" s="1"/>
  <c r="I157" i="1" l="1"/>
  <c r="V157" i="1" s="1"/>
  <c r="O154" i="1"/>
  <c r="H154" i="1"/>
  <c r="P154" i="1" s="1"/>
  <c r="U154" i="1"/>
  <c r="Q154" i="1"/>
  <c r="K154" i="1"/>
  <c r="R154" i="1" l="1"/>
  <c r="S154" i="1" s="1"/>
  <c r="W154" i="1" s="1"/>
  <c r="X154" i="1" s="1"/>
  <c r="E155" i="1" s="1"/>
  <c r="J169" i="1" l="1"/>
  <c r="L169" i="1" s="1"/>
  <c r="A155" i="1"/>
  <c r="F155" i="1"/>
  <c r="G155" i="1" s="1"/>
  <c r="M155" i="1"/>
  <c r="N155" i="1" s="1"/>
  <c r="U155" i="1"/>
  <c r="I158" i="1" l="1"/>
  <c r="V158" i="1" s="1"/>
  <c r="O155" i="1"/>
  <c r="H155" i="1"/>
  <c r="P155" i="1" s="1"/>
  <c r="Q155" i="1"/>
  <c r="K155" i="1"/>
  <c r="R155" i="1" l="1"/>
  <c r="S155" i="1" s="1"/>
  <c r="W155" i="1" s="1"/>
  <c r="X155" i="1" s="1"/>
  <c r="E156" i="1" s="1"/>
  <c r="J170" i="1" l="1"/>
  <c r="L170" i="1" s="1"/>
  <c r="A156" i="1"/>
  <c r="F156" i="1"/>
  <c r="G156" i="1" s="1"/>
  <c r="M156" i="1"/>
  <c r="N156" i="1" s="1"/>
  <c r="U156" i="1"/>
  <c r="I159" i="1" l="1"/>
  <c r="V159" i="1" s="1"/>
  <c r="O156" i="1"/>
  <c r="H156" i="1"/>
  <c r="P156" i="1" s="1"/>
  <c r="K156" i="1"/>
  <c r="Q156" i="1"/>
  <c r="R156" i="1" l="1"/>
  <c r="S156" i="1" s="1"/>
  <c r="W156" i="1" s="1"/>
  <c r="X156" i="1" s="1"/>
  <c r="E157" i="1" s="1"/>
  <c r="J171" i="1" l="1"/>
  <c r="L171" i="1" s="1"/>
  <c r="A157" i="1"/>
  <c r="M157" i="1"/>
  <c r="N157" i="1" s="1"/>
  <c r="F157" i="1"/>
  <c r="U157" i="1"/>
  <c r="I160" i="1" l="1"/>
  <c r="V160" i="1" s="1"/>
  <c r="G157" i="1"/>
  <c r="O157" i="1"/>
  <c r="H157" i="1"/>
  <c r="P157" i="1" s="1"/>
  <c r="K157" i="1"/>
  <c r="Q157" i="1"/>
  <c r="R157" i="1" l="1"/>
  <c r="S157" i="1" s="1"/>
  <c r="W157" i="1" s="1"/>
  <c r="X157" i="1" s="1"/>
  <c r="E158" i="1" s="1"/>
  <c r="J172" i="1" l="1"/>
  <c r="L172" i="1" s="1"/>
  <c r="A158" i="1"/>
  <c r="F158" i="1"/>
  <c r="G158" i="1" s="1"/>
  <c r="M158" i="1"/>
  <c r="N158" i="1" s="1"/>
  <c r="U158" i="1"/>
  <c r="I161" i="1" l="1"/>
  <c r="V161" i="1" s="1"/>
  <c r="O158" i="1"/>
  <c r="H158" i="1"/>
  <c r="P158" i="1" s="1"/>
  <c r="Q158" i="1"/>
  <c r="K158" i="1"/>
  <c r="R158" i="1" l="1"/>
  <c r="S158" i="1" s="1"/>
  <c r="W158" i="1" s="1"/>
  <c r="X158" i="1" s="1"/>
  <c r="E159" i="1" s="1"/>
  <c r="J173" i="1" l="1"/>
  <c r="L173" i="1" s="1"/>
  <c r="A159" i="1"/>
  <c r="F159" i="1"/>
  <c r="G159" i="1" s="1"/>
  <c r="M159" i="1"/>
  <c r="N159" i="1" s="1"/>
  <c r="U159" i="1"/>
  <c r="I162" i="1" l="1"/>
  <c r="V162" i="1" s="1"/>
  <c r="O159" i="1"/>
  <c r="H159" i="1"/>
  <c r="P159" i="1" s="1"/>
  <c r="Q159" i="1"/>
  <c r="K159" i="1"/>
  <c r="R159" i="1" l="1"/>
  <c r="S159" i="1" s="1"/>
  <c r="W159" i="1" s="1"/>
  <c r="X159" i="1" s="1"/>
  <c r="E160" i="1" s="1"/>
  <c r="J174" i="1" l="1"/>
  <c r="L174" i="1" s="1"/>
  <c r="A160" i="1"/>
  <c r="F160" i="1"/>
  <c r="G160" i="1" s="1"/>
  <c r="M160" i="1"/>
  <c r="N160" i="1" s="1"/>
  <c r="U160" i="1"/>
  <c r="I163" i="1" l="1"/>
  <c r="V163" i="1" s="1"/>
  <c r="O160" i="1"/>
  <c r="H160" i="1"/>
  <c r="P160" i="1" s="1"/>
  <c r="Q160" i="1"/>
  <c r="K160" i="1"/>
  <c r="R160" i="1" l="1"/>
  <c r="S160" i="1" s="1"/>
  <c r="W160" i="1" s="1"/>
  <c r="X160" i="1" s="1"/>
  <c r="E161" i="1" s="1"/>
  <c r="J175" i="1" l="1"/>
  <c r="L175" i="1" s="1"/>
  <c r="A161" i="1"/>
  <c r="F161" i="1"/>
  <c r="G161" i="1" s="1"/>
  <c r="M161" i="1"/>
  <c r="N161" i="1" s="1"/>
  <c r="U161" i="1"/>
  <c r="I164" i="1" l="1"/>
  <c r="V164" i="1" s="1"/>
  <c r="O161" i="1"/>
  <c r="H161" i="1"/>
  <c r="P161" i="1" s="1"/>
  <c r="K161" i="1"/>
  <c r="Q161" i="1"/>
  <c r="R161" i="1" l="1"/>
  <c r="S161" i="1" s="1"/>
  <c r="W161" i="1" s="1"/>
  <c r="X161" i="1" s="1"/>
  <c r="E162" i="1" s="1"/>
  <c r="J176" i="1" l="1"/>
  <c r="L176" i="1" s="1"/>
  <c r="A162" i="1"/>
  <c r="F162" i="1"/>
  <c r="G162" i="1" s="1"/>
  <c r="M162" i="1"/>
  <c r="N162" i="1" s="1"/>
  <c r="U162" i="1"/>
  <c r="I165" i="1" l="1"/>
  <c r="V165" i="1" s="1"/>
  <c r="O162" i="1"/>
  <c r="H162" i="1"/>
  <c r="P162" i="1" s="1"/>
  <c r="Q162" i="1"/>
  <c r="K162" i="1"/>
  <c r="R162" i="1" l="1"/>
  <c r="S162" i="1" s="1"/>
  <c r="W162" i="1" s="1"/>
  <c r="X162" i="1" s="1"/>
  <c r="E163" i="1" s="1"/>
  <c r="J177" i="1" l="1"/>
  <c r="L177" i="1" s="1"/>
  <c r="A163" i="1"/>
  <c r="F163" i="1"/>
  <c r="M163" i="1"/>
  <c r="N163" i="1" s="1"/>
  <c r="U163" i="1"/>
  <c r="I166" i="1" l="1"/>
  <c r="V166" i="1" s="1"/>
  <c r="G163" i="1"/>
  <c r="O163" i="1"/>
  <c r="H163" i="1"/>
  <c r="P163" i="1" s="1"/>
  <c r="K163" i="1"/>
  <c r="Q163" i="1"/>
  <c r="R163" i="1" l="1"/>
  <c r="S163" i="1" s="1"/>
  <c r="W163" i="1" s="1"/>
  <c r="X163" i="1" s="1"/>
  <c r="E164" i="1" s="1"/>
  <c r="J178" i="1" l="1"/>
  <c r="L178" i="1" s="1"/>
  <c r="A164" i="1"/>
  <c r="F164" i="1"/>
  <c r="G164" i="1" s="1"/>
  <c r="M164" i="1"/>
  <c r="N164" i="1" s="1"/>
  <c r="U164" i="1"/>
  <c r="I167" i="1" l="1"/>
  <c r="V167" i="1" s="1"/>
  <c r="O164" i="1"/>
  <c r="H164" i="1"/>
  <c r="P164" i="1" s="1"/>
  <c r="K164" i="1"/>
  <c r="Q164" i="1"/>
  <c r="R164" i="1" l="1"/>
  <c r="S164" i="1" s="1"/>
  <c r="W164" i="1" s="1"/>
  <c r="X164" i="1" s="1"/>
  <c r="E165" i="1" s="1"/>
  <c r="J179" i="1" l="1"/>
  <c r="L179" i="1" s="1"/>
  <c r="A165" i="1"/>
  <c r="F165" i="1"/>
  <c r="G165" i="1" s="1"/>
  <c r="M165" i="1"/>
  <c r="N165" i="1" s="1"/>
  <c r="U165" i="1"/>
  <c r="I168" i="1" l="1"/>
  <c r="V168" i="1" s="1"/>
  <c r="O165" i="1"/>
  <c r="H165" i="1"/>
  <c r="P165" i="1" s="1"/>
  <c r="K165" i="1"/>
  <c r="Q165" i="1"/>
  <c r="R165" i="1" l="1"/>
  <c r="S165" i="1" s="1"/>
  <c r="W165" i="1" s="1"/>
  <c r="X165" i="1" s="1"/>
  <c r="E166" i="1" s="1"/>
  <c r="J180" i="1" l="1"/>
  <c r="L180" i="1" s="1"/>
  <c r="A166" i="1"/>
  <c r="F166" i="1"/>
  <c r="G166" i="1" s="1"/>
  <c r="M166" i="1"/>
  <c r="N166" i="1" s="1"/>
  <c r="U166" i="1"/>
  <c r="I169" i="1" l="1"/>
  <c r="V169" i="1" s="1"/>
  <c r="O166" i="1"/>
  <c r="H166" i="1"/>
  <c r="P166" i="1" s="1"/>
  <c r="K166" i="1"/>
  <c r="Q166" i="1"/>
  <c r="R166" i="1" l="1"/>
  <c r="S166" i="1" s="1"/>
  <c r="W166" i="1" s="1"/>
  <c r="X166" i="1" s="1"/>
  <c r="E167" i="1" s="1"/>
  <c r="J181" i="1" l="1"/>
  <c r="L181" i="1" s="1"/>
  <c r="A167" i="1"/>
  <c r="F167" i="1"/>
  <c r="G167" i="1" s="1"/>
  <c r="M167" i="1"/>
  <c r="N167" i="1" s="1"/>
  <c r="U167" i="1"/>
  <c r="I170" i="1" l="1"/>
  <c r="V170" i="1" s="1"/>
  <c r="O167" i="1"/>
  <c r="H167" i="1"/>
  <c r="P167" i="1" s="1"/>
  <c r="K167" i="1"/>
  <c r="Q167" i="1"/>
  <c r="R167" i="1" l="1"/>
  <c r="S167" i="1" s="1"/>
  <c r="W167" i="1" s="1"/>
  <c r="X167" i="1" s="1"/>
  <c r="E168" i="1" s="1"/>
  <c r="J182" i="1" l="1"/>
  <c r="L182" i="1" s="1"/>
  <c r="A168" i="1"/>
  <c r="F168" i="1"/>
  <c r="G168" i="1" s="1"/>
  <c r="M168" i="1"/>
  <c r="N168" i="1" s="1"/>
  <c r="U168" i="1"/>
  <c r="I171" i="1" l="1"/>
  <c r="V171" i="1" s="1"/>
  <c r="O168" i="1"/>
  <c r="H168" i="1"/>
  <c r="P168" i="1" s="1"/>
  <c r="Q168" i="1"/>
  <c r="K168" i="1"/>
  <c r="R168" i="1" l="1"/>
  <c r="S168" i="1" s="1"/>
  <c r="W168" i="1" s="1"/>
  <c r="X168" i="1" s="1"/>
  <c r="E169" i="1" s="1"/>
  <c r="J183" i="1" l="1"/>
  <c r="L183" i="1" s="1"/>
  <c r="A169" i="1"/>
  <c r="M169" i="1"/>
  <c r="N169" i="1" s="1"/>
  <c r="F169" i="1"/>
  <c r="U169" i="1"/>
  <c r="I172" i="1" l="1"/>
  <c r="V172" i="1" s="1"/>
  <c r="G169" i="1"/>
  <c r="O169" i="1"/>
  <c r="H169" i="1"/>
  <c r="P169" i="1" s="1"/>
  <c r="Q169" i="1"/>
  <c r="K169" i="1"/>
  <c r="R169" i="1" l="1"/>
  <c r="S169" i="1" s="1"/>
  <c r="W169" i="1" s="1"/>
  <c r="X169" i="1" s="1"/>
  <c r="E170" i="1" s="1"/>
  <c r="J184" i="1" l="1"/>
  <c r="L184" i="1" s="1"/>
  <c r="A170" i="1"/>
  <c r="F170" i="1"/>
  <c r="G170" i="1" s="1"/>
  <c r="M170" i="1"/>
  <c r="N170" i="1" s="1"/>
  <c r="U170" i="1"/>
  <c r="I173" i="1" l="1"/>
  <c r="V173" i="1" s="1"/>
  <c r="O170" i="1"/>
  <c r="H170" i="1"/>
  <c r="P170" i="1" s="1"/>
  <c r="Q170" i="1"/>
  <c r="K170" i="1"/>
  <c r="R170" i="1" l="1"/>
  <c r="S170" i="1" s="1"/>
  <c r="W170" i="1" s="1"/>
  <c r="X170" i="1" s="1"/>
  <c r="E171" i="1" s="1"/>
  <c r="J185" i="1" l="1"/>
  <c r="L185" i="1" s="1"/>
  <c r="A171" i="1"/>
  <c r="F171" i="1"/>
  <c r="G171" i="1" s="1"/>
  <c r="M171" i="1"/>
  <c r="N171" i="1" s="1"/>
  <c r="U171" i="1"/>
  <c r="I174" i="1" l="1"/>
  <c r="V174" i="1" s="1"/>
  <c r="O171" i="1"/>
  <c r="H171" i="1"/>
  <c r="P171" i="1" s="1"/>
  <c r="K171" i="1"/>
  <c r="Q171" i="1"/>
  <c r="R171" i="1" l="1"/>
  <c r="S171" i="1" s="1"/>
  <c r="W171" i="1" s="1"/>
  <c r="X171" i="1" s="1"/>
  <c r="E172" i="1" s="1"/>
  <c r="J186" i="1" l="1"/>
  <c r="L186" i="1" s="1"/>
  <c r="A172" i="1"/>
  <c r="F172" i="1"/>
  <c r="G172" i="1" s="1"/>
  <c r="M172" i="1"/>
  <c r="N172" i="1" s="1"/>
  <c r="U172" i="1"/>
  <c r="I175" i="1" l="1"/>
  <c r="V175" i="1" s="1"/>
  <c r="O172" i="1"/>
  <c r="H172" i="1"/>
  <c r="P172" i="1" s="1"/>
  <c r="Q172" i="1"/>
  <c r="K172" i="1"/>
  <c r="R172" i="1" l="1"/>
  <c r="S172" i="1" s="1"/>
  <c r="W172" i="1" s="1"/>
  <c r="X172" i="1" s="1"/>
  <c r="E173" i="1" s="1"/>
  <c r="J187" i="1" l="1"/>
  <c r="L187" i="1" s="1"/>
  <c r="A173" i="1"/>
  <c r="F173" i="1"/>
  <c r="G173" i="1" s="1"/>
  <c r="M173" i="1"/>
  <c r="N173" i="1" s="1"/>
  <c r="U173" i="1"/>
  <c r="I176" i="1" l="1"/>
  <c r="V176" i="1" s="1"/>
  <c r="O173" i="1"/>
  <c r="H173" i="1"/>
  <c r="P173" i="1" s="1"/>
  <c r="K173" i="1"/>
  <c r="Q173" i="1"/>
  <c r="R173" i="1" l="1"/>
  <c r="S173" i="1" s="1"/>
  <c r="W173" i="1" s="1"/>
  <c r="X173" i="1" s="1"/>
  <c r="E174" i="1" s="1"/>
  <c r="J188" i="1" l="1"/>
  <c r="L188" i="1" s="1"/>
  <c r="A174" i="1"/>
  <c r="F174" i="1"/>
  <c r="G174" i="1" s="1"/>
  <c r="M174" i="1"/>
  <c r="N174" i="1" s="1"/>
  <c r="U174" i="1"/>
  <c r="I177" i="1" l="1"/>
  <c r="V177" i="1" s="1"/>
  <c r="O174" i="1"/>
  <c r="H174" i="1"/>
  <c r="P174" i="1" s="1"/>
  <c r="K174" i="1"/>
  <c r="Q174" i="1"/>
  <c r="R174" i="1" l="1"/>
  <c r="S174" i="1" s="1"/>
  <c r="W174" i="1" s="1"/>
  <c r="X174" i="1" s="1"/>
  <c r="E175" i="1" s="1"/>
  <c r="J189" i="1" l="1"/>
  <c r="L189" i="1" s="1"/>
  <c r="A175" i="1"/>
  <c r="F175" i="1"/>
  <c r="G175" i="1" s="1"/>
  <c r="M175" i="1"/>
  <c r="N175" i="1" s="1"/>
  <c r="U175" i="1"/>
  <c r="I178" i="1" l="1"/>
  <c r="V178" i="1" s="1"/>
  <c r="O175" i="1"/>
  <c r="H175" i="1"/>
  <c r="P175" i="1" s="1"/>
  <c r="K175" i="1"/>
  <c r="Q175" i="1"/>
  <c r="R175" i="1" l="1"/>
  <c r="S175" i="1" s="1"/>
  <c r="W175" i="1" s="1"/>
  <c r="X175" i="1" s="1"/>
  <c r="E176" i="1" s="1"/>
  <c r="J190" i="1" l="1"/>
  <c r="L190" i="1" s="1"/>
  <c r="A176" i="1"/>
  <c r="F176" i="1"/>
  <c r="G176" i="1" s="1"/>
  <c r="M176" i="1"/>
  <c r="N176" i="1" s="1"/>
  <c r="U176" i="1"/>
  <c r="I179" i="1" l="1"/>
  <c r="V179" i="1" s="1"/>
  <c r="O176" i="1"/>
  <c r="H176" i="1"/>
  <c r="P176" i="1" s="1"/>
  <c r="Q176" i="1"/>
  <c r="K176" i="1"/>
  <c r="R176" i="1" l="1"/>
  <c r="S176" i="1" s="1"/>
  <c r="W176" i="1" s="1"/>
  <c r="X176" i="1" s="1"/>
  <c r="E177" i="1" s="1"/>
  <c r="J191" i="1" l="1"/>
  <c r="L191" i="1" s="1"/>
  <c r="A177" i="1"/>
  <c r="F177" i="1"/>
  <c r="G177" i="1" s="1"/>
  <c r="M177" i="1"/>
  <c r="N177" i="1" s="1"/>
  <c r="U177" i="1"/>
  <c r="I180" i="1" l="1"/>
  <c r="V180" i="1" s="1"/>
  <c r="O177" i="1"/>
  <c r="H177" i="1"/>
  <c r="P177" i="1" s="1"/>
  <c r="K177" i="1"/>
  <c r="Q177" i="1"/>
  <c r="R177" i="1" l="1"/>
  <c r="S177" i="1" s="1"/>
  <c r="W177" i="1" s="1"/>
  <c r="X177" i="1" s="1"/>
  <c r="E178" i="1" s="1"/>
  <c r="J192" i="1" l="1"/>
  <c r="L192" i="1" s="1"/>
  <c r="A178" i="1"/>
  <c r="F178" i="1"/>
  <c r="G178" i="1" s="1"/>
  <c r="M178" i="1"/>
  <c r="N178" i="1" s="1"/>
  <c r="U178" i="1"/>
  <c r="I181" i="1" l="1"/>
  <c r="V181" i="1" s="1"/>
  <c r="O178" i="1"/>
  <c r="H178" i="1"/>
  <c r="P178" i="1" s="1"/>
  <c r="K178" i="1"/>
  <c r="Q178" i="1"/>
  <c r="R178" i="1" l="1"/>
  <c r="S178" i="1" s="1"/>
  <c r="W178" i="1" s="1"/>
  <c r="X178" i="1" s="1"/>
  <c r="E179" i="1" s="1"/>
  <c r="J193" i="1" l="1"/>
  <c r="L193" i="1" s="1"/>
  <c r="A179" i="1"/>
  <c r="F179" i="1"/>
  <c r="G179" i="1" s="1"/>
  <c r="M179" i="1"/>
  <c r="N179" i="1" s="1"/>
  <c r="U179" i="1"/>
  <c r="I182" i="1" l="1"/>
  <c r="V182" i="1" s="1"/>
  <c r="O179" i="1"/>
  <c r="H179" i="1"/>
  <c r="P179" i="1" s="1"/>
  <c r="K179" i="1"/>
  <c r="Q179" i="1"/>
  <c r="R179" i="1" l="1"/>
  <c r="S179" i="1" s="1"/>
  <c r="W179" i="1" s="1"/>
  <c r="X179" i="1" s="1"/>
  <c r="E180" i="1" s="1"/>
  <c r="J194" i="1" l="1"/>
  <c r="L194" i="1" s="1"/>
  <c r="A180" i="1"/>
  <c r="F180" i="1"/>
  <c r="G180" i="1" s="1"/>
  <c r="M180" i="1"/>
  <c r="N180" i="1" s="1"/>
  <c r="U180" i="1"/>
  <c r="I183" i="1" l="1"/>
  <c r="V183" i="1" s="1"/>
  <c r="O180" i="1"/>
  <c r="H180" i="1"/>
  <c r="P180" i="1" s="1"/>
  <c r="K180" i="1"/>
  <c r="Q180" i="1"/>
  <c r="R180" i="1" l="1"/>
  <c r="S180" i="1" s="1"/>
  <c r="W180" i="1" s="1"/>
  <c r="X180" i="1" s="1"/>
  <c r="E181" i="1" s="1"/>
  <c r="J195" i="1" l="1"/>
  <c r="L195" i="1" s="1"/>
  <c r="A181" i="1"/>
  <c r="M181" i="1"/>
  <c r="N181" i="1" s="1"/>
  <c r="F181" i="1"/>
  <c r="U181" i="1"/>
  <c r="I184" i="1" l="1"/>
  <c r="V184" i="1" s="1"/>
  <c r="G181" i="1"/>
  <c r="O181" i="1"/>
  <c r="H181" i="1"/>
  <c r="P181" i="1" s="1"/>
  <c r="Q181" i="1"/>
  <c r="K181" i="1"/>
  <c r="R181" i="1" l="1"/>
  <c r="S181" i="1" s="1"/>
  <c r="W181" i="1" s="1"/>
  <c r="X181" i="1" s="1"/>
  <c r="E182" i="1" s="1"/>
  <c r="J196" i="1" l="1"/>
  <c r="L196" i="1" s="1"/>
  <c r="A182" i="1"/>
  <c r="F182" i="1"/>
  <c r="G182" i="1" s="1"/>
  <c r="M182" i="1"/>
  <c r="N182" i="1" s="1"/>
  <c r="U182" i="1"/>
  <c r="I185" i="1" l="1"/>
  <c r="V185" i="1" s="1"/>
  <c r="O182" i="1"/>
  <c r="H182" i="1"/>
  <c r="P182" i="1" s="1"/>
  <c r="Q182" i="1"/>
  <c r="K182" i="1"/>
  <c r="R182" i="1" l="1"/>
  <c r="S182" i="1" s="1"/>
  <c r="W182" i="1" s="1"/>
  <c r="X182" i="1" s="1"/>
  <c r="E183" i="1" s="1"/>
  <c r="J197" i="1" l="1"/>
  <c r="L197" i="1" s="1"/>
  <c r="A183" i="1"/>
  <c r="F183" i="1"/>
  <c r="G183" i="1" s="1"/>
  <c r="M183" i="1"/>
  <c r="N183" i="1" s="1"/>
  <c r="U183" i="1"/>
  <c r="I186" i="1" l="1"/>
  <c r="V186" i="1" s="1"/>
  <c r="O183" i="1"/>
  <c r="H183" i="1"/>
  <c r="P183" i="1" s="1"/>
  <c r="K183" i="1"/>
  <c r="Q183" i="1"/>
  <c r="R183" i="1" l="1"/>
  <c r="S183" i="1" s="1"/>
  <c r="W183" i="1" s="1"/>
  <c r="X183" i="1" s="1"/>
  <c r="E184" i="1" s="1"/>
  <c r="J198" i="1" l="1"/>
  <c r="L198" i="1" s="1"/>
  <c r="A184" i="1"/>
  <c r="F184" i="1"/>
  <c r="G184" i="1" s="1"/>
  <c r="M184" i="1"/>
  <c r="N184" i="1" s="1"/>
  <c r="U184" i="1"/>
  <c r="I187" i="1" l="1"/>
  <c r="V187" i="1" s="1"/>
  <c r="O184" i="1"/>
  <c r="H184" i="1"/>
  <c r="P184" i="1" s="1"/>
  <c r="Q184" i="1"/>
  <c r="K184" i="1"/>
  <c r="R184" i="1" l="1"/>
  <c r="S184" i="1" s="1"/>
  <c r="W184" i="1" s="1"/>
  <c r="X184" i="1" s="1"/>
  <c r="E185" i="1" s="1"/>
  <c r="J199" i="1" l="1"/>
  <c r="L199" i="1" s="1"/>
  <c r="A185" i="1"/>
  <c r="F185" i="1"/>
  <c r="G185" i="1" s="1"/>
  <c r="M185" i="1"/>
  <c r="N185" i="1" s="1"/>
  <c r="U185" i="1"/>
  <c r="I188" i="1" l="1"/>
  <c r="V188" i="1" s="1"/>
  <c r="O185" i="1"/>
  <c r="H185" i="1"/>
  <c r="P185" i="1" s="1"/>
  <c r="K185" i="1"/>
  <c r="Q185" i="1"/>
  <c r="R185" i="1" l="1"/>
  <c r="S185" i="1" s="1"/>
  <c r="W185" i="1" s="1"/>
  <c r="X185" i="1" s="1"/>
  <c r="E186" i="1" s="1"/>
  <c r="J200" i="1" l="1"/>
  <c r="L200" i="1" s="1"/>
  <c r="A186" i="1"/>
  <c r="F186" i="1"/>
  <c r="G186" i="1" s="1"/>
  <c r="M186" i="1"/>
  <c r="N186" i="1" s="1"/>
  <c r="U186" i="1"/>
  <c r="I189" i="1" l="1"/>
  <c r="V189" i="1" s="1"/>
  <c r="O186" i="1"/>
  <c r="H186" i="1"/>
  <c r="P186" i="1" s="1"/>
  <c r="K186" i="1"/>
  <c r="Q186" i="1"/>
  <c r="R186" i="1" l="1"/>
  <c r="S186" i="1" s="1"/>
  <c r="W186" i="1" s="1"/>
  <c r="X186" i="1" s="1"/>
  <c r="E187" i="1" s="1"/>
  <c r="J201" i="1" l="1"/>
  <c r="L201" i="1" s="1"/>
  <c r="A187" i="1"/>
  <c r="F187" i="1"/>
  <c r="G187" i="1" s="1"/>
  <c r="M187" i="1"/>
  <c r="N187" i="1" s="1"/>
  <c r="U187" i="1"/>
  <c r="I190" i="1" l="1"/>
  <c r="V190" i="1" s="1"/>
  <c r="O187" i="1"/>
  <c r="H187" i="1"/>
  <c r="P187" i="1" s="1"/>
  <c r="K187" i="1"/>
  <c r="Q187" i="1"/>
  <c r="R187" i="1" l="1"/>
  <c r="S187" i="1" s="1"/>
  <c r="W187" i="1" s="1"/>
  <c r="X187" i="1" s="1"/>
  <c r="E188" i="1" s="1"/>
  <c r="J202" i="1" l="1"/>
  <c r="L202" i="1" s="1"/>
  <c r="A188" i="1"/>
  <c r="F188" i="1"/>
  <c r="G188" i="1" s="1"/>
  <c r="M188" i="1"/>
  <c r="N188" i="1" s="1"/>
  <c r="U188" i="1"/>
  <c r="I191" i="1" l="1"/>
  <c r="V191" i="1" s="1"/>
  <c r="O188" i="1"/>
  <c r="H188" i="1"/>
  <c r="P188" i="1" s="1"/>
  <c r="Q188" i="1"/>
  <c r="K188" i="1"/>
  <c r="R188" i="1" l="1"/>
  <c r="S188" i="1" s="1"/>
  <c r="W188" i="1" s="1"/>
  <c r="X188" i="1" s="1"/>
  <c r="E189" i="1" s="1"/>
  <c r="J203" i="1" l="1"/>
  <c r="L203" i="1" s="1"/>
  <c r="A189" i="1"/>
  <c r="F189" i="1"/>
  <c r="G189" i="1" s="1"/>
  <c r="M189" i="1"/>
  <c r="N189" i="1" s="1"/>
  <c r="U189" i="1"/>
  <c r="I192" i="1" l="1"/>
  <c r="V192" i="1" s="1"/>
  <c r="O189" i="1"/>
  <c r="H189" i="1"/>
  <c r="P189" i="1" s="1"/>
  <c r="K189" i="1"/>
  <c r="Q189" i="1"/>
  <c r="R189" i="1" l="1"/>
  <c r="S189" i="1" s="1"/>
  <c r="W189" i="1" s="1"/>
  <c r="X189" i="1" s="1"/>
  <c r="E190" i="1" s="1"/>
  <c r="J204" i="1" l="1"/>
  <c r="L204" i="1" s="1"/>
  <c r="A190" i="1"/>
  <c r="F190" i="1"/>
  <c r="G190" i="1" s="1"/>
  <c r="M190" i="1"/>
  <c r="N190" i="1" s="1"/>
  <c r="U190" i="1"/>
  <c r="I193" i="1" l="1"/>
  <c r="V193" i="1" s="1"/>
  <c r="O190" i="1"/>
  <c r="H190" i="1"/>
  <c r="P190" i="1" s="1"/>
  <c r="K190" i="1"/>
  <c r="Q190" i="1"/>
  <c r="R190" i="1" l="1"/>
  <c r="S190" i="1" s="1"/>
  <c r="W190" i="1" s="1"/>
  <c r="X190" i="1" s="1"/>
  <c r="E191" i="1" s="1"/>
  <c r="J205" i="1" l="1"/>
  <c r="L205" i="1" s="1"/>
  <c r="A191" i="1"/>
  <c r="F191" i="1"/>
  <c r="G191" i="1" s="1"/>
  <c r="M191" i="1"/>
  <c r="N191" i="1" s="1"/>
  <c r="U191" i="1"/>
  <c r="I194" i="1" l="1"/>
  <c r="V194" i="1" s="1"/>
  <c r="O191" i="1"/>
  <c r="H191" i="1"/>
  <c r="P191" i="1" s="1"/>
  <c r="K191" i="1"/>
  <c r="Q191" i="1"/>
  <c r="R191" i="1" l="1"/>
  <c r="S191" i="1" s="1"/>
  <c r="W191" i="1" s="1"/>
  <c r="X191" i="1" s="1"/>
  <c r="E192" i="1" s="1"/>
  <c r="J206" i="1" l="1"/>
  <c r="L206" i="1" s="1"/>
  <c r="A192" i="1"/>
  <c r="F192" i="1"/>
  <c r="G192" i="1" s="1"/>
  <c r="M192" i="1"/>
  <c r="N192" i="1" s="1"/>
  <c r="U192" i="1"/>
  <c r="I195" i="1" l="1"/>
  <c r="V195" i="1" s="1"/>
  <c r="O192" i="1"/>
  <c r="H192" i="1"/>
  <c r="P192" i="1" s="1"/>
  <c r="K192" i="1"/>
  <c r="Q192" i="1"/>
  <c r="R192" i="1" l="1"/>
  <c r="S192" i="1" s="1"/>
  <c r="W192" i="1" s="1"/>
  <c r="X192" i="1" s="1"/>
  <c r="E193" i="1" s="1"/>
  <c r="J207" i="1" l="1"/>
  <c r="L207" i="1" s="1"/>
  <c r="A193" i="1"/>
  <c r="M193" i="1"/>
  <c r="N193" i="1" s="1"/>
  <c r="F193" i="1"/>
  <c r="U193" i="1"/>
  <c r="I196" i="1" l="1"/>
  <c r="V196" i="1" s="1"/>
  <c r="G193" i="1"/>
  <c r="O193" i="1"/>
  <c r="H193" i="1"/>
  <c r="P193" i="1" s="1"/>
  <c r="K193" i="1"/>
  <c r="Q193" i="1"/>
  <c r="R193" i="1" l="1"/>
  <c r="S193" i="1" s="1"/>
  <c r="W193" i="1" s="1"/>
  <c r="X193" i="1" s="1"/>
  <c r="E194" i="1" s="1"/>
  <c r="J208" i="1" l="1"/>
  <c r="L208" i="1" s="1"/>
  <c r="A194" i="1"/>
  <c r="F194" i="1"/>
  <c r="G194" i="1" s="1"/>
  <c r="M194" i="1"/>
  <c r="N194" i="1" s="1"/>
  <c r="U194" i="1"/>
  <c r="I197" i="1" l="1"/>
  <c r="V197" i="1" s="1"/>
  <c r="O194" i="1"/>
  <c r="H194" i="1"/>
  <c r="P194" i="1" s="1"/>
  <c r="Q194" i="1"/>
  <c r="K194" i="1"/>
  <c r="R194" i="1" l="1"/>
  <c r="S194" i="1" s="1"/>
  <c r="W194" i="1" s="1"/>
  <c r="X194" i="1" s="1"/>
  <c r="E195" i="1" s="1"/>
  <c r="J209" i="1" l="1"/>
  <c r="L209" i="1" s="1"/>
  <c r="A195" i="1"/>
  <c r="F195" i="1"/>
  <c r="G195" i="1" s="1"/>
  <c r="M195" i="1"/>
  <c r="N195" i="1" s="1"/>
  <c r="U195" i="1"/>
  <c r="I198" i="1" l="1"/>
  <c r="V198" i="1" s="1"/>
  <c r="O195" i="1"/>
  <c r="H195" i="1"/>
  <c r="P195" i="1" s="1"/>
  <c r="K195" i="1"/>
  <c r="Q195" i="1"/>
  <c r="R195" i="1" l="1"/>
  <c r="S195" i="1" s="1"/>
  <c r="W195" i="1" s="1"/>
  <c r="X195" i="1" s="1"/>
  <c r="E196" i="1" s="1"/>
  <c r="J210" i="1" l="1"/>
  <c r="L210" i="1" s="1"/>
  <c r="A196" i="1"/>
  <c r="F196" i="1"/>
  <c r="M196" i="1"/>
  <c r="N196" i="1" s="1"/>
  <c r="U196" i="1"/>
  <c r="I199" i="1" l="1"/>
  <c r="V199" i="1" s="1"/>
  <c r="G196" i="1"/>
  <c r="O196" i="1"/>
  <c r="H196" i="1"/>
  <c r="P196" i="1" s="1"/>
  <c r="K196" i="1"/>
  <c r="Q196" i="1"/>
  <c r="R196" i="1" l="1"/>
  <c r="S196" i="1" s="1"/>
  <c r="W196" i="1" s="1"/>
  <c r="X196" i="1" s="1"/>
  <c r="E197" i="1" s="1"/>
  <c r="J211" i="1" l="1"/>
  <c r="L211" i="1" s="1"/>
  <c r="A197" i="1"/>
  <c r="F197" i="1"/>
  <c r="G197" i="1" s="1"/>
  <c r="M197" i="1"/>
  <c r="N197" i="1" s="1"/>
  <c r="U197" i="1"/>
  <c r="I200" i="1" l="1"/>
  <c r="V200" i="1" s="1"/>
  <c r="O197" i="1"/>
  <c r="H197" i="1"/>
  <c r="P197" i="1" s="1"/>
  <c r="K197" i="1"/>
  <c r="Q197" i="1"/>
  <c r="R197" i="1" l="1"/>
  <c r="S197" i="1" s="1"/>
  <c r="W197" i="1" s="1"/>
  <c r="X197" i="1" s="1"/>
  <c r="E198" i="1" s="1"/>
  <c r="J212" i="1" l="1"/>
  <c r="L212" i="1" s="1"/>
  <c r="A198" i="1"/>
  <c r="F198" i="1"/>
  <c r="G198" i="1" s="1"/>
  <c r="M198" i="1"/>
  <c r="N198" i="1" s="1"/>
  <c r="U198" i="1"/>
  <c r="I201" i="1" l="1"/>
  <c r="V201" i="1" s="1"/>
  <c r="O198" i="1"/>
  <c r="H198" i="1"/>
  <c r="P198" i="1" s="1"/>
  <c r="Q198" i="1"/>
  <c r="K198" i="1"/>
  <c r="R198" i="1" l="1"/>
  <c r="S198" i="1" s="1"/>
  <c r="W198" i="1" s="1"/>
  <c r="X198" i="1" s="1"/>
  <c r="E199" i="1" s="1"/>
  <c r="J213" i="1" l="1"/>
  <c r="L213" i="1" s="1"/>
  <c r="A199" i="1"/>
  <c r="F199" i="1"/>
  <c r="G199" i="1" s="1"/>
  <c r="M199" i="1"/>
  <c r="N199" i="1" s="1"/>
  <c r="U199" i="1"/>
  <c r="I202" i="1" l="1"/>
  <c r="V202" i="1" s="1"/>
  <c r="O199" i="1"/>
  <c r="H199" i="1"/>
  <c r="P199" i="1" s="1"/>
  <c r="Q199" i="1"/>
  <c r="K199" i="1"/>
  <c r="R199" i="1" l="1"/>
  <c r="S199" i="1" s="1"/>
  <c r="W199" i="1" s="1"/>
  <c r="X199" i="1" s="1"/>
  <c r="E200" i="1" s="1"/>
  <c r="J214" i="1" l="1"/>
  <c r="L214" i="1" s="1"/>
  <c r="A200" i="1"/>
  <c r="F200" i="1"/>
  <c r="G200" i="1" s="1"/>
  <c r="M200" i="1"/>
  <c r="N200" i="1" s="1"/>
  <c r="U200" i="1"/>
  <c r="I203" i="1" l="1"/>
  <c r="V203" i="1" s="1"/>
  <c r="O200" i="1"/>
  <c r="H200" i="1"/>
  <c r="P200" i="1" s="1"/>
  <c r="Q200" i="1"/>
  <c r="K200" i="1"/>
  <c r="R200" i="1" l="1"/>
  <c r="S200" i="1" s="1"/>
  <c r="W200" i="1" s="1"/>
  <c r="X200" i="1" s="1"/>
  <c r="E201" i="1" s="1"/>
  <c r="J215" i="1" l="1"/>
  <c r="L215" i="1" s="1"/>
  <c r="A201" i="1"/>
  <c r="F201" i="1"/>
  <c r="G201" i="1" s="1"/>
  <c r="M201" i="1"/>
  <c r="N201" i="1" s="1"/>
  <c r="U201" i="1"/>
  <c r="I204" i="1" l="1"/>
  <c r="V204" i="1" s="1"/>
  <c r="O201" i="1"/>
  <c r="H201" i="1"/>
  <c r="P201" i="1" s="1"/>
  <c r="K201" i="1"/>
  <c r="Q201" i="1"/>
  <c r="R201" i="1" l="1"/>
  <c r="S201" i="1" s="1"/>
  <c r="W201" i="1" s="1"/>
  <c r="X201" i="1" s="1"/>
  <c r="E202" i="1" s="1"/>
  <c r="J216" i="1" l="1"/>
  <c r="L216" i="1" s="1"/>
  <c r="A202" i="1"/>
  <c r="F202" i="1"/>
  <c r="G202" i="1" s="1"/>
  <c r="M202" i="1"/>
  <c r="N202" i="1" s="1"/>
  <c r="U202" i="1"/>
  <c r="I205" i="1" l="1"/>
  <c r="V205" i="1" s="1"/>
  <c r="O202" i="1"/>
  <c r="H202" i="1"/>
  <c r="P202" i="1" s="1"/>
  <c r="K202" i="1"/>
  <c r="Q202" i="1"/>
  <c r="R202" i="1" l="1"/>
  <c r="S202" i="1" s="1"/>
  <c r="W202" i="1" s="1"/>
  <c r="X202" i="1" s="1"/>
  <c r="E203" i="1" s="1"/>
  <c r="A203" i="1" s="1"/>
  <c r="J217" i="1" l="1"/>
  <c r="L217" i="1" s="1"/>
  <c r="F203" i="1"/>
  <c r="G203" i="1" s="1"/>
  <c r="M203" i="1"/>
  <c r="N203" i="1" s="1"/>
  <c r="U203" i="1"/>
  <c r="I206" i="1" l="1"/>
  <c r="V206" i="1" s="1"/>
  <c r="O203" i="1"/>
  <c r="H203" i="1"/>
  <c r="P203" i="1" s="1"/>
  <c r="K203" i="1"/>
  <c r="Q203" i="1"/>
  <c r="R203" i="1" l="1"/>
  <c r="S203" i="1" s="1"/>
  <c r="W203" i="1" s="1"/>
  <c r="X203" i="1" s="1"/>
  <c r="E204" i="1" s="1"/>
  <c r="A204" i="1" l="1"/>
  <c r="J218" i="1"/>
  <c r="F204" i="1"/>
  <c r="G204" i="1" s="1"/>
  <c r="M204" i="1"/>
  <c r="N204" i="1" s="1"/>
  <c r="U204" i="1"/>
  <c r="K218" i="1" l="1"/>
  <c r="L218" i="1"/>
  <c r="Q218" i="1" s="1"/>
  <c r="I207" i="1"/>
  <c r="V207" i="1" s="1"/>
  <c r="O204" i="1"/>
  <c r="H204" i="1"/>
  <c r="P204" i="1" s="1"/>
  <c r="Q204" i="1"/>
  <c r="K204" i="1"/>
  <c r="R204" i="1" l="1"/>
  <c r="S204" i="1" s="1"/>
  <c r="W204" i="1" s="1"/>
  <c r="X204" i="1" s="1"/>
  <c r="E205" i="1" s="1"/>
  <c r="A205" i="1" l="1"/>
  <c r="J219" i="1"/>
  <c r="M205" i="1"/>
  <c r="N205" i="1" s="1"/>
  <c r="F205" i="1"/>
  <c r="U205" i="1"/>
  <c r="I208" i="1" l="1"/>
  <c r="V208" i="1" s="1"/>
  <c r="G205" i="1"/>
  <c r="K219" i="1"/>
  <c r="L219" i="1"/>
  <c r="Q219" i="1" s="1"/>
  <c r="O205" i="1"/>
  <c r="H205" i="1"/>
  <c r="P205" i="1" s="1"/>
  <c r="K205" i="1"/>
  <c r="Q205" i="1"/>
  <c r="R205" i="1" l="1"/>
  <c r="S205" i="1" s="1"/>
  <c r="W205" i="1" s="1"/>
  <c r="X205" i="1" s="1"/>
  <c r="E206" i="1" s="1"/>
  <c r="A206" i="1" l="1"/>
  <c r="J220" i="1"/>
  <c r="F206" i="1"/>
  <c r="G206" i="1" s="1"/>
  <c r="M206" i="1"/>
  <c r="N206" i="1" s="1"/>
  <c r="U206" i="1"/>
  <c r="K220" i="1" l="1"/>
  <c r="L220" i="1"/>
  <c r="Q220" i="1" s="1"/>
  <c r="I209" i="1"/>
  <c r="V209" i="1" s="1"/>
  <c r="O206" i="1"/>
  <c r="H206" i="1"/>
  <c r="P206" i="1" s="1"/>
  <c r="K206" i="1"/>
  <c r="Q206" i="1"/>
  <c r="R206" i="1" l="1"/>
  <c r="S206" i="1" s="1"/>
  <c r="W206" i="1" s="1"/>
  <c r="X206" i="1" s="1"/>
  <c r="E207" i="1" s="1"/>
  <c r="A207" i="1" l="1"/>
  <c r="J221" i="1"/>
  <c r="F207" i="1"/>
  <c r="G207" i="1" s="1"/>
  <c r="M207" i="1"/>
  <c r="N207" i="1" s="1"/>
  <c r="U207" i="1"/>
  <c r="K221" i="1" l="1"/>
  <c r="L221" i="1"/>
  <c r="Q221" i="1" s="1"/>
  <c r="I210" i="1"/>
  <c r="V210" i="1" s="1"/>
  <c r="O207" i="1"/>
  <c r="H207" i="1"/>
  <c r="P207" i="1" s="1"/>
  <c r="K207" i="1"/>
  <c r="Q207" i="1"/>
  <c r="R207" i="1" l="1"/>
  <c r="S207" i="1" s="1"/>
  <c r="W207" i="1" s="1"/>
  <c r="X207" i="1" s="1"/>
  <c r="E208" i="1" s="1"/>
  <c r="A208" i="1" l="1"/>
  <c r="J222" i="1"/>
  <c r="F208" i="1"/>
  <c r="G208" i="1" s="1"/>
  <c r="M208" i="1"/>
  <c r="N208" i="1" s="1"/>
  <c r="U208" i="1"/>
  <c r="K222" i="1" l="1"/>
  <c r="L222" i="1"/>
  <c r="Q222" i="1" s="1"/>
  <c r="I211" i="1"/>
  <c r="V211" i="1" s="1"/>
  <c r="O208" i="1"/>
  <c r="H208" i="1"/>
  <c r="P208" i="1" s="1"/>
  <c r="Q208" i="1"/>
  <c r="K208" i="1"/>
  <c r="R208" i="1" l="1"/>
  <c r="S208" i="1" s="1"/>
  <c r="W208" i="1" s="1"/>
  <c r="X208" i="1" s="1"/>
  <c r="E209" i="1" s="1"/>
  <c r="A209" i="1" l="1"/>
  <c r="J223" i="1"/>
  <c r="F209" i="1"/>
  <c r="G209" i="1" s="1"/>
  <c r="M209" i="1"/>
  <c r="N209" i="1" s="1"/>
  <c r="U209" i="1"/>
  <c r="K223" i="1" l="1"/>
  <c r="L223" i="1"/>
  <c r="Q223" i="1" s="1"/>
  <c r="I212" i="1"/>
  <c r="V212" i="1" s="1"/>
  <c r="O209" i="1"/>
  <c r="H209" i="1"/>
  <c r="P209" i="1" s="1"/>
  <c r="Q209" i="1"/>
  <c r="K209" i="1"/>
  <c r="R209" i="1" l="1"/>
  <c r="S209" i="1" s="1"/>
  <c r="W209" i="1" s="1"/>
  <c r="X209" i="1" s="1"/>
  <c r="E210" i="1" s="1"/>
  <c r="A210" i="1" l="1"/>
  <c r="J224" i="1"/>
  <c r="F210" i="1"/>
  <c r="G210" i="1" s="1"/>
  <c r="M210" i="1"/>
  <c r="N210" i="1" s="1"/>
  <c r="U210" i="1"/>
  <c r="K224" i="1" l="1"/>
  <c r="L224" i="1"/>
  <c r="Q224" i="1" s="1"/>
  <c r="I213" i="1"/>
  <c r="V213" i="1" s="1"/>
  <c r="O210" i="1"/>
  <c r="H210" i="1"/>
  <c r="P210" i="1" s="1"/>
  <c r="K210" i="1"/>
  <c r="Q210" i="1"/>
  <c r="R210" i="1" l="1"/>
  <c r="S210" i="1" s="1"/>
  <c r="W210" i="1" s="1"/>
  <c r="X210" i="1" s="1"/>
  <c r="E211" i="1" s="1"/>
  <c r="A211" i="1" l="1"/>
  <c r="J225" i="1"/>
  <c r="F211" i="1"/>
  <c r="G211" i="1" s="1"/>
  <c r="M211" i="1"/>
  <c r="N211" i="1" s="1"/>
  <c r="U211" i="1"/>
  <c r="K225" i="1" l="1"/>
  <c r="L225" i="1"/>
  <c r="Q225" i="1" s="1"/>
  <c r="I214" i="1"/>
  <c r="V214" i="1" s="1"/>
  <c r="O211" i="1"/>
  <c r="H211" i="1"/>
  <c r="P211" i="1" s="1"/>
  <c r="Q211" i="1"/>
  <c r="K211" i="1"/>
  <c r="R211" i="1" l="1"/>
  <c r="S211" i="1" s="1"/>
  <c r="W211" i="1" s="1"/>
  <c r="X211" i="1" s="1"/>
  <c r="E212" i="1" s="1"/>
  <c r="A212" i="1" l="1"/>
  <c r="J226" i="1"/>
  <c r="F212" i="1"/>
  <c r="G212" i="1" s="1"/>
  <c r="M212" i="1"/>
  <c r="N212" i="1" s="1"/>
  <c r="U212" i="1"/>
  <c r="K226" i="1" l="1"/>
  <c r="L226" i="1"/>
  <c r="Q226" i="1" s="1"/>
  <c r="I215" i="1"/>
  <c r="V215" i="1" s="1"/>
  <c r="O212" i="1"/>
  <c r="H212" i="1"/>
  <c r="P212" i="1" s="1"/>
  <c r="K212" i="1"/>
  <c r="Q212" i="1"/>
  <c r="R212" i="1" l="1"/>
  <c r="S212" i="1" s="1"/>
  <c r="W212" i="1" s="1"/>
  <c r="X212" i="1" s="1"/>
  <c r="E213" i="1" s="1"/>
  <c r="A213" i="1" l="1"/>
  <c r="J227" i="1"/>
  <c r="F213" i="1"/>
  <c r="G213" i="1" s="1"/>
  <c r="M213" i="1"/>
  <c r="N213" i="1" s="1"/>
  <c r="U213" i="1"/>
  <c r="K227" i="1" l="1"/>
  <c r="L227" i="1"/>
  <c r="Q227" i="1" s="1"/>
  <c r="I216" i="1"/>
  <c r="V216" i="1" s="1"/>
  <c r="I218" i="1"/>
  <c r="V218" i="1" s="1"/>
  <c r="H213" i="1"/>
  <c r="P213" i="1" s="1"/>
  <c r="O213" i="1"/>
  <c r="Q213" i="1"/>
  <c r="K213" i="1"/>
  <c r="R213" i="1" l="1"/>
  <c r="S213" i="1" s="1"/>
  <c r="W213" i="1" s="1"/>
  <c r="X213" i="1" s="1"/>
  <c r="E214" i="1" s="1"/>
  <c r="A214" i="1" l="1"/>
  <c r="J228" i="1"/>
  <c r="F214" i="1"/>
  <c r="G214" i="1" s="1"/>
  <c r="M214" i="1"/>
  <c r="N214" i="1" s="1"/>
  <c r="Q214" i="1"/>
  <c r="K214" i="1"/>
  <c r="I217" i="1" l="1"/>
  <c r="V217" i="1" s="1"/>
  <c r="I219" i="1"/>
  <c r="V219" i="1" s="1"/>
  <c r="K228" i="1"/>
  <c r="L228" i="1"/>
  <c r="Q228" i="1" s="1"/>
  <c r="H214" i="1"/>
  <c r="P214" i="1" s="1"/>
  <c r="O214" i="1"/>
  <c r="U214" i="1"/>
  <c r="R214" i="1"/>
  <c r="S214" i="1" s="1"/>
  <c r="W214" i="1" s="1"/>
  <c r="X214" i="1" s="1"/>
  <c r="E215" i="1" s="1"/>
  <c r="A215" i="1" l="1"/>
  <c r="J229" i="1"/>
  <c r="F215" i="1"/>
  <c r="M215" i="1"/>
  <c r="N215" i="1" s="1"/>
  <c r="U215" i="1"/>
  <c r="I220" i="1" l="1"/>
  <c r="V220" i="1" s="1"/>
  <c r="G215" i="1"/>
  <c r="K229" i="1"/>
  <c r="L229" i="1"/>
  <c r="Q229" i="1" s="1"/>
  <c r="H215" i="1"/>
  <c r="P215" i="1" s="1"/>
  <c r="O215" i="1"/>
  <c r="Q215" i="1"/>
  <c r="K215" i="1"/>
  <c r="R215" i="1" l="1"/>
  <c r="S215" i="1" s="1"/>
  <c r="W215" i="1" s="1"/>
  <c r="X215" i="1" s="1"/>
  <c r="E216" i="1" s="1"/>
  <c r="A216" i="1" l="1"/>
  <c r="J230" i="1"/>
  <c r="F216" i="1"/>
  <c r="M216" i="1"/>
  <c r="N216" i="1" s="1"/>
  <c r="U216" i="1"/>
  <c r="I221" i="1" l="1"/>
  <c r="V221" i="1" s="1"/>
  <c r="G216" i="1"/>
  <c r="K230" i="1"/>
  <c r="L230" i="1"/>
  <c r="Q230" i="1" s="1"/>
  <c r="H216" i="1"/>
  <c r="P216" i="1" s="1"/>
  <c r="O216" i="1"/>
  <c r="K216" i="1"/>
  <c r="Q216" i="1"/>
  <c r="R216" i="1" l="1"/>
  <c r="S216" i="1" s="1"/>
  <c r="W216" i="1" s="1"/>
  <c r="X216" i="1" s="1"/>
  <c r="E217" i="1" s="1"/>
  <c r="A217" i="1" l="1"/>
  <c r="J231" i="1"/>
  <c r="M217" i="1"/>
  <c r="N217" i="1" s="1"/>
  <c r="F217" i="1"/>
  <c r="U217" i="1"/>
  <c r="Q217" i="1"/>
  <c r="K217" i="1"/>
  <c r="I222" i="1" l="1"/>
  <c r="V222" i="1" s="1"/>
  <c r="G217" i="1"/>
  <c r="K231" i="1"/>
  <c r="L231" i="1"/>
  <c r="Q231" i="1" s="1"/>
  <c r="H217" i="1"/>
  <c r="P217" i="1" s="1"/>
  <c r="O217" i="1"/>
  <c r="R217" i="1"/>
  <c r="S217" i="1" s="1"/>
  <c r="W217" i="1" s="1"/>
  <c r="X217" i="1" s="1"/>
  <c r="E218" i="1" s="1"/>
  <c r="F218" i="1" l="1"/>
  <c r="G218" i="1" s="1"/>
  <c r="U218" i="1"/>
  <c r="M218" i="1"/>
  <c r="N218" i="1" s="1"/>
  <c r="J232" i="1"/>
  <c r="R218" i="1"/>
  <c r="S218" i="1" s="1"/>
  <c r="W218" i="1" s="1"/>
  <c r="X218" i="1" s="1"/>
  <c r="E219" i="1" s="1"/>
  <c r="U219" i="1" l="1"/>
  <c r="M219" i="1"/>
  <c r="N219" i="1" s="1"/>
  <c r="J233" i="1"/>
  <c r="F219" i="1"/>
  <c r="G219" i="1" s="1"/>
  <c r="R219" i="1"/>
  <c r="S219" i="1" s="1"/>
  <c r="W219" i="1" s="1"/>
  <c r="X219" i="1" s="1"/>
  <c r="E220" i="1" s="1"/>
  <c r="K232" i="1"/>
  <c r="L232" i="1"/>
  <c r="Q232" i="1" s="1"/>
  <c r="H218" i="1"/>
  <c r="P218" i="1" s="1"/>
  <c r="O218" i="1"/>
  <c r="I223" i="1"/>
  <c r="V223" i="1" s="1"/>
  <c r="M220" i="1" l="1"/>
  <c r="N220" i="1" s="1"/>
  <c r="F220" i="1"/>
  <c r="G220" i="1" s="1"/>
  <c r="U220" i="1"/>
  <c r="J234" i="1"/>
  <c r="R220" i="1"/>
  <c r="S220" i="1" s="1"/>
  <c r="W220" i="1" s="1"/>
  <c r="X220" i="1" s="1"/>
  <c r="E221" i="1" s="1"/>
  <c r="K233" i="1"/>
  <c r="L233" i="1"/>
  <c r="Q233" i="1" s="1"/>
  <c r="I224" i="1"/>
  <c r="V224" i="1" s="1"/>
  <c r="O219" i="1"/>
  <c r="H219" i="1"/>
  <c r="P219" i="1" s="1"/>
  <c r="F221" i="1" l="1"/>
  <c r="G221" i="1" s="1"/>
  <c r="U221" i="1"/>
  <c r="M221" i="1"/>
  <c r="N221" i="1" s="1"/>
  <c r="J235" i="1"/>
  <c r="R221" i="1"/>
  <c r="S221" i="1" s="1"/>
  <c r="W221" i="1" s="1"/>
  <c r="X221" i="1" s="1"/>
  <c r="E222" i="1" s="1"/>
  <c r="K234" i="1"/>
  <c r="L234" i="1"/>
  <c r="Q234" i="1" s="1"/>
  <c r="O220" i="1"/>
  <c r="H220" i="1"/>
  <c r="P220" i="1" s="1"/>
  <c r="I225" i="1"/>
  <c r="V225" i="1" s="1"/>
  <c r="U222" i="1" l="1"/>
  <c r="M222" i="1"/>
  <c r="N222" i="1" s="1"/>
  <c r="J236" i="1"/>
  <c r="F222" i="1"/>
  <c r="G222" i="1" s="1"/>
  <c r="R222" i="1"/>
  <c r="S222" i="1" s="1"/>
  <c r="W222" i="1" s="1"/>
  <c r="X222" i="1" s="1"/>
  <c r="E223" i="1" s="1"/>
  <c r="K235" i="1"/>
  <c r="L235" i="1"/>
  <c r="Q235" i="1" s="1"/>
  <c r="H221" i="1"/>
  <c r="P221" i="1" s="1"/>
  <c r="O221" i="1"/>
  <c r="I226" i="1"/>
  <c r="V226" i="1" s="1"/>
  <c r="M223" i="1" l="1"/>
  <c r="N223" i="1" s="1"/>
  <c r="F223" i="1"/>
  <c r="G223" i="1" s="1"/>
  <c r="U223" i="1"/>
  <c r="J237" i="1"/>
  <c r="R223" i="1"/>
  <c r="S223" i="1" s="1"/>
  <c r="W223" i="1" s="1"/>
  <c r="X223" i="1" s="1"/>
  <c r="E224" i="1" s="1"/>
  <c r="O222" i="1"/>
  <c r="I227" i="1"/>
  <c r="V227" i="1" s="1"/>
  <c r="H222" i="1"/>
  <c r="P222" i="1" s="1"/>
  <c r="K236" i="1"/>
  <c r="L236" i="1"/>
  <c r="Q236" i="1" s="1"/>
  <c r="F224" i="1" l="1"/>
  <c r="G224" i="1" s="1"/>
  <c r="M224" i="1"/>
  <c r="N224" i="1" s="1"/>
  <c r="U224" i="1"/>
  <c r="J238" i="1"/>
  <c r="R224" i="1"/>
  <c r="S224" i="1" s="1"/>
  <c r="W224" i="1" s="1"/>
  <c r="X224" i="1" s="1"/>
  <c r="E225" i="1" s="1"/>
  <c r="O223" i="1"/>
  <c r="H223" i="1"/>
  <c r="P223" i="1" s="1"/>
  <c r="I228" i="1"/>
  <c r="V228" i="1" s="1"/>
  <c r="K237" i="1"/>
  <c r="L237" i="1"/>
  <c r="Q237" i="1" s="1"/>
  <c r="U225" i="1" l="1"/>
  <c r="F225" i="1"/>
  <c r="G225" i="1" s="1"/>
  <c r="M225" i="1"/>
  <c r="N225" i="1" s="1"/>
  <c r="J239" i="1"/>
  <c r="R225" i="1"/>
  <c r="S225" i="1" s="1"/>
  <c r="W225" i="1" s="1"/>
  <c r="X225" i="1" s="1"/>
  <c r="E226" i="1" s="1"/>
  <c r="K238" i="1"/>
  <c r="L238" i="1"/>
  <c r="Q238" i="1" s="1"/>
  <c r="H224" i="1"/>
  <c r="P224" i="1" s="1"/>
  <c r="O224" i="1"/>
  <c r="I229" i="1"/>
  <c r="V229" i="1" s="1"/>
  <c r="M226" i="1" l="1"/>
  <c r="N226" i="1" s="1"/>
  <c r="F226" i="1"/>
  <c r="G226" i="1" s="1"/>
  <c r="U226" i="1"/>
  <c r="J240" i="1"/>
  <c r="R226" i="1"/>
  <c r="S226" i="1" s="1"/>
  <c r="W226" i="1" s="1"/>
  <c r="X226" i="1" s="1"/>
  <c r="E227" i="1" s="1"/>
  <c r="K239" i="1"/>
  <c r="L239" i="1"/>
  <c r="Q239" i="1" s="1"/>
  <c r="O225" i="1"/>
  <c r="H225" i="1"/>
  <c r="P225" i="1" s="1"/>
  <c r="I230" i="1"/>
  <c r="V230" i="1" s="1"/>
  <c r="F227" i="1" l="1"/>
  <c r="G227" i="1" s="1"/>
  <c r="M227" i="1"/>
  <c r="N227" i="1" s="1"/>
  <c r="U227" i="1"/>
  <c r="J241" i="1"/>
  <c r="R227" i="1"/>
  <c r="S227" i="1" s="1"/>
  <c r="W227" i="1" s="1"/>
  <c r="X227" i="1" s="1"/>
  <c r="E228" i="1" s="1"/>
  <c r="O226" i="1"/>
  <c r="H226" i="1"/>
  <c r="P226" i="1" s="1"/>
  <c r="I231" i="1"/>
  <c r="V231" i="1" s="1"/>
  <c r="K240" i="1"/>
  <c r="L240" i="1"/>
  <c r="Q240" i="1" s="1"/>
  <c r="U228" i="1" l="1"/>
  <c r="M228" i="1"/>
  <c r="N228" i="1" s="1"/>
  <c r="J242" i="1"/>
  <c r="F228" i="1"/>
  <c r="G228" i="1" s="1"/>
  <c r="R228" i="1"/>
  <c r="S228" i="1" s="1"/>
  <c r="W228" i="1" s="1"/>
  <c r="X228" i="1" s="1"/>
  <c r="E229" i="1" s="1"/>
  <c r="K241" i="1"/>
  <c r="L241" i="1"/>
  <c r="Q241" i="1" s="1"/>
  <c r="H227" i="1"/>
  <c r="P227" i="1" s="1"/>
  <c r="O227" i="1"/>
  <c r="I232" i="1"/>
  <c r="V232" i="1" s="1"/>
  <c r="M229" i="1" l="1"/>
  <c r="N229" i="1" s="1"/>
  <c r="F229" i="1"/>
  <c r="G229" i="1" s="1"/>
  <c r="U229" i="1"/>
  <c r="J243" i="1"/>
  <c r="R229" i="1"/>
  <c r="S229" i="1" s="1"/>
  <c r="W229" i="1" s="1"/>
  <c r="X229" i="1" s="1"/>
  <c r="E230" i="1" s="1"/>
  <c r="K242" i="1"/>
  <c r="L242" i="1"/>
  <c r="Q242" i="1" s="1"/>
  <c r="O228" i="1"/>
  <c r="I233" i="1"/>
  <c r="V233" i="1" s="1"/>
  <c r="H228" i="1"/>
  <c r="P228" i="1" s="1"/>
  <c r="F230" i="1" l="1"/>
  <c r="G230" i="1" s="1"/>
  <c r="M230" i="1"/>
  <c r="N230" i="1" s="1"/>
  <c r="U230" i="1"/>
  <c r="J244" i="1"/>
  <c r="R230" i="1"/>
  <c r="S230" i="1" s="1"/>
  <c r="W230" i="1" s="1"/>
  <c r="X230" i="1" s="1"/>
  <c r="E231" i="1" s="1"/>
  <c r="O229" i="1"/>
  <c r="H229" i="1"/>
  <c r="P229" i="1" s="1"/>
  <c r="I234" i="1"/>
  <c r="V234" i="1" s="1"/>
  <c r="K243" i="1"/>
  <c r="L243" i="1"/>
  <c r="Q243" i="1" s="1"/>
  <c r="U231" i="1" l="1"/>
  <c r="M231" i="1"/>
  <c r="N231" i="1" s="1"/>
  <c r="J245" i="1"/>
  <c r="F231" i="1"/>
  <c r="G231" i="1" s="1"/>
  <c r="R231" i="1"/>
  <c r="S231" i="1" s="1"/>
  <c r="W231" i="1" s="1"/>
  <c r="X231" i="1" s="1"/>
  <c r="E232" i="1" s="1"/>
  <c r="K244" i="1"/>
  <c r="L244" i="1"/>
  <c r="Q244" i="1" s="1"/>
  <c r="H230" i="1"/>
  <c r="P230" i="1" s="1"/>
  <c r="O230" i="1"/>
  <c r="I235" i="1"/>
  <c r="V235" i="1" s="1"/>
  <c r="M232" i="1" l="1"/>
  <c r="N232" i="1" s="1"/>
  <c r="F232" i="1"/>
  <c r="G232" i="1" s="1"/>
  <c r="U232" i="1"/>
  <c r="J246" i="1"/>
  <c r="R232" i="1"/>
  <c r="S232" i="1" s="1"/>
  <c r="W232" i="1" s="1"/>
  <c r="X232" i="1" s="1"/>
  <c r="E233" i="1" s="1"/>
  <c r="K245" i="1"/>
  <c r="L245" i="1"/>
  <c r="Q245" i="1" s="1"/>
  <c r="O231" i="1"/>
  <c r="I236" i="1"/>
  <c r="V236" i="1" s="1"/>
  <c r="H231" i="1"/>
  <c r="P231" i="1" s="1"/>
  <c r="F233" i="1" l="1"/>
  <c r="G233" i="1" s="1"/>
  <c r="M233" i="1"/>
  <c r="N233" i="1" s="1"/>
  <c r="U233" i="1"/>
  <c r="J247" i="1"/>
  <c r="R233" i="1"/>
  <c r="S233" i="1" s="1"/>
  <c r="W233" i="1" s="1"/>
  <c r="X233" i="1" s="1"/>
  <c r="E234" i="1" s="1"/>
  <c r="O232" i="1"/>
  <c r="H232" i="1"/>
  <c r="P232" i="1" s="1"/>
  <c r="I237" i="1"/>
  <c r="V237" i="1" s="1"/>
  <c r="K246" i="1"/>
  <c r="L246" i="1"/>
  <c r="Q246" i="1" s="1"/>
  <c r="U234" i="1" l="1"/>
  <c r="M234" i="1"/>
  <c r="N234" i="1" s="1"/>
  <c r="F234" i="1"/>
  <c r="G234" i="1" s="1"/>
  <c r="J248" i="1"/>
  <c r="R234" i="1"/>
  <c r="S234" i="1" s="1"/>
  <c r="W234" i="1" s="1"/>
  <c r="X234" i="1" s="1"/>
  <c r="E235" i="1" s="1"/>
  <c r="K247" i="1"/>
  <c r="L247" i="1"/>
  <c r="Q247" i="1" s="1"/>
  <c r="H233" i="1"/>
  <c r="P233" i="1" s="1"/>
  <c r="O233" i="1"/>
  <c r="I238" i="1"/>
  <c r="V238" i="1" s="1"/>
  <c r="M235" i="1" l="1"/>
  <c r="N235" i="1" s="1"/>
  <c r="F235" i="1"/>
  <c r="G235" i="1" s="1"/>
  <c r="U235" i="1"/>
  <c r="J249" i="1"/>
  <c r="R235" i="1"/>
  <c r="S235" i="1" s="1"/>
  <c r="W235" i="1" s="1"/>
  <c r="X235" i="1" s="1"/>
  <c r="E236" i="1" s="1"/>
  <c r="O234" i="1"/>
  <c r="I239" i="1"/>
  <c r="V239" i="1" s="1"/>
  <c r="H234" i="1"/>
  <c r="P234" i="1" s="1"/>
  <c r="K248" i="1"/>
  <c r="L248" i="1"/>
  <c r="Q248" i="1" s="1"/>
  <c r="F236" i="1" l="1"/>
  <c r="G236" i="1" s="1"/>
  <c r="M236" i="1"/>
  <c r="N236" i="1" s="1"/>
  <c r="U236" i="1"/>
  <c r="J250" i="1"/>
  <c r="R236" i="1"/>
  <c r="S236" i="1" s="1"/>
  <c r="W236" i="1" s="1"/>
  <c r="X236" i="1" s="1"/>
  <c r="E237" i="1" s="1"/>
  <c r="O235" i="1"/>
  <c r="H235" i="1"/>
  <c r="P235" i="1" s="1"/>
  <c r="I240" i="1"/>
  <c r="V240" i="1" s="1"/>
  <c r="K249" i="1"/>
  <c r="L249" i="1"/>
  <c r="Q249" i="1" s="1"/>
  <c r="U237" i="1" l="1"/>
  <c r="M237" i="1"/>
  <c r="N237" i="1" s="1"/>
  <c r="J251" i="1"/>
  <c r="F237" i="1"/>
  <c r="G237" i="1" s="1"/>
  <c r="R237" i="1"/>
  <c r="S237" i="1" s="1"/>
  <c r="W237" i="1" s="1"/>
  <c r="X237" i="1" s="1"/>
  <c r="E238" i="1" s="1"/>
  <c r="K250" i="1"/>
  <c r="L250" i="1"/>
  <c r="Q250" i="1" s="1"/>
  <c r="H236" i="1"/>
  <c r="P236" i="1" s="1"/>
  <c r="O236" i="1"/>
  <c r="I241" i="1"/>
  <c r="V241" i="1" s="1"/>
  <c r="M238" i="1" l="1"/>
  <c r="N238" i="1" s="1"/>
  <c r="F238" i="1"/>
  <c r="G238" i="1" s="1"/>
  <c r="U238" i="1"/>
  <c r="J252" i="1"/>
  <c r="R238" i="1"/>
  <c r="S238" i="1" s="1"/>
  <c r="W238" i="1" s="1"/>
  <c r="X238" i="1" s="1"/>
  <c r="E239" i="1" s="1"/>
  <c r="K251" i="1"/>
  <c r="L251" i="1"/>
  <c r="Q251" i="1" s="1"/>
  <c r="O237" i="1"/>
  <c r="I242" i="1"/>
  <c r="V242" i="1" s="1"/>
  <c r="H237" i="1"/>
  <c r="P237" i="1" s="1"/>
  <c r="F239" i="1" l="1"/>
  <c r="G239" i="1" s="1"/>
  <c r="M239" i="1"/>
  <c r="N239" i="1" s="1"/>
  <c r="U239" i="1"/>
  <c r="J253" i="1"/>
  <c r="R239" i="1"/>
  <c r="S239" i="1" s="1"/>
  <c r="W239" i="1" s="1"/>
  <c r="X239" i="1" s="1"/>
  <c r="E240" i="1" s="1"/>
  <c r="O238" i="1"/>
  <c r="H238" i="1"/>
  <c r="P238" i="1" s="1"/>
  <c r="I243" i="1"/>
  <c r="V243" i="1" s="1"/>
  <c r="K252" i="1"/>
  <c r="L252" i="1"/>
  <c r="Q252" i="1" s="1"/>
  <c r="U240" i="1" l="1"/>
  <c r="M240" i="1"/>
  <c r="N240" i="1" s="1"/>
  <c r="F240" i="1"/>
  <c r="G240" i="1" s="1"/>
  <c r="J254" i="1"/>
  <c r="R240" i="1"/>
  <c r="S240" i="1" s="1"/>
  <c r="W240" i="1" s="1"/>
  <c r="X240" i="1" s="1"/>
  <c r="E241" i="1" s="1"/>
  <c r="K253" i="1"/>
  <c r="L253" i="1"/>
  <c r="Q253" i="1" s="1"/>
  <c r="H239" i="1"/>
  <c r="P239" i="1" s="1"/>
  <c r="O239" i="1"/>
  <c r="I244" i="1"/>
  <c r="V244" i="1" s="1"/>
  <c r="M241" i="1" l="1"/>
  <c r="N241" i="1" s="1"/>
  <c r="F241" i="1"/>
  <c r="G241" i="1" s="1"/>
  <c r="U241" i="1"/>
  <c r="J255" i="1"/>
  <c r="R241" i="1"/>
  <c r="S241" i="1" s="1"/>
  <c r="W241" i="1" s="1"/>
  <c r="X241" i="1" s="1"/>
  <c r="E242" i="1" s="1"/>
  <c r="K254" i="1"/>
  <c r="L254" i="1"/>
  <c r="Q254" i="1" s="1"/>
  <c r="O240" i="1"/>
  <c r="H240" i="1"/>
  <c r="P240" i="1" s="1"/>
  <c r="I245" i="1"/>
  <c r="V245" i="1" s="1"/>
  <c r="F242" i="1" l="1"/>
  <c r="G242" i="1" s="1"/>
  <c r="M242" i="1"/>
  <c r="N242" i="1" s="1"/>
  <c r="U242" i="1"/>
  <c r="J256" i="1"/>
  <c r="R242" i="1"/>
  <c r="S242" i="1" s="1"/>
  <c r="W242" i="1" s="1"/>
  <c r="X242" i="1" s="1"/>
  <c r="E243" i="1" s="1"/>
  <c r="O241" i="1"/>
  <c r="H241" i="1"/>
  <c r="P241" i="1" s="1"/>
  <c r="I246" i="1"/>
  <c r="V246" i="1" s="1"/>
  <c r="K255" i="1"/>
  <c r="L255" i="1"/>
  <c r="Q255" i="1" s="1"/>
  <c r="U243" i="1" l="1"/>
  <c r="M243" i="1"/>
  <c r="N243" i="1" s="1"/>
  <c r="J257" i="1"/>
  <c r="F243" i="1"/>
  <c r="G243" i="1" s="1"/>
  <c r="R243" i="1"/>
  <c r="S243" i="1" s="1"/>
  <c r="W243" i="1" s="1"/>
  <c r="X243" i="1" s="1"/>
  <c r="E244" i="1" s="1"/>
  <c r="K256" i="1"/>
  <c r="L256" i="1"/>
  <c r="Q256" i="1" s="1"/>
  <c r="H242" i="1"/>
  <c r="P242" i="1" s="1"/>
  <c r="O242" i="1"/>
  <c r="I247" i="1"/>
  <c r="V247" i="1" s="1"/>
  <c r="M244" i="1" l="1"/>
  <c r="N244" i="1" s="1"/>
  <c r="F244" i="1"/>
  <c r="G244" i="1" s="1"/>
  <c r="U244" i="1"/>
  <c r="J258" i="1"/>
  <c r="R244" i="1"/>
  <c r="S244" i="1" s="1"/>
  <c r="W244" i="1" s="1"/>
  <c r="X244" i="1" s="1"/>
  <c r="E245" i="1" s="1"/>
  <c r="K257" i="1"/>
  <c r="L257" i="1"/>
  <c r="Q257" i="1" s="1"/>
  <c r="O243" i="1"/>
  <c r="H243" i="1"/>
  <c r="P243" i="1" s="1"/>
  <c r="I248" i="1"/>
  <c r="V248" i="1" s="1"/>
  <c r="F245" i="1" l="1"/>
  <c r="G245" i="1" s="1"/>
  <c r="M245" i="1"/>
  <c r="N245" i="1" s="1"/>
  <c r="U245" i="1"/>
  <c r="J259" i="1"/>
  <c r="R245" i="1"/>
  <c r="S245" i="1" s="1"/>
  <c r="W245" i="1" s="1"/>
  <c r="X245" i="1" s="1"/>
  <c r="E246" i="1" s="1"/>
  <c r="K258" i="1"/>
  <c r="L258" i="1"/>
  <c r="Q258" i="1" s="1"/>
  <c r="O244" i="1"/>
  <c r="H244" i="1"/>
  <c r="P244" i="1" s="1"/>
  <c r="I249" i="1"/>
  <c r="V249" i="1" s="1"/>
  <c r="U246" i="1" l="1"/>
  <c r="M246" i="1"/>
  <c r="N246" i="1" s="1"/>
  <c r="F246" i="1"/>
  <c r="G246" i="1" s="1"/>
  <c r="J260" i="1"/>
  <c r="R246" i="1"/>
  <c r="S246" i="1" s="1"/>
  <c r="W246" i="1" s="1"/>
  <c r="X246" i="1" s="1"/>
  <c r="E247" i="1" s="1"/>
  <c r="K259" i="1"/>
  <c r="L259" i="1"/>
  <c r="Q259" i="1" s="1"/>
  <c r="H245" i="1"/>
  <c r="P245" i="1" s="1"/>
  <c r="O245" i="1"/>
  <c r="I250" i="1"/>
  <c r="V250" i="1" s="1"/>
  <c r="M247" i="1" l="1"/>
  <c r="N247" i="1" s="1"/>
  <c r="F247" i="1"/>
  <c r="G247" i="1" s="1"/>
  <c r="U247" i="1"/>
  <c r="J261" i="1"/>
  <c r="R247" i="1"/>
  <c r="S247" i="1" s="1"/>
  <c r="W247" i="1" s="1"/>
  <c r="X247" i="1" s="1"/>
  <c r="E248" i="1" s="1"/>
  <c r="O246" i="1"/>
  <c r="H246" i="1"/>
  <c r="P246" i="1" s="1"/>
  <c r="I251" i="1"/>
  <c r="V251" i="1" s="1"/>
  <c r="K260" i="1"/>
  <c r="L260" i="1"/>
  <c r="Q260" i="1" s="1"/>
  <c r="F248" i="1" l="1"/>
  <c r="G248" i="1" s="1"/>
  <c r="M248" i="1"/>
  <c r="N248" i="1" s="1"/>
  <c r="U248" i="1"/>
  <c r="J262" i="1"/>
  <c r="R248" i="1"/>
  <c r="S248" i="1" s="1"/>
  <c r="W248" i="1" s="1"/>
  <c r="X248" i="1" s="1"/>
  <c r="E249" i="1" s="1"/>
  <c r="O247" i="1"/>
  <c r="H247" i="1"/>
  <c r="P247" i="1" s="1"/>
  <c r="I252" i="1"/>
  <c r="V252" i="1" s="1"/>
  <c r="K261" i="1"/>
  <c r="L261" i="1"/>
  <c r="Q261" i="1" s="1"/>
  <c r="U249" i="1" l="1"/>
  <c r="M249" i="1"/>
  <c r="N249" i="1" s="1"/>
  <c r="F249" i="1"/>
  <c r="G249" i="1" s="1"/>
  <c r="J263" i="1"/>
  <c r="R249" i="1"/>
  <c r="S249" i="1" s="1"/>
  <c r="W249" i="1" s="1"/>
  <c r="X249" i="1" s="1"/>
  <c r="E250" i="1" s="1"/>
  <c r="K262" i="1"/>
  <c r="L262" i="1"/>
  <c r="Q262" i="1" s="1"/>
  <c r="H248" i="1"/>
  <c r="P248" i="1" s="1"/>
  <c r="O248" i="1"/>
  <c r="I253" i="1"/>
  <c r="V253" i="1" s="1"/>
  <c r="M250" i="1" l="1"/>
  <c r="N250" i="1" s="1"/>
  <c r="F250" i="1"/>
  <c r="G250" i="1" s="1"/>
  <c r="U250" i="1"/>
  <c r="J264" i="1"/>
  <c r="R250" i="1"/>
  <c r="S250" i="1" s="1"/>
  <c r="W250" i="1" s="1"/>
  <c r="X250" i="1" s="1"/>
  <c r="E251" i="1" s="1"/>
  <c r="O249" i="1"/>
  <c r="H249" i="1"/>
  <c r="P249" i="1" s="1"/>
  <c r="I254" i="1"/>
  <c r="V254" i="1" s="1"/>
  <c r="L263" i="1"/>
  <c r="Q263" i="1" s="1"/>
  <c r="K263" i="1"/>
  <c r="F251" i="1" l="1"/>
  <c r="G251" i="1" s="1"/>
  <c r="M251" i="1"/>
  <c r="N251" i="1" s="1"/>
  <c r="U251" i="1"/>
  <c r="J265" i="1"/>
  <c r="R251" i="1"/>
  <c r="S251" i="1" s="1"/>
  <c r="W251" i="1" s="1"/>
  <c r="X251" i="1" s="1"/>
  <c r="E252" i="1" s="1"/>
  <c r="K264" i="1"/>
  <c r="L264" i="1"/>
  <c r="Q264" i="1" s="1"/>
  <c r="O250" i="1"/>
  <c r="H250" i="1"/>
  <c r="P250" i="1" s="1"/>
  <c r="I255" i="1"/>
  <c r="V255" i="1" s="1"/>
  <c r="U252" i="1" l="1"/>
  <c r="M252" i="1"/>
  <c r="N252" i="1" s="1"/>
  <c r="J266" i="1"/>
  <c r="F252" i="1"/>
  <c r="G252" i="1" s="1"/>
  <c r="R252" i="1"/>
  <c r="S252" i="1" s="1"/>
  <c r="W252" i="1" s="1"/>
  <c r="X252" i="1" s="1"/>
  <c r="E253" i="1" s="1"/>
  <c r="K265" i="1"/>
  <c r="L265" i="1"/>
  <c r="Q265" i="1" s="1"/>
  <c r="H251" i="1"/>
  <c r="P251" i="1" s="1"/>
  <c r="O251" i="1"/>
  <c r="I256" i="1"/>
  <c r="V256" i="1" s="1"/>
  <c r="M253" i="1" l="1"/>
  <c r="N253" i="1" s="1"/>
  <c r="F253" i="1"/>
  <c r="G253" i="1" s="1"/>
  <c r="U253" i="1"/>
  <c r="J267" i="1"/>
  <c r="R253" i="1"/>
  <c r="S253" i="1" s="1"/>
  <c r="W253" i="1" s="1"/>
  <c r="X253" i="1" s="1"/>
  <c r="E254" i="1" s="1"/>
  <c r="L266" i="1"/>
  <c r="Q266" i="1" s="1"/>
  <c r="K266" i="1"/>
  <c r="O252" i="1"/>
  <c r="H252" i="1"/>
  <c r="P252" i="1" s="1"/>
  <c r="I257" i="1"/>
  <c r="V257" i="1" s="1"/>
  <c r="F254" i="1" l="1"/>
  <c r="G254" i="1" s="1"/>
  <c r="M254" i="1"/>
  <c r="N254" i="1" s="1"/>
  <c r="U254" i="1"/>
  <c r="J268" i="1"/>
  <c r="R254" i="1"/>
  <c r="S254" i="1" s="1"/>
  <c r="W254" i="1" s="1"/>
  <c r="X254" i="1" s="1"/>
  <c r="E255" i="1" s="1"/>
  <c r="K267" i="1"/>
  <c r="L267" i="1"/>
  <c r="Q267" i="1" s="1"/>
  <c r="O253" i="1"/>
  <c r="H253" i="1"/>
  <c r="P253" i="1" s="1"/>
  <c r="I258" i="1"/>
  <c r="V258" i="1" s="1"/>
  <c r="U255" i="1" l="1"/>
  <c r="F255" i="1"/>
  <c r="G255" i="1" s="1"/>
  <c r="M255" i="1"/>
  <c r="N255" i="1" s="1"/>
  <c r="J269" i="1"/>
  <c r="R255" i="1"/>
  <c r="S255" i="1" s="1"/>
  <c r="W255" i="1" s="1"/>
  <c r="X255" i="1" s="1"/>
  <c r="E256" i="1" s="1"/>
  <c r="K268" i="1"/>
  <c r="L268" i="1"/>
  <c r="Q268" i="1" s="1"/>
  <c r="H254" i="1"/>
  <c r="P254" i="1" s="1"/>
  <c r="O254" i="1"/>
  <c r="I259" i="1"/>
  <c r="V259" i="1" s="1"/>
  <c r="M256" i="1" l="1"/>
  <c r="N256" i="1" s="1"/>
  <c r="F256" i="1"/>
  <c r="G256" i="1" s="1"/>
  <c r="U256" i="1"/>
  <c r="J270" i="1"/>
  <c r="R256" i="1"/>
  <c r="S256" i="1" s="1"/>
  <c r="W256" i="1" s="1"/>
  <c r="X256" i="1" s="1"/>
  <c r="E257" i="1" s="1"/>
  <c r="L269" i="1"/>
  <c r="Q269" i="1" s="1"/>
  <c r="K269" i="1"/>
  <c r="O255" i="1"/>
  <c r="H255" i="1"/>
  <c r="P255" i="1" s="1"/>
  <c r="I260" i="1"/>
  <c r="V260" i="1" s="1"/>
  <c r="F257" i="1" l="1"/>
  <c r="G257" i="1" s="1"/>
  <c r="M257" i="1"/>
  <c r="N257" i="1" s="1"/>
  <c r="U257" i="1"/>
  <c r="J271" i="1"/>
  <c r="R257" i="1"/>
  <c r="S257" i="1" s="1"/>
  <c r="W257" i="1" s="1"/>
  <c r="X257" i="1" s="1"/>
  <c r="E258" i="1" s="1"/>
  <c r="K270" i="1"/>
  <c r="L270" i="1"/>
  <c r="Q270" i="1" s="1"/>
  <c r="O256" i="1"/>
  <c r="H256" i="1"/>
  <c r="P256" i="1" s="1"/>
  <c r="I261" i="1"/>
  <c r="V261" i="1" s="1"/>
  <c r="U258" i="1" l="1"/>
  <c r="F258" i="1"/>
  <c r="G258" i="1" s="1"/>
  <c r="M258" i="1"/>
  <c r="N258" i="1" s="1"/>
  <c r="J272" i="1"/>
  <c r="R258" i="1"/>
  <c r="S258" i="1" s="1"/>
  <c r="W258" i="1" s="1"/>
  <c r="X258" i="1" s="1"/>
  <c r="E259" i="1" s="1"/>
  <c r="K271" i="1"/>
  <c r="L271" i="1"/>
  <c r="Q271" i="1" s="1"/>
  <c r="H257" i="1"/>
  <c r="P257" i="1" s="1"/>
  <c r="O257" i="1"/>
  <c r="I262" i="1"/>
  <c r="V262" i="1" s="1"/>
  <c r="M259" i="1" l="1"/>
  <c r="N259" i="1" s="1"/>
  <c r="F259" i="1"/>
  <c r="G259" i="1" s="1"/>
  <c r="U259" i="1"/>
  <c r="J273" i="1"/>
  <c r="R259" i="1"/>
  <c r="S259" i="1" s="1"/>
  <c r="W259" i="1" s="1"/>
  <c r="X259" i="1" s="1"/>
  <c r="E260" i="1" s="1"/>
  <c r="K272" i="1"/>
  <c r="L272" i="1"/>
  <c r="Q272" i="1" s="1"/>
  <c r="O258" i="1"/>
  <c r="H258" i="1"/>
  <c r="P258" i="1" s="1"/>
  <c r="I263" i="1"/>
  <c r="V263" i="1" s="1"/>
  <c r="F260" i="1" l="1"/>
  <c r="G260" i="1" s="1"/>
  <c r="M260" i="1"/>
  <c r="N260" i="1" s="1"/>
  <c r="U260" i="1"/>
  <c r="J274" i="1"/>
  <c r="R260" i="1"/>
  <c r="S260" i="1" s="1"/>
  <c r="W260" i="1" s="1"/>
  <c r="X260" i="1" s="1"/>
  <c r="E261" i="1" s="1"/>
  <c r="O259" i="1"/>
  <c r="H259" i="1"/>
  <c r="P259" i="1" s="1"/>
  <c r="I264" i="1"/>
  <c r="V264" i="1" s="1"/>
  <c r="K273" i="1"/>
  <c r="L273" i="1"/>
  <c r="Q273" i="1" s="1"/>
  <c r="U261" i="1" l="1"/>
  <c r="F261" i="1"/>
  <c r="G261" i="1" s="1"/>
  <c r="M261" i="1"/>
  <c r="N261" i="1" s="1"/>
  <c r="J275" i="1"/>
  <c r="R261" i="1"/>
  <c r="S261" i="1" s="1"/>
  <c r="W261" i="1" s="1"/>
  <c r="X261" i="1" s="1"/>
  <c r="E262" i="1" s="1"/>
  <c r="K274" i="1"/>
  <c r="L274" i="1"/>
  <c r="Q274" i="1" s="1"/>
  <c r="H260" i="1"/>
  <c r="P260" i="1" s="1"/>
  <c r="O260" i="1"/>
  <c r="I265" i="1"/>
  <c r="V265" i="1" s="1"/>
  <c r="M262" i="1" l="1"/>
  <c r="N262" i="1" s="1"/>
  <c r="U262" i="1"/>
  <c r="F262" i="1"/>
  <c r="G262" i="1" s="1"/>
  <c r="J276" i="1"/>
  <c r="R262" i="1"/>
  <c r="S262" i="1" s="1"/>
  <c r="W262" i="1" s="1"/>
  <c r="X262" i="1" s="1"/>
  <c r="E263" i="1" s="1"/>
  <c r="K275" i="1"/>
  <c r="L275" i="1"/>
  <c r="Q275" i="1" s="1"/>
  <c r="H261" i="1"/>
  <c r="P261" i="1" s="1"/>
  <c r="O261" i="1"/>
  <c r="I266" i="1"/>
  <c r="V266" i="1" s="1"/>
  <c r="F263" i="1" l="1"/>
  <c r="G263" i="1" s="1"/>
  <c r="M263" i="1"/>
  <c r="N263" i="1" s="1"/>
  <c r="U263" i="1"/>
  <c r="J277" i="1"/>
  <c r="R263" i="1"/>
  <c r="S263" i="1" s="1"/>
  <c r="W263" i="1" s="1"/>
  <c r="X263" i="1" s="1"/>
  <c r="E264" i="1" s="1"/>
  <c r="O262" i="1"/>
  <c r="H262" i="1"/>
  <c r="P262" i="1" s="1"/>
  <c r="I267" i="1"/>
  <c r="V267" i="1" s="1"/>
  <c r="K276" i="1"/>
  <c r="L276" i="1"/>
  <c r="Q276" i="1" s="1"/>
  <c r="U264" i="1" l="1"/>
  <c r="F264" i="1"/>
  <c r="G264" i="1" s="1"/>
  <c r="M264" i="1"/>
  <c r="N264" i="1" s="1"/>
  <c r="J278" i="1"/>
  <c r="R264" i="1"/>
  <c r="S264" i="1" s="1"/>
  <c r="W264" i="1" s="1"/>
  <c r="X264" i="1" s="1"/>
  <c r="E265" i="1" s="1"/>
  <c r="K277" i="1"/>
  <c r="L277" i="1"/>
  <c r="Q277" i="1" s="1"/>
  <c r="H263" i="1"/>
  <c r="P263" i="1" s="1"/>
  <c r="O263" i="1"/>
  <c r="I268" i="1"/>
  <c r="V268" i="1" s="1"/>
  <c r="M265" i="1" l="1"/>
  <c r="N265" i="1" s="1"/>
  <c r="U265" i="1"/>
  <c r="F265" i="1"/>
  <c r="G265" i="1" s="1"/>
  <c r="J279" i="1"/>
  <c r="R265" i="1"/>
  <c r="S265" i="1" s="1"/>
  <c r="W265" i="1" s="1"/>
  <c r="X265" i="1" s="1"/>
  <c r="E266" i="1" s="1"/>
  <c r="O264" i="1"/>
  <c r="H264" i="1"/>
  <c r="P264" i="1" s="1"/>
  <c r="I269" i="1"/>
  <c r="V269" i="1" s="1"/>
  <c r="K278" i="1"/>
  <c r="L278" i="1"/>
  <c r="Q278" i="1" s="1"/>
  <c r="F266" i="1" l="1"/>
  <c r="G266" i="1" s="1"/>
  <c r="M266" i="1"/>
  <c r="N266" i="1" s="1"/>
  <c r="U266" i="1"/>
  <c r="J280" i="1"/>
  <c r="R266" i="1"/>
  <c r="S266" i="1" s="1"/>
  <c r="W266" i="1" s="1"/>
  <c r="X266" i="1" s="1"/>
  <c r="E267" i="1" s="1"/>
  <c r="K279" i="1"/>
  <c r="L279" i="1"/>
  <c r="Q279" i="1" s="1"/>
  <c r="O265" i="1"/>
  <c r="H265" i="1"/>
  <c r="P265" i="1" s="1"/>
  <c r="I270" i="1"/>
  <c r="V270" i="1" s="1"/>
  <c r="M267" i="1" l="1"/>
  <c r="N267" i="1" s="1"/>
  <c r="U267" i="1"/>
  <c r="F267" i="1"/>
  <c r="G267" i="1" s="1"/>
  <c r="J281" i="1"/>
  <c r="R267" i="1"/>
  <c r="S267" i="1" s="1"/>
  <c r="W267" i="1" s="1"/>
  <c r="X267" i="1" s="1"/>
  <c r="E268" i="1" s="1"/>
  <c r="K280" i="1"/>
  <c r="L280" i="1"/>
  <c r="Q280" i="1" s="1"/>
  <c r="H266" i="1"/>
  <c r="P266" i="1" s="1"/>
  <c r="O266" i="1"/>
  <c r="I271" i="1"/>
  <c r="V271" i="1" s="1"/>
  <c r="U268" i="1" l="1"/>
  <c r="M268" i="1"/>
  <c r="N268" i="1" s="1"/>
  <c r="F268" i="1"/>
  <c r="G268" i="1" s="1"/>
  <c r="J282" i="1"/>
  <c r="R268" i="1"/>
  <c r="S268" i="1" s="1"/>
  <c r="W268" i="1" s="1"/>
  <c r="X268" i="1" s="1"/>
  <c r="E269" i="1" s="1"/>
  <c r="H267" i="1"/>
  <c r="P267" i="1" s="1"/>
  <c r="O267" i="1"/>
  <c r="I272" i="1"/>
  <c r="V272" i="1" s="1"/>
  <c r="K281" i="1"/>
  <c r="L281" i="1"/>
  <c r="Q281" i="1" s="1"/>
  <c r="U269" i="1" l="1"/>
  <c r="F269" i="1"/>
  <c r="G269" i="1" s="1"/>
  <c r="M269" i="1"/>
  <c r="N269" i="1" s="1"/>
  <c r="J283" i="1"/>
  <c r="R269" i="1"/>
  <c r="S269" i="1" s="1"/>
  <c r="W269" i="1" s="1"/>
  <c r="X269" i="1" s="1"/>
  <c r="E270" i="1" s="1"/>
  <c r="K282" i="1"/>
  <c r="L282" i="1"/>
  <c r="Q282" i="1" s="1"/>
  <c r="O268" i="1"/>
  <c r="H268" i="1"/>
  <c r="P268" i="1" s="1"/>
  <c r="I273" i="1"/>
  <c r="V273" i="1" s="1"/>
  <c r="M270" i="1" l="1"/>
  <c r="N270" i="1" s="1"/>
  <c r="U270" i="1"/>
  <c r="F270" i="1"/>
  <c r="G270" i="1" s="1"/>
  <c r="J284" i="1"/>
  <c r="R270" i="1"/>
  <c r="S270" i="1" s="1"/>
  <c r="W270" i="1" s="1"/>
  <c r="X270" i="1" s="1"/>
  <c r="E271" i="1" s="1"/>
  <c r="L283" i="1"/>
  <c r="Q283" i="1" s="1"/>
  <c r="K283" i="1"/>
  <c r="H269" i="1"/>
  <c r="P269" i="1" s="1"/>
  <c r="O269" i="1"/>
  <c r="I274" i="1"/>
  <c r="V274" i="1" s="1"/>
  <c r="F271" i="1" l="1"/>
  <c r="G271" i="1" s="1"/>
  <c r="M271" i="1"/>
  <c r="N271" i="1" s="1"/>
  <c r="U271" i="1"/>
  <c r="J285" i="1"/>
  <c r="R271" i="1"/>
  <c r="S271" i="1" s="1"/>
  <c r="W271" i="1" s="1"/>
  <c r="X271" i="1" s="1"/>
  <c r="E272" i="1" s="1"/>
  <c r="O270" i="1"/>
  <c r="H270" i="1"/>
  <c r="P270" i="1" s="1"/>
  <c r="I275" i="1"/>
  <c r="V275" i="1" s="1"/>
  <c r="K284" i="1"/>
  <c r="L284" i="1"/>
  <c r="Q284" i="1" s="1"/>
  <c r="F272" i="1" l="1"/>
  <c r="G272" i="1" s="1"/>
  <c r="U272" i="1"/>
  <c r="M272" i="1"/>
  <c r="N272" i="1" s="1"/>
  <c r="J286" i="1"/>
  <c r="R272" i="1"/>
  <c r="S272" i="1" s="1"/>
  <c r="W272" i="1" s="1"/>
  <c r="X272" i="1" s="1"/>
  <c r="E273" i="1" s="1"/>
  <c r="K285" i="1"/>
  <c r="L285" i="1"/>
  <c r="Q285" i="1" s="1"/>
  <c r="O271" i="1"/>
  <c r="H271" i="1"/>
  <c r="P271" i="1" s="1"/>
  <c r="I276" i="1"/>
  <c r="V276" i="1" s="1"/>
  <c r="M273" i="1" l="1"/>
  <c r="N273" i="1" s="1"/>
  <c r="F273" i="1"/>
  <c r="G273" i="1" s="1"/>
  <c r="U273" i="1"/>
  <c r="J287" i="1"/>
  <c r="R273" i="1"/>
  <c r="S273" i="1" s="1"/>
  <c r="W273" i="1" s="1"/>
  <c r="X273" i="1" s="1"/>
  <c r="E274" i="1" s="1"/>
  <c r="L286" i="1"/>
  <c r="Q286" i="1" s="1"/>
  <c r="K286" i="1"/>
  <c r="H272" i="1"/>
  <c r="P272" i="1" s="1"/>
  <c r="O272" i="1"/>
  <c r="I277" i="1"/>
  <c r="V277" i="1" s="1"/>
  <c r="F274" i="1" l="1"/>
  <c r="G274" i="1" s="1"/>
  <c r="M274" i="1"/>
  <c r="N274" i="1" s="1"/>
  <c r="U274" i="1"/>
  <c r="J288" i="1"/>
  <c r="R274" i="1"/>
  <c r="S274" i="1" s="1"/>
  <c r="W274" i="1" s="1"/>
  <c r="X274" i="1" s="1"/>
  <c r="E275" i="1" s="1"/>
  <c r="K287" i="1"/>
  <c r="L287" i="1"/>
  <c r="Q287" i="1" s="1"/>
  <c r="O273" i="1"/>
  <c r="H273" i="1"/>
  <c r="P273" i="1" s="1"/>
  <c r="I278" i="1"/>
  <c r="V278" i="1" s="1"/>
  <c r="F275" i="1" l="1"/>
  <c r="G275" i="1" s="1"/>
  <c r="U275" i="1"/>
  <c r="M275" i="1"/>
  <c r="N275" i="1" s="1"/>
  <c r="J289" i="1"/>
  <c r="R275" i="1"/>
  <c r="S275" i="1" s="1"/>
  <c r="W275" i="1" s="1"/>
  <c r="X275" i="1" s="1"/>
  <c r="E276" i="1" s="1"/>
  <c r="K288" i="1"/>
  <c r="L288" i="1"/>
  <c r="Q288" i="1" s="1"/>
  <c r="O274" i="1"/>
  <c r="H274" i="1"/>
  <c r="P274" i="1" s="1"/>
  <c r="I279" i="1"/>
  <c r="V279" i="1" s="1"/>
  <c r="M276" i="1" l="1"/>
  <c r="N276" i="1" s="1"/>
  <c r="F276" i="1"/>
  <c r="G276" i="1" s="1"/>
  <c r="U276" i="1"/>
  <c r="J290" i="1"/>
  <c r="R276" i="1"/>
  <c r="S276" i="1" s="1"/>
  <c r="W276" i="1" s="1"/>
  <c r="X276" i="1" s="1"/>
  <c r="E277" i="1" s="1"/>
  <c r="K289" i="1"/>
  <c r="L289" i="1"/>
  <c r="Q289" i="1" s="1"/>
  <c r="H275" i="1"/>
  <c r="P275" i="1" s="1"/>
  <c r="O275" i="1"/>
  <c r="I280" i="1"/>
  <c r="V280" i="1" s="1"/>
  <c r="F277" i="1" l="1"/>
  <c r="G277" i="1" s="1"/>
  <c r="U277" i="1"/>
  <c r="M277" i="1"/>
  <c r="N277" i="1" s="1"/>
  <c r="J291" i="1"/>
  <c r="R277" i="1"/>
  <c r="S277" i="1" s="1"/>
  <c r="W277" i="1" s="1"/>
  <c r="X277" i="1" s="1"/>
  <c r="E278" i="1" s="1"/>
  <c r="O276" i="1"/>
  <c r="H276" i="1"/>
  <c r="P276" i="1" s="1"/>
  <c r="I281" i="1"/>
  <c r="V281" i="1" s="1"/>
  <c r="K290" i="1"/>
  <c r="L290" i="1"/>
  <c r="Q290" i="1" s="1"/>
  <c r="F278" i="1" l="1"/>
  <c r="G278" i="1" s="1"/>
  <c r="U278" i="1"/>
  <c r="M278" i="1"/>
  <c r="N278" i="1" s="1"/>
  <c r="J292" i="1"/>
  <c r="R278" i="1"/>
  <c r="S278" i="1" s="1"/>
  <c r="W278" i="1" s="1"/>
  <c r="X278" i="1" s="1"/>
  <c r="E279" i="1" s="1"/>
  <c r="K291" i="1"/>
  <c r="L291" i="1"/>
  <c r="Q291" i="1" s="1"/>
  <c r="O277" i="1"/>
  <c r="H277" i="1"/>
  <c r="P277" i="1" s="1"/>
  <c r="I282" i="1"/>
  <c r="V282" i="1" s="1"/>
  <c r="M279" i="1" l="1"/>
  <c r="N279" i="1" s="1"/>
  <c r="F279" i="1"/>
  <c r="G279" i="1" s="1"/>
  <c r="U279" i="1"/>
  <c r="J293" i="1"/>
  <c r="R279" i="1"/>
  <c r="S279" i="1" s="1"/>
  <c r="W279" i="1" s="1"/>
  <c r="X279" i="1" s="1"/>
  <c r="E280" i="1" s="1"/>
  <c r="K292" i="1"/>
  <c r="L292" i="1"/>
  <c r="Q292" i="1" s="1"/>
  <c r="O278" i="1"/>
  <c r="H278" i="1"/>
  <c r="P278" i="1" s="1"/>
  <c r="I283" i="1"/>
  <c r="V283" i="1" s="1"/>
  <c r="F280" i="1" l="1"/>
  <c r="G280" i="1" s="1"/>
  <c r="U280" i="1"/>
  <c r="M280" i="1"/>
  <c r="N280" i="1" s="1"/>
  <c r="J294" i="1"/>
  <c r="R280" i="1"/>
  <c r="S280" i="1" s="1"/>
  <c r="W280" i="1" s="1"/>
  <c r="X280" i="1" s="1"/>
  <c r="E281" i="1" s="1"/>
  <c r="O279" i="1"/>
  <c r="H279" i="1"/>
  <c r="P279" i="1" s="1"/>
  <c r="I284" i="1"/>
  <c r="V284" i="1" s="1"/>
  <c r="K293" i="1"/>
  <c r="L293" i="1"/>
  <c r="Q293" i="1" s="1"/>
  <c r="F281" i="1" l="1"/>
  <c r="G281" i="1" s="1"/>
  <c r="M281" i="1"/>
  <c r="N281" i="1" s="1"/>
  <c r="U281" i="1"/>
  <c r="J295" i="1"/>
  <c r="R281" i="1"/>
  <c r="S281" i="1" s="1"/>
  <c r="W281" i="1" s="1"/>
  <c r="X281" i="1" s="1"/>
  <c r="E282" i="1" s="1"/>
  <c r="K294" i="1"/>
  <c r="L294" i="1"/>
  <c r="Q294" i="1" s="1"/>
  <c r="O280" i="1"/>
  <c r="H280" i="1"/>
  <c r="P280" i="1" s="1"/>
  <c r="I285" i="1"/>
  <c r="V285" i="1" s="1"/>
  <c r="F282" i="1" l="1"/>
  <c r="G282" i="1" s="1"/>
  <c r="U282" i="1"/>
  <c r="M282" i="1"/>
  <c r="N282" i="1" s="1"/>
  <c r="J296" i="1"/>
  <c r="R282" i="1"/>
  <c r="S282" i="1" s="1"/>
  <c r="W282" i="1" s="1"/>
  <c r="X282" i="1" s="1"/>
  <c r="E283" i="1" s="1"/>
  <c r="K295" i="1"/>
  <c r="L295" i="1"/>
  <c r="Q295" i="1" s="1"/>
  <c r="O281" i="1"/>
  <c r="H281" i="1"/>
  <c r="P281" i="1" s="1"/>
  <c r="I286" i="1"/>
  <c r="V286" i="1" s="1"/>
  <c r="F283" i="1" l="1"/>
  <c r="G283" i="1" s="1"/>
  <c r="U283" i="1"/>
  <c r="M283" i="1"/>
  <c r="N283" i="1" s="1"/>
  <c r="J297" i="1"/>
  <c r="R283" i="1"/>
  <c r="S283" i="1" s="1"/>
  <c r="W283" i="1" s="1"/>
  <c r="X283" i="1" s="1"/>
  <c r="E284" i="1" s="1"/>
  <c r="K296" i="1"/>
  <c r="L296" i="1"/>
  <c r="Q296" i="1" s="1"/>
  <c r="O282" i="1"/>
  <c r="H282" i="1"/>
  <c r="P282" i="1" s="1"/>
  <c r="I287" i="1"/>
  <c r="V287" i="1" s="1"/>
  <c r="F284" i="1" l="1"/>
  <c r="G284" i="1" s="1"/>
  <c r="M284" i="1"/>
  <c r="N284" i="1" s="1"/>
  <c r="U284" i="1"/>
  <c r="J298" i="1"/>
  <c r="R284" i="1"/>
  <c r="S284" i="1" s="1"/>
  <c r="W284" i="1" s="1"/>
  <c r="X284" i="1" s="1"/>
  <c r="E285" i="1" s="1"/>
  <c r="K297" i="1"/>
  <c r="L297" i="1"/>
  <c r="Q297" i="1" s="1"/>
  <c r="O283" i="1"/>
  <c r="H283" i="1"/>
  <c r="P283" i="1" s="1"/>
  <c r="I288" i="1"/>
  <c r="V288" i="1" s="1"/>
  <c r="F285" i="1" l="1"/>
  <c r="G285" i="1" s="1"/>
  <c r="U285" i="1"/>
  <c r="M285" i="1"/>
  <c r="N285" i="1" s="1"/>
  <c r="J299" i="1"/>
  <c r="R285" i="1"/>
  <c r="S285" i="1" s="1"/>
  <c r="W285" i="1" s="1"/>
  <c r="X285" i="1" s="1"/>
  <c r="E286" i="1" s="1"/>
  <c r="K298" i="1"/>
  <c r="L298" i="1"/>
  <c r="Q298" i="1" s="1"/>
  <c r="O284" i="1"/>
  <c r="H284" i="1"/>
  <c r="P284" i="1" s="1"/>
  <c r="I289" i="1"/>
  <c r="V289" i="1" s="1"/>
  <c r="F286" i="1" l="1"/>
  <c r="G286" i="1" s="1"/>
  <c r="M286" i="1"/>
  <c r="N286" i="1" s="1"/>
  <c r="U286" i="1"/>
  <c r="J300" i="1"/>
  <c r="R286" i="1"/>
  <c r="S286" i="1" s="1"/>
  <c r="W286" i="1" s="1"/>
  <c r="X286" i="1" s="1"/>
  <c r="E287" i="1" s="1"/>
  <c r="K299" i="1"/>
  <c r="L299" i="1"/>
  <c r="Q299" i="1" s="1"/>
  <c r="O285" i="1"/>
  <c r="H285" i="1"/>
  <c r="P285" i="1" s="1"/>
  <c r="I290" i="1"/>
  <c r="V290" i="1" s="1"/>
  <c r="F287" i="1" l="1"/>
  <c r="G287" i="1" s="1"/>
  <c r="U287" i="1"/>
  <c r="M287" i="1"/>
  <c r="N287" i="1" s="1"/>
  <c r="J301" i="1"/>
  <c r="R287" i="1"/>
  <c r="S287" i="1" s="1"/>
  <c r="W287" i="1" s="1"/>
  <c r="X287" i="1" s="1"/>
  <c r="E288" i="1" s="1"/>
  <c r="K300" i="1"/>
  <c r="L300" i="1"/>
  <c r="Q300" i="1" s="1"/>
  <c r="O286" i="1"/>
  <c r="H286" i="1"/>
  <c r="P286" i="1" s="1"/>
  <c r="I291" i="1"/>
  <c r="V291" i="1" s="1"/>
  <c r="F288" i="1" l="1"/>
  <c r="G288" i="1" s="1"/>
  <c r="U288" i="1"/>
  <c r="M288" i="1"/>
  <c r="N288" i="1" s="1"/>
  <c r="J302" i="1"/>
  <c r="R288" i="1"/>
  <c r="S288" i="1" s="1"/>
  <c r="W288" i="1" s="1"/>
  <c r="X288" i="1" s="1"/>
  <c r="E289" i="1" s="1"/>
  <c r="L301" i="1"/>
  <c r="Q301" i="1" s="1"/>
  <c r="K301" i="1"/>
  <c r="H287" i="1"/>
  <c r="P287" i="1" s="1"/>
  <c r="O287" i="1"/>
  <c r="I292" i="1"/>
  <c r="V292" i="1" s="1"/>
  <c r="F289" i="1" l="1"/>
  <c r="G289" i="1" s="1"/>
  <c r="M289" i="1"/>
  <c r="N289" i="1" s="1"/>
  <c r="U289" i="1"/>
  <c r="J303" i="1"/>
  <c r="R289" i="1"/>
  <c r="S289" i="1" s="1"/>
  <c r="W289" i="1" s="1"/>
  <c r="X289" i="1" s="1"/>
  <c r="E290" i="1" s="1"/>
  <c r="K302" i="1"/>
  <c r="L302" i="1"/>
  <c r="Q302" i="1" s="1"/>
  <c r="O288" i="1"/>
  <c r="H288" i="1"/>
  <c r="P288" i="1" s="1"/>
  <c r="I293" i="1"/>
  <c r="V293" i="1" s="1"/>
  <c r="F290" i="1" l="1"/>
  <c r="G290" i="1" s="1"/>
  <c r="U290" i="1"/>
  <c r="M290" i="1"/>
  <c r="N290" i="1" s="1"/>
  <c r="J304" i="1"/>
  <c r="R290" i="1"/>
  <c r="S290" i="1" s="1"/>
  <c r="W290" i="1" s="1"/>
  <c r="X290" i="1" s="1"/>
  <c r="E291" i="1" s="1"/>
  <c r="K303" i="1"/>
  <c r="L303" i="1"/>
  <c r="Q303" i="1" s="1"/>
  <c r="O289" i="1"/>
  <c r="H289" i="1"/>
  <c r="P289" i="1" s="1"/>
  <c r="I294" i="1"/>
  <c r="V294" i="1" s="1"/>
  <c r="M291" i="1" l="1"/>
  <c r="N291" i="1" s="1"/>
  <c r="F291" i="1"/>
  <c r="G291" i="1" s="1"/>
  <c r="U291" i="1"/>
  <c r="J305" i="1"/>
  <c r="R291" i="1"/>
  <c r="S291" i="1" s="1"/>
  <c r="W291" i="1" s="1"/>
  <c r="X291" i="1" s="1"/>
  <c r="E292" i="1" s="1"/>
  <c r="L304" i="1"/>
  <c r="Q304" i="1" s="1"/>
  <c r="K304" i="1"/>
  <c r="H290" i="1"/>
  <c r="P290" i="1" s="1"/>
  <c r="O290" i="1"/>
  <c r="I295" i="1"/>
  <c r="V295" i="1" s="1"/>
  <c r="F292" i="1" l="1"/>
  <c r="G292" i="1" s="1"/>
  <c r="M292" i="1"/>
  <c r="N292" i="1" s="1"/>
  <c r="U292" i="1"/>
  <c r="J306" i="1"/>
  <c r="R292" i="1"/>
  <c r="S292" i="1" s="1"/>
  <c r="W292" i="1" s="1"/>
  <c r="X292" i="1" s="1"/>
  <c r="E293" i="1" s="1"/>
  <c r="K305" i="1"/>
  <c r="L305" i="1"/>
  <c r="Q305" i="1" s="1"/>
  <c r="O291" i="1"/>
  <c r="H291" i="1"/>
  <c r="P291" i="1" s="1"/>
  <c r="I296" i="1"/>
  <c r="V296" i="1" s="1"/>
  <c r="F293" i="1" l="1"/>
  <c r="G293" i="1" s="1"/>
  <c r="U293" i="1"/>
  <c r="M293" i="1"/>
  <c r="N293" i="1" s="1"/>
  <c r="J307" i="1"/>
  <c r="R293" i="1"/>
  <c r="S293" i="1" s="1"/>
  <c r="W293" i="1" s="1"/>
  <c r="X293" i="1" s="1"/>
  <c r="E294" i="1" s="1"/>
  <c r="L306" i="1"/>
  <c r="Q306" i="1" s="1"/>
  <c r="K306" i="1"/>
  <c r="O292" i="1"/>
  <c r="H292" i="1"/>
  <c r="P292" i="1" s="1"/>
  <c r="I297" i="1"/>
  <c r="V297" i="1" s="1"/>
  <c r="M294" i="1" l="1"/>
  <c r="N294" i="1" s="1"/>
  <c r="U294" i="1"/>
  <c r="F294" i="1"/>
  <c r="G294" i="1" s="1"/>
  <c r="J308" i="1"/>
  <c r="R294" i="1"/>
  <c r="S294" i="1" s="1"/>
  <c r="W294" i="1" s="1"/>
  <c r="X294" i="1" s="1"/>
  <c r="E295" i="1" s="1"/>
  <c r="L307" i="1"/>
  <c r="Q307" i="1" s="1"/>
  <c r="K307" i="1"/>
  <c r="H293" i="1"/>
  <c r="P293" i="1" s="1"/>
  <c r="O293" i="1"/>
  <c r="I298" i="1"/>
  <c r="V298" i="1" s="1"/>
  <c r="F295" i="1" l="1"/>
  <c r="G295" i="1" s="1"/>
  <c r="U295" i="1"/>
  <c r="M295" i="1"/>
  <c r="N295" i="1" s="1"/>
  <c r="J309" i="1"/>
  <c r="R295" i="1"/>
  <c r="S295" i="1" s="1"/>
  <c r="W295" i="1" s="1"/>
  <c r="X295" i="1" s="1"/>
  <c r="E296" i="1" s="1"/>
  <c r="K308" i="1"/>
  <c r="L308" i="1"/>
  <c r="Q308" i="1" s="1"/>
  <c r="O294" i="1"/>
  <c r="H294" i="1"/>
  <c r="P294" i="1" s="1"/>
  <c r="I299" i="1"/>
  <c r="V299" i="1" s="1"/>
  <c r="F296" i="1" l="1"/>
  <c r="G296" i="1" s="1"/>
  <c r="U296" i="1"/>
  <c r="M296" i="1"/>
  <c r="N296" i="1" s="1"/>
  <c r="J310" i="1"/>
  <c r="R296" i="1"/>
  <c r="S296" i="1" s="1"/>
  <c r="W296" i="1" s="1"/>
  <c r="X296" i="1" s="1"/>
  <c r="E297" i="1" s="1"/>
  <c r="L309" i="1"/>
  <c r="Q309" i="1" s="1"/>
  <c r="K309" i="1"/>
  <c r="O295" i="1"/>
  <c r="H295" i="1"/>
  <c r="P295" i="1" s="1"/>
  <c r="I300" i="1"/>
  <c r="V300" i="1" s="1"/>
  <c r="M297" i="1" l="1"/>
  <c r="N297" i="1" s="1"/>
  <c r="U297" i="1"/>
  <c r="F297" i="1"/>
  <c r="G297" i="1" s="1"/>
  <c r="J311" i="1"/>
  <c r="R297" i="1"/>
  <c r="S297" i="1" s="1"/>
  <c r="W297" i="1" s="1"/>
  <c r="X297" i="1" s="1"/>
  <c r="E298" i="1" s="1"/>
  <c r="L310" i="1"/>
  <c r="Q310" i="1" s="1"/>
  <c r="K310" i="1"/>
  <c r="O296" i="1"/>
  <c r="H296" i="1"/>
  <c r="P296" i="1" s="1"/>
  <c r="I301" i="1"/>
  <c r="V301" i="1" s="1"/>
  <c r="F298" i="1" l="1"/>
  <c r="G298" i="1" s="1"/>
  <c r="U298" i="1"/>
  <c r="M298" i="1"/>
  <c r="N298" i="1" s="1"/>
  <c r="J312" i="1"/>
  <c r="R298" i="1"/>
  <c r="S298" i="1" s="1"/>
  <c r="W298" i="1" s="1"/>
  <c r="X298" i="1" s="1"/>
  <c r="E299" i="1" s="1"/>
  <c r="O297" i="1"/>
  <c r="H297" i="1"/>
  <c r="P297" i="1" s="1"/>
  <c r="I302" i="1"/>
  <c r="V302" i="1" s="1"/>
  <c r="K311" i="1"/>
  <c r="L311" i="1"/>
  <c r="Q311" i="1" s="1"/>
  <c r="F299" i="1" l="1"/>
  <c r="G299" i="1" s="1"/>
  <c r="M299" i="1"/>
  <c r="N299" i="1" s="1"/>
  <c r="U299" i="1"/>
  <c r="J313" i="1"/>
  <c r="R299" i="1"/>
  <c r="S299" i="1" s="1"/>
  <c r="W299" i="1" s="1"/>
  <c r="X299" i="1" s="1"/>
  <c r="E300" i="1" s="1"/>
  <c r="K312" i="1"/>
  <c r="L312" i="1"/>
  <c r="Q312" i="1" s="1"/>
  <c r="O298" i="1"/>
  <c r="H298" i="1"/>
  <c r="P298" i="1" s="1"/>
  <c r="I303" i="1"/>
  <c r="V303" i="1" s="1"/>
  <c r="F300" i="1" l="1"/>
  <c r="G300" i="1" s="1"/>
  <c r="U300" i="1"/>
  <c r="M300" i="1"/>
  <c r="N300" i="1" s="1"/>
  <c r="J314" i="1"/>
  <c r="R300" i="1"/>
  <c r="S300" i="1" s="1"/>
  <c r="W300" i="1" s="1"/>
  <c r="X300" i="1" s="1"/>
  <c r="E301" i="1" s="1"/>
  <c r="L313" i="1"/>
  <c r="Q313" i="1" s="1"/>
  <c r="K313" i="1"/>
  <c r="O299" i="1"/>
  <c r="H299" i="1"/>
  <c r="P299" i="1" s="1"/>
  <c r="I304" i="1"/>
  <c r="V304" i="1" s="1"/>
  <c r="M301" i="1" l="1"/>
  <c r="N301" i="1" s="1"/>
  <c r="F301" i="1"/>
  <c r="G301" i="1" s="1"/>
  <c r="U301" i="1"/>
  <c r="J315" i="1"/>
  <c r="R301" i="1"/>
  <c r="S301" i="1" s="1"/>
  <c r="W301" i="1" s="1"/>
  <c r="X301" i="1" s="1"/>
  <c r="E302" i="1" s="1"/>
  <c r="K314" i="1"/>
  <c r="L314" i="1"/>
  <c r="Q314" i="1" s="1"/>
  <c r="H300" i="1"/>
  <c r="P300" i="1" s="1"/>
  <c r="O300" i="1"/>
  <c r="I305" i="1"/>
  <c r="V305" i="1" s="1"/>
  <c r="F302" i="1" l="1"/>
  <c r="G302" i="1" s="1"/>
  <c r="U302" i="1"/>
  <c r="M302" i="1"/>
  <c r="N302" i="1" s="1"/>
  <c r="J316" i="1"/>
  <c r="R302" i="1"/>
  <c r="S302" i="1" s="1"/>
  <c r="W302" i="1" s="1"/>
  <c r="X302" i="1" s="1"/>
  <c r="E303" i="1" s="1"/>
  <c r="K315" i="1"/>
  <c r="L315" i="1"/>
  <c r="Q315" i="1" s="1"/>
  <c r="O301" i="1"/>
  <c r="H301" i="1"/>
  <c r="P301" i="1" s="1"/>
  <c r="I306" i="1"/>
  <c r="V306" i="1" s="1"/>
  <c r="U303" i="1" l="1"/>
  <c r="M303" i="1"/>
  <c r="N303" i="1" s="1"/>
  <c r="F303" i="1"/>
  <c r="G303" i="1" s="1"/>
  <c r="J317" i="1"/>
  <c r="R303" i="1"/>
  <c r="S303" i="1" s="1"/>
  <c r="W303" i="1" s="1"/>
  <c r="X303" i="1" s="1"/>
  <c r="E304" i="1" s="1"/>
  <c r="L316" i="1"/>
  <c r="Q316" i="1" s="1"/>
  <c r="K316" i="1"/>
  <c r="H302" i="1"/>
  <c r="P302" i="1" s="1"/>
  <c r="O302" i="1"/>
  <c r="I307" i="1"/>
  <c r="V307" i="1" s="1"/>
  <c r="M304" i="1" l="1"/>
  <c r="N304" i="1" s="1"/>
  <c r="F304" i="1"/>
  <c r="G304" i="1" s="1"/>
  <c r="U304" i="1"/>
  <c r="J318" i="1"/>
  <c r="R304" i="1"/>
  <c r="S304" i="1" s="1"/>
  <c r="W304" i="1" s="1"/>
  <c r="X304" i="1" s="1"/>
  <c r="E305" i="1" s="1"/>
  <c r="K317" i="1"/>
  <c r="L317" i="1"/>
  <c r="Q317" i="1" s="1"/>
  <c r="H303" i="1"/>
  <c r="P303" i="1" s="1"/>
  <c r="O303" i="1"/>
  <c r="I308" i="1"/>
  <c r="V308" i="1" s="1"/>
  <c r="U305" i="1" l="1"/>
  <c r="M305" i="1"/>
  <c r="N305" i="1" s="1"/>
  <c r="F305" i="1"/>
  <c r="G305" i="1" s="1"/>
  <c r="J319" i="1"/>
  <c r="R305" i="1"/>
  <c r="S305" i="1" s="1"/>
  <c r="W305" i="1" s="1"/>
  <c r="X305" i="1" s="1"/>
  <c r="E306" i="1" s="1"/>
  <c r="H304" i="1"/>
  <c r="P304" i="1" s="1"/>
  <c r="O304" i="1"/>
  <c r="I309" i="1"/>
  <c r="V309" i="1" s="1"/>
  <c r="K318" i="1"/>
  <c r="L318" i="1"/>
  <c r="Q318" i="1" s="1"/>
  <c r="U306" i="1" l="1"/>
  <c r="M306" i="1"/>
  <c r="N306" i="1" s="1"/>
  <c r="F306" i="1"/>
  <c r="G306" i="1" s="1"/>
  <c r="J320" i="1"/>
  <c r="R306" i="1"/>
  <c r="S306" i="1" s="1"/>
  <c r="W306" i="1" s="1"/>
  <c r="X306" i="1" s="1"/>
  <c r="E307" i="1" s="1"/>
  <c r="L319" i="1"/>
  <c r="Q319" i="1" s="1"/>
  <c r="K319" i="1"/>
  <c r="H305" i="1"/>
  <c r="P305" i="1" s="1"/>
  <c r="O305" i="1"/>
  <c r="I310" i="1"/>
  <c r="V310" i="1" s="1"/>
  <c r="M307" i="1" l="1"/>
  <c r="N307" i="1" s="1"/>
  <c r="F307" i="1"/>
  <c r="G307" i="1" s="1"/>
  <c r="U307" i="1"/>
  <c r="J321" i="1"/>
  <c r="R307" i="1"/>
  <c r="S307" i="1" s="1"/>
  <c r="W307" i="1" s="1"/>
  <c r="X307" i="1" s="1"/>
  <c r="E308" i="1" s="1"/>
  <c r="K320" i="1"/>
  <c r="L320" i="1"/>
  <c r="Q320" i="1" s="1"/>
  <c r="H306" i="1"/>
  <c r="P306" i="1" s="1"/>
  <c r="O306" i="1"/>
  <c r="I311" i="1"/>
  <c r="V311" i="1" s="1"/>
  <c r="U308" i="1" l="1"/>
  <c r="F308" i="1"/>
  <c r="G308" i="1" s="1"/>
  <c r="M308" i="1"/>
  <c r="N308" i="1" s="1"/>
  <c r="J322" i="1"/>
  <c r="R308" i="1"/>
  <c r="S308" i="1" s="1"/>
  <c r="W308" i="1" s="1"/>
  <c r="X308" i="1" s="1"/>
  <c r="E309" i="1" s="1"/>
  <c r="K321" i="1"/>
  <c r="L321" i="1"/>
  <c r="Q321" i="1" s="1"/>
  <c r="O307" i="1"/>
  <c r="H307" i="1"/>
  <c r="P307" i="1" s="1"/>
  <c r="I312" i="1"/>
  <c r="V312" i="1" s="1"/>
  <c r="U309" i="1" l="1"/>
  <c r="F309" i="1"/>
  <c r="G309" i="1" s="1"/>
  <c r="M309" i="1"/>
  <c r="N309" i="1" s="1"/>
  <c r="J323" i="1"/>
  <c r="R309" i="1"/>
  <c r="S309" i="1" s="1"/>
  <c r="W309" i="1" s="1"/>
  <c r="X309" i="1" s="1"/>
  <c r="E310" i="1" s="1"/>
  <c r="O308" i="1"/>
  <c r="H308" i="1"/>
  <c r="P308" i="1" s="1"/>
  <c r="I313" i="1"/>
  <c r="V313" i="1" s="1"/>
  <c r="L322" i="1"/>
  <c r="Q322" i="1" s="1"/>
  <c r="K322" i="1"/>
  <c r="M310" i="1" l="1"/>
  <c r="N310" i="1" s="1"/>
  <c r="F310" i="1"/>
  <c r="G310" i="1" s="1"/>
  <c r="U310" i="1"/>
  <c r="J324" i="1"/>
  <c r="R310" i="1"/>
  <c r="S310" i="1" s="1"/>
  <c r="W310" i="1" s="1"/>
  <c r="X310" i="1" s="1"/>
  <c r="E311" i="1" s="1"/>
  <c r="K323" i="1"/>
  <c r="L323" i="1"/>
  <c r="Q323" i="1" s="1"/>
  <c r="H309" i="1"/>
  <c r="P309" i="1" s="1"/>
  <c r="O309" i="1"/>
  <c r="I314" i="1"/>
  <c r="V314" i="1" s="1"/>
  <c r="U311" i="1" l="1"/>
  <c r="F311" i="1"/>
  <c r="G311" i="1" s="1"/>
  <c r="M311" i="1"/>
  <c r="N311" i="1" s="1"/>
  <c r="J325" i="1"/>
  <c r="R311" i="1"/>
  <c r="S311" i="1" s="1"/>
  <c r="W311" i="1" s="1"/>
  <c r="X311" i="1" s="1"/>
  <c r="E312" i="1" s="1"/>
  <c r="H310" i="1"/>
  <c r="P310" i="1" s="1"/>
  <c r="O310" i="1"/>
  <c r="I315" i="1"/>
  <c r="V315" i="1" s="1"/>
  <c r="K324" i="1"/>
  <c r="L324" i="1"/>
  <c r="Q324" i="1" s="1"/>
  <c r="U312" i="1" l="1"/>
  <c r="M312" i="1"/>
  <c r="N312" i="1" s="1"/>
  <c r="F312" i="1"/>
  <c r="G312" i="1" s="1"/>
  <c r="J326" i="1"/>
  <c r="R312" i="1"/>
  <c r="S312" i="1" s="1"/>
  <c r="W312" i="1" s="1"/>
  <c r="X312" i="1" s="1"/>
  <c r="E313" i="1" s="1"/>
  <c r="L325" i="1"/>
  <c r="Q325" i="1" s="1"/>
  <c r="K325" i="1"/>
  <c r="H311" i="1"/>
  <c r="P311" i="1" s="1"/>
  <c r="O311" i="1"/>
  <c r="I316" i="1"/>
  <c r="V316" i="1" s="1"/>
  <c r="M313" i="1" l="1"/>
  <c r="N313" i="1" s="1"/>
  <c r="U313" i="1"/>
  <c r="F313" i="1"/>
  <c r="G313" i="1" s="1"/>
  <c r="J327" i="1"/>
  <c r="R313" i="1"/>
  <c r="S313" i="1" s="1"/>
  <c r="W313" i="1" s="1"/>
  <c r="X313" i="1" s="1"/>
  <c r="E314" i="1" s="1"/>
  <c r="K326" i="1"/>
  <c r="L326" i="1"/>
  <c r="Q326" i="1" s="1"/>
  <c r="H312" i="1"/>
  <c r="P312" i="1" s="1"/>
  <c r="O312" i="1"/>
  <c r="I317" i="1"/>
  <c r="V317" i="1" s="1"/>
  <c r="M314" i="1" l="1"/>
  <c r="N314" i="1" s="1"/>
  <c r="F314" i="1"/>
  <c r="G314" i="1" s="1"/>
  <c r="U314" i="1"/>
  <c r="J328" i="1"/>
  <c r="R314" i="1"/>
  <c r="S314" i="1" s="1"/>
  <c r="W314" i="1" s="1"/>
  <c r="X314" i="1" s="1"/>
  <c r="E315" i="1" s="1"/>
  <c r="H313" i="1"/>
  <c r="P313" i="1" s="1"/>
  <c r="O313" i="1"/>
  <c r="I318" i="1"/>
  <c r="V318" i="1" s="1"/>
  <c r="K327" i="1"/>
  <c r="L327" i="1"/>
  <c r="Q327" i="1" s="1"/>
  <c r="U315" i="1" l="1"/>
  <c r="F315" i="1"/>
  <c r="G315" i="1" s="1"/>
  <c r="M315" i="1"/>
  <c r="N315" i="1" s="1"/>
  <c r="J329" i="1"/>
  <c r="R315" i="1"/>
  <c r="S315" i="1" s="1"/>
  <c r="W315" i="1" s="1"/>
  <c r="X315" i="1" s="1"/>
  <c r="E316" i="1" s="1"/>
  <c r="K328" i="1"/>
  <c r="L328" i="1"/>
  <c r="Q328" i="1" s="1"/>
  <c r="O314" i="1"/>
  <c r="H314" i="1"/>
  <c r="P314" i="1" s="1"/>
  <c r="I319" i="1"/>
  <c r="V319" i="1" s="1"/>
  <c r="M316" i="1" l="1"/>
  <c r="N316" i="1" s="1"/>
  <c r="F316" i="1"/>
  <c r="G316" i="1" s="1"/>
  <c r="U316" i="1"/>
  <c r="J330" i="1"/>
  <c r="R316" i="1"/>
  <c r="S316" i="1" s="1"/>
  <c r="W316" i="1" s="1"/>
  <c r="X316" i="1" s="1"/>
  <c r="E317" i="1" s="1"/>
  <c r="H315" i="1"/>
  <c r="P315" i="1" s="1"/>
  <c r="O315" i="1"/>
  <c r="I320" i="1"/>
  <c r="V320" i="1" s="1"/>
  <c r="L329" i="1"/>
  <c r="Q329" i="1" s="1"/>
  <c r="K329" i="1"/>
  <c r="M317" i="1" l="1"/>
  <c r="N317" i="1" s="1"/>
  <c r="F317" i="1"/>
  <c r="G317" i="1" s="1"/>
  <c r="U317" i="1"/>
  <c r="J331" i="1"/>
  <c r="R317" i="1"/>
  <c r="S317" i="1" s="1"/>
  <c r="W317" i="1" s="1"/>
  <c r="X317" i="1" s="1"/>
  <c r="E318" i="1" s="1"/>
  <c r="H316" i="1"/>
  <c r="P316" i="1" s="1"/>
  <c r="O316" i="1"/>
  <c r="I321" i="1"/>
  <c r="V321" i="1" s="1"/>
  <c r="K330" i="1"/>
  <c r="L330" i="1"/>
  <c r="Q330" i="1" s="1"/>
  <c r="U318" i="1" l="1"/>
  <c r="F318" i="1"/>
  <c r="G318" i="1" s="1"/>
  <c r="M318" i="1"/>
  <c r="N318" i="1" s="1"/>
  <c r="J332" i="1"/>
  <c r="R318" i="1"/>
  <c r="S318" i="1" s="1"/>
  <c r="W318" i="1" s="1"/>
  <c r="X318" i="1" s="1"/>
  <c r="E319" i="1" s="1"/>
  <c r="K331" i="1"/>
  <c r="L331" i="1"/>
  <c r="Q331" i="1" s="1"/>
  <c r="O317" i="1"/>
  <c r="H317" i="1"/>
  <c r="P317" i="1" s="1"/>
  <c r="I322" i="1"/>
  <c r="V322" i="1" s="1"/>
  <c r="M319" i="1" l="1"/>
  <c r="N319" i="1" s="1"/>
  <c r="U319" i="1"/>
  <c r="F319" i="1"/>
  <c r="G319" i="1" s="1"/>
  <c r="J333" i="1"/>
  <c r="R319" i="1"/>
  <c r="S319" i="1" s="1"/>
  <c r="W319" i="1" s="1"/>
  <c r="X319" i="1" s="1"/>
  <c r="E320" i="1" s="1"/>
  <c r="L332" i="1"/>
  <c r="Q332" i="1" s="1"/>
  <c r="K332" i="1"/>
  <c r="H318" i="1"/>
  <c r="P318" i="1" s="1"/>
  <c r="O318" i="1"/>
  <c r="I323" i="1"/>
  <c r="V323" i="1" s="1"/>
  <c r="F320" i="1" l="1"/>
  <c r="G320" i="1" s="1"/>
  <c r="U320" i="1"/>
  <c r="M320" i="1"/>
  <c r="N320" i="1" s="1"/>
  <c r="J334" i="1"/>
  <c r="R320" i="1"/>
  <c r="S320" i="1" s="1"/>
  <c r="W320" i="1" s="1"/>
  <c r="X320" i="1" s="1"/>
  <c r="E321" i="1" s="1"/>
  <c r="K333" i="1"/>
  <c r="L333" i="1"/>
  <c r="Q333" i="1" s="1"/>
  <c r="O319" i="1"/>
  <c r="H319" i="1"/>
  <c r="P319" i="1" s="1"/>
  <c r="I324" i="1"/>
  <c r="V324" i="1" s="1"/>
  <c r="U321" i="1" l="1"/>
  <c r="F321" i="1"/>
  <c r="G321" i="1" s="1"/>
  <c r="M321" i="1"/>
  <c r="N321" i="1" s="1"/>
  <c r="J335" i="1"/>
  <c r="R321" i="1"/>
  <c r="S321" i="1" s="1"/>
  <c r="W321" i="1" s="1"/>
  <c r="X321" i="1" s="1"/>
  <c r="E322" i="1" s="1"/>
  <c r="K334" i="1"/>
  <c r="L334" i="1"/>
  <c r="Q334" i="1" s="1"/>
  <c r="H320" i="1"/>
  <c r="P320" i="1" s="1"/>
  <c r="O320" i="1"/>
  <c r="I325" i="1"/>
  <c r="V325" i="1" s="1"/>
  <c r="M322" i="1" l="1"/>
  <c r="N322" i="1" s="1"/>
  <c r="F322" i="1"/>
  <c r="G322" i="1" s="1"/>
  <c r="U322" i="1"/>
  <c r="J336" i="1"/>
  <c r="R322" i="1"/>
  <c r="S322" i="1" s="1"/>
  <c r="W322" i="1" s="1"/>
  <c r="X322" i="1" s="1"/>
  <c r="E323" i="1" s="1"/>
  <c r="L335" i="1"/>
  <c r="Q335" i="1" s="1"/>
  <c r="K335" i="1"/>
  <c r="H321" i="1"/>
  <c r="P321" i="1" s="1"/>
  <c r="O321" i="1"/>
  <c r="I326" i="1"/>
  <c r="V326" i="1" s="1"/>
  <c r="F323" i="1" l="1"/>
  <c r="G323" i="1" s="1"/>
  <c r="U323" i="1"/>
  <c r="M323" i="1"/>
  <c r="N323" i="1" s="1"/>
  <c r="J337" i="1"/>
  <c r="R323" i="1"/>
  <c r="S323" i="1" s="1"/>
  <c r="W323" i="1" s="1"/>
  <c r="X323" i="1" s="1"/>
  <c r="E324" i="1" s="1"/>
  <c r="H322" i="1"/>
  <c r="P322" i="1" s="1"/>
  <c r="O322" i="1"/>
  <c r="I327" i="1"/>
  <c r="V327" i="1" s="1"/>
  <c r="K336" i="1"/>
  <c r="L336" i="1"/>
  <c r="Q336" i="1" s="1"/>
  <c r="U324" i="1" l="1"/>
  <c r="M324" i="1"/>
  <c r="N324" i="1" s="1"/>
  <c r="F324" i="1"/>
  <c r="G324" i="1" s="1"/>
  <c r="J338" i="1"/>
  <c r="R324" i="1"/>
  <c r="S324" i="1" s="1"/>
  <c r="W324" i="1" s="1"/>
  <c r="X324" i="1" s="1"/>
  <c r="E325" i="1" s="1"/>
  <c r="K337" i="1"/>
  <c r="L337" i="1"/>
  <c r="Q337" i="1" s="1"/>
  <c r="O323" i="1"/>
  <c r="H323" i="1"/>
  <c r="P323" i="1" s="1"/>
  <c r="I328" i="1"/>
  <c r="V328" i="1" s="1"/>
  <c r="M325" i="1" l="1"/>
  <c r="N325" i="1" s="1"/>
  <c r="F325" i="1"/>
  <c r="G325" i="1" s="1"/>
  <c r="U325" i="1"/>
  <c r="J339" i="1"/>
  <c r="R325" i="1"/>
  <c r="S325" i="1" s="1"/>
  <c r="W325" i="1" s="1"/>
  <c r="X325" i="1" s="1"/>
  <c r="E326" i="1" s="1"/>
  <c r="L338" i="1"/>
  <c r="Q338" i="1" s="1"/>
  <c r="K338" i="1"/>
  <c r="H324" i="1"/>
  <c r="P324" i="1" s="1"/>
  <c r="O324" i="1"/>
  <c r="I329" i="1"/>
  <c r="V329" i="1" s="1"/>
  <c r="M326" i="1" l="1"/>
  <c r="N326" i="1" s="1"/>
  <c r="U326" i="1"/>
  <c r="F326" i="1"/>
  <c r="G326" i="1" s="1"/>
  <c r="J340" i="1"/>
  <c r="R326" i="1"/>
  <c r="S326" i="1" s="1"/>
  <c r="W326" i="1" s="1"/>
  <c r="X326" i="1" s="1"/>
  <c r="E327" i="1" s="1"/>
  <c r="J341" i="1" s="1"/>
  <c r="K339" i="1"/>
  <c r="L339" i="1"/>
  <c r="Q339" i="1" s="1"/>
  <c r="H325" i="1"/>
  <c r="P325" i="1" s="1"/>
  <c r="O325" i="1"/>
  <c r="I330" i="1"/>
  <c r="V330" i="1" s="1"/>
  <c r="K341" i="1" l="1"/>
  <c r="L341" i="1"/>
  <c r="Q341" i="1" s="1"/>
  <c r="F327" i="1"/>
  <c r="G327" i="1" s="1"/>
  <c r="U327" i="1"/>
  <c r="M327" i="1"/>
  <c r="N327" i="1" s="1"/>
  <c r="R327" i="1"/>
  <c r="S327" i="1" s="1"/>
  <c r="W327" i="1" s="1"/>
  <c r="X327" i="1" s="1"/>
  <c r="E328" i="1" s="1"/>
  <c r="J342" i="1" s="1"/>
  <c r="K340" i="1"/>
  <c r="L340" i="1"/>
  <c r="Q340" i="1" s="1"/>
  <c r="O326" i="1"/>
  <c r="H326" i="1"/>
  <c r="P326" i="1" s="1"/>
  <c r="I331" i="1"/>
  <c r="V331" i="1" s="1"/>
  <c r="K342" i="1" l="1"/>
  <c r="L342" i="1"/>
  <c r="Q342" i="1" s="1"/>
  <c r="U328" i="1"/>
  <c r="F328" i="1"/>
  <c r="G328" i="1" s="1"/>
  <c r="M328" i="1"/>
  <c r="N328" i="1" s="1"/>
  <c r="R328" i="1"/>
  <c r="S328" i="1" s="1"/>
  <c r="W328" i="1" s="1"/>
  <c r="X328" i="1" s="1"/>
  <c r="E329" i="1" s="1"/>
  <c r="J343" i="1" s="1"/>
  <c r="H327" i="1"/>
  <c r="P327" i="1" s="1"/>
  <c r="O327" i="1"/>
  <c r="I332" i="1"/>
  <c r="V332" i="1" s="1"/>
  <c r="L343" i="1" l="1"/>
  <c r="Q343" i="1" s="1"/>
  <c r="K343" i="1"/>
  <c r="M329" i="1"/>
  <c r="N329" i="1" s="1"/>
  <c r="U329" i="1"/>
  <c r="F329" i="1"/>
  <c r="G329" i="1" s="1"/>
  <c r="R329" i="1"/>
  <c r="S329" i="1" s="1"/>
  <c r="W329" i="1" s="1"/>
  <c r="X329" i="1" s="1"/>
  <c r="E330" i="1" s="1"/>
  <c r="J344" i="1" s="1"/>
  <c r="H328" i="1"/>
  <c r="P328" i="1" s="1"/>
  <c r="O328" i="1"/>
  <c r="I333" i="1"/>
  <c r="V333" i="1" s="1"/>
  <c r="K344" i="1" l="1"/>
  <c r="L344" i="1"/>
  <c r="Q344" i="1" s="1"/>
  <c r="F330" i="1"/>
  <c r="G330" i="1" s="1"/>
  <c r="U330" i="1"/>
  <c r="M330" i="1"/>
  <c r="N330" i="1" s="1"/>
  <c r="R330" i="1"/>
  <c r="S330" i="1" s="1"/>
  <c r="W330" i="1" s="1"/>
  <c r="X330" i="1" s="1"/>
  <c r="E331" i="1" s="1"/>
  <c r="J345" i="1" s="1"/>
  <c r="O329" i="1"/>
  <c r="H329" i="1"/>
  <c r="P329" i="1" s="1"/>
  <c r="I334" i="1"/>
  <c r="V334" i="1" s="1"/>
  <c r="K345" i="1" l="1"/>
  <c r="L345" i="1"/>
  <c r="Q345" i="1" s="1"/>
  <c r="U331" i="1"/>
  <c r="F331" i="1"/>
  <c r="G331" i="1" s="1"/>
  <c r="M331" i="1"/>
  <c r="N331" i="1" s="1"/>
  <c r="R331" i="1"/>
  <c r="S331" i="1" s="1"/>
  <c r="W331" i="1" s="1"/>
  <c r="X331" i="1" s="1"/>
  <c r="E332" i="1" s="1"/>
  <c r="J346" i="1" s="1"/>
  <c r="O330" i="1"/>
  <c r="H330" i="1"/>
  <c r="P330" i="1" s="1"/>
  <c r="I335" i="1"/>
  <c r="V335" i="1" s="1"/>
  <c r="K346" i="1" l="1"/>
  <c r="L346" i="1"/>
  <c r="Q346" i="1" s="1"/>
  <c r="M332" i="1"/>
  <c r="N332" i="1" s="1"/>
  <c r="U332" i="1"/>
  <c r="F332" i="1"/>
  <c r="G332" i="1" s="1"/>
  <c r="R332" i="1"/>
  <c r="S332" i="1" s="1"/>
  <c r="W332" i="1" s="1"/>
  <c r="X332" i="1" s="1"/>
  <c r="E333" i="1" s="1"/>
  <c r="J347" i="1" s="1"/>
  <c r="H331" i="1"/>
  <c r="P331" i="1" s="1"/>
  <c r="O331" i="1"/>
  <c r="I336" i="1"/>
  <c r="V336" i="1" s="1"/>
  <c r="K347" i="1" l="1"/>
  <c r="L347" i="1"/>
  <c r="Q347" i="1" s="1"/>
  <c r="F333" i="1"/>
  <c r="G333" i="1" s="1"/>
  <c r="U333" i="1"/>
  <c r="M333" i="1"/>
  <c r="N333" i="1" s="1"/>
  <c r="R333" i="1"/>
  <c r="S333" i="1" s="1"/>
  <c r="W333" i="1" s="1"/>
  <c r="X333" i="1" s="1"/>
  <c r="E334" i="1" s="1"/>
  <c r="J348" i="1" s="1"/>
  <c r="O332" i="1"/>
  <c r="H332" i="1"/>
  <c r="P332" i="1" s="1"/>
  <c r="I337" i="1"/>
  <c r="V337" i="1" s="1"/>
  <c r="K348" i="1" l="1"/>
  <c r="L348" i="1"/>
  <c r="Q348" i="1" s="1"/>
  <c r="U334" i="1"/>
  <c r="F334" i="1"/>
  <c r="G334" i="1" s="1"/>
  <c r="M334" i="1"/>
  <c r="N334" i="1" s="1"/>
  <c r="R334" i="1"/>
  <c r="S334" i="1" s="1"/>
  <c r="W334" i="1" s="1"/>
  <c r="X334" i="1" s="1"/>
  <c r="E335" i="1" s="1"/>
  <c r="J349" i="1" s="1"/>
  <c r="H333" i="1"/>
  <c r="P333" i="1" s="1"/>
  <c r="O333" i="1"/>
  <c r="I338" i="1"/>
  <c r="V338" i="1" s="1"/>
  <c r="K349" i="1" l="1"/>
  <c r="L349" i="1"/>
  <c r="Q349" i="1" s="1"/>
  <c r="M335" i="1"/>
  <c r="N335" i="1" s="1"/>
  <c r="F335" i="1"/>
  <c r="G335" i="1" s="1"/>
  <c r="U335" i="1"/>
  <c r="R335" i="1"/>
  <c r="S335" i="1" s="1"/>
  <c r="W335" i="1" s="1"/>
  <c r="X335" i="1" s="1"/>
  <c r="E336" i="1" s="1"/>
  <c r="J350" i="1" s="1"/>
  <c r="H334" i="1"/>
  <c r="P334" i="1" s="1"/>
  <c r="O334" i="1"/>
  <c r="I339" i="1"/>
  <c r="V339" i="1" s="1"/>
  <c r="K350" i="1" l="1"/>
  <c r="L350" i="1"/>
  <c r="Q350" i="1" s="1"/>
  <c r="F336" i="1"/>
  <c r="U336" i="1"/>
  <c r="M336" i="1"/>
  <c r="N336" i="1" s="1"/>
  <c r="R336" i="1"/>
  <c r="S336" i="1" s="1"/>
  <c r="W336" i="1" s="1"/>
  <c r="X336" i="1" s="1"/>
  <c r="E337" i="1" s="1"/>
  <c r="J351" i="1" s="1"/>
  <c r="O335" i="1"/>
  <c r="H335" i="1"/>
  <c r="P335" i="1" s="1"/>
  <c r="I340" i="1"/>
  <c r="V340" i="1" s="1"/>
  <c r="I341" i="1" l="1"/>
  <c r="V341" i="1" s="1"/>
  <c r="G336" i="1"/>
  <c r="K351" i="1"/>
  <c r="L351" i="1"/>
  <c r="Q351" i="1" s="1"/>
  <c r="U337" i="1"/>
  <c r="M337" i="1"/>
  <c r="N337" i="1" s="1"/>
  <c r="F337" i="1"/>
  <c r="R337" i="1"/>
  <c r="S337" i="1" s="1"/>
  <c r="W337" i="1" s="1"/>
  <c r="X337" i="1" s="1"/>
  <c r="E338" i="1" s="1"/>
  <c r="J352" i="1" s="1"/>
  <c r="O336" i="1"/>
  <c r="H336" i="1"/>
  <c r="P336" i="1" s="1"/>
  <c r="I342" i="1" l="1"/>
  <c r="V342" i="1" s="1"/>
  <c r="G337" i="1"/>
  <c r="K352" i="1"/>
  <c r="L352" i="1"/>
  <c r="Q352" i="1" s="1"/>
  <c r="M338" i="1"/>
  <c r="N338" i="1" s="1"/>
  <c r="F338" i="1"/>
  <c r="U338" i="1"/>
  <c r="R338" i="1"/>
  <c r="S338" i="1" s="1"/>
  <c r="W338" i="1" s="1"/>
  <c r="X338" i="1" s="1"/>
  <c r="E339" i="1" s="1"/>
  <c r="J353" i="1" s="1"/>
  <c r="H337" i="1"/>
  <c r="P337" i="1" s="1"/>
  <c r="O337" i="1"/>
  <c r="I343" i="1" l="1"/>
  <c r="V343" i="1" s="1"/>
  <c r="G338" i="1"/>
  <c r="K353" i="1"/>
  <c r="L353" i="1"/>
  <c r="Q353" i="1" s="1"/>
  <c r="U339" i="1"/>
  <c r="M339" i="1"/>
  <c r="N339" i="1" s="1"/>
  <c r="F339" i="1"/>
  <c r="R339" i="1"/>
  <c r="S339" i="1" s="1"/>
  <c r="W339" i="1" s="1"/>
  <c r="X339" i="1" s="1"/>
  <c r="E340" i="1" s="1"/>
  <c r="J354" i="1" s="1"/>
  <c r="H338" i="1"/>
  <c r="P338" i="1" s="1"/>
  <c r="O338" i="1"/>
  <c r="I344" i="1" l="1"/>
  <c r="V344" i="1" s="1"/>
  <c r="G339" i="1"/>
  <c r="K354" i="1"/>
  <c r="L354" i="1"/>
  <c r="Q354" i="1" s="1"/>
  <c r="U340" i="1"/>
  <c r="F340" i="1"/>
  <c r="M340" i="1"/>
  <c r="N340" i="1" s="1"/>
  <c r="R340" i="1"/>
  <c r="S340" i="1" s="1"/>
  <c r="W340" i="1" s="1"/>
  <c r="X340" i="1" s="1"/>
  <c r="E341" i="1" s="1"/>
  <c r="J355" i="1" s="1"/>
  <c r="O339" i="1"/>
  <c r="H339" i="1"/>
  <c r="P339" i="1" s="1"/>
  <c r="I345" i="1" l="1"/>
  <c r="V345" i="1" s="1"/>
  <c r="G340" i="1"/>
  <c r="K355" i="1"/>
  <c r="L355" i="1"/>
  <c r="Q355" i="1" s="1"/>
  <c r="F341" i="1"/>
  <c r="U341" i="1"/>
  <c r="M341" i="1"/>
  <c r="N341" i="1" s="1"/>
  <c r="R341" i="1"/>
  <c r="S341" i="1" s="1"/>
  <c r="W341" i="1" s="1"/>
  <c r="X341" i="1" s="1"/>
  <c r="E342" i="1" s="1"/>
  <c r="J356" i="1" s="1"/>
  <c r="H340" i="1"/>
  <c r="P340" i="1" s="1"/>
  <c r="O340" i="1"/>
  <c r="I346" i="1" l="1"/>
  <c r="V346" i="1" s="1"/>
  <c r="G341" i="1"/>
  <c r="K356" i="1"/>
  <c r="L356" i="1"/>
  <c r="Q356" i="1" s="1"/>
  <c r="U342" i="1"/>
  <c r="M342" i="1"/>
  <c r="N342" i="1" s="1"/>
  <c r="F342" i="1"/>
  <c r="R342" i="1"/>
  <c r="S342" i="1" s="1"/>
  <c r="W342" i="1" s="1"/>
  <c r="X342" i="1" s="1"/>
  <c r="E343" i="1" s="1"/>
  <c r="J357" i="1" s="1"/>
  <c r="H341" i="1"/>
  <c r="P341" i="1" s="1"/>
  <c r="O341" i="1"/>
  <c r="I347" i="1" l="1"/>
  <c r="V347" i="1" s="1"/>
  <c r="G342" i="1"/>
  <c r="K357" i="1"/>
  <c r="L357" i="1"/>
  <c r="Q357" i="1" s="1"/>
  <c r="M343" i="1"/>
  <c r="N343" i="1" s="1"/>
  <c r="F343" i="1"/>
  <c r="U343" i="1"/>
  <c r="R343" i="1"/>
  <c r="S343" i="1" s="1"/>
  <c r="W343" i="1" s="1"/>
  <c r="X343" i="1" s="1"/>
  <c r="E344" i="1" s="1"/>
  <c r="J358" i="1" s="1"/>
  <c r="O342" i="1"/>
  <c r="H342" i="1"/>
  <c r="P342" i="1" s="1"/>
  <c r="I348" i="1" l="1"/>
  <c r="V348" i="1" s="1"/>
  <c r="G343" i="1"/>
  <c r="K358" i="1"/>
  <c r="L358" i="1"/>
  <c r="Q358" i="1" s="1"/>
  <c r="U344" i="1"/>
  <c r="F344" i="1"/>
  <c r="M344" i="1"/>
  <c r="N344" i="1" s="1"/>
  <c r="R344" i="1"/>
  <c r="S344" i="1" s="1"/>
  <c r="W344" i="1" s="1"/>
  <c r="X344" i="1" s="1"/>
  <c r="E345" i="1" s="1"/>
  <c r="J359" i="1" s="1"/>
  <c r="O343" i="1"/>
  <c r="H343" i="1"/>
  <c r="P343" i="1" s="1"/>
  <c r="I349" i="1" l="1"/>
  <c r="V349" i="1" s="1"/>
  <c r="G344" i="1"/>
  <c r="K359" i="1"/>
  <c r="L359" i="1"/>
  <c r="Q359" i="1" s="1"/>
  <c r="U345" i="1"/>
  <c r="M345" i="1"/>
  <c r="N345" i="1" s="1"/>
  <c r="F345" i="1"/>
  <c r="R345" i="1"/>
  <c r="S345" i="1" s="1"/>
  <c r="W345" i="1" s="1"/>
  <c r="X345" i="1" s="1"/>
  <c r="E346" i="1" s="1"/>
  <c r="J360" i="1" s="1"/>
  <c r="H344" i="1"/>
  <c r="P344" i="1" s="1"/>
  <c r="O344" i="1"/>
  <c r="I350" i="1" l="1"/>
  <c r="V350" i="1" s="1"/>
  <c r="G345" i="1"/>
  <c r="K360" i="1"/>
  <c r="L360" i="1"/>
  <c r="Q360" i="1" s="1"/>
  <c r="F346" i="1"/>
  <c r="G346" i="1" s="1"/>
  <c r="U346" i="1"/>
  <c r="M346" i="1"/>
  <c r="N346" i="1" s="1"/>
  <c r="R346" i="1"/>
  <c r="S346" i="1" s="1"/>
  <c r="W346" i="1" s="1"/>
  <c r="X346" i="1" s="1"/>
  <c r="E347" i="1" s="1"/>
  <c r="J361" i="1" s="1"/>
  <c r="O345" i="1"/>
  <c r="H345" i="1"/>
  <c r="P345" i="1" s="1"/>
  <c r="K361" i="1" l="1"/>
  <c r="L361" i="1"/>
  <c r="Q361" i="1" s="1"/>
  <c r="U347" i="1"/>
  <c r="M347" i="1"/>
  <c r="N347" i="1" s="1"/>
  <c r="F347" i="1"/>
  <c r="G347" i="1" s="1"/>
  <c r="R347" i="1"/>
  <c r="S347" i="1" s="1"/>
  <c r="W347" i="1" s="1"/>
  <c r="X347" i="1" s="1"/>
  <c r="E348" i="1" s="1"/>
  <c r="J362" i="1" s="1"/>
  <c r="H346" i="1"/>
  <c r="P346" i="1" s="1"/>
  <c r="I351" i="1"/>
  <c r="V351" i="1" s="1"/>
  <c r="O346" i="1"/>
  <c r="K362" i="1" l="1"/>
  <c r="L362" i="1"/>
  <c r="Q362" i="1" s="1"/>
  <c r="M348" i="1"/>
  <c r="N348" i="1" s="1"/>
  <c r="F348" i="1"/>
  <c r="G348" i="1" s="1"/>
  <c r="U348" i="1"/>
  <c r="R348" i="1"/>
  <c r="S348" i="1" s="1"/>
  <c r="W348" i="1" s="1"/>
  <c r="X348" i="1" s="1"/>
  <c r="E349" i="1" s="1"/>
  <c r="J363" i="1" s="1"/>
  <c r="I352" i="1"/>
  <c r="V352" i="1" s="1"/>
  <c r="O347" i="1"/>
  <c r="H347" i="1"/>
  <c r="P347" i="1" s="1"/>
  <c r="K363" i="1" l="1"/>
  <c r="L363" i="1"/>
  <c r="Q363" i="1" s="1"/>
  <c r="F349" i="1"/>
  <c r="G349" i="1" s="1"/>
  <c r="U349" i="1"/>
  <c r="M349" i="1"/>
  <c r="N349" i="1" s="1"/>
  <c r="R349" i="1"/>
  <c r="S349" i="1" s="1"/>
  <c r="W349" i="1" s="1"/>
  <c r="X349" i="1" s="1"/>
  <c r="E350" i="1" s="1"/>
  <c r="J364" i="1" s="1"/>
  <c r="O348" i="1"/>
  <c r="H348" i="1"/>
  <c r="P348" i="1" s="1"/>
  <c r="I353" i="1"/>
  <c r="V353" i="1" s="1"/>
  <c r="K364" i="1" l="1"/>
  <c r="L364" i="1"/>
  <c r="Q364" i="1" s="1"/>
  <c r="U350" i="1"/>
  <c r="M350" i="1"/>
  <c r="N350" i="1" s="1"/>
  <c r="F350" i="1"/>
  <c r="G350" i="1" s="1"/>
  <c r="R350" i="1"/>
  <c r="S350" i="1" s="1"/>
  <c r="W350" i="1" s="1"/>
  <c r="X350" i="1" s="1"/>
  <c r="E351" i="1" s="1"/>
  <c r="J365" i="1" s="1"/>
  <c r="H349" i="1"/>
  <c r="P349" i="1" s="1"/>
  <c r="I354" i="1"/>
  <c r="V354" i="1" s="1"/>
  <c r="O349" i="1"/>
  <c r="K365" i="1" l="1"/>
  <c r="L365" i="1"/>
  <c r="Q365" i="1" s="1"/>
  <c r="M351" i="1"/>
  <c r="N351" i="1" s="1"/>
  <c r="U351" i="1"/>
  <c r="F351" i="1"/>
  <c r="R351" i="1"/>
  <c r="S351" i="1" s="1"/>
  <c r="W351" i="1" s="1"/>
  <c r="X351" i="1" s="1"/>
  <c r="E352" i="1" s="1"/>
  <c r="J366" i="1" s="1"/>
  <c r="I355" i="1"/>
  <c r="V355" i="1" s="1"/>
  <c r="O350" i="1"/>
  <c r="H350" i="1"/>
  <c r="P350" i="1" s="1"/>
  <c r="I356" i="1" l="1"/>
  <c r="V356" i="1" s="1"/>
  <c r="G351" i="1"/>
  <c r="K366" i="1"/>
  <c r="L366" i="1"/>
  <c r="Q366" i="1" s="1"/>
  <c r="M352" i="1"/>
  <c r="N352" i="1" s="1"/>
  <c r="F352" i="1"/>
  <c r="U352" i="1"/>
  <c r="R352" i="1"/>
  <c r="S352" i="1" s="1"/>
  <c r="W352" i="1" s="1"/>
  <c r="X352" i="1" s="1"/>
  <c r="E353" i="1" s="1"/>
  <c r="J367" i="1" s="1"/>
  <c r="O351" i="1"/>
  <c r="H351" i="1"/>
  <c r="P351" i="1" s="1"/>
  <c r="I357" i="1" l="1"/>
  <c r="V357" i="1" s="1"/>
  <c r="G352" i="1"/>
  <c r="L367" i="1"/>
  <c r="Q367" i="1" s="1"/>
  <c r="K367" i="1"/>
  <c r="U353" i="1"/>
  <c r="M353" i="1"/>
  <c r="N353" i="1" s="1"/>
  <c r="F353" i="1"/>
  <c r="R353" i="1"/>
  <c r="S353" i="1" s="1"/>
  <c r="W353" i="1" s="1"/>
  <c r="X353" i="1" s="1"/>
  <c r="E354" i="1" s="1"/>
  <c r="J368" i="1" s="1"/>
  <c r="H352" i="1"/>
  <c r="P352" i="1" s="1"/>
  <c r="O352" i="1"/>
  <c r="I358" i="1" l="1"/>
  <c r="V358" i="1" s="1"/>
  <c r="G353" i="1"/>
  <c r="K368" i="1"/>
  <c r="L368" i="1"/>
  <c r="Q368" i="1" s="1"/>
  <c r="M354" i="1"/>
  <c r="N354" i="1" s="1"/>
  <c r="U354" i="1"/>
  <c r="F354" i="1"/>
  <c r="R354" i="1"/>
  <c r="S354" i="1" s="1"/>
  <c r="W354" i="1" s="1"/>
  <c r="X354" i="1" s="1"/>
  <c r="E355" i="1" s="1"/>
  <c r="J369" i="1" s="1"/>
  <c r="O353" i="1"/>
  <c r="H353" i="1"/>
  <c r="P353" i="1" s="1"/>
  <c r="I359" i="1" l="1"/>
  <c r="V359" i="1" s="1"/>
  <c r="G354" i="1"/>
  <c r="K369" i="1"/>
  <c r="L369" i="1"/>
  <c r="Q369" i="1" s="1"/>
  <c r="U355" i="1"/>
  <c r="F355" i="1"/>
  <c r="M355" i="1"/>
  <c r="N355" i="1" s="1"/>
  <c r="R355" i="1"/>
  <c r="S355" i="1" s="1"/>
  <c r="W355" i="1" s="1"/>
  <c r="X355" i="1" s="1"/>
  <c r="E356" i="1" s="1"/>
  <c r="J370" i="1" s="1"/>
  <c r="O354" i="1"/>
  <c r="H354" i="1"/>
  <c r="P354" i="1" s="1"/>
  <c r="I360" i="1" l="1"/>
  <c r="V360" i="1" s="1"/>
  <c r="G355" i="1"/>
  <c r="L370" i="1"/>
  <c r="Q370" i="1" s="1"/>
  <c r="K370" i="1"/>
  <c r="F356" i="1"/>
  <c r="G356" i="1" s="1"/>
  <c r="U356" i="1"/>
  <c r="M356" i="1"/>
  <c r="N356" i="1" s="1"/>
  <c r="R356" i="1"/>
  <c r="S356" i="1" s="1"/>
  <c r="W356" i="1" s="1"/>
  <c r="X356" i="1" s="1"/>
  <c r="E357" i="1" s="1"/>
  <c r="J371" i="1" s="1"/>
  <c r="H355" i="1"/>
  <c r="P355" i="1" s="1"/>
  <c r="O355" i="1"/>
  <c r="K371" i="1" l="1"/>
  <c r="L371" i="1"/>
  <c r="Q371" i="1" s="1"/>
  <c r="U357" i="1"/>
  <c r="M357" i="1"/>
  <c r="N357" i="1" s="1"/>
  <c r="F357" i="1"/>
  <c r="G357" i="1" s="1"/>
  <c r="R357" i="1"/>
  <c r="S357" i="1" s="1"/>
  <c r="W357" i="1" s="1"/>
  <c r="X357" i="1" s="1"/>
  <c r="E358" i="1" s="1"/>
  <c r="J372" i="1" s="1"/>
  <c r="H356" i="1"/>
  <c r="P356" i="1" s="1"/>
  <c r="O356" i="1"/>
  <c r="I361" i="1"/>
  <c r="V361" i="1" s="1"/>
  <c r="K372" i="1" l="1"/>
  <c r="L372" i="1"/>
  <c r="Q372" i="1" s="1"/>
  <c r="M358" i="1"/>
  <c r="N358" i="1" s="1"/>
  <c r="F358" i="1"/>
  <c r="G358" i="1" s="1"/>
  <c r="U358" i="1"/>
  <c r="R358" i="1"/>
  <c r="S358" i="1" s="1"/>
  <c r="W358" i="1" s="1"/>
  <c r="X358" i="1" s="1"/>
  <c r="E359" i="1" s="1"/>
  <c r="J373" i="1" s="1"/>
  <c r="O357" i="1"/>
  <c r="H357" i="1"/>
  <c r="P357" i="1" s="1"/>
  <c r="I362" i="1"/>
  <c r="V362" i="1" s="1"/>
  <c r="L373" i="1" l="1"/>
  <c r="Q373" i="1" s="1"/>
  <c r="K373" i="1"/>
  <c r="F359" i="1"/>
  <c r="G359" i="1" s="1"/>
  <c r="U359" i="1"/>
  <c r="M359" i="1"/>
  <c r="N359" i="1" s="1"/>
  <c r="R359" i="1"/>
  <c r="S359" i="1" s="1"/>
  <c r="W359" i="1" s="1"/>
  <c r="X359" i="1" s="1"/>
  <c r="E360" i="1" s="1"/>
  <c r="J374" i="1" s="1"/>
  <c r="O358" i="1"/>
  <c r="H358" i="1"/>
  <c r="P358" i="1" s="1"/>
  <c r="I363" i="1"/>
  <c r="V363" i="1" s="1"/>
  <c r="K374" i="1" l="1"/>
  <c r="L374" i="1"/>
  <c r="Q374" i="1" s="1"/>
  <c r="U360" i="1"/>
  <c r="F360" i="1"/>
  <c r="M360" i="1"/>
  <c r="N360" i="1" s="1"/>
  <c r="R360" i="1"/>
  <c r="S360" i="1" s="1"/>
  <c r="W360" i="1" s="1"/>
  <c r="X360" i="1" s="1"/>
  <c r="E361" i="1" s="1"/>
  <c r="J375" i="1" s="1"/>
  <c r="O359" i="1"/>
  <c r="H359" i="1"/>
  <c r="P359" i="1" s="1"/>
  <c r="I364" i="1"/>
  <c r="V364" i="1" s="1"/>
  <c r="I365" i="1" l="1"/>
  <c r="V365" i="1" s="1"/>
  <c r="G360" i="1"/>
  <c r="K375" i="1"/>
  <c r="L375" i="1"/>
  <c r="Q375" i="1" s="1"/>
  <c r="M361" i="1"/>
  <c r="N361" i="1" s="1"/>
  <c r="U361" i="1"/>
  <c r="F361" i="1"/>
  <c r="R361" i="1"/>
  <c r="S361" i="1" s="1"/>
  <c r="W361" i="1" s="1"/>
  <c r="X361" i="1" s="1"/>
  <c r="E362" i="1" s="1"/>
  <c r="J376" i="1" s="1"/>
  <c r="O360" i="1"/>
  <c r="H360" i="1"/>
  <c r="P360" i="1" s="1"/>
  <c r="I366" i="1" l="1"/>
  <c r="V366" i="1" s="1"/>
  <c r="G361" i="1"/>
  <c r="L376" i="1"/>
  <c r="Q376" i="1" s="1"/>
  <c r="K376" i="1"/>
  <c r="M362" i="1"/>
  <c r="N362" i="1" s="1"/>
  <c r="F362" i="1"/>
  <c r="U362" i="1"/>
  <c r="R362" i="1"/>
  <c r="S362" i="1" s="1"/>
  <c r="W362" i="1" s="1"/>
  <c r="X362" i="1" s="1"/>
  <c r="E363" i="1" s="1"/>
  <c r="J377" i="1" s="1"/>
  <c r="O361" i="1"/>
  <c r="H361" i="1"/>
  <c r="P361" i="1" s="1"/>
  <c r="I367" i="1" l="1"/>
  <c r="V367" i="1" s="1"/>
  <c r="G362" i="1"/>
  <c r="K377" i="1"/>
  <c r="L377" i="1"/>
  <c r="Q377" i="1" s="1"/>
  <c r="U363" i="1"/>
  <c r="M363" i="1"/>
  <c r="N363" i="1" s="1"/>
  <c r="F363" i="1"/>
  <c r="R363" i="1"/>
  <c r="S363" i="1" s="1"/>
  <c r="W363" i="1" s="1"/>
  <c r="X363" i="1" s="1"/>
  <c r="E364" i="1" s="1"/>
  <c r="O362" i="1"/>
  <c r="H362" i="1"/>
  <c r="P362" i="1" s="1"/>
  <c r="I368" i="1" l="1"/>
  <c r="V368" i="1" s="1"/>
  <c r="G363" i="1"/>
  <c r="J378" i="1"/>
  <c r="M364" i="1"/>
  <c r="N364" i="1" s="1"/>
  <c r="F364" i="1"/>
  <c r="U364" i="1"/>
  <c r="R364" i="1"/>
  <c r="S364" i="1" s="1"/>
  <c r="W364" i="1" s="1"/>
  <c r="X364" i="1" s="1"/>
  <c r="E365" i="1" s="1"/>
  <c r="O363" i="1"/>
  <c r="H363" i="1"/>
  <c r="P363" i="1" s="1"/>
  <c r="I369" i="1" l="1"/>
  <c r="V369" i="1" s="1"/>
  <c r="G364" i="1"/>
  <c r="F365" i="1"/>
  <c r="G365" i="1" s="1"/>
  <c r="U365" i="1"/>
  <c r="M365" i="1"/>
  <c r="N365" i="1" s="1"/>
  <c r="J379" i="1"/>
  <c r="R365" i="1"/>
  <c r="S365" i="1" s="1"/>
  <c r="W365" i="1" s="1"/>
  <c r="X365" i="1" s="1"/>
  <c r="E366" i="1" s="1"/>
  <c r="K378" i="1"/>
  <c r="L378" i="1"/>
  <c r="Q378" i="1" s="1"/>
  <c r="O364" i="1"/>
  <c r="H364" i="1"/>
  <c r="P364" i="1" s="1"/>
  <c r="U366" i="1" l="1"/>
  <c r="J380" i="1"/>
  <c r="M366" i="1"/>
  <c r="N366" i="1" s="1"/>
  <c r="F366" i="1"/>
  <c r="G366" i="1" s="1"/>
  <c r="R366" i="1"/>
  <c r="S366" i="1" s="1"/>
  <c r="W366" i="1" s="1"/>
  <c r="X366" i="1" s="1"/>
  <c r="E367" i="1" s="1"/>
  <c r="K379" i="1"/>
  <c r="L379" i="1"/>
  <c r="Q379" i="1" s="1"/>
  <c r="H365" i="1"/>
  <c r="P365" i="1" s="1"/>
  <c r="O365" i="1"/>
  <c r="I370" i="1"/>
  <c r="V370" i="1" s="1"/>
  <c r="M367" i="1" l="1"/>
  <c r="N367" i="1" s="1"/>
  <c r="F367" i="1"/>
  <c r="G367" i="1" s="1"/>
  <c r="U367" i="1"/>
  <c r="J381" i="1"/>
  <c r="R367" i="1"/>
  <c r="S367" i="1" s="1"/>
  <c r="W367" i="1" s="1"/>
  <c r="X367" i="1" s="1"/>
  <c r="E368" i="1" s="1"/>
  <c r="I371" i="1"/>
  <c r="V371" i="1" s="1"/>
  <c r="O366" i="1"/>
  <c r="H366" i="1"/>
  <c r="P366" i="1" s="1"/>
  <c r="K380" i="1"/>
  <c r="L380" i="1"/>
  <c r="Q380" i="1" s="1"/>
  <c r="F368" i="1" l="1"/>
  <c r="G368" i="1" s="1"/>
  <c r="U368" i="1"/>
  <c r="M368" i="1"/>
  <c r="N368" i="1" s="1"/>
  <c r="J382" i="1"/>
  <c r="R368" i="1"/>
  <c r="S368" i="1" s="1"/>
  <c r="W368" i="1" s="1"/>
  <c r="X368" i="1" s="1"/>
  <c r="E369" i="1" s="1"/>
  <c r="J383" i="1" s="1"/>
  <c r="O367" i="1"/>
  <c r="H367" i="1"/>
  <c r="P367" i="1" s="1"/>
  <c r="I372" i="1"/>
  <c r="V372" i="1" s="1"/>
  <c r="K381" i="1"/>
  <c r="L381" i="1"/>
  <c r="Q381" i="1" s="1"/>
  <c r="K383" i="1" l="1"/>
  <c r="L383" i="1"/>
  <c r="Q383" i="1" s="1"/>
  <c r="U369" i="1"/>
  <c r="M369" i="1"/>
  <c r="N369" i="1" s="1"/>
  <c r="F369" i="1"/>
  <c r="G369" i="1" s="1"/>
  <c r="R369" i="1"/>
  <c r="S369" i="1" s="1"/>
  <c r="W369" i="1" s="1"/>
  <c r="X369" i="1" s="1"/>
  <c r="E370" i="1" s="1"/>
  <c r="J384" i="1" s="1"/>
  <c r="K382" i="1"/>
  <c r="L382" i="1"/>
  <c r="Q382" i="1" s="1"/>
  <c r="H368" i="1"/>
  <c r="P368" i="1" s="1"/>
  <c r="O368" i="1"/>
  <c r="I373" i="1"/>
  <c r="V373" i="1" s="1"/>
  <c r="K384" i="1" l="1"/>
  <c r="L384" i="1"/>
  <c r="Q384" i="1" s="1"/>
  <c r="M370" i="1"/>
  <c r="N370" i="1" s="1"/>
  <c r="F370" i="1"/>
  <c r="G370" i="1" s="1"/>
  <c r="U370" i="1"/>
  <c r="R370" i="1"/>
  <c r="S370" i="1" s="1"/>
  <c r="W370" i="1" s="1"/>
  <c r="X370" i="1" s="1"/>
  <c r="E371" i="1" s="1"/>
  <c r="J385" i="1" s="1"/>
  <c r="I374" i="1"/>
  <c r="V374" i="1" s="1"/>
  <c r="O369" i="1"/>
  <c r="H369" i="1"/>
  <c r="P369" i="1" s="1"/>
  <c r="K385" i="1" l="1"/>
  <c r="L385" i="1"/>
  <c r="Q385" i="1" s="1"/>
  <c r="F371" i="1"/>
  <c r="G371" i="1" s="1"/>
  <c r="U371" i="1"/>
  <c r="M371" i="1"/>
  <c r="N371" i="1" s="1"/>
  <c r="R371" i="1"/>
  <c r="S371" i="1" s="1"/>
  <c r="W371" i="1" s="1"/>
  <c r="X371" i="1" s="1"/>
  <c r="E372" i="1" s="1"/>
  <c r="J386" i="1" s="1"/>
  <c r="O370" i="1"/>
  <c r="H370" i="1"/>
  <c r="P370" i="1" s="1"/>
  <c r="I375" i="1"/>
  <c r="V375" i="1" s="1"/>
  <c r="K386" i="1" l="1"/>
  <c r="L386" i="1"/>
  <c r="Q386" i="1" s="1"/>
  <c r="U372" i="1"/>
  <c r="M372" i="1"/>
  <c r="N372" i="1" s="1"/>
  <c r="F372" i="1"/>
  <c r="G372" i="1" s="1"/>
  <c r="R372" i="1"/>
  <c r="S372" i="1" s="1"/>
  <c r="W372" i="1" s="1"/>
  <c r="X372" i="1" s="1"/>
  <c r="E373" i="1" s="1"/>
  <c r="J387" i="1" s="1"/>
  <c r="H371" i="1"/>
  <c r="P371" i="1" s="1"/>
  <c r="O371" i="1"/>
  <c r="I376" i="1"/>
  <c r="V376" i="1" s="1"/>
  <c r="K387" i="1" l="1"/>
  <c r="L387" i="1"/>
  <c r="Q387" i="1" s="1"/>
  <c r="M373" i="1"/>
  <c r="N373" i="1" s="1"/>
  <c r="F373" i="1"/>
  <c r="G373" i="1" s="1"/>
  <c r="U373" i="1"/>
  <c r="R373" i="1"/>
  <c r="S373" i="1" s="1"/>
  <c r="W373" i="1" s="1"/>
  <c r="X373" i="1" s="1"/>
  <c r="E374" i="1" s="1"/>
  <c r="J388" i="1" s="1"/>
  <c r="I377" i="1"/>
  <c r="V377" i="1" s="1"/>
  <c r="O372" i="1"/>
  <c r="H372" i="1"/>
  <c r="P372" i="1" s="1"/>
  <c r="K388" i="1" l="1"/>
  <c r="L388" i="1"/>
  <c r="Q388" i="1" s="1"/>
  <c r="F374" i="1"/>
  <c r="G374" i="1" s="1"/>
  <c r="U374" i="1"/>
  <c r="M374" i="1"/>
  <c r="N374" i="1" s="1"/>
  <c r="R374" i="1"/>
  <c r="S374" i="1" s="1"/>
  <c r="W374" i="1" s="1"/>
  <c r="X374" i="1" s="1"/>
  <c r="E375" i="1" s="1"/>
  <c r="J389" i="1" s="1"/>
  <c r="O373" i="1"/>
  <c r="H373" i="1"/>
  <c r="P373" i="1" s="1"/>
  <c r="I378" i="1"/>
  <c r="V378" i="1" s="1"/>
  <c r="K389" i="1" l="1"/>
  <c r="L389" i="1"/>
  <c r="Q389" i="1" s="1"/>
  <c r="U375" i="1"/>
  <c r="M375" i="1"/>
  <c r="N375" i="1" s="1"/>
  <c r="F375" i="1"/>
  <c r="G375" i="1" s="1"/>
  <c r="R375" i="1"/>
  <c r="S375" i="1" s="1"/>
  <c r="W375" i="1" s="1"/>
  <c r="X375" i="1" s="1"/>
  <c r="E376" i="1" s="1"/>
  <c r="J390" i="1" s="1"/>
  <c r="H374" i="1"/>
  <c r="P374" i="1" s="1"/>
  <c r="O374" i="1"/>
  <c r="I379" i="1"/>
  <c r="V379" i="1" s="1"/>
  <c r="K390" i="1" l="1"/>
  <c r="L390" i="1"/>
  <c r="Q390" i="1" s="1"/>
  <c r="M376" i="1"/>
  <c r="N376" i="1" s="1"/>
  <c r="F376" i="1"/>
  <c r="G376" i="1" s="1"/>
  <c r="U376" i="1"/>
  <c r="R376" i="1"/>
  <c r="S376" i="1" s="1"/>
  <c r="W376" i="1" s="1"/>
  <c r="X376" i="1" s="1"/>
  <c r="E377" i="1" s="1"/>
  <c r="J391" i="1" s="1"/>
  <c r="I380" i="1"/>
  <c r="V380" i="1" s="1"/>
  <c r="O375" i="1"/>
  <c r="H375" i="1"/>
  <c r="P375" i="1" s="1"/>
  <c r="K391" i="1" l="1"/>
  <c r="L391" i="1"/>
  <c r="Q391" i="1" s="1"/>
  <c r="F377" i="1"/>
  <c r="G377" i="1" s="1"/>
  <c r="U377" i="1"/>
  <c r="M377" i="1"/>
  <c r="N377" i="1" s="1"/>
  <c r="R377" i="1"/>
  <c r="S377" i="1" s="1"/>
  <c r="W377" i="1" s="1"/>
  <c r="X377" i="1" s="1"/>
  <c r="E378" i="1" s="1"/>
  <c r="J392" i="1" s="1"/>
  <c r="O376" i="1"/>
  <c r="H376" i="1"/>
  <c r="P376" i="1" s="1"/>
  <c r="I381" i="1"/>
  <c r="V381" i="1" s="1"/>
  <c r="K392" i="1" l="1"/>
  <c r="L392" i="1"/>
  <c r="Q392" i="1" s="1"/>
  <c r="U378" i="1"/>
  <c r="M378" i="1"/>
  <c r="N378" i="1" s="1"/>
  <c r="F378" i="1"/>
  <c r="R378" i="1"/>
  <c r="S378" i="1" s="1"/>
  <c r="W378" i="1" s="1"/>
  <c r="X378" i="1" s="1"/>
  <c r="E379" i="1" s="1"/>
  <c r="J393" i="1" s="1"/>
  <c r="H377" i="1"/>
  <c r="P377" i="1" s="1"/>
  <c r="O377" i="1"/>
  <c r="I382" i="1"/>
  <c r="V382" i="1" s="1"/>
  <c r="I383" i="1" l="1"/>
  <c r="V383" i="1" s="1"/>
  <c r="G378" i="1"/>
  <c r="K393" i="1"/>
  <c r="L393" i="1"/>
  <c r="Q393" i="1" s="1"/>
  <c r="M379" i="1"/>
  <c r="N379" i="1" s="1"/>
  <c r="F379" i="1"/>
  <c r="U379" i="1"/>
  <c r="R379" i="1"/>
  <c r="S379" i="1" s="1"/>
  <c r="W379" i="1" s="1"/>
  <c r="X379" i="1" s="1"/>
  <c r="E380" i="1" s="1"/>
  <c r="J394" i="1" s="1"/>
  <c r="O378" i="1"/>
  <c r="H378" i="1"/>
  <c r="P378" i="1" s="1"/>
  <c r="I384" i="1" l="1"/>
  <c r="V384" i="1" s="1"/>
  <c r="G379" i="1"/>
  <c r="K394" i="1"/>
  <c r="L394" i="1"/>
  <c r="Q394" i="1" s="1"/>
  <c r="F380" i="1"/>
  <c r="U380" i="1"/>
  <c r="M380" i="1"/>
  <c r="N380" i="1" s="1"/>
  <c r="R380" i="1"/>
  <c r="S380" i="1" s="1"/>
  <c r="W380" i="1" s="1"/>
  <c r="X380" i="1" s="1"/>
  <c r="E381" i="1" s="1"/>
  <c r="J395" i="1" s="1"/>
  <c r="O379" i="1"/>
  <c r="H379" i="1"/>
  <c r="P379" i="1" s="1"/>
  <c r="I385" i="1" l="1"/>
  <c r="V385" i="1" s="1"/>
  <c r="G380" i="1"/>
  <c r="K395" i="1"/>
  <c r="L395" i="1"/>
  <c r="Q395" i="1" s="1"/>
  <c r="U381" i="1"/>
  <c r="M381" i="1"/>
  <c r="N381" i="1" s="1"/>
  <c r="F381" i="1"/>
  <c r="R381" i="1"/>
  <c r="S381" i="1" s="1"/>
  <c r="W381" i="1" s="1"/>
  <c r="X381" i="1" s="1"/>
  <c r="E382" i="1" s="1"/>
  <c r="J396" i="1" s="1"/>
  <c r="H380" i="1"/>
  <c r="P380" i="1" s="1"/>
  <c r="O380" i="1"/>
  <c r="I386" i="1" l="1"/>
  <c r="V386" i="1" s="1"/>
  <c r="G381" i="1"/>
  <c r="K396" i="1"/>
  <c r="L396" i="1"/>
  <c r="Q396" i="1" s="1"/>
  <c r="M382" i="1"/>
  <c r="N382" i="1" s="1"/>
  <c r="F382" i="1"/>
  <c r="U382" i="1"/>
  <c r="R382" i="1"/>
  <c r="S382" i="1" s="1"/>
  <c r="W382" i="1" s="1"/>
  <c r="X382" i="1" s="1"/>
  <c r="E383" i="1" s="1"/>
  <c r="J397" i="1" s="1"/>
  <c r="O381" i="1"/>
  <c r="H381" i="1"/>
  <c r="P381" i="1" s="1"/>
  <c r="I387" i="1" l="1"/>
  <c r="V387" i="1" s="1"/>
  <c r="G382" i="1"/>
  <c r="K397" i="1"/>
  <c r="L397" i="1"/>
  <c r="Q397" i="1" s="1"/>
  <c r="F383" i="1"/>
  <c r="G383" i="1" s="1"/>
  <c r="U383" i="1"/>
  <c r="M383" i="1"/>
  <c r="N383" i="1" s="1"/>
  <c r="R383" i="1"/>
  <c r="S383" i="1" s="1"/>
  <c r="W383" i="1" s="1"/>
  <c r="X383" i="1" s="1"/>
  <c r="E384" i="1" s="1"/>
  <c r="J398" i="1" s="1"/>
  <c r="O382" i="1"/>
  <c r="H382" i="1"/>
  <c r="P382" i="1" s="1"/>
  <c r="K398" i="1" l="1"/>
  <c r="L398" i="1"/>
  <c r="Q398" i="1" s="1"/>
  <c r="U384" i="1"/>
  <c r="M384" i="1"/>
  <c r="N384" i="1" s="1"/>
  <c r="F384" i="1"/>
  <c r="G384" i="1" s="1"/>
  <c r="R384" i="1"/>
  <c r="S384" i="1" s="1"/>
  <c r="W384" i="1" s="1"/>
  <c r="X384" i="1" s="1"/>
  <c r="E385" i="1" s="1"/>
  <c r="J399" i="1" s="1"/>
  <c r="O383" i="1"/>
  <c r="H383" i="1"/>
  <c r="P383" i="1" s="1"/>
  <c r="I388" i="1"/>
  <c r="V388" i="1" s="1"/>
  <c r="K399" i="1" l="1"/>
  <c r="L399" i="1"/>
  <c r="Q399" i="1" s="1"/>
  <c r="M385" i="1"/>
  <c r="N385" i="1" s="1"/>
  <c r="F385" i="1"/>
  <c r="G385" i="1" s="1"/>
  <c r="U385" i="1"/>
  <c r="R385" i="1"/>
  <c r="S385" i="1" s="1"/>
  <c r="W385" i="1" s="1"/>
  <c r="X385" i="1" s="1"/>
  <c r="E386" i="1" s="1"/>
  <c r="J400" i="1" s="1"/>
  <c r="O384" i="1"/>
  <c r="H384" i="1"/>
  <c r="P384" i="1" s="1"/>
  <c r="I389" i="1"/>
  <c r="V389" i="1" s="1"/>
  <c r="K400" i="1" l="1"/>
  <c r="L400" i="1"/>
  <c r="Q400" i="1" s="1"/>
  <c r="F386" i="1"/>
  <c r="G386" i="1" s="1"/>
  <c r="U386" i="1"/>
  <c r="M386" i="1"/>
  <c r="N386" i="1" s="1"/>
  <c r="R386" i="1"/>
  <c r="S386" i="1" s="1"/>
  <c r="W386" i="1" s="1"/>
  <c r="X386" i="1" s="1"/>
  <c r="E387" i="1" s="1"/>
  <c r="J401" i="1" s="1"/>
  <c r="O385" i="1"/>
  <c r="H385" i="1"/>
  <c r="P385" i="1" s="1"/>
  <c r="I390" i="1"/>
  <c r="V390" i="1" s="1"/>
  <c r="K401" i="1" l="1"/>
  <c r="L401" i="1"/>
  <c r="Q401" i="1" s="1"/>
  <c r="U387" i="1"/>
  <c r="M387" i="1"/>
  <c r="N387" i="1" s="1"/>
  <c r="F387" i="1"/>
  <c r="R387" i="1"/>
  <c r="S387" i="1" s="1"/>
  <c r="W387" i="1" s="1"/>
  <c r="X387" i="1" s="1"/>
  <c r="E388" i="1" s="1"/>
  <c r="J402" i="1" s="1"/>
  <c r="H386" i="1"/>
  <c r="P386" i="1" s="1"/>
  <c r="O386" i="1"/>
  <c r="I391" i="1"/>
  <c r="V391" i="1" s="1"/>
  <c r="I392" i="1" l="1"/>
  <c r="V392" i="1" s="1"/>
  <c r="G387" i="1"/>
  <c r="K402" i="1"/>
  <c r="L402" i="1"/>
  <c r="Q402" i="1" s="1"/>
  <c r="M388" i="1"/>
  <c r="N388" i="1" s="1"/>
  <c r="F388" i="1"/>
  <c r="U388" i="1"/>
  <c r="R388" i="1"/>
  <c r="S388" i="1" s="1"/>
  <c r="W388" i="1" s="1"/>
  <c r="X388" i="1" s="1"/>
  <c r="E389" i="1" s="1"/>
  <c r="J403" i="1" s="1"/>
  <c r="O387" i="1"/>
  <c r="H387" i="1"/>
  <c r="P387" i="1" s="1"/>
  <c r="I393" i="1" l="1"/>
  <c r="V393" i="1" s="1"/>
  <c r="G388" i="1"/>
  <c r="K403" i="1"/>
  <c r="L403" i="1"/>
  <c r="Q403" i="1" s="1"/>
  <c r="M389" i="1"/>
  <c r="N389" i="1" s="1"/>
  <c r="F389" i="1"/>
  <c r="U389" i="1"/>
  <c r="R389" i="1"/>
  <c r="S389" i="1" s="1"/>
  <c r="W389" i="1" s="1"/>
  <c r="X389" i="1" s="1"/>
  <c r="E390" i="1" s="1"/>
  <c r="J404" i="1" s="1"/>
  <c r="O388" i="1"/>
  <c r="H388" i="1"/>
  <c r="P388" i="1" s="1"/>
  <c r="I394" i="1" l="1"/>
  <c r="V394" i="1" s="1"/>
  <c r="G389" i="1"/>
  <c r="K404" i="1"/>
  <c r="L404" i="1"/>
  <c r="Q404" i="1" s="1"/>
  <c r="U390" i="1"/>
  <c r="M390" i="1"/>
  <c r="N390" i="1" s="1"/>
  <c r="F390" i="1"/>
  <c r="R390" i="1"/>
  <c r="S390" i="1" s="1"/>
  <c r="W390" i="1" s="1"/>
  <c r="X390" i="1" s="1"/>
  <c r="E391" i="1" s="1"/>
  <c r="J405" i="1" s="1"/>
  <c r="O389" i="1"/>
  <c r="H389" i="1"/>
  <c r="P389" i="1" s="1"/>
  <c r="I395" i="1" l="1"/>
  <c r="V395" i="1" s="1"/>
  <c r="G390" i="1"/>
  <c r="K405" i="1"/>
  <c r="L405" i="1"/>
  <c r="Q405" i="1" s="1"/>
  <c r="F391" i="1"/>
  <c r="M391" i="1"/>
  <c r="N391" i="1" s="1"/>
  <c r="U391" i="1"/>
  <c r="R391" i="1"/>
  <c r="S391" i="1" s="1"/>
  <c r="W391" i="1" s="1"/>
  <c r="X391" i="1" s="1"/>
  <c r="E392" i="1" s="1"/>
  <c r="J406" i="1" s="1"/>
  <c r="O390" i="1"/>
  <c r="H390" i="1"/>
  <c r="P390" i="1" s="1"/>
  <c r="I396" i="1" l="1"/>
  <c r="V396" i="1" s="1"/>
  <c r="G391" i="1"/>
  <c r="K406" i="1"/>
  <c r="L406" i="1"/>
  <c r="Q406" i="1" s="1"/>
  <c r="F392" i="1"/>
  <c r="G392" i="1" s="1"/>
  <c r="U392" i="1"/>
  <c r="M392" i="1"/>
  <c r="N392" i="1" s="1"/>
  <c r="R392" i="1"/>
  <c r="S392" i="1" s="1"/>
  <c r="W392" i="1" s="1"/>
  <c r="X392" i="1" s="1"/>
  <c r="E393" i="1" s="1"/>
  <c r="J407" i="1" s="1"/>
  <c r="O391" i="1"/>
  <c r="H391" i="1"/>
  <c r="P391" i="1" s="1"/>
  <c r="K407" i="1" l="1"/>
  <c r="L407" i="1"/>
  <c r="Q407" i="1" s="1"/>
  <c r="U393" i="1"/>
  <c r="M393" i="1"/>
  <c r="N393" i="1" s="1"/>
  <c r="F393" i="1"/>
  <c r="G393" i="1" s="1"/>
  <c r="R393" i="1"/>
  <c r="S393" i="1" s="1"/>
  <c r="W393" i="1" s="1"/>
  <c r="X393" i="1" s="1"/>
  <c r="E394" i="1" s="1"/>
  <c r="J408" i="1" s="1"/>
  <c r="H392" i="1"/>
  <c r="P392" i="1" s="1"/>
  <c r="O392" i="1"/>
  <c r="I397" i="1"/>
  <c r="V397" i="1" s="1"/>
  <c r="K408" i="1" l="1"/>
  <c r="L408" i="1"/>
  <c r="Q408" i="1" s="1"/>
  <c r="M394" i="1"/>
  <c r="N394" i="1" s="1"/>
  <c r="F394" i="1"/>
  <c r="U394" i="1"/>
  <c r="R394" i="1"/>
  <c r="S394" i="1" s="1"/>
  <c r="W394" i="1" s="1"/>
  <c r="X394" i="1" s="1"/>
  <c r="E395" i="1" s="1"/>
  <c r="J409" i="1" s="1"/>
  <c r="I398" i="1"/>
  <c r="V398" i="1" s="1"/>
  <c r="O393" i="1"/>
  <c r="H393" i="1"/>
  <c r="P393" i="1" s="1"/>
  <c r="I399" i="1" l="1"/>
  <c r="V399" i="1" s="1"/>
  <c r="G394" i="1"/>
  <c r="K409" i="1"/>
  <c r="L409" i="1"/>
  <c r="Q409" i="1" s="1"/>
  <c r="F395" i="1"/>
  <c r="U395" i="1"/>
  <c r="M395" i="1"/>
  <c r="N395" i="1" s="1"/>
  <c r="R395" i="1"/>
  <c r="S395" i="1" s="1"/>
  <c r="W395" i="1" s="1"/>
  <c r="X395" i="1" s="1"/>
  <c r="E396" i="1" s="1"/>
  <c r="J410" i="1" s="1"/>
  <c r="O394" i="1"/>
  <c r="H394" i="1"/>
  <c r="P394" i="1" s="1"/>
  <c r="I400" i="1" l="1"/>
  <c r="V400" i="1" s="1"/>
  <c r="G395" i="1"/>
  <c r="K410" i="1"/>
  <c r="L410" i="1"/>
  <c r="Q410" i="1" s="1"/>
  <c r="U396" i="1"/>
  <c r="M396" i="1"/>
  <c r="N396" i="1" s="1"/>
  <c r="F396" i="1"/>
  <c r="R396" i="1"/>
  <c r="S396" i="1" s="1"/>
  <c r="W396" i="1" s="1"/>
  <c r="X396" i="1" s="1"/>
  <c r="E397" i="1" s="1"/>
  <c r="J411" i="1" s="1"/>
  <c r="H395" i="1"/>
  <c r="P395" i="1" s="1"/>
  <c r="O395" i="1"/>
  <c r="I401" i="1" l="1"/>
  <c r="V401" i="1" s="1"/>
  <c r="G396" i="1"/>
  <c r="K411" i="1"/>
  <c r="L411" i="1"/>
  <c r="Q411" i="1" s="1"/>
  <c r="M397" i="1"/>
  <c r="N397" i="1" s="1"/>
  <c r="F397" i="1"/>
  <c r="U397" i="1"/>
  <c r="R397" i="1"/>
  <c r="S397" i="1" s="1"/>
  <c r="W397" i="1" s="1"/>
  <c r="X397" i="1" s="1"/>
  <c r="E398" i="1" s="1"/>
  <c r="O396" i="1"/>
  <c r="H396" i="1"/>
  <c r="P396" i="1" s="1"/>
  <c r="I402" i="1" l="1"/>
  <c r="V402" i="1" s="1"/>
  <c r="G397" i="1"/>
  <c r="J412" i="1"/>
  <c r="F398" i="1"/>
  <c r="M398" i="1"/>
  <c r="N398" i="1" s="1"/>
  <c r="U398" i="1"/>
  <c r="R398" i="1"/>
  <c r="S398" i="1" s="1"/>
  <c r="W398" i="1" s="1"/>
  <c r="X398" i="1" s="1"/>
  <c r="E399" i="1" s="1"/>
  <c r="J413" i="1" s="1"/>
  <c r="O397" i="1"/>
  <c r="H397" i="1"/>
  <c r="P397" i="1" s="1"/>
  <c r="I403" i="1" l="1"/>
  <c r="V403" i="1" s="1"/>
  <c r="G398" i="1"/>
  <c r="K413" i="1"/>
  <c r="L413" i="1"/>
  <c r="Q413" i="1" s="1"/>
  <c r="F399" i="1"/>
  <c r="G399" i="1" s="1"/>
  <c r="U399" i="1"/>
  <c r="M399" i="1"/>
  <c r="N399" i="1" s="1"/>
  <c r="R399" i="1"/>
  <c r="S399" i="1" s="1"/>
  <c r="W399" i="1" s="1"/>
  <c r="X399" i="1" s="1"/>
  <c r="E400" i="1" s="1"/>
  <c r="J414" i="1" s="1"/>
  <c r="K412" i="1"/>
  <c r="L412" i="1"/>
  <c r="Q412" i="1" s="1"/>
  <c r="H398" i="1"/>
  <c r="P398" i="1" s="1"/>
  <c r="O398" i="1"/>
  <c r="K414" i="1" l="1"/>
  <c r="L414" i="1"/>
  <c r="Q414" i="1" s="1"/>
  <c r="U400" i="1"/>
  <c r="M400" i="1"/>
  <c r="N400" i="1" s="1"/>
  <c r="F400" i="1"/>
  <c r="G400" i="1" s="1"/>
  <c r="R400" i="1"/>
  <c r="S400" i="1" s="1"/>
  <c r="W400" i="1" s="1"/>
  <c r="X400" i="1" s="1"/>
  <c r="E401" i="1" s="1"/>
  <c r="J415" i="1" s="1"/>
  <c r="H399" i="1"/>
  <c r="P399" i="1" s="1"/>
  <c r="O399" i="1"/>
  <c r="I404" i="1"/>
  <c r="V404" i="1" s="1"/>
  <c r="K415" i="1" l="1"/>
  <c r="L415" i="1"/>
  <c r="Q415" i="1" s="1"/>
  <c r="M401" i="1"/>
  <c r="N401" i="1" s="1"/>
  <c r="F401" i="1"/>
  <c r="G401" i="1" s="1"/>
  <c r="U401" i="1"/>
  <c r="R401" i="1"/>
  <c r="S401" i="1" s="1"/>
  <c r="W401" i="1" s="1"/>
  <c r="X401" i="1" s="1"/>
  <c r="E402" i="1" s="1"/>
  <c r="J416" i="1" s="1"/>
  <c r="I405" i="1"/>
  <c r="V405" i="1" s="1"/>
  <c r="O400" i="1"/>
  <c r="H400" i="1"/>
  <c r="P400" i="1" s="1"/>
  <c r="K416" i="1" l="1"/>
  <c r="L416" i="1"/>
  <c r="Q416" i="1" s="1"/>
  <c r="F402" i="1"/>
  <c r="G402" i="1" s="1"/>
  <c r="U402" i="1"/>
  <c r="M402" i="1"/>
  <c r="N402" i="1" s="1"/>
  <c r="R402" i="1"/>
  <c r="S402" i="1" s="1"/>
  <c r="W402" i="1" s="1"/>
  <c r="X402" i="1" s="1"/>
  <c r="E403" i="1" s="1"/>
  <c r="J417" i="1" s="1"/>
  <c r="O401" i="1"/>
  <c r="H401" i="1"/>
  <c r="P401" i="1" s="1"/>
  <c r="I406" i="1"/>
  <c r="V406" i="1" s="1"/>
  <c r="K417" i="1" l="1"/>
  <c r="L417" i="1"/>
  <c r="Q417" i="1" s="1"/>
  <c r="U403" i="1"/>
  <c r="M403" i="1"/>
  <c r="N403" i="1" s="1"/>
  <c r="F403" i="1"/>
  <c r="G403" i="1" s="1"/>
  <c r="R403" i="1"/>
  <c r="S403" i="1" s="1"/>
  <c r="W403" i="1" s="1"/>
  <c r="X403" i="1" s="1"/>
  <c r="E404" i="1" s="1"/>
  <c r="J418" i="1" s="1"/>
  <c r="H402" i="1"/>
  <c r="P402" i="1" s="1"/>
  <c r="O402" i="1"/>
  <c r="I407" i="1"/>
  <c r="V407" i="1" s="1"/>
  <c r="K418" i="1" l="1"/>
  <c r="L418" i="1"/>
  <c r="Q418" i="1" s="1"/>
  <c r="M404" i="1"/>
  <c r="N404" i="1" s="1"/>
  <c r="F404" i="1"/>
  <c r="G404" i="1" s="1"/>
  <c r="U404" i="1"/>
  <c r="R404" i="1"/>
  <c r="S404" i="1" s="1"/>
  <c r="W404" i="1" s="1"/>
  <c r="X404" i="1" s="1"/>
  <c r="E405" i="1" s="1"/>
  <c r="J419" i="1" s="1"/>
  <c r="I408" i="1"/>
  <c r="V408" i="1" s="1"/>
  <c r="O403" i="1"/>
  <c r="H403" i="1"/>
  <c r="P403" i="1" s="1"/>
  <c r="K419" i="1" l="1"/>
  <c r="L419" i="1"/>
  <c r="Q419" i="1" s="1"/>
  <c r="F405" i="1"/>
  <c r="G405" i="1" s="1"/>
  <c r="U405" i="1"/>
  <c r="M405" i="1"/>
  <c r="N405" i="1" s="1"/>
  <c r="R405" i="1"/>
  <c r="S405" i="1" s="1"/>
  <c r="W405" i="1" s="1"/>
  <c r="X405" i="1" s="1"/>
  <c r="E406" i="1" s="1"/>
  <c r="J420" i="1" s="1"/>
  <c r="O404" i="1"/>
  <c r="H404" i="1"/>
  <c r="P404" i="1" s="1"/>
  <c r="I409" i="1"/>
  <c r="V409" i="1" s="1"/>
  <c r="K420" i="1" l="1"/>
  <c r="L420" i="1"/>
  <c r="Q420" i="1" s="1"/>
  <c r="U406" i="1"/>
  <c r="M406" i="1"/>
  <c r="N406" i="1" s="1"/>
  <c r="F406" i="1"/>
  <c r="G406" i="1" s="1"/>
  <c r="R406" i="1"/>
  <c r="S406" i="1" s="1"/>
  <c r="W406" i="1" s="1"/>
  <c r="X406" i="1" s="1"/>
  <c r="E407" i="1" s="1"/>
  <c r="J421" i="1" s="1"/>
  <c r="H405" i="1"/>
  <c r="P405" i="1" s="1"/>
  <c r="O405" i="1"/>
  <c r="I410" i="1"/>
  <c r="V410" i="1" s="1"/>
  <c r="K421" i="1" l="1"/>
  <c r="L421" i="1"/>
  <c r="Q421" i="1" s="1"/>
  <c r="M407" i="1"/>
  <c r="N407" i="1" s="1"/>
  <c r="F407" i="1"/>
  <c r="G407" i="1" s="1"/>
  <c r="U407" i="1"/>
  <c r="R407" i="1"/>
  <c r="S407" i="1" s="1"/>
  <c r="W407" i="1" s="1"/>
  <c r="X407" i="1" s="1"/>
  <c r="E408" i="1" s="1"/>
  <c r="J422" i="1" s="1"/>
  <c r="I411" i="1"/>
  <c r="V411" i="1" s="1"/>
  <c r="O406" i="1"/>
  <c r="H406" i="1"/>
  <c r="P406" i="1" s="1"/>
  <c r="K422" i="1" l="1"/>
  <c r="L422" i="1"/>
  <c r="Q422" i="1" s="1"/>
  <c r="F408" i="1"/>
  <c r="U408" i="1"/>
  <c r="M408" i="1"/>
  <c r="N408" i="1" s="1"/>
  <c r="R408" i="1"/>
  <c r="S408" i="1" s="1"/>
  <c r="W408" i="1" s="1"/>
  <c r="X408" i="1" s="1"/>
  <c r="E409" i="1" s="1"/>
  <c r="J423" i="1" s="1"/>
  <c r="O407" i="1"/>
  <c r="H407" i="1"/>
  <c r="P407" i="1" s="1"/>
  <c r="I412" i="1"/>
  <c r="V412" i="1" s="1"/>
  <c r="I413" i="1" l="1"/>
  <c r="V413" i="1" s="1"/>
  <c r="G408" i="1"/>
  <c r="K423" i="1"/>
  <c r="L423" i="1"/>
  <c r="Q423" i="1" s="1"/>
  <c r="U409" i="1"/>
  <c r="M409" i="1"/>
  <c r="N409" i="1" s="1"/>
  <c r="F409" i="1"/>
  <c r="R409" i="1"/>
  <c r="S409" i="1" s="1"/>
  <c r="W409" i="1" s="1"/>
  <c r="X409" i="1" s="1"/>
  <c r="E410" i="1" s="1"/>
  <c r="J424" i="1" s="1"/>
  <c r="H408" i="1"/>
  <c r="P408" i="1" s="1"/>
  <c r="O408" i="1"/>
  <c r="I414" i="1" l="1"/>
  <c r="V414" i="1" s="1"/>
  <c r="G409" i="1"/>
  <c r="K424" i="1"/>
  <c r="L424" i="1"/>
  <c r="Q424" i="1" s="1"/>
  <c r="M410" i="1"/>
  <c r="N410" i="1" s="1"/>
  <c r="F410" i="1"/>
  <c r="U410" i="1"/>
  <c r="R410" i="1"/>
  <c r="S410" i="1" s="1"/>
  <c r="W410" i="1" s="1"/>
  <c r="X410" i="1" s="1"/>
  <c r="E411" i="1" s="1"/>
  <c r="J425" i="1" s="1"/>
  <c r="O409" i="1"/>
  <c r="H409" i="1"/>
  <c r="P409" i="1" s="1"/>
  <c r="I415" i="1" l="1"/>
  <c r="V415" i="1" s="1"/>
  <c r="G410" i="1"/>
  <c r="K425" i="1"/>
  <c r="L425" i="1"/>
  <c r="Q425" i="1" s="1"/>
  <c r="F411" i="1"/>
  <c r="U411" i="1"/>
  <c r="M411" i="1"/>
  <c r="N411" i="1" s="1"/>
  <c r="R411" i="1"/>
  <c r="S411" i="1" s="1"/>
  <c r="W411" i="1" s="1"/>
  <c r="X411" i="1" s="1"/>
  <c r="E412" i="1" s="1"/>
  <c r="O410" i="1"/>
  <c r="H410" i="1"/>
  <c r="P410" i="1" s="1"/>
  <c r="I416" i="1" l="1"/>
  <c r="V416" i="1" s="1"/>
  <c r="G411" i="1"/>
  <c r="J426" i="1"/>
  <c r="U412" i="1"/>
  <c r="M412" i="1"/>
  <c r="N412" i="1" s="1"/>
  <c r="F412" i="1"/>
  <c r="R412" i="1"/>
  <c r="S412" i="1" s="1"/>
  <c r="W412" i="1" s="1"/>
  <c r="X412" i="1" s="1"/>
  <c r="E413" i="1" s="1"/>
  <c r="H411" i="1"/>
  <c r="P411" i="1" s="1"/>
  <c r="O411" i="1"/>
  <c r="I417" i="1" l="1"/>
  <c r="V417" i="1" s="1"/>
  <c r="G412" i="1"/>
  <c r="F413" i="1"/>
  <c r="G413" i="1" s="1"/>
  <c r="M413" i="1"/>
  <c r="N413" i="1" s="1"/>
  <c r="U413" i="1"/>
  <c r="J427" i="1"/>
  <c r="R413" i="1"/>
  <c r="S413" i="1" s="1"/>
  <c r="W413" i="1" s="1"/>
  <c r="X413" i="1" s="1"/>
  <c r="E414" i="1" s="1"/>
  <c r="K426" i="1"/>
  <c r="L426" i="1"/>
  <c r="Q426" i="1" s="1"/>
  <c r="O412" i="1"/>
  <c r="H412" i="1"/>
  <c r="P412" i="1" s="1"/>
  <c r="U414" i="1" l="1"/>
  <c r="M414" i="1"/>
  <c r="N414" i="1" s="1"/>
  <c r="J428" i="1"/>
  <c r="F414" i="1"/>
  <c r="G414" i="1" s="1"/>
  <c r="R414" i="1"/>
  <c r="S414" i="1" s="1"/>
  <c r="W414" i="1" s="1"/>
  <c r="X414" i="1" s="1"/>
  <c r="E415" i="1" s="1"/>
  <c r="K427" i="1"/>
  <c r="L427" i="1"/>
  <c r="Q427" i="1" s="1"/>
  <c r="H413" i="1"/>
  <c r="P413" i="1" s="1"/>
  <c r="O413" i="1"/>
  <c r="I418" i="1"/>
  <c r="V418" i="1" s="1"/>
  <c r="M415" i="1" l="1"/>
  <c r="N415" i="1" s="1"/>
  <c r="F415" i="1"/>
  <c r="G415" i="1" s="1"/>
  <c r="U415" i="1"/>
  <c r="J429" i="1"/>
  <c r="R415" i="1"/>
  <c r="S415" i="1" s="1"/>
  <c r="W415" i="1" s="1"/>
  <c r="X415" i="1" s="1"/>
  <c r="E416" i="1" s="1"/>
  <c r="K428" i="1"/>
  <c r="L428" i="1"/>
  <c r="Q428" i="1" s="1"/>
  <c r="I419" i="1"/>
  <c r="V419" i="1" s="1"/>
  <c r="O414" i="1"/>
  <c r="H414" i="1"/>
  <c r="P414" i="1" s="1"/>
  <c r="F416" i="1" l="1"/>
  <c r="G416" i="1" s="1"/>
  <c r="U416" i="1"/>
  <c r="M416" i="1"/>
  <c r="N416" i="1" s="1"/>
  <c r="J430" i="1"/>
  <c r="R416" i="1"/>
  <c r="S416" i="1" s="1"/>
  <c r="W416" i="1" s="1"/>
  <c r="X416" i="1" s="1"/>
  <c r="E417" i="1" s="1"/>
  <c r="K429" i="1"/>
  <c r="L429" i="1"/>
  <c r="Q429" i="1" s="1"/>
  <c r="O415" i="1"/>
  <c r="H415" i="1"/>
  <c r="P415" i="1" s="1"/>
  <c r="I420" i="1"/>
  <c r="V420" i="1" s="1"/>
  <c r="U417" i="1" l="1"/>
  <c r="M417" i="1"/>
  <c r="N417" i="1" s="1"/>
  <c r="F417" i="1"/>
  <c r="G417" i="1" s="1"/>
  <c r="J431" i="1"/>
  <c r="R417" i="1"/>
  <c r="S417" i="1" s="1"/>
  <c r="W417" i="1" s="1"/>
  <c r="X417" i="1" s="1"/>
  <c r="E418" i="1" s="1"/>
  <c r="K430" i="1"/>
  <c r="L430" i="1"/>
  <c r="Q430" i="1" s="1"/>
  <c r="H416" i="1"/>
  <c r="P416" i="1" s="1"/>
  <c r="O416" i="1"/>
  <c r="I421" i="1"/>
  <c r="V421" i="1" s="1"/>
  <c r="M418" i="1" l="1"/>
  <c r="N418" i="1" s="1"/>
  <c r="F418" i="1"/>
  <c r="G418" i="1" s="1"/>
  <c r="U418" i="1"/>
  <c r="J432" i="1"/>
  <c r="R418" i="1"/>
  <c r="S418" i="1" s="1"/>
  <c r="W418" i="1" s="1"/>
  <c r="X418" i="1" s="1"/>
  <c r="E419" i="1" s="1"/>
  <c r="I422" i="1"/>
  <c r="V422" i="1" s="1"/>
  <c r="O417" i="1"/>
  <c r="H417" i="1"/>
  <c r="P417" i="1" s="1"/>
  <c r="K431" i="1"/>
  <c r="L431" i="1"/>
  <c r="Q431" i="1" s="1"/>
  <c r="F419" i="1" l="1"/>
  <c r="G419" i="1" s="1"/>
  <c r="U419" i="1"/>
  <c r="M419" i="1"/>
  <c r="N419" i="1" s="1"/>
  <c r="J433" i="1"/>
  <c r="R419" i="1"/>
  <c r="S419" i="1" s="1"/>
  <c r="W419" i="1" s="1"/>
  <c r="X419" i="1" s="1"/>
  <c r="E420" i="1" s="1"/>
  <c r="O418" i="1"/>
  <c r="H418" i="1"/>
  <c r="P418" i="1" s="1"/>
  <c r="I423" i="1"/>
  <c r="V423" i="1" s="1"/>
  <c r="K432" i="1"/>
  <c r="L432" i="1"/>
  <c r="Q432" i="1" s="1"/>
  <c r="U420" i="1" l="1"/>
  <c r="M420" i="1"/>
  <c r="N420" i="1" s="1"/>
  <c r="F420" i="1"/>
  <c r="G420" i="1" s="1"/>
  <c r="J434" i="1"/>
  <c r="R420" i="1"/>
  <c r="S420" i="1" s="1"/>
  <c r="W420" i="1" s="1"/>
  <c r="X420" i="1" s="1"/>
  <c r="E421" i="1" s="1"/>
  <c r="K433" i="1"/>
  <c r="L433" i="1"/>
  <c r="Q433" i="1" s="1"/>
  <c r="H419" i="1"/>
  <c r="P419" i="1" s="1"/>
  <c r="O419" i="1"/>
  <c r="I424" i="1"/>
  <c r="V424" i="1" s="1"/>
  <c r="M421" i="1" l="1"/>
  <c r="N421" i="1" s="1"/>
  <c r="F421" i="1"/>
  <c r="G421" i="1" s="1"/>
  <c r="U421" i="1"/>
  <c r="J435" i="1"/>
  <c r="R421" i="1"/>
  <c r="S421" i="1" s="1"/>
  <c r="W421" i="1" s="1"/>
  <c r="X421" i="1" s="1"/>
  <c r="E422" i="1" s="1"/>
  <c r="I425" i="1"/>
  <c r="V425" i="1" s="1"/>
  <c r="O420" i="1"/>
  <c r="H420" i="1"/>
  <c r="P420" i="1" s="1"/>
  <c r="K434" i="1"/>
  <c r="L434" i="1"/>
  <c r="Q434" i="1" s="1"/>
  <c r="U422" i="1" l="1"/>
  <c r="F422" i="1"/>
  <c r="G422" i="1" s="1"/>
  <c r="M422" i="1"/>
  <c r="N422" i="1" s="1"/>
  <c r="J436" i="1"/>
  <c r="R422" i="1"/>
  <c r="S422" i="1" s="1"/>
  <c r="W422" i="1" s="1"/>
  <c r="X422" i="1" s="1"/>
  <c r="E423" i="1" s="1"/>
  <c r="J437" i="1" s="1"/>
  <c r="O421" i="1"/>
  <c r="H421" i="1"/>
  <c r="P421" i="1" s="1"/>
  <c r="I426" i="1"/>
  <c r="V426" i="1" s="1"/>
  <c r="K435" i="1"/>
  <c r="L435" i="1"/>
  <c r="Q435" i="1" s="1"/>
  <c r="K437" i="1" l="1"/>
  <c r="L437" i="1"/>
  <c r="Q437" i="1" s="1"/>
  <c r="U423" i="1"/>
  <c r="M423" i="1"/>
  <c r="N423" i="1" s="1"/>
  <c r="F423" i="1"/>
  <c r="G423" i="1" s="1"/>
  <c r="R423" i="1"/>
  <c r="S423" i="1" s="1"/>
  <c r="W423" i="1" s="1"/>
  <c r="X423" i="1" s="1"/>
  <c r="E424" i="1" s="1"/>
  <c r="J438" i="1" s="1"/>
  <c r="K436" i="1"/>
  <c r="L436" i="1"/>
  <c r="Q436" i="1" s="1"/>
  <c r="H422" i="1"/>
  <c r="P422" i="1" s="1"/>
  <c r="O422" i="1"/>
  <c r="I427" i="1"/>
  <c r="V427" i="1" s="1"/>
  <c r="K438" i="1" l="1"/>
  <c r="L438" i="1"/>
  <c r="Q438" i="1" s="1"/>
  <c r="M424" i="1"/>
  <c r="N424" i="1" s="1"/>
  <c r="F424" i="1"/>
  <c r="G424" i="1" s="1"/>
  <c r="U424" i="1"/>
  <c r="R424" i="1"/>
  <c r="S424" i="1" s="1"/>
  <c r="W424" i="1" s="1"/>
  <c r="X424" i="1" s="1"/>
  <c r="E425" i="1" s="1"/>
  <c r="J439" i="1" s="1"/>
  <c r="I428" i="1"/>
  <c r="V428" i="1" s="1"/>
  <c r="O423" i="1"/>
  <c r="H423" i="1"/>
  <c r="P423" i="1" s="1"/>
  <c r="K439" i="1" l="1"/>
  <c r="L439" i="1"/>
  <c r="Q439" i="1" s="1"/>
  <c r="U425" i="1"/>
  <c r="F425" i="1"/>
  <c r="G425" i="1" s="1"/>
  <c r="M425" i="1"/>
  <c r="N425" i="1" s="1"/>
  <c r="R425" i="1"/>
  <c r="S425" i="1" s="1"/>
  <c r="W425" i="1" s="1"/>
  <c r="X425" i="1" s="1"/>
  <c r="E426" i="1" s="1"/>
  <c r="J440" i="1" s="1"/>
  <c r="O424" i="1"/>
  <c r="H424" i="1"/>
  <c r="P424" i="1" s="1"/>
  <c r="I429" i="1"/>
  <c r="V429" i="1" s="1"/>
  <c r="K440" i="1" l="1"/>
  <c r="L440" i="1"/>
  <c r="Q440" i="1" s="1"/>
  <c r="U426" i="1"/>
  <c r="M426" i="1"/>
  <c r="N426" i="1" s="1"/>
  <c r="F426" i="1"/>
  <c r="G426" i="1" s="1"/>
  <c r="R426" i="1"/>
  <c r="S426" i="1" s="1"/>
  <c r="W426" i="1" s="1"/>
  <c r="X426" i="1" s="1"/>
  <c r="E427" i="1" s="1"/>
  <c r="J441" i="1" s="1"/>
  <c r="H425" i="1"/>
  <c r="P425" i="1" s="1"/>
  <c r="O425" i="1"/>
  <c r="I430" i="1"/>
  <c r="V430" i="1" s="1"/>
  <c r="K441" i="1" l="1"/>
  <c r="L441" i="1"/>
  <c r="Q441" i="1" s="1"/>
  <c r="M427" i="1"/>
  <c r="N427" i="1" s="1"/>
  <c r="F427" i="1"/>
  <c r="G427" i="1" s="1"/>
  <c r="U427" i="1"/>
  <c r="R427" i="1"/>
  <c r="S427" i="1" s="1"/>
  <c r="W427" i="1" s="1"/>
  <c r="X427" i="1" s="1"/>
  <c r="E428" i="1" s="1"/>
  <c r="J442" i="1" s="1"/>
  <c r="I431" i="1"/>
  <c r="V431" i="1" s="1"/>
  <c r="O426" i="1"/>
  <c r="H426" i="1"/>
  <c r="P426" i="1" s="1"/>
  <c r="K442" i="1" l="1"/>
  <c r="L442" i="1"/>
  <c r="U428" i="1"/>
  <c r="F428" i="1"/>
  <c r="G428" i="1" s="1"/>
  <c r="M428" i="1"/>
  <c r="N428" i="1" s="1"/>
  <c r="R428" i="1"/>
  <c r="S428" i="1" s="1"/>
  <c r="W428" i="1" s="1"/>
  <c r="X428" i="1" s="1"/>
  <c r="E429" i="1" s="1"/>
  <c r="O427" i="1"/>
  <c r="H427" i="1"/>
  <c r="P427" i="1" s="1"/>
  <c r="I432" i="1"/>
  <c r="V432" i="1" s="1"/>
  <c r="Q442" i="1" l="1"/>
  <c r="E10" i="1"/>
  <c r="U429" i="1"/>
  <c r="M429" i="1"/>
  <c r="N429" i="1" s="1"/>
  <c r="F429" i="1"/>
  <c r="G429" i="1" s="1"/>
  <c r="R429" i="1"/>
  <c r="S429" i="1" s="1"/>
  <c r="W429" i="1" s="1"/>
  <c r="X429" i="1" s="1"/>
  <c r="E430" i="1" s="1"/>
  <c r="H428" i="1"/>
  <c r="P428" i="1" s="1"/>
  <c r="O428" i="1"/>
  <c r="I433" i="1"/>
  <c r="V433" i="1" s="1"/>
  <c r="M430" i="1" l="1"/>
  <c r="N430" i="1" s="1"/>
  <c r="F430" i="1"/>
  <c r="G430" i="1" s="1"/>
  <c r="U430" i="1"/>
  <c r="R430" i="1"/>
  <c r="S430" i="1" s="1"/>
  <c r="W430" i="1" s="1"/>
  <c r="X430" i="1" s="1"/>
  <c r="E431" i="1" s="1"/>
  <c r="I434" i="1"/>
  <c r="V434" i="1" s="1"/>
  <c r="O429" i="1"/>
  <c r="H429" i="1"/>
  <c r="P429" i="1" s="1"/>
  <c r="U431" i="1" l="1"/>
  <c r="F431" i="1"/>
  <c r="G431" i="1" s="1"/>
  <c r="M431" i="1"/>
  <c r="N431" i="1" s="1"/>
  <c r="R431" i="1"/>
  <c r="S431" i="1" s="1"/>
  <c r="W431" i="1" s="1"/>
  <c r="X431" i="1" s="1"/>
  <c r="E432" i="1" s="1"/>
  <c r="O430" i="1"/>
  <c r="H430" i="1"/>
  <c r="P430" i="1" s="1"/>
  <c r="I435" i="1"/>
  <c r="V435" i="1" s="1"/>
  <c r="U432" i="1" l="1"/>
  <c r="M432" i="1"/>
  <c r="N432" i="1" s="1"/>
  <c r="F432" i="1"/>
  <c r="R432" i="1"/>
  <c r="S432" i="1" s="1"/>
  <c r="W432" i="1" s="1"/>
  <c r="X432" i="1" s="1"/>
  <c r="E433" i="1" s="1"/>
  <c r="H431" i="1"/>
  <c r="P431" i="1" s="1"/>
  <c r="O431" i="1"/>
  <c r="I436" i="1"/>
  <c r="V436" i="1" s="1"/>
  <c r="I437" i="1" l="1"/>
  <c r="V437" i="1" s="1"/>
  <c r="G432" i="1"/>
  <c r="M433" i="1"/>
  <c r="N433" i="1" s="1"/>
  <c r="F433" i="1"/>
  <c r="U433" i="1"/>
  <c r="R433" i="1"/>
  <c r="S433" i="1" s="1"/>
  <c r="W433" i="1" s="1"/>
  <c r="X433" i="1" s="1"/>
  <c r="E434" i="1" s="1"/>
  <c r="O432" i="1"/>
  <c r="H432" i="1"/>
  <c r="P432" i="1" s="1"/>
  <c r="I438" i="1" l="1"/>
  <c r="V438" i="1" s="1"/>
  <c r="G433" i="1"/>
  <c r="F434" i="1"/>
  <c r="U434" i="1"/>
  <c r="M434" i="1"/>
  <c r="N434" i="1" s="1"/>
  <c r="R434" i="1"/>
  <c r="S434" i="1" s="1"/>
  <c r="W434" i="1" s="1"/>
  <c r="X434" i="1" s="1"/>
  <c r="E435" i="1" s="1"/>
  <c r="O433" i="1"/>
  <c r="H433" i="1"/>
  <c r="P433" i="1" s="1"/>
  <c r="I439" i="1" l="1"/>
  <c r="V439" i="1" s="1"/>
  <c r="G434" i="1"/>
  <c r="U435" i="1"/>
  <c r="M435" i="1"/>
  <c r="N435" i="1" s="1"/>
  <c r="F435" i="1"/>
  <c r="R435" i="1"/>
  <c r="S435" i="1" s="1"/>
  <c r="W435" i="1" s="1"/>
  <c r="X435" i="1" s="1"/>
  <c r="E436" i="1" s="1"/>
  <c r="H434" i="1"/>
  <c r="P434" i="1" s="1"/>
  <c r="O434" i="1"/>
  <c r="I440" i="1" l="1"/>
  <c r="V440" i="1" s="1"/>
  <c r="G435" i="1"/>
  <c r="M436" i="1"/>
  <c r="N436" i="1" s="1"/>
  <c r="F436" i="1"/>
  <c r="U436" i="1"/>
  <c r="R436" i="1"/>
  <c r="S436" i="1" s="1"/>
  <c r="W436" i="1" s="1"/>
  <c r="X436" i="1" s="1"/>
  <c r="E437" i="1" s="1"/>
  <c r="O435" i="1"/>
  <c r="H435" i="1"/>
  <c r="P435" i="1" s="1"/>
  <c r="I441" i="1" l="1"/>
  <c r="V441" i="1" s="1"/>
  <c r="G436" i="1"/>
  <c r="F437" i="1"/>
  <c r="G437" i="1" s="1"/>
  <c r="U437" i="1"/>
  <c r="M437" i="1"/>
  <c r="N437" i="1" s="1"/>
  <c r="R437" i="1"/>
  <c r="S437" i="1" s="1"/>
  <c r="W437" i="1" s="1"/>
  <c r="X437" i="1" s="1"/>
  <c r="E438" i="1" s="1"/>
  <c r="O436" i="1"/>
  <c r="H436" i="1"/>
  <c r="P436" i="1" s="1"/>
  <c r="U438" i="1" l="1"/>
  <c r="M438" i="1"/>
  <c r="N438" i="1" s="1"/>
  <c r="F438" i="1"/>
  <c r="G438" i="1" s="1"/>
  <c r="R438" i="1"/>
  <c r="S438" i="1" s="1"/>
  <c r="W438" i="1" s="1"/>
  <c r="X438" i="1" s="1"/>
  <c r="E439" i="1" s="1"/>
  <c r="H437" i="1"/>
  <c r="P437" i="1" s="1"/>
  <c r="O437" i="1"/>
  <c r="I442" i="1"/>
  <c r="V442" i="1" s="1"/>
  <c r="M439" i="1" l="1"/>
  <c r="N439" i="1" s="1"/>
  <c r="F439" i="1"/>
  <c r="G439" i="1" s="1"/>
  <c r="U439" i="1"/>
  <c r="R439" i="1"/>
  <c r="S439" i="1" s="1"/>
  <c r="W439" i="1" s="1"/>
  <c r="X439" i="1" s="1"/>
  <c r="E440" i="1" s="1"/>
  <c r="O438" i="1"/>
  <c r="H438" i="1"/>
  <c r="P438" i="1" s="1"/>
  <c r="F440" i="1" l="1"/>
  <c r="G440" i="1" s="1"/>
  <c r="U440" i="1"/>
  <c r="M440" i="1"/>
  <c r="N440" i="1" s="1"/>
  <c r="R440" i="1"/>
  <c r="S440" i="1" s="1"/>
  <c r="W440" i="1" s="1"/>
  <c r="X440" i="1" s="1"/>
  <c r="E441" i="1" s="1"/>
  <c r="O439" i="1"/>
  <c r="H439" i="1"/>
  <c r="P439" i="1" s="1"/>
  <c r="U441" i="1" l="1"/>
  <c r="M441" i="1"/>
  <c r="N441" i="1" s="1"/>
  <c r="F441" i="1"/>
  <c r="G441" i="1" s="1"/>
  <c r="R441" i="1"/>
  <c r="S441" i="1" s="1"/>
  <c r="W441" i="1" s="1"/>
  <c r="X441" i="1" s="1"/>
  <c r="E442" i="1" s="1"/>
  <c r="H440" i="1"/>
  <c r="P440" i="1" s="1"/>
  <c r="O440" i="1"/>
  <c r="M442" i="1" l="1"/>
  <c r="N442" i="1" s="1"/>
  <c r="F442" i="1"/>
  <c r="G442" i="1" s="1"/>
  <c r="E11" i="1" s="1"/>
  <c r="U442" i="1"/>
  <c r="R442" i="1"/>
  <c r="S442" i="1" s="1"/>
  <c r="W442" i="1" s="1"/>
  <c r="X442" i="1" s="1"/>
  <c r="O441" i="1"/>
  <c r="H441" i="1"/>
  <c r="P441" i="1" s="1"/>
  <c r="O442" i="1" l="1"/>
  <c r="H442" i="1"/>
  <c r="P442" i="1" s="1"/>
</calcChain>
</file>

<file path=xl/sharedStrings.xml><?xml version="1.0" encoding="utf-8"?>
<sst xmlns="http://schemas.openxmlformats.org/spreadsheetml/2006/main" count="33" uniqueCount="33">
  <si>
    <t>Tag</t>
  </si>
  <si>
    <t>Ansteckungswahrscheinlichkeit</t>
  </si>
  <si>
    <t>Gesunde</t>
  </si>
  <si>
    <t>Zusätzlich Infizierte</t>
  </si>
  <si>
    <t>korrigierte Ansteckungswahrscheinlichkeit</t>
  </si>
  <si>
    <t>Durchschnittliche kontakte Pro Person und Zeiteinheit</t>
  </si>
  <si>
    <t>Ansteckbare</t>
  </si>
  <si>
    <t>Tote</t>
  </si>
  <si>
    <t>Immune</t>
  </si>
  <si>
    <t>Todesrate</t>
  </si>
  <si>
    <t>Behandlung Abgeschlossen</t>
  </si>
  <si>
    <t>Ansteckungszyklus</t>
  </si>
  <si>
    <t>Verbleibende Gesamtbevölkerung</t>
  </si>
  <si>
    <t>Wahrscheinlichkeit einen Ansteckbaren zu treffen</t>
  </si>
  <si>
    <t>Verzögerung bis man ansteckend wird in Tagen</t>
  </si>
  <si>
    <t>Gesamtkontakte mit Ansteckend Infizierten</t>
  </si>
  <si>
    <t>Durchschnittliche Kontakte pro Tag</t>
  </si>
  <si>
    <t>Jemals Infiziert</t>
  </si>
  <si>
    <t>Aktiv Infiziert und ansteckend</t>
  </si>
  <si>
    <t>aktiv infizierte aber nicht ansteckend</t>
  </si>
  <si>
    <t>Gesamt</t>
  </si>
  <si>
    <t>Verschonte</t>
  </si>
  <si>
    <t>Checksum</t>
  </si>
  <si>
    <t>Population</t>
  </si>
  <si>
    <t>Durchschnittliche Zeit bis man gesundet oder verstirbt</t>
  </si>
  <si>
    <t>Heute Infiziert</t>
  </si>
  <si>
    <t>Disclaimer</t>
  </si>
  <si>
    <t>Tägliches Wachstum</t>
  </si>
  <si>
    <t>Geschätzte Todesopfer</t>
  </si>
  <si>
    <t>Das Modell geht von Durchschnittswerten aus. Die Sterblichkeit liegt in Realität nicht konstant sondern hängt von der Anzahl Aktiver Infizierter ab. Hier wäre noch Potential für Verbesserung.</t>
  </si>
  <si>
    <t>dauer</t>
  </si>
  <si>
    <t>aktiv Infizierte</t>
  </si>
  <si>
    <t>Geschätzte Dauer in Tagen bis niemand mehr aktiv infiziert ab heute!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</si>
</sst>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64" fontId="0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98441979510014E-2"/>
          <c:y val="5.4393597278069902E-2"/>
          <c:w val="0.88903084236948549"/>
          <c:h val="0.86006312221184944"/>
        </c:manualLayout>
      </c:layout>
      <c:areaChart>
        <c:grouping val="stacked"/>
        <c:varyColors val="0"/>
        <c:ser>
          <c:idx val="4"/>
          <c:order val="0"/>
          <c:tx>
            <c:strRef>
              <c:f>Tabelle1!$F$13</c:f>
              <c:strCache>
                <c:ptCount val="1"/>
                <c:pt idx="0">
                  <c:v>aktiv Infizierte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Tabelle1!$F$14:$F$442</c:f>
              <c:numCache>
                <c:formatCode>General</c:formatCode>
                <c:ptCount val="42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1679.9662499999999</c:v>
                </c:pt>
                <c:pt idx="7">
                  <c:v>1859.928450759375</c:v>
                </c:pt>
                <c:pt idx="8">
                  <c:v>2039.8866023692328</c:v>
                </c:pt>
                <c:pt idx="9">
                  <c:v>2219.8407049206794</c:v>
                </c:pt>
                <c:pt idx="10">
                  <c:v>2399.7907585048188</c:v>
                </c:pt>
                <c:pt idx="11">
                  <c:v>2579.7367632127525</c:v>
                </c:pt>
                <c:pt idx="12">
                  <c:v>2781.2677051523115</c:v>
                </c:pt>
                <c:pt idx="13">
                  <c:v>3004.3815248594265</c:v>
                </c:pt>
                <c:pt idx="14">
                  <c:v>1749.0759881794197</c:v>
                </c:pt>
                <c:pt idx="15">
                  <c:v>2015.2987398574114</c:v>
                </c:pt>
                <c:pt idx="16">
                  <c:v>2303.0930958306335</c:v>
                </c:pt>
                <c:pt idx="17">
                  <c:v>2612.4562986144165</c:v>
                </c:pt>
                <c:pt idx="18">
                  <c:v>2945.9742770370431</c:v>
                </c:pt>
                <c:pt idx="19">
                  <c:v>3306.2321003409534</c:v>
                </c:pt>
                <c:pt idx="20">
                  <c:v>3335.9895177043231</c:v>
                </c:pt>
                <c:pt idx="21">
                  <c:v>3397.6607514372645</c:v>
                </c:pt>
                <c:pt idx="22">
                  <c:v>3493.8278866834271</c:v>
                </c:pt>
                <c:pt idx="23">
                  <c:v>3627.0717543619171</c:v>
                </c:pt>
                <c:pt idx="24">
                  <c:v>3800.2821472134965</c:v>
                </c:pt>
                <c:pt idx="25">
                  <c:v>4016.6574972389608</c:v>
                </c:pt>
                <c:pt idx="26">
                  <c:v>4214.9861251222319</c:v>
                </c:pt>
                <c:pt idx="27">
                  <c:v>4399.0932848968378</c:v>
                </c:pt>
                <c:pt idx="28">
                  <c:v>4573.112718893477</c:v>
                </c:pt>
                <c:pt idx="29">
                  <c:v>4741.5362334223646</c:v>
                </c:pt>
                <c:pt idx="30">
                  <c:v>4909.1046733761204</c:v>
                </c:pt>
                <c:pt idx="31">
                  <c:v>5080.9863253493013</c:v>
                </c:pt>
                <c:pt idx="32">
                  <c:v>5252.4254188187715</c:v>
                </c:pt>
                <c:pt idx="33">
                  <c:v>5419.1254528753352</c:v>
                </c:pt>
                <c:pt idx="34">
                  <c:v>5757.1441938522603</c:v>
                </c:pt>
                <c:pt idx="35">
                  <c:v>6083.372140969057</c:v>
                </c:pt>
                <c:pt idx="36">
                  <c:v>6395.1171537841001</c:v>
                </c:pt>
                <c:pt idx="37">
                  <c:v>6690.3066373039446</c:v>
                </c:pt>
                <c:pt idx="38">
                  <c:v>6965.9888208695766</c:v>
                </c:pt>
                <c:pt idx="39">
                  <c:v>7218.3883065645432</c:v>
                </c:pt>
                <c:pt idx="40">
                  <c:v>7507.6233872281609</c:v>
                </c:pt>
                <c:pt idx="41">
                  <c:v>7828.4451634733341</c:v>
                </c:pt>
                <c:pt idx="42">
                  <c:v>8174.9739825794686</c:v>
                </c:pt>
                <c:pt idx="43">
                  <c:v>8540.7741290406229</c:v>
                </c:pt>
                <c:pt idx="44">
                  <c:v>8918.7120542558532</c:v>
                </c:pt>
                <c:pt idx="45">
                  <c:v>9300.8214714833011</c:v>
                </c:pt>
                <c:pt idx="46">
                  <c:v>9693.6611693578179</c:v>
                </c:pt>
                <c:pt idx="47">
                  <c:v>10102.70073134369</c:v>
                </c:pt>
                <c:pt idx="48">
                  <c:v>10532.20859543084</c:v>
                </c:pt>
                <c:pt idx="49">
                  <c:v>10985.13048714879</c:v>
                </c:pt>
                <c:pt idx="50">
                  <c:v>11463.001626308915</c:v>
                </c:pt>
                <c:pt idx="51">
                  <c:v>11965.785073810446</c:v>
                </c:pt>
                <c:pt idx="52">
                  <c:v>12494.795945081789</c:v>
                </c:pt>
                <c:pt idx="53">
                  <c:v>13052.515331526247</c:v>
                </c:pt>
                <c:pt idx="54">
                  <c:v>13620.858619029495</c:v>
                </c:pt>
                <c:pt idx="55">
                  <c:v>14204.00729587237</c:v>
                </c:pt>
                <c:pt idx="56">
                  <c:v>14806.644345899475</c:v>
                </c:pt>
                <c:pt idx="57">
                  <c:v>15433.691970116663</c:v>
                </c:pt>
                <c:pt idx="58">
                  <c:v>16090.577649669227</c:v>
                </c:pt>
                <c:pt idx="59">
                  <c:v>16783.471026014529</c:v>
                </c:pt>
                <c:pt idx="60">
                  <c:v>17509.190953148489</c:v>
                </c:pt>
                <c:pt idx="61">
                  <c:v>18265.680520872556</c:v>
                </c:pt>
                <c:pt idx="62">
                  <c:v>19052.141025294048</c:v>
                </c:pt>
                <c:pt idx="63">
                  <c:v>19869.125490136292</c:v>
                </c:pt>
                <c:pt idx="64">
                  <c:v>20718.680548781151</c:v>
                </c:pt>
                <c:pt idx="65">
                  <c:v>21604.5322656639</c:v>
                </c:pt>
                <c:pt idx="66">
                  <c:v>22529.236620386069</c:v>
                </c:pt>
                <c:pt idx="67">
                  <c:v>23494.443922693823</c:v>
                </c:pt>
                <c:pt idx="68">
                  <c:v>24501.192155276891</c:v>
                </c:pt>
                <c:pt idx="69">
                  <c:v>25550.229020819312</c:v>
                </c:pt>
                <c:pt idx="70">
                  <c:v>26642.354110977252</c:v>
                </c:pt>
                <c:pt idx="71">
                  <c:v>27778.804846576051</c:v>
                </c:pt>
                <c:pt idx="72">
                  <c:v>28960.954787473514</c:v>
                </c:pt>
                <c:pt idx="73">
                  <c:v>30190.065915842402</c:v>
                </c:pt>
                <c:pt idx="74">
                  <c:v>31469.66632819792</c:v>
                </c:pt>
                <c:pt idx="75">
                  <c:v>32802.860716741263</c:v>
                </c:pt>
                <c:pt idx="76">
                  <c:v>34192.276198017506</c:v>
                </c:pt>
                <c:pt idx="77">
                  <c:v>35640.085039899954</c:v>
                </c:pt>
                <c:pt idx="78">
                  <c:v>37147.959865092358</c:v>
                </c:pt>
                <c:pt idx="79">
                  <c:v>38716.971373872446</c:v>
                </c:pt>
                <c:pt idx="80">
                  <c:v>40348.967304883692</c:v>
                </c:pt>
                <c:pt idx="81">
                  <c:v>42046.386044603176</c:v>
                </c:pt>
                <c:pt idx="82">
                  <c:v>43812.048154569624</c:v>
                </c:pt>
                <c:pt idx="83">
                  <c:v>45648.939783725604</c:v>
                </c:pt>
                <c:pt idx="84">
                  <c:v>47559.97433435361</c:v>
                </c:pt>
                <c:pt idx="85">
                  <c:v>49547.720535488123</c:v>
                </c:pt>
                <c:pt idx="86">
                  <c:v>51614.631136244345</c:v>
                </c:pt>
                <c:pt idx="87">
                  <c:v>53763.217574752845</c:v>
                </c:pt>
                <c:pt idx="88">
                  <c:v>55996.164747014103</c:v>
                </c:pt>
                <c:pt idx="89">
                  <c:v>58316.380736484687</c:v>
                </c:pt>
                <c:pt idx="90">
                  <c:v>60726.978621256843</c:v>
                </c:pt>
                <c:pt idx="91">
                  <c:v>63231.180732376553</c:v>
                </c:pt>
                <c:pt idx="92">
                  <c:v>65832.285473451353</c:v>
                </c:pt>
                <c:pt idx="93">
                  <c:v>68533.683742678666</c:v>
                </c:pt>
                <c:pt idx="94">
                  <c:v>71338.607838944459</c:v>
                </c:pt>
                <c:pt idx="95">
                  <c:v>74250.20338341406</c:v>
                </c:pt>
                <c:pt idx="96">
                  <c:v>77271.604961666904</c:v>
                </c:pt>
                <c:pt idx="97">
                  <c:v>80405.997398246778</c:v>
                </c:pt>
                <c:pt idx="98">
                  <c:v>83656.677938995897</c:v>
                </c:pt>
                <c:pt idx="99">
                  <c:v>87027.131828831552</c:v>
                </c:pt>
                <c:pt idx="100">
                  <c:v>90520.916339796051</c:v>
                </c:pt>
                <c:pt idx="101">
                  <c:v>94141.575077553338</c:v>
                </c:pt>
                <c:pt idx="102">
                  <c:v>97892.58542164453</c:v>
                </c:pt>
                <c:pt idx="103">
                  <c:v>101777.33820025074</c:v>
                </c:pt>
                <c:pt idx="104">
                  <c:v>105799.15204029533</c:v>
                </c:pt>
                <c:pt idx="105">
                  <c:v>109961.32760197698</c:v>
                </c:pt>
                <c:pt idx="106">
                  <c:v>114267.16108954893</c:v>
                </c:pt>
                <c:pt idx="107">
                  <c:v>118719.92706738284</c:v>
                </c:pt>
                <c:pt idx="108">
                  <c:v>123322.84155398209</c:v>
                </c:pt>
                <c:pt idx="109">
                  <c:v>128079.01703884537</c:v>
                </c:pt>
                <c:pt idx="110">
                  <c:v>132991.42109580987</c:v>
                </c:pt>
                <c:pt idx="111">
                  <c:v>138062.8520548926</c:v>
                </c:pt>
                <c:pt idx="112">
                  <c:v>143295.91973138665</c:v>
                </c:pt>
                <c:pt idx="113">
                  <c:v>148693.02197073601</c:v>
                </c:pt>
                <c:pt idx="114">
                  <c:v>154256.34571245642</c:v>
                </c:pt>
                <c:pt idx="115">
                  <c:v>159987.85444657865</c:v>
                </c:pt>
                <c:pt idx="116">
                  <c:v>165889.26221816198</c:v>
                </c:pt>
                <c:pt idx="117">
                  <c:v>171961.99791854765</c:v>
                </c:pt>
                <c:pt idx="118">
                  <c:v>178207.16047830626</c:v>
                </c:pt>
                <c:pt idx="119">
                  <c:v>184625.46312970927</c:v>
                </c:pt>
                <c:pt idx="120">
                  <c:v>191217.19148437111</c:v>
                </c:pt>
                <c:pt idx="121">
                  <c:v>197982.17045872333</c:v>
                </c:pt>
                <c:pt idx="122">
                  <c:v>204919.73485358502</c:v>
                </c:pt>
                <c:pt idx="123">
                  <c:v>212028.69899653801</c:v>
                </c:pt>
                <c:pt idx="124">
                  <c:v>219307.32073717105</c:v>
                </c:pt>
                <c:pt idx="125">
                  <c:v>226753.25440428546</c:v>
                </c:pt>
                <c:pt idx="126">
                  <c:v>234363.49917993689</c:v>
                </c:pt>
                <c:pt idx="127">
                  <c:v>242134.34760527726</c:v>
                </c:pt>
                <c:pt idx="128">
                  <c:v>250061.33709307708</c:v>
                </c:pt>
                <c:pt idx="129">
                  <c:v>258139.20544081845</c:v>
                </c:pt>
                <c:pt idx="130">
                  <c:v>266361.84960312332</c:v>
                </c:pt>
                <c:pt idx="131">
                  <c:v>274722.28497346619</c:v>
                </c:pt>
                <c:pt idx="132">
                  <c:v>283212.6045227049</c:v>
                </c:pt>
                <c:pt idx="133">
                  <c:v>291823.93870203174</c:v>
                </c:pt>
                <c:pt idx="134">
                  <c:v>300546.41418079741</c:v>
                </c:pt>
                <c:pt idx="135">
                  <c:v>309369.11378031352</c:v>
                </c:pt>
                <c:pt idx="136">
                  <c:v>318280.03983758844</c:v>
                </c:pt>
                <c:pt idx="137">
                  <c:v>327266.08251291508</c:v>
                </c:pt>
                <c:pt idx="138">
                  <c:v>336312.99440317613</c:v>
                </c:pt>
                <c:pt idx="139">
                  <c:v>345405.37309006404</c:v>
                </c:pt>
                <c:pt idx="140">
                  <c:v>354526.65038015181</c:v>
                </c:pt>
                <c:pt idx="141">
                  <c:v>363659.08777957188</c:v>
                </c:pt>
                <c:pt idx="142">
                  <c:v>372783.77850994747</c:v>
                </c:pt>
                <c:pt idx="143">
                  <c:v>381880.65696605365</c:v>
                </c:pt>
                <c:pt idx="144">
                  <c:v>390928.5170742129</c:v>
                </c:pt>
                <c:pt idx="145">
                  <c:v>399905.0416292611</c:v>
                </c:pt>
                <c:pt idx="146">
                  <c:v>408786.84376535472</c:v>
                </c:pt>
                <c:pt idx="147">
                  <c:v>417549.52106527425</c:v>
                </c:pt>
                <c:pt idx="148">
                  <c:v>426167.72243137425</c:v>
                </c:pt>
                <c:pt idx="149">
                  <c:v>434615.22771961894</c:v>
                </c:pt>
                <c:pt idx="150">
                  <c:v>442865.0402187315</c:v>
                </c:pt>
                <c:pt idx="151">
                  <c:v>450889.49237094424</c:v>
                </c:pt>
                <c:pt idx="152">
                  <c:v>458660.36511655338</c:v>
                </c:pt>
                <c:pt idx="153">
                  <c:v>466149.02099718875</c:v>
                </c:pt>
                <c:pt idx="154">
                  <c:v>473326.55114407185</c:v>
                </c:pt>
                <c:pt idx="155">
                  <c:v>480163.93583380885</c:v>
                </c:pt>
                <c:pt idx="156">
                  <c:v>486632.21787954192</c:v>
                </c:pt>
                <c:pt idx="157">
                  <c:v>492702.68781809008</c:v>
                </c:pt>
                <c:pt idx="158">
                  <c:v>498347.07956894184</c:v>
                </c:pt>
                <c:pt idx="159">
                  <c:v>503537.77492262307</c:v>
                </c:pt>
                <c:pt idx="160">
                  <c:v>508248.01518496242</c:v>
                </c:pt>
                <c:pt idx="161">
                  <c:v>512452.11817525537</c:v>
                </c:pt>
                <c:pt idx="162">
                  <c:v>516125.69856751896</c:v>
                </c:pt>
                <c:pt idx="163">
                  <c:v>519245.88931162073</c:v>
                </c:pt>
                <c:pt idx="164">
                  <c:v>521791.56159060076</c:v>
                </c:pt>
                <c:pt idx="165">
                  <c:v>523743.54046441801</c:v>
                </c:pt>
                <c:pt idx="166">
                  <c:v>525084.81318641151</c:v>
                </c:pt>
                <c:pt idx="167">
                  <c:v>525800.72712281975</c:v>
                </c:pt>
                <c:pt idx="168">
                  <c:v>525879.17422704888</c:v>
                </c:pt>
                <c:pt idx="169">
                  <c:v>525310.7590910953</c:v>
                </c:pt>
                <c:pt idx="170">
                  <c:v>524088.94770066859</c:v>
                </c:pt>
                <c:pt idx="171">
                  <c:v>522210.19413834228</c:v>
                </c:pt>
                <c:pt idx="172">
                  <c:v>519674.04264925024</c:v>
                </c:pt>
                <c:pt idx="173">
                  <c:v>516483.20272931783</c:v>
                </c:pt>
                <c:pt idx="174">
                  <c:v>512643.59519510041</c:v>
                </c:pt>
                <c:pt idx="175">
                  <c:v>508164.36757493182</c:v>
                </c:pt>
                <c:pt idx="176">
                  <c:v>503057.8776100541</c:v>
                </c:pt>
                <c:pt idx="177">
                  <c:v>497339.6441501237</c:v>
                </c:pt>
                <c:pt idx="178">
                  <c:v>491028.26525738789</c:v>
                </c:pt>
                <c:pt idx="179">
                  <c:v>484145.30389011744</c:v>
                </c:pt>
                <c:pt idx="180">
                  <c:v>476715.14208472637</c:v>
                </c:pt>
                <c:pt idx="181">
                  <c:v>468764.80509496899</c:v>
                </c:pt>
                <c:pt idx="182">
                  <c:v>460323.7574703102</c:v>
                </c:pt>
                <c:pt idx="183">
                  <c:v>451423.67355465144</c:v>
                </c:pt>
                <c:pt idx="184">
                  <c:v>442098.18535079574</c:v>
                </c:pt>
                <c:pt idx="185">
                  <c:v>432382.61111592967</c:v>
                </c:pt>
                <c:pt idx="186">
                  <c:v>422313.66840844532</c:v>
                </c:pt>
                <c:pt idx="187">
                  <c:v>411929.17558212858</c:v>
                </c:pt>
                <c:pt idx="188">
                  <c:v>401267.74591115071</c:v>
                </c:pt>
                <c:pt idx="189">
                  <c:v>390368.47862458602</c:v>
                </c:pt>
                <c:pt idx="190">
                  <c:v>379270.65113209514</c:v>
                </c:pt>
                <c:pt idx="191">
                  <c:v>368013.41663671285</c:v>
                </c:pt>
                <c:pt idx="192">
                  <c:v>356635.51115947915</c:v>
                </c:pt>
                <c:pt idx="193">
                  <c:v>345174.97374808695</c:v>
                </c:pt>
                <c:pt idx="194">
                  <c:v>333668.88331554784</c:v>
                </c:pt>
                <c:pt idx="195">
                  <c:v>322153.1151633719</c:v>
                </c:pt>
                <c:pt idx="196">
                  <c:v>310662.11979773687</c:v>
                </c:pt>
                <c:pt idx="197">
                  <c:v>299228.72615969554</c:v>
                </c:pt>
                <c:pt idx="198">
                  <c:v>287883.97087584715</c:v>
                </c:pt>
                <c:pt idx="199">
                  <c:v>276656.95460823178</c:v>
                </c:pt>
                <c:pt idx="200">
                  <c:v>265574.72605668101</c:v>
                </c:pt>
                <c:pt idx="201">
                  <c:v>254662.19365724036</c:v>
                </c:pt>
                <c:pt idx="202">
                  <c:v>243942.06453869632</c:v>
                </c:pt>
                <c:pt idx="203">
                  <c:v>233434.80985623598</c:v>
                </c:pt>
                <c:pt idx="204">
                  <c:v>223158.65522545669</c:v>
                </c:pt>
                <c:pt idx="205">
                  <c:v>213129.59463786241</c:v>
                </c:pt>
                <c:pt idx="206">
                  <c:v>203361.42595562804</c:v>
                </c:pt>
                <c:pt idx="207">
                  <c:v>193865.80586183676</c:v>
                </c:pt>
                <c:pt idx="208">
                  <c:v>184652.3219836154</c:v>
                </c:pt>
                <c:pt idx="209">
                  <c:v>175728.57980856253</c:v>
                </c:pt>
                <c:pt idx="210">
                  <c:v>167100.30197658483</c:v>
                </c:pt>
                <c:pt idx="211">
                  <c:v>158771.43754517986</c:v>
                </c:pt>
                <c:pt idx="212">
                  <c:v>150744.27889043745</c:v>
                </c:pt>
                <c:pt idx="213">
                  <c:v>143019.58401204832</c:v>
                </c:pt>
                <c:pt idx="214">
                  <c:v>135596.70215119654</c:v>
                </c:pt>
                <c:pt idx="215">
                  <c:v>128473.70079808682</c:v>
                </c:pt>
                <c:pt idx="216">
                  <c:v>121647.49235374667</c:v>
                </c:pt>
                <c:pt idx="217">
                  <c:v>115113.95891163731</c:v>
                </c:pt>
                <c:pt idx="218">
                  <c:v>108868.07383202063</c:v>
                </c:pt>
                <c:pt idx="219">
                  <c:v>102904.01899004821</c:v>
                </c:pt>
                <c:pt idx="220">
                  <c:v>97215.296782065183</c:v>
                </c:pt>
                <c:pt idx="221">
                  <c:v>91794.836169315502</c:v>
                </c:pt>
                <c:pt idx="222">
                  <c:v>86635.092220687773</c:v>
                </c:pt>
                <c:pt idx="223">
                  <c:v>81728.138783760834</c:v>
                </c:pt>
                <c:pt idx="224">
                  <c:v>77065.75406448124</c:v>
                </c:pt>
                <c:pt idx="225">
                  <c:v>72639.499029342551</c:v>
                </c:pt>
                <c:pt idx="226">
                  <c:v>68440.788659585174</c:v>
                </c:pt>
                <c:pt idx="227">
                  <c:v>64460.956184930168</c:v>
                </c:pt>
                <c:pt idx="228">
                  <c:v>60691.310505318921</c:v>
                </c:pt>
                <c:pt idx="229">
                  <c:v>57123.187074062414</c:v>
                </c:pt>
                <c:pt idx="230">
                  <c:v>53747.992565919179</c:v>
                </c:pt>
                <c:pt idx="231">
                  <c:v>50557.243690369651</c:v>
                </c:pt>
                <c:pt idx="232">
                  <c:v>47542.600535204634</c:v>
                </c:pt>
                <c:pt idx="233">
                  <c:v>44695.894840057939</c:v>
                </c:pt>
                <c:pt idx="234">
                  <c:v>42009.153605182655</c:v>
                </c:pt>
                <c:pt idx="235">
                  <c:v>39474.618439050391</c:v>
                </c:pt>
                <c:pt idx="236">
                  <c:v>37084.761040561367</c:v>
                </c:pt>
                <c:pt idx="237">
                  <c:v>34832.295199056156</c:v>
                </c:pt>
                <c:pt idx="238">
                  <c:v>32710.185678975657</c:v>
                </c:pt>
                <c:pt idx="239">
                  <c:v>30711.654336921871</c:v>
                </c:pt>
                <c:pt idx="240">
                  <c:v>28830.183797878679</c:v>
                </c:pt>
                <c:pt idx="241">
                  <c:v>27059.518995137885</c:v>
                </c:pt>
                <c:pt idx="242">
                  <c:v>25393.66685571475</c:v>
                </c:pt>
                <c:pt idx="243">
                  <c:v>23826.894390148576</c:v>
                </c:pt>
                <c:pt idx="244">
                  <c:v>22353.725423049647</c:v>
                </c:pt>
                <c:pt idx="245">
                  <c:v>20968.93617882859</c:v>
                </c:pt>
                <c:pt idx="246">
                  <c:v>19667.549916006159</c:v>
                </c:pt>
                <c:pt idx="247">
                  <c:v>18444.830783504061</c:v>
                </c:pt>
                <c:pt idx="248">
                  <c:v>17296.277053510305</c:v>
                </c:pt>
                <c:pt idx="249">
                  <c:v>16217.61386792874</c:v>
                </c:pt>
                <c:pt idx="250">
                  <c:v>15204.785619146191</c:v>
                </c:pt>
                <c:pt idx="251">
                  <c:v>14253.948070851155</c:v>
                </c:pt>
                <c:pt idx="252">
                  <c:v>13361.460310933646</c:v>
                </c:pt>
                <c:pt idx="253">
                  <c:v>12523.876615997404</c:v>
                </c:pt>
                <c:pt idx="254">
                  <c:v>11737.938295746222</c:v>
                </c:pt>
                <c:pt idx="255">
                  <c:v>11000.565575326327</c:v>
                </c:pt>
                <c:pt idx="256">
                  <c:v>10308.849564613774</c:v>
                </c:pt>
                <c:pt idx="257">
                  <c:v>9660.044355312828</c:v>
                </c:pt>
                <c:pt idx="258">
                  <c:v>9051.5592795317061</c:v>
                </c:pt>
                <c:pt idx="259">
                  <c:v>8480.9513571397401</c:v>
                </c:pt>
                <c:pt idx="260">
                  <c:v>7945.9179536211304</c:v>
                </c:pt>
                <c:pt idx="261">
                  <c:v>7444.289665246848</c:v>
                </c:pt>
                <c:pt idx="262">
                  <c:v>6974.0234441328794</c:v>
                </c:pt>
                <c:pt idx="263">
                  <c:v>6533.195972067304</c:v>
                </c:pt>
                <c:pt idx="264">
                  <c:v>6119.9972888198681</c:v>
                </c:pt>
                <c:pt idx="265">
                  <c:v>5732.7246779343113</c:v>
                </c:pt>
                <c:pt idx="266">
                  <c:v>5369.7768106991425</c:v>
                </c:pt>
                <c:pt idx="267">
                  <c:v>5029.6481470628642</c:v>
                </c:pt>
                <c:pt idx="268">
                  <c:v>4710.923590623308</c:v>
                </c:pt>
                <c:pt idx="269">
                  <c:v>4412.2733935019933</c:v>
                </c:pt>
                <c:pt idx="270">
                  <c:v>4132.4483058028854</c:v>
                </c:pt>
                <c:pt idx="271">
                  <c:v>3870.2749635064974</c:v>
                </c:pt>
                <c:pt idx="272">
                  <c:v>3624.6515079336241</c:v>
                </c:pt>
                <c:pt idx="273">
                  <c:v>3394.5434294203296</c:v>
                </c:pt>
                <c:pt idx="274">
                  <c:v>3178.9796274267137</c:v>
                </c:pt>
                <c:pt idx="275">
                  <c:v>2977.0486790752038</c:v>
                </c:pt>
                <c:pt idx="276">
                  <c:v>2787.8953079162166</c:v>
                </c:pt>
                <c:pt idx="277">
                  <c:v>2610.7170446696691</c:v>
                </c:pt>
                <c:pt idx="278">
                  <c:v>2444.7610716731288</c:v>
                </c:pt>
                <c:pt idx="279">
                  <c:v>2289.3212428325787</c:v>
                </c:pt>
                <c:pt idx="280">
                  <c:v>2143.7352709765546</c:v>
                </c:pt>
                <c:pt idx="281">
                  <c:v>2007.3820746652782</c:v>
                </c:pt>
                <c:pt idx="282">
                  <c:v>1879.6792766875587</c:v>
                </c:pt>
                <c:pt idx="283">
                  <c:v>1760.0808466896415</c:v>
                </c:pt>
                <c:pt idx="284">
                  <c:v>1648.0748806092888</c:v>
                </c:pt>
                <c:pt idx="285">
                  <c:v>1543.1815098230727</c:v>
                </c:pt>
                <c:pt idx="286">
                  <c:v>1444.950933190994</c:v>
                </c:pt>
                <c:pt idx="287">
                  <c:v>1352.9615654135123</c:v>
                </c:pt>
                <c:pt idx="288">
                  <c:v>1266.8182954168878</c:v>
                </c:pt>
                <c:pt idx="289">
                  <c:v>1186.1508487206884</c:v>
                </c:pt>
                <c:pt idx="290">
                  <c:v>1110.6122480239719</c:v>
                </c:pt>
                <c:pt idx="291">
                  <c:v>1039.8773665037006</c:v>
                </c:pt>
                <c:pt idx="292">
                  <c:v>973.64156858157367</c:v>
                </c:pt>
                <c:pt idx="293">
                  <c:v>911.61943316459656</c:v>
                </c:pt>
                <c:pt idx="294">
                  <c:v>853.54355461616069</c:v>
                </c:pt>
                <c:pt idx="295">
                  <c:v>799.16341695189476</c:v>
                </c:pt>
                <c:pt idx="296">
                  <c:v>748.24433698970824</c:v>
                </c:pt>
                <c:pt idx="297">
                  <c:v>700.56647239997983</c:v>
                </c:pt>
                <c:pt idx="298">
                  <c:v>655.9238908290863</c:v>
                </c:pt>
                <c:pt idx="299">
                  <c:v>614.12369646737352</c:v>
                </c:pt>
                <c:pt idx="300">
                  <c:v>574.98521063197404</c:v>
                </c:pt>
                <c:pt idx="301">
                  <c:v>538.33920313185081</c:v>
                </c:pt>
                <c:pt idx="302">
                  <c:v>504.02717135613784</c:v>
                </c:pt>
                <c:pt idx="303">
                  <c:v>471.90066419541836</c:v>
                </c:pt>
                <c:pt idx="304">
                  <c:v>441.82064808905125</c:v>
                </c:pt>
                <c:pt idx="305">
                  <c:v>413.65691262483597</c:v>
                </c:pt>
                <c:pt idx="306">
                  <c:v>387.28751327749342</c:v>
                </c:pt>
                <c:pt idx="307">
                  <c:v>362.59824901865795</c:v>
                </c:pt>
                <c:pt idx="308">
                  <c:v>339.48217264842242</c:v>
                </c:pt>
                <c:pt idx="309">
                  <c:v>317.83913184143603</c:v>
                </c:pt>
                <c:pt idx="310">
                  <c:v>297.57533900579438</c:v>
                </c:pt>
                <c:pt idx="311">
                  <c:v>278.60296818241477</c:v>
                </c:pt>
                <c:pt idx="312">
                  <c:v>260.83977729920298</c:v>
                </c:pt>
                <c:pt idx="313">
                  <c:v>244.20875421306118</c:v>
                </c:pt>
                <c:pt idx="314">
                  <c:v>228.63778505753726</c:v>
                </c:pt>
                <c:pt idx="315">
                  <c:v>214.0593435075134</c:v>
                </c:pt>
                <c:pt idx="316">
                  <c:v>200.41019965428859</c:v>
                </c:pt>
                <c:pt idx="317">
                  <c:v>187.63114727009088</c:v>
                </c:pt>
                <c:pt idx="318">
                  <c:v>175.66674830531701</c:v>
                </c:pt>
                <c:pt idx="319">
                  <c:v>164.46509354328737</c:v>
                </c:pt>
                <c:pt idx="320">
                  <c:v>153.97757840063423</c:v>
                </c:pt>
                <c:pt idx="321">
                  <c:v>144.15869291545823</c:v>
                </c:pt>
                <c:pt idx="322">
                  <c:v>134.96582504129037</c:v>
                </c:pt>
                <c:pt idx="323">
                  <c:v>126.3590763984248</c:v>
                </c:pt>
                <c:pt idx="324">
                  <c:v>118.30108971195295</c:v>
                </c:pt>
                <c:pt idx="325">
                  <c:v>110.75688718538731</c:v>
                </c:pt>
                <c:pt idx="326">
                  <c:v>103.6937191314064</c:v>
                </c:pt>
                <c:pt idx="327">
                  <c:v>97.080922207795084</c:v>
                </c:pt>
                <c:pt idx="328">
                  <c:v>90.889786651358008</c:v>
                </c:pt>
                <c:pt idx="329">
                  <c:v>85.093431944027543</c:v>
                </c:pt>
                <c:pt idx="330">
                  <c:v>79.666690374258906</c:v>
                </c:pt>
                <c:pt idx="331">
                  <c:v>74.585997997317463</c:v>
                </c:pt>
                <c:pt idx="332">
                  <c:v>69.829292525071651</c:v>
                </c:pt>
                <c:pt idx="333">
                  <c:v>65.375917706172913</c:v>
                </c:pt>
                <c:pt idx="334">
                  <c:v>61.206533785909414</c:v>
                </c:pt>
                <c:pt idx="335">
                  <c:v>57.303033658768982</c:v>
                </c:pt>
                <c:pt idx="336">
                  <c:v>53.648464354686439</c:v>
                </c:pt>
                <c:pt idx="337">
                  <c:v>50.226953521370888</c:v>
                </c:pt>
                <c:pt idx="338">
                  <c:v>47.023640580940992</c:v>
                </c:pt>
                <c:pt idx="339">
                  <c:v>44.024612271226943</c:v>
                </c:pt>
                <c:pt idx="340">
                  <c:v>41.216842286288738</c:v>
                </c:pt>
                <c:pt idx="341">
                  <c:v>38.588134760502726</c:v>
                </c:pt>
                <c:pt idx="342">
                  <c:v>36.127071351278573</c:v>
                </c:pt>
                <c:pt idx="343">
                  <c:v>33.82296168897301</c:v>
                </c:pt>
                <c:pt idx="344">
                  <c:v>31.66579698305577</c:v>
                </c:pt>
                <c:pt idx="345">
                  <c:v>29.646206583827734</c:v>
                </c:pt>
                <c:pt idx="346">
                  <c:v>27.755417307838798</c:v>
                </c:pt>
                <c:pt idx="347">
                  <c:v>25.985215357504785</c:v>
                </c:pt>
                <c:pt idx="348">
                  <c:v>24.327910663560033</c:v>
                </c:pt>
                <c:pt idx="349">
                  <c:v>22.77630350086838</c:v>
                </c:pt>
                <c:pt idx="350">
                  <c:v>21.323653229977936</c:v>
                </c:pt>
                <c:pt idx="351">
                  <c:v>19.963649032171816</c:v>
                </c:pt>
                <c:pt idx="352">
                  <c:v>18.690382506232709</c:v>
                </c:pt>
                <c:pt idx="353">
                  <c:v>17.498322014231235</c:v>
                </c:pt>
                <c:pt idx="354">
                  <c:v>16.382288661785424</c:v>
                </c:pt>
                <c:pt idx="355">
                  <c:v>15.337433806154877</c:v>
                </c:pt>
                <c:pt idx="356">
                  <c:v>14.359218002762645</c:v>
                </c:pt>
                <c:pt idx="357">
                  <c:v>13.443391288630664</c:v>
                </c:pt>
                <c:pt idx="358">
                  <c:v>12.585974726360291</c:v>
                </c:pt>
                <c:pt idx="359">
                  <c:v>11.783243122044951</c:v>
                </c:pt>
                <c:pt idx="360">
                  <c:v>11.031708846800029</c:v>
                </c:pt>
                <c:pt idx="361">
                  <c:v>10.328106686938554</c:v>
                </c:pt>
                <c:pt idx="362">
                  <c:v>9.6693796631880105</c:v>
                </c:pt>
                <c:pt idx="363">
                  <c:v>9.0526657523587346</c:v>
                </c:pt>
                <c:pt idx="364">
                  <c:v>8.4752854537218809</c:v>
                </c:pt>
                <c:pt idx="365">
                  <c:v>7.9347301512025297</c:v>
                </c:pt>
                <c:pt idx="366">
                  <c:v>7.4286512169055641</c:v>
                </c:pt>
                <c:pt idx="367">
                  <c:v>6.9548498070798814</c:v>
                </c:pt>
                <c:pt idx="368">
                  <c:v>6.5112673109397292</c:v>
                </c:pt>
                <c:pt idx="369">
                  <c:v>6.0959764095023274</c:v>
                </c:pt>
                <c:pt idx="370">
                  <c:v>5.7071726992726326</c:v>
                </c:pt>
                <c:pt idx="371">
                  <c:v>5.3431668570265174</c:v>
                </c:pt>
                <c:pt idx="372">
                  <c:v>5.0023772991262376</c:v>
                </c:pt>
                <c:pt idx="373">
                  <c:v>4.6833233111537993</c:v>
                </c:pt>
                <c:pt idx="374">
                  <c:v>4.3846186148002744</c:v>
                </c:pt>
                <c:pt idx="375">
                  <c:v>4.1049653463996947</c:v>
                </c:pt>
                <c:pt idx="376">
                  <c:v>3.8431484154425561</c:v>
                </c:pt>
                <c:pt idx="377">
                  <c:v>3.5980302286334336</c:v>
                </c:pt>
                <c:pt idx="378">
                  <c:v>3.3685457468964159</c:v>
                </c:pt>
                <c:pt idx="379">
                  <c:v>3.1536978571675718</c:v>
                </c:pt>
                <c:pt idx="380">
                  <c:v>2.9525530408136547</c:v>
                </c:pt>
                <c:pt idx="381">
                  <c:v>2.7642373177222908</c:v>
                </c:pt>
                <c:pt idx="382">
                  <c:v>2.5879324492998421</c:v>
                </c:pt>
                <c:pt idx="383">
                  <c:v>2.4228723831474781</c:v>
                </c:pt>
                <c:pt idx="384">
                  <c:v>2.2683399259112775</c:v>
                </c:pt>
                <c:pt idx="385">
                  <c:v>2.1236636256799102</c:v>
                </c:pt>
                <c:pt idx="386">
                  <c:v>1.9882148555479944</c:v>
                </c:pt>
                <c:pt idx="387">
                  <c:v>1.8614050820469856</c:v>
                </c:pt>
                <c:pt idx="388">
                  <c:v>1.742683308199048</c:v>
                </c:pt>
                <c:pt idx="389">
                  <c:v>1.6315336781553924</c:v>
                </c:pt>
                <c:pt idx="390">
                  <c:v>1.5274732392281294</c:v>
                </c:pt>
                <c:pt idx="391">
                  <c:v>1.4300498398952186</c:v>
                </c:pt>
                <c:pt idx="392">
                  <c:v>1.338840167503804</c:v>
                </c:pt>
                <c:pt idx="393">
                  <c:v>1.2534479075111449</c:v>
                </c:pt>
                <c:pt idx="394">
                  <c:v>1.1735020228661597</c:v>
                </c:pt>
                <c:pt idx="395">
                  <c:v>1.0986551414243877</c:v>
                </c:pt>
                <c:pt idx="396">
                  <c:v>1.0285820462740958</c:v>
                </c:pt>
                <c:pt idx="397">
                  <c:v>0.9629782629199326</c:v>
                </c:pt>
                <c:pt idx="398">
                  <c:v>0.90155873587355018</c:v>
                </c:pt>
                <c:pt idx="399">
                  <c:v>0.84405659139156342</c:v>
                </c:pt>
                <c:pt idx="400">
                  <c:v>0.79022197611629963</c:v>
                </c:pt>
                <c:pt idx="401">
                  <c:v>0.73982097255066037</c:v>
                </c:pt>
                <c:pt idx="402">
                  <c:v>0.69263458298519254</c:v>
                </c:pt>
                <c:pt idx="403">
                  <c:v>0.6484577776864171</c:v>
                </c:pt>
                <c:pt idx="404">
                  <c:v>0.60709860315546393</c:v>
                </c:pt>
                <c:pt idx="405">
                  <c:v>0.56837734906002879</c:v>
                </c:pt>
                <c:pt idx="406">
                  <c:v>0.53212576685473323</c:v>
                </c:pt>
                <c:pt idx="407">
                  <c:v>0.49818633915856481</c:v>
                </c:pt>
                <c:pt idx="408">
                  <c:v>0.46641159523278475</c:v>
                </c:pt>
                <c:pt idx="409">
                  <c:v>0.43666347023099661</c:v>
                </c:pt>
                <c:pt idx="410">
                  <c:v>0.40881270449608564</c:v>
                </c:pt>
                <c:pt idx="411">
                  <c:v>0.38273828336969018</c:v>
                </c:pt>
                <c:pt idx="412">
                  <c:v>0.35832691006362438</c:v>
                </c:pt>
                <c:pt idx="413">
                  <c:v>0.33547251392155886</c:v>
                </c:pt>
                <c:pt idx="414">
                  <c:v>0.31407579034566879</c:v>
                </c:pt>
                <c:pt idx="415">
                  <c:v>0.29404376773163676</c:v>
                </c:pt>
                <c:pt idx="416">
                  <c:v>0.27528940374031663</c:v>
                </c:pt>
                <c:pt idx="417">
                  <c:v>0.2577312090434134</c:v>
                </c:pt>
                <c:pt idx="418">
                  <c:v>0.24129289062693715</c:v>
                </c:pt>
                <c:pt idx="419">
                  <c:v>0.22590302210301161</c:v>
                </c:pt>
                <c:pt idx="420">
                  <c:v>0.21149473218247294</c:v>
                </c:pt>
                <c:pt idx="421">
                  <c:v>0.19800541549921036</c:v>
                </c:pt>
                <c:pt idx="422">
                  <c:v>0.18537645880132914</c:v>
                </c:pt>
                <c:pt idx="423">
                  <c:v>0.17355298763141036</c:v>
                </c:pt>
                <c:pt idx="424">
                  <c:v>0.16248362744227052</c:v>
                </c:pt>
                <c:pt idx="425">
                  <c:v>0.15212028054520488</c:v>
                </c:pt>
                <c:pt idx="426">
                  <c:v>0.1424179170280695</c:v>
                </c:pt>
                <c:pt idx="427">
                  <c:v>0.13333437824621797</c:v>
                </c:pt>
                <c:pt idx="428">
                  <c:v>0.12483019521459937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1-490B-AE45-F0FBE8BC4884}"/>
            </c:ext>
          </c:extLst>
        </c:ser>
        <c:ser>
          <c:idx val="2"/>
          <c:order val="1"/>
          <c:tx>
            <c:strRef>
              <c:f>Tabelle1!$K$13</c:f>
              <c:strCache>
                <c:ptCount val="1"/>
                <c:pt idx="0">
                  <c:v>Immune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Tabelle1!$K$14:$K$442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1498.5</c:v>
                </c:pt>
                <c:pt idx="15">
                  <c:v>1498.5</c:v>
                </c:pt>
                <c:pt idx="16">
                  <c:v>1498.5</c:v>
                </c:pt>
                <c:pt idx="17">
                  <c:v>1498.5</c:v>
                </c:pt>
                <c:pt idx="18">
                  <c:v>1498.5</c:v>
                </c:pt>
                <c:pt idx="19">
                  <c:v>1498.5</c:v>
                </c:pt>
                <c:pt idx="20">
                  <c:v>1678.2862837499999</c:v>
                </c:pt>
                <c:pt idx="21">
                  <c:v>1858.0685223086157</c:v>
                </c:pt>
                <c:pt idx="22">
                  <c:v>2037.8467157668636</c:v>
                </c:pt>
                <c:pt idx="23">
                  <c:v>2217.6208642157585</c:v>
                </c:pt>
                <c:pt idx="24">
                  <c:v>2397.3909677463139</c:v>
                </c:pt>
                <c:pt idx="25">
                  <c:v>2577.1570264495399</c:v>
                </c:pt>
                <c:pt idx="26">
                  <c:v>2778.486437447159</c:v>
                </c:pt>
                <c:pt idx="27">
                  <c:v>3001.3771433345669</c:v>
                </c:pt>
                <c:pt idx="28">
                  <c:v>3245.8269121912404</c:v>
                </c:pt>
                <c:pt idx="29">
                  <c:v>3511.783441117554</c:v>
                </c:pt>
                <c:pt idx="30">
                  <c:v>3799.2900027348028</c:v>
                </c:pt>
                <c:pt idx="31">
                  <c:v>4108.3438423158022</c:v>
                </c:pt>
                <c:pt idx="32">
                  <c:v>4441.5283027600062</c:v>
                </c:pt>
                <c:pt idx="33">
                  <c:v>4801.4258682406125</c:v>
                </c:pt>
                <c:pt idx="34">
                  <c:v>5010.9398119366188</c:v>
                </c:pt>
                <c:pt idx="35">
                  <c:v>5252.3316129944424</c:v>
                </c:pt>
                <c:pt idx="36">
                  <c:v>5528.180774563607</c:v>
                </c:pt>
                <c:pt idx="37">
                  <c:v>5841.0655468233135</c:v>
                </c:pt>
                <c:pt idx="38">
                  <c:v>6193.8728328125972</c:v>
                </c:pt>
                <c:pt idx="39">
                  <c:v>6589.7978661912612</c:v>
                </c:pt>
                <c:pt idx="40">
                  <c:v>6989.257576444269</c:v>
                </c:pt>
                <c:pt idx="41">
                  <c:v>7396.0713349465077</c:v>
                </c:pt>
                <c:pt idx="42">
                  <c:v>7814.3665183658231</c:v>
                </c:pt>
                <c:pt idx="43">
                  <c:v>8248.5781383064968</c:v>
                </c:pt>
                <c:pt idx="44">
                  <c:v>8703.4855714375481</c:v>
                </c:pt>
                <c:pt idx="45">
                  <c:v>9184.2491813397537</c:v>
                </c:pt>
                <c:pt idx="46">
                  <c:v>9688.7012961599594</c:v>
                </c:pt>
                <c:pt idx="47">
                  <c:v>10215.132195663073</c:v>
                </c:pt>
                <c:pt idx="48">
                  <c:v>10762.326861595027</c:v>
                </c:pt>
                <c:pt idx="49">
                  <c:v>11329.620381822531</c:v>
                </c:pt>
                <c:pt idx="50">
                  <c:v>11916.902811193922</c:v>
                </c:pt>
                <c:pt idx="51">
                  <c:v>12524.681877489955</c:v>
                </c:pt>
                <c:pt idx="52">
                  <c:v>13152.895664861304</c:v>
                </c:pt>
                <c:pt idx="53">
                  <c:v>13800.96778444924</c:v>
                </c:pt>
                <c:pt idx="54">
                  <c:v>14489.373340285201</c:v>
                </c:pt>
                <c:pt idx="55">
                  <c:v>15216.688053256368</c:v>
                </c:pt>
                <c:pt idx="56">
                  <c:v>15981.165526962712</c:v>
                </c:pt>
                <c:pt idx="57">
                  <c:v>16780.81149321808</c:v>
                </c:pt>
                <c:pt idx="58">
                  <c:v>17613.278913639144</c:v>
                </c:pt>
                <c:pt idx="59">
                  <c:v>18475.769831351572</c:v>
                </c:pt>
                <c:pt idx="60">
                  <c:v>19372.668804348417</c:v>
                </c:pt>
                <c:pt idx="61">
                  <c:v>20307.73022627542</c:v>
                </c:pt>
                <c:pt idx="62">
                  <c:v>21284.003248430436</c:v>
                </c:pt>
                <c:pt idx="63">
                  <c:v>22303.765738484173</c:v>
                </c:pt>
                <c:pt idx="64">
                  <c:v>23368.441435876528</c:v>
                </c:pt>
                <c:pt idx="65">
                  <c:v>24478.50116622659</c:v>
                </c:pt>
                <c:pt idx="66">
                  <c:v>25635.196813998013</c:v>
                </c:pt>
                <c:pt idx="67">
                  <c:v>26840.430600643962</c:v>
                </c:pt>
                <c:pt idx="68">
                  <c:v>28096.611100695667</c:v>
                </c:pt>
                <c:pt idx="69">
                  <c:v>29406.491341832865</c:v>
                </c:pt>
                <c:pt idx="70">
                  <c:v>30773.003228516289</c:v>
                </c:pt>
                <c:pt idx="71">
                  <c:v>32199.069771364626</c:v>
                </c:pt>
                <c:pt idx="72">
                  <c:v>33687.765985658705</c:v>
                </c:pt>
                <c:pt idx="73">
                  <c:v>35242.457386340087</c:v>
                </c:pt>
                <c:pt idx="74">
                  <c:v>36864.350566543762</c:v>
                </c:pt>
                <c:pt idx="75">
                  <c:v>38555.145066627105</c:v>
                </c:pt>
                <c:pt idx="76">
                  <c:v>40317.092132699188</c:v>
                </c:pt>
                <c:pt idx="77">
                  <c:v>42153.02210313033</c:v>
                </c:pt>
                <c:pt idx="78">
                  <c:v>44066.403304108899</c:v>
                </c:pt>
                <c:pt idx="79">
                  <c:v>46061.428899624829</c:v>
                </c:pt>
                <c:pt idx="80">
                  <c:v>48141.904197763695</c:v>
                </c:pt>
                <c:pt idx="81">
                  <c:v>50311.380079415088</c:v>
                </c:pt>
                <c:pt idx="82">
                  <c:v>52573.302063817282</c:v>
                </c:pt>
                <c:pt idx="83">
                  <c:v>54931.170133631356</c:v>
                </c:pt>
                <c:pt idx="84">
                  <c:v>57388.714985382561</c:v>
                </c:pt>
                <c:pt idx="85">
                  <c:v>59950.0958130941</c:v>
                </c:pt>
                <c:pt idx="86">
                  <c:v>62619.759818344741</c:v>
                </c:pt>
                <c:pt idx="87">
                  <c:v>65402.333236266648</c:v>
                </c:pt>
                <c:pt idx="88">
                  <c:v>68302.547228413488</c:v>
                </c:pt>
                <c:pt idx="89">
                  <c:v>71325.202922651617</c:v>
                </c:pt>
                <c:pt idx="90">
                  <c:v>74475.176054518684</c:v>
                </c:pt>
                <c:pt idx="91">
                  <c:v>77757.467057990376</c:v>
                </c:pt>
                <c:pt idx="92">
                  <c:v>81177.215209336166</c:v>
                </c:pt>
                <c:pt idx="93">
                  <c:v>84739.683302123405</c:v>
                </c:pt>
                <c:pt idx="94">
                  <c:v>88450.522535342505</c:v>
                </c:pt>
                <c:pt idx="95">
                  <c:v>92315.719737973661</c:v>
                </c:pt>
                <c:pt idx="96">
                  <c:v>96341.538170232336</c:v>
                </c:pt>
                <c:pt idx="97">
                  <c:v>100534.46097757324</c:v>
                </c:pt>
                <c:pt idx="98">
                  <c:v>104901.12934540182</c:v>
                </c:pt>
                <c:pt idx="99">
                  <c:v>109448.26862804673</c:v>
                </c:pt>
                <c:pt idx="100">
                  <c:v>114182.77632345284</c:v>
                </c:pt>
                <c:pt idx="101">
                  <c:v>119111.78759344474</c:v>
                </c:pt>
                <c:pt idx="102">
                  <c:v>124242.71581068057</c:v>
                </c:pt>
                <c:pt idx="103">
                  <c:v>129583.26727839983</c:v>
                </c:pt>
                <c:pt idx="104">
                  <c:v>135141.42769715426</c:v>
                </c:pt>
                <c:pt idx="105">
                  <c:v>140925.41660963456</c:v>
                </c:pt>
                <c:pt idx="106">
                  <c:v>146943.66839731406</c:v>
                </c:pt>
                <c:pt idx="107">
                  <c:v>153204.8333610594</c:v>
                </c:pt>
                <c:pt idx="108">
                  <c:v>159717.791766448</c:v>
                </c:pt>
                <c:pt idx="109">
                  <c:v>166491.6729180043</c:v>
                </c:pt>
                <c:pt idx="110">
                  <c:v>173535.87152693758</c:v>
                </c:pt>
                <c:pt idx="111">
                  <c:v>180860.05237842177</c:v>
                </c:pt>
                <c:pt idx="112">
                  <c:v>188474.15060645872</c:v>
                </c:pt>
                <c:pt idx="113">
                  <c:v>196388.37332504944</c:v>
                </c:pt>
                <c:pt idx="114">
                  <c:v>204613.17174690909</c:v>
                </c:pt>
                <c:pt idx="115">
                  <c:v>213159.22109592051</c:v>
                </c:pt>
                <c:pt idx="116">
                  <c:v>222037.40864690347</c:v>
                </c:pt>
                <c:pt idx="117">
                  <c:v>231258.82814045032</c:v>
                </c:pt>
                <c:pt idx="118">
                  <c:v>240834.78058540929</c:v>
                </c:pt>
                <c:pt idx="119">
                  <c:v>250776.78288400956</c:v>
                </c:pt>
                <c:pt idx="120">
                  <c:v>261096.56232577344</c:v>
                </c:pt>
                <c:pt idx="121">
                  <c:v>271806.04050137487</c:v>
                </c:pt>
                <c:pt idx="122">
                  <c:v>282917.31047887611</c:v>
                </c:pt>
                <c:pt idx="123">
                  <c:v>294442.61093981081</c:v>
                </c:pt>
                <c:pt idx="124">
                  <c:v>306394.30120165163</c:v>
                </c:pt>
                <c:pt idx="125">
                  <c:v>318784.8415812595</c:v>
                </c:pt>
                <c:pt idx="126">
                  <c:v>331626.77441811399</c:v>
                </c:pt>
                <c:pt idx="127">
                  <c:v>344932.70227381471</c:v>
                </c:pt>
                <c:pt idx="128">
                  <c:v>358715.26111365308</c:v>
                </c:pt>
                <c:pt idx="129">
                  <c:v>372987.08768805262</c:v>
                </c:pt>
                <c:pt idx="130">
                  <c:v>387760.78160284727</c:v>
                </c:pt>
                <c:pt idx="131">
                  <c:v>403048.86406107945</c:v>
                </c:pt>
                <c:pt idx="132">
                  <c:v>418863.73390323727</c:v>
                </c:pt>
                <c:pt idx="133">
                  <c:v>435217.62055058911</c:v>
                </c:pt>
                <c:pt idx="134">
                  <c:v>452122.5366186602</c:v>
                </c:pt>
                <c:pt idx="135">
                  <c:v>469590.22878963943</c:v>
                </c:pt>
                <c:pt idx="136">
                  <c:v>487632.12559760758</c:v>
                </c:pt>
                <c:pt idx="137">
                  <c:v>506259.28123735229</c:v>
                </c:pt>
                <c:pt idx="138">
                  <c:v>525482.31461808551</c:v>
                </c:pt>
                <c:pt idx="139">
                  <c:v>545311.34273114067</c:v>
                </c:pt>
                <c:pt idx="140">
                  <c:v>565755.91009887098</c:v>
                </c:pt>
                <c:pt idx="141">
                  <c:v>586824.91553148674</c:v>
                </c:pt>
                <c:pt idx="142">
                  <c:v>608526.53686963709</c:v>
                </c:pt>
                <c:pt idx="143">
                  <c:v>630868.15392343025</c:v>
                </c:pt>
                <c:pt idx="144">
                  <c:v>653856.26935636753</c:v>
                </c:pt>
                <c:pt idx="145">
                  <c:v>677496.42674957216</c:v>
                </c:pt>
                <c:pt idx="146">
                  <c:v>701793.12582141941</c:v>
                </c:pt>
                <c:pt idx="147">
                  <c:v>726749.73531391879</c:v>
                </c:pt>
                <c:pt idx="148">
                  <c:v>752368.40438527684</c:v>
                </c:pt>
                <c:pt idx="149">
                  <c:v>778649.97345617262</c:v>
                </c:pt>
                <c:pt idx="150">
                  <c:v>805593.88539535843</c:v>
                </c:pt>
                <c:pt idx="151">
                  <c:v>833198.09766775451</c:v>
                </c:pt>
                <c:pt idx="152">
                  <c:v>861458.99602685845</c:v>
                </c:pt>
                <c:pt idx="153">
                  <c:v>890371.31044811464</c:v>
                </c:pt>
                <c:pt idx="154">
                  <c:v>919928.03382864257</c:v>
                </c:pt>
                <c:pt idx="155">
                  <c:v>950120.34422327904</c:v>
                </c:pt>
                <c:pt idx="156">
                  <c:v>980937.53160107462</c:v>
                </c:pt>
                <c:pt idx="157">
                  <c:v>1012366.9302325178</c:v>
                </c:pt>
                <c:pt idx="158">
                  <c:v>1044393.8579135061</c:v>
                </c:pt>
                <c:pt idx="159">
                  <c:v>1077001.563337204</c:v>
                </c:pt>
                <c:pt idx="160">
                  <c:v>1110171.1827430087</c:v>
                </c:pt>
                <c:pt idx="161">
                  <c:v>1143881.7068581278</c:v>
                </c:pt>
                <c:pt idx="162">
                  <c:v>1178109.9590942196</c:v>
                </c:pt>
                <c:pt idx="163">
                  <c:v>1212830.5859480719</c:v>
                </c:pt>
                <c:pt idx="164">
                  <c:v>1248016.0605738712</c:v>
                </c:pt>
                <c:pt idx="165">
                  <c:v>1283636.7005463277</c:v>
                </c:pt>
                <c:pt idx="166">
                  <c:v>1319660.7007782953</c:v>
                </c:pt>
                <c:pt idx="167">
                  <c:v>1356054.1824243062</c:v>
                </c:pt>
                <c:pt idx="168">
                  <c:v>1392781.2584215703</c:v>
                </c:pt>
                <c:pt idx="169">
                  <c:v>1429804.1161212542</c:v>
                </c:pt>
                <c:pt idx="170">
                  <c:v>1467083.1172627369</c:v>
                </c:pt>
                <c:pt idx="171">
                  <c:v>1504576.9153627898</c:v>
                </c:pt>
                <c:pt idx="172">
                  <c:v>1542242.5904028791</c:v>
                </c:pt>
                <c:pt idx="173">
                  <c:v>1580035.8004849043</c:v>
                </c:pt>
                <c:pt idx="174">
                  <c:v>1617910.9499127863</c:v>
                </c:pt>
                <c:pt idx="175">
                  <c:v>1655821.3729152079</c:v>
                </c:pt>
                <c:pt idx="176">
                  <c:v>1693719.5319631712</c:v>
                </c:pt>
                <c:pt idx="177">
                  <c:v>1731557.229370381</c:v>
                </c:pt>
                <c:pt idx="178">
                  <c:v>1769285.8306028813</c:v>
                </c:pt>
                <c:pt idx="179">
                  <c:v>1806856.4974702813</c:v>
                </c:pt>
                <c:pt idx="180">
                  <c:v>1844220.4291515204</c:v>
                </c:pt>
                <c:pt idx="181">
                  <c:v>1881329.1088200032</c:v>
                </c:pt>
                <c:pt idx="182">
                  <c:v>1918134.5534743923</c:v>
                </c:pt>
                <c:pt idx="183">
                  <c:v>1954589.5644532582</c:v>
                </c:pt>
                <c:pt idx="184">
                  <c:v>1990647.9760157049</c:v>
                </c:pt>
                <c:pt idx="185">
                  <c:v>2026264.8993069937</c:v>
                </c:pt>
                <c:pt idx="186">
                  <c:v>2061396.95900948</c:v>
                </c:pt>
                <c:pt idx="187">
                  <c:v>2096002.520011493</c:v>
                </c:pt>
                <c:pt idx="188">
                  <c:v>2130041.9015126918</c:v>
                </c:pt>
                <c:pt idx="189">
                  <c:v>2163477.5761225647</c:v>
                </c:pt>
                <c:pt idx="190">
                  <c:v>2196274.3516956153</c:v>
                </c:pt>
                <c:pt idx="191">
                  <c:v>2228399.5338763548</c:v>
                </c:pt>
                <c:pt idx="192">
                  <c:v>2259823.067595012</c:v>
                </c:pt>
                <c:pt idx="193">
                  <c:v>2290517.6560565089</c:v>
                </c:pt>
                <c:pt idx="194">
                  <c:v>2320458.856094162</c:v>
                </c:pt>
                <c:pt idx="195">
                  <c:v>2349625.1491098772</c:v>
                </c:pt>
                <c:pt idx="196">
                  <c:v>2377997.9871872319</c:v>
                </c:pt>
                <c:pt idx="197">
                  <c:v>2405561.8143343548</c:v>
                </c:pt>
                <c:pt idx="198">
                  <c:v>2432304.0631811498</c:v>
                </c:pt>
                <c:pt idx="199">
                  <c:v>2458215.1278118077</c:v>
                </c:pt>
                <c:pt idx="200">
                  <c:v>2483288.3137495168</c:v>
                </c:pt>
                <c:pt idx="201">
                  <c:v>2507519.7664180393</c:v>
                </c:pt>
                <c:pt idx="202">
                  <c:v>2530908.3796779313</c:v>
                </c:pt>
                <c:pt idx="203">
                  <c:v>2553455.6862685261</c:v>
                </c:pt>
                <c:pt idx="204">
                  <c:v>2575165.7321765781</c:v>
                </c:pt>
                <c:pt idx="205">
                  <c:v>2596044.9370964309</c:v>
                </c:pt>
                <c:pt idx="206">
                  <c:v>2616101.9432433313</c:v>
                </c:pt>
                <c:pt idx="207">
                  <c:v>2635347.4548308477</c:v>
                </c:pt>
                <c:pt idx="208">
                  <c:v>2653794.0705263945</c:v>
                </c:pt>
                <c:pt idx="209">
                  <c:v>2671456.1111580855</c:v>
                </c:pt>
                <c:pt idx="210">
                  <c:v>2688349.4448651713</c:v>
                </c:pt>
                <c:pt idx="211">
                  <c:v>2704491.311767891</c:v>
                </c:pt>
                <c:pt idx="212">
                  <c:v>2719900.1500861212</c:v>
                </c:pt>
                <c:pt idx="213">
                  <c:v>2734595.4254654311</c:v>
                </c:pt>
                <c:pt idx="214">
                  <c:v>2748597.4650801411</c:v>
                </c:pt>
                <c:pt idx="215">
                  <c:v>2761927.2978816223</c:v>
                </c:pt>
                <c:pt idx="216">
                  <c:v>2774606.5021520886</c:v>
                </c:pt>
                <c:pt idx="217">
                  <c:v>2786657.061314906</c:v>
                </c:pt>
                <c:pt idx="218">
                  <c:v>2798101.2287468095</c:v>
                </c:pt>
                <c:pt idx="219">
                  <c:v>2808961.4021396553</c:v>
                </c:pt>
                <c:pt idx="220">
                  <c:v>2819260.007773004</c:v>
                </c:pt>
                <c:pt idx="221">
                  <c:v>2829019.3948868224</c:v>
                </c:pt>
                <c:pt idx="222">
                  <c:v>2838261.7401880259</c:v>
                </c:pt>
                <c:pt idx="223">
                  <c:v>2847008.9623868396</c:v>
                </c:pt>
                <c:pt idx="224">
                  <c:v>2855282.6465397794</c:v>
                </c:pt>
                <c:pt idx="225">
                  <c:v>2863103.9778755256</c:v>
                </c:pt>
                <c:pt idx="226">
                  <c:v>2870493.6846976681</c:v>
                </c:pt>
                <c:pt idx="227">
                  <c:v>2877471.9898934672</c:v>
                </c:pt>
                <c:pt idx="228">
                  <c:v>2884058.5705291866</c:v>
                </c:pt>
                <c:pt idx="229">
                  <c:v>2890272.524978911</c:v>
                </c:pt>
                <c:pt idx="230">
                  <c:v>2896132.3470134819</c:v>
                </c:pt>
                <c:pt idx="231">
                  <c:v>2901655.9062676318</c:v>
                </c:pt>
                <c:pt idx="232">
                  <c:v>2906860.4345049979</c:v>
                </c:pt>
                <c:pt idx="233">
                  <c:v>2911762.5171107133</c:v>
                </c:pt>
                <c:pt idx="234">
                  <c:v>2916378.0892582871</c:v>
                </c:pt>
                <c:pt idx="235">
                  <c:v>2920722.4362199688</c:v>
                </c:pt>
                <c:pt idx="236">
                  <c:v>2924810.1973164934</c:v>
                </c:pt>
                <c:pt idx="237">
                  <c:v>2928655.3730318169</c:v>
                </c:pt>
                <c:pt idx="238">
                  <c:v>2932271.3348501963</c:v>
                </c:pt>
                <c:pt idx="239">
                  <c:v>2935670.837405839</c:v>
                </c:pt>
                <c:pt idx="240">
                  <c:v>2938866.0325685935</c:v>
                </c:pt>
                <c:pt idx="241">
                  <c:v>2941868.4851222127</c:v>
                </c:pt>
                <c:pt idx="242">
                  <c:v>2944689.1897240002</c:v>
                </c:pt>
                <c:pt idx="243">
                  <c:v>2947338.5888658995</c:v>
                </c:pt>
                <c:pt idx="244">
                  <c:v>2949826.5915868348</c:v>
                </c:pt>
                <c:pt idx="245">
                  <c:v>2952162.5927143111</c:v>
                </c:pt>
                <c:pt idx="246">
                  <c:v>2954355.4924396677</c:v>
                </c:pt>
                <c:pt idx="247">
                  <c:v>2956413.7160559315</c:v>
                </c:pt>
                <c:pt idx="248">
                  <c:v>2958345.2337098643</c:v>
                </c:pt>
                <c:pt idx="249">
                  <c:v>2960157.5800405801</c:v>
                </c:pt>
                <c:pt idx="250">
                  <c:v>2961857.873596014</c:v>
                </c:pt>
                <c:pt idx="251">
                  <c:v>2963452.8359356737</c:v>
                </c:pt>
                <c:pt idx="252">
                  <c:v>2964948.8103434928</c:v>
                </c:pt>
                <c:pt idx="253">
                  <c:v>2966351.7800884238</c:v>
                </c:pt>
                <c:pt idx="254">
                  <c:v>2967667.3861826747</c:v>
                </c:pt>
                <c:pt idx="255">
                  <c:v>2968900.9445983553</c:v>
                </c:pt>
                <c:pt idx="256">
                  <c:v>2970057.4629128594</c:v>
                </c:pt>
                <c:pt idx="257">
                  <c:v>2971141.6563616581</c:v>
                </c:pt>
                <c:pt idx="258">
                  <c:v>2972157.9632844618</c:v>
                </c:pt>
                <c:pt idx="259">
                  <c:v>2973110.5599569608</c:v>
                </c:pt>
                <c:pt idx="260">
                  <c:v>2974003.3748057578</c:v>
                </c:pt>
                <c:pt idx="261">
                  <c:v>2974840.1020086519</c:v>
                </c:pt>
                <c:pt idx="262">
                  <c:v>2975624.2144863214</c:v>
                </c:pt>
                <c:pt idx="263">
                  <c:v>2976358.9762946409</c:v>
                </c:pt>
                <c:pt idx="264">
                  <c:v>2977047.4544295412</c:v>
                </c:pt>
                <c:pt idx="265">
                  <c:v>2977692.5300584543</c:v>
                </c:pt>
                <c:pt idx="266">
                  <c:v>2978296.9091941155</c:v>
                </c:pt>
                <c:pt idx="267">
                  <c:v>2978863.1328278054</c:v>
                </c:pt>
                <c:pt idx="268">
                  <c:v>2979393.5865401248</c:v>
                </c:pt>
                <c:pt idx="269">
                  <c:v>2979890.5096081062</c:v>
                </c:pt>
                <c:pt idx="270">
                  <c:v>2980356.0036279084</c:v>
                </c:pt>
                <c:pt idx="271">
                  <c:v>2980792.0406726156</c:v>
                </c:pt>
                <c:pt idx="272">
                  <c:v>2981200.4710047138</c:v>
                </c:pt>
                <c:pt idx="273">
                  <c:v>2981583.0303627434</c:v>
                </c:pt>
                <c:pt idx="274">
                  <c:v>2981941.3468414252</c:v>
                </c:pt>
                <c:pt idx="275">
                  <c:v>2982276.9473842336</c:v>
                </c:pt>
                <c:pt idx="276">
                  <c:v>2982591.2639070102</c:v>
                </c:pt>
                <c:pt idx="277">
                  <c:v>2982885.6390707362</c:v>
                </c:pt>
                <c:pt idx="278">
                  <c:v>2983161.3317210721</c:v>
                </c:pt>
                <c:pt idx="279">
                  <c:v>2983419.5220117103</c:v>
                </c:pt>
                <c:pt idx="280">
                  <c:v>2983661.3162280042</c:v>
                </c:pt>
                <c:pt idx="281">
                  <c:v>2983887.7513267212</c:v>
                </c:pt>
                <c:pt idx="282">
                  <c:v>2984099.7992071575</c:v>
                </c:pt>
                <c:pt idx="283">
                  <c:v>2984298.3707282147</c:v>
                </c:pt>
                <c:pt idx="284">
                  <c:v>2984484.3194854055</c:v>
                </c:pt>
                <c:pt idx="285">
                  <c:v>2984658.4453611583</c:v>
                </c:pt>
                <c:pt idx="286">
                  <c:v>2984821.4978611395</c:v>
                </c:pt>
                <c:pt idx="287">
                  <c:v>2984974.1792487344</c:v>
                </c:pt>
                <c:pt idx="288">
                  <c:v>2985117.1474892246</c:v>
                </c:pt>
                <c:pt idx="289">
                  <c:v>2985251.0190146295</c:v>
                </c:pt>
                <c:pt idx="290">
                  <c:v>2985376.3713196185</c:v>
                </c:pt>
                <c:pt idx="291">
                  <c:v>2985493.7453983612</c:v>
                </c:pt>
                <c:pt idx="292">
                  <c:v>2985603.6480316734</c:v>
                </c:pt>
                <c:pt idx="293">
                  <c:v>2985706.5539333001</c:v>
                </c:pt>
                <c:pt idx="294">
                  <c:v>2985802.9077637098</c:v>
                </c:pt>
                <c:pt idx="295">
                  <c:v>2985893.1260193116</c:v>
                </c:pt>
                <c:pt idx="296">
                  <c:v>2985977.5988045684</c:v>
                </c:pt>
                <c:pt idx="297">
                  <c:v>2986056.6914940579</c:v>
                </c:pt>
                <c:pt idx="298">
                  <c:v>2986130.746291134</c:v>
                </c:pt>
                <c:pt idx="299">
                  <c:v>2986200.0836894717</c:v>
                </c:pt>
                <c:pt idx="300">
                  <c:v>2986265.0038433974</c:v>
                </c:pt>
                <c:pt idx="301">
                  <c:v>2986325.7878525825</c:v>
                </c:pt>
                <c:pt idx="302">
                  <c:v>2986382.6989663457</c:v>
                </c:pt>
                <c:pt idx="303">
                  <c:v>2986435.9837125018</c:v>
                </c:pt>
                <c:pt idx="304">
                  <c:v>2986485.8729553944</c:v>
                </c:pt>
                <c:pt idx="305">
                  <c:v>2986532.5828874982</c:v>
                </c:pt>
                <c:pt idx="306">
                  <c:v>2986576.3159586866</c:v>
                </c:pt>
                <c:pt idx="307">
                  <c:v>2986617.2617470315</c:v>
                </c:pt>
                <c:pt idx="308">
                  <c:v>2986655.597774771</c:v>
                </c:pt>
                <c:pt idx="309">
                  <c:v>2986691.4902728465</c:v>
                </c:pt>
                <c:pt idx="310">
                  <c:v>2986725.0948972213</c:v>
                </c:pt>
                <c:pt idx="311">
                  <c:v>2986756.5573999854</c:v>
                </c:pt>
                <c:pt idx="312">
                  <c:v>2986786.0142580722</c:v>
                </c:pt>
                <c:pt idx="313">
                  <c:v>2986813.5932622426</c:v>
                </c:pt>
                <c:pt idx="314">
                  <c:v>2986839.4140688186</c:v>
                </c:pt>
                <c:pt idx="315">
                  <c:v>2986863.5887165111</c:v>
                </c:pt>
                <c:pt idx="316">
                  <c:v>2986886.2221105308</c:v>
                </c:pt>
                <c:pt idx="317">
                  <c:v>2986907.412476033</c:v>
                </c:pt>
                <c:pt idx="318">
                  <c:v>2986927.2517828355</c:v>
                </c:pt>
                <c:pt idx="319">
                  <c:v>2986945.8261432103</c:v>
                </c:pt>
                <c:pt idx="320">
                  <c:v>2986963.2161844508</c:v>
                </c:pt>
                <c:pt idx="321">
                  <c:v>2986979.4973978014</c:v>
                </c:pt>
                <c:pt idx="322">
                  <c:v>2986994.7404652471</c:v>
                </c:pt>
                <c:pt idx="323">
                  <c:v>2987009.0115655563</c:v>
                </c:pt>
                <c:pt idx="324">
                  <c:v>2987022.3726608879</c:v>
                </c:pt>
                <c:pt idx="325">
                  <c:v>2987034.8817651994</c:v>
                </c:pt>
                <c:pt idx="326">
                  <c:v>2987046.5931955944</c:v>
                </c:pt>
                <c:pt idx="327">
                  <c:v>2987057.5578077016</c:v>
                </c:pt>
                <c:pt idx="328">
                  <c:v>2987067.8232160909</c:v>
                </c:pt>
                <c:pt idx="329">
                  <c:v>2987077.4340006751</c:v>
                </c:pt>
                <c:pt idx="330">
                  <c:v>2987086.4318999853</c:v>
                </c:pt>
                <c:pt idx="331">
                  <c:v>2987094.8559921556</c:v>
                </c:pt>
                <c:pt idx="332">
                  <c:v>2987102.7428643922</c:v>
                </c:pt>
                <c:pt idx="333">
                  <c:v>2987110.1267716601</c:v>
                </c:pt>
                <c:pt idx="334">
                  <c:v>2987117.0397852729</c:v>
                </c:pt>
                <c:pt idx="335">
                  <c:v>2987123.5119320238</c:v>
                </c:pt>
                <c:pt idx="336">
                  <c:v>2987129.571324463</c:v>
                </c:pt>
                <c:pt idx="337">
                  <c:v>2987135.244282878</c:v>
                </c:pt>
                <c:pt idx="338">
                  <c:v>2987140.5554495105</c:v>
                </c:pt>
                <c:pt idx="339">
                  <c:v>2987145.5278954976</c:v>
                </c:pt>
                <c:pt idx="340">
                  <c:v>2987150.1832210068</c:v>
                </c:pt>
                <c:pt idx="341">
                  <c:v>2987154.5416489872</c:v>
                </c:pt>
                <c:pt idx="342">
                  <c:v>2987158.6221129559</c:v>
                </c:pt>
                <c:pt idx="343">
                  <c:v>2987162.442339187</c:v>
                </c:pt>
                <c:pt idx="344">
                  <c:v>2987166.0189236691</c:v>
                </c:pt>
                <c:pt idx="345">
                  <c:v>2987169.367404155</c:v>
                </c:pt>
                <c:pt idx="346">
                  <c:v>2987172.5023276247</c:v>
                </c:pt>
                <c:pt idx="347">
                  <c:v>2987175.4373134486</c:v>
                </c:pt>
                <c:pt idx="348">
                  <c:v>2987178.1851125252</c:v>
                </c:pt>
                <c:pt idx="349">
                  <c:v>2987180.7576626488</c:v>
                </c:pt>
                <c:pt idx="350">
                  <c:v>2987183.1661403533</c:v>
                </c:pt>
                <c:pt idx="351">
                  <c:v>2987185.421009446</c:v>
                </c:pt>
                <c:pt idx="352">
                  <c:v>2987187.5320664505</c:v>
                </c:pt>
                <c:pt idx="353">
                  <c:v>2987189.5084831566</c:v>
                </c:pt>
                <c:pt idx="354">
                  <c:v>2987191.3588464507</c:v>
                </c:pt>
                <c:pt idx="355">
                  <c:v>2987193.0911956127</c:v>
                </c:pt>
                <c:pt idx="356">
                  <c:v>2987194.7130572358</c:v>
                </c:pt>
                <c:pt idx="357">
                  <c:v>2987196.2314779144</c:v>
                </c:pt>
                <c:pt idx="358">
                  <c:v>2987197.6530548553</c:v>
                </c:pt>
                <c:pt idx="359">
                  <c:v>2987198.9839645321</c:v>
                </c:pt>
                <c:pt idx="360">
                  <c:v>2987200.2299895152</c:v>
                </c:pt>
                <c:pt idx="361">
                  <c:v>2987201.3965435908</c:v>
                </c:pt>
                <c:pt idx="362">
                  <c:v>2987202.4886952778</c:v>
                </c:pt>
                <c:pt idx="363">
                  <c:v>2987203.5111898463</c:v>
                </c:pt>
                <c:pt idx="364">
                  <c:v>2987204.4684699303</c:v>
                </c:pt>
                <c:pt idx="365">
                  <c:v>2987205.3646948291</c:v>
                </c:pt>
                <c:pt idx="366">
                  <c:v>2987206.2037585746</c:v>
                </c:pt>
                <c:pt idx="367">
                  <c:v>2987206.989306849</c:v>
                </c:pt>
                <c:pt idx="368">
                  <c:v>2987207.7247528238</c:v>
                </c:pt>
                <c:pt idx="369">
                  <c:v>2987208.4132919852</c:v>
                </c:pt>
                <c:pt idx="370">
                  <c:v>2987209.0579160205</c:v>
                </c:pt>
                <c:pt idx="371">
                  <c:v>2987209.6614258117</c:v>
                </c:pt>
                <c:pt idx="372">
                  <c:v>2987210.2264436069</c:v>
                </c:pt>
                <c:pt idx="373">
                  <c:v>2987210.755424411</c:v>
                </c:pt>
                <c:pt idx="374">
                  <c:v>2987211.2506666533</c:v>
                </c:pt>
                <c:pt idx="375">
                  <c:v>2987211.7143221712</c:v>
                </c:pt>
                <c:pt idx="376">
                  <c:v>2987212.1484055617</c:v>
                </c:pt>
                <c:pt idx="377">
                  <c:v>2987212.5548029328</c:v>
                </c:pt>
                <c:pt idx="378">
                  <c:v>2987212.9352800986</c:v>
                </c:pt>
                <c:pt idx="379">
                  <c:v>2987213.2914902503</c:v>
                </c:pt>
                <c:pt idx="380">
                  <c:v>2987213.6249811403</c:v>
                </c:pt>
                <c:pt idx="381">
                  <c:v>2987213.9372018063</c:v>
                </c:pt>
                <c:pt idx="382">
                  <c:v>2987214.2295088675</c:v>
                </c:pt>
                <c:pt idx="383">
                  <c:v>2987214.5031724181</c:v>
                </c:pt>
                <c:pt idx="384">
                  <c:v>2987214.7593815471</c:v>
                </c:pt>
                <c:pt idx="385">
                  <c:v>2987214.9992495021</c:v>
                </c:pt>
                <c:pt idx="386">
                  <c:v>2987215.2238185289</c:v>
                </c:pt>
                <c:pt idx="387">
                  <c:v>2987215.434064399</c:v>
                </c:pt>
                <c:pt idx="388">
                  <c:v>2987215.6309006494</c:v>
                </c:pt>
                <c:pt idx="389">
                  <c:v>2987215.8151825522</c:v>
                </c:pt>
                <c:pt idx="390">
                  <c:v>2987215.9877108284</c:v>
                </c:pt>
                <c:pt idx="391">
                  <c:v>2987216.1492351312</c:v>
                </c:pt>
                <c:pt idx="392">
                  <c:v>2987216.3004572997</c:v>
                </c:pt>
                <c:pt idx="393">
                  <c:v>2987216.4420344094</c:v>
                </c:pt>
                <c:pt idx="394">
                  <c:v>2987216.5745816277</c:v>
                </c:pt>
                <c:pt idx="395">
                  <c:v>2987216.6986748865</c:v>
                </c:pt>
                <c:pt idx="396">
                  <c:v>2987216.8148533842</c:v>
                </c:pt>
                <c:pt idx="397">
                  <c:v>2987216.9236219293</c:v>
                </c:pt>
                <c:pt idx="398">
                  <c:v>2987217.025453133</c:v>
                </c:pt>
                <c:pt idx="399">
                  <c:v>2987217.1207894641</c:v>
                </c:pt>
                <c:pt idx="400">
                  <c:v>2987217.2100451696</c:v>
                </c:pt>
                <c:pt idx="401">
                  <c:v>2987217.2936080759</c:v>
                </c:pt>
                <c:pt idx="402">
                  <c:v>2987217.3718412742</c:v>
                </c:pt>
                <c:pt idx="403">
                  <c:v>2987217.4450846966</c:v>
                </c:pt>
                <c:pt idx="404">
                  <c:v>2987217.5136565943</c:v>
                </c:pt>
                <c:pt idx="405">
                  <c:v>2987217.5778549216</c:v>
                </c:pt>
                <c:pt idx="406">
                  <c:v>2987217.6379586272</c:v>
                </c:pt>
                <c:pt idx="407">
                  <c:v>2987217.6942288689</c:v>
                </c:pt>
                <c:pt idx="408">
                  <c:v>2987217.7469101488</c:v>
                </c:pt>
                <c:pt idx="409">
                  <c:v>2987217.7962313727</c:v>
                </c:pt>
                <c:pt idx="410">
                  <c:v>2987217.8424068484</c:v>
                </c:pt>
                <c:pt idx="411">
                  <c:v>2987217.8856372139</c:v>
                </c:pt>
                <c:pt idx="412">
                  <c:v>2987217.92611031</c:v>
                </c:pt>
                <c:pt idx="413">
                  <c:v>2987217.9640019988</c:v>
                </c:pt>
                <c:pt idx="414">
                  <c:v>2987217.9994769236</c:v>
                </c:pt>
                <c:pt idx="415">
                  <c:v>2987218.0326892277</c:v>
                </c:pt>
                <c:pt idx="416">
                  <c:v>2987218.0637832228</c:v>
                </c:pt>
                <c:pt idx="417">
                  <c:v>2987218.0928940163</c:v>
                </c:pt>
                <c:pt idx="418">
                  <c:v>2987218.120148099</c:v>
                </c:pt>
                <c:pt idx="419">
                  <c:v>2987218.1456638933</c:v>
                </c:pt>
                <c:pt idx="420">
                  <c:v>2987218.169552268</c:v>
                </c:pt>
                <c:pt idx="421">
                  <c:v>2987218.1919170218</c:v>
                </c:pt>
                <c:pt idx="422">
                  <c:v>2987218.2128553325</c:v>
                </c:pt>
                <c:pt idx="423">
                  <c:v>2987218.2324581798</c:v>
                </c:pt>
                <c:pt idx="424">
                  <c:v>2987218.25081074</c:v>
                </c:pt>
                <c:pt idx="425">
                  <c:v>2987218.2679927587</c:v>
                </c:pt>
                <c:pt idx="426">
                  <c:v>2987218.2840788933</c:v>
                </c:pt>
                <c:pt idx="427">
                  <c:v>2987218.2991390401</c:v>
                </c:pt>
                <c:pt idx="428">
                  <c:v>2987218.313238638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1-490B-AE45-F0FBE8BC4884}"/>
            </c:ext>
          </c:extLst>
        </c:ser>
        <c:ser>
          <c:idx val="1"/>
          <c:order val="2"/>
          <c:tx>
            <c:strRef>
              <c:f>Tabelle1!$M$13</c:f>
              <c:strCache>
                <c:ptCount val="1"/>
                <c:pt idx="0">
                  <c:v>Verschonte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Tabelle1!$M$14:$M$442</c:f>
              <c:numCache>
                <c:formatCode>General</c:formatCode>
                <c:ptCount val="429"/>
                <c:pt idx="0">
                  <c:v>7998500</c:v>
                </c:pt>
                <c:pt idx="1">
                  <c:v>7998500</c:v>
                </c:pt>
                <c:pt idx="2">
                  <c:v>7998500</c:v>
                </c:pt>
                <c:pt idx="3">
                  <c:v>7998500</c:v>
                </c:pt>
                <c:pt idx="4">
                  <c:v>7998500</c:v>
                </c:pt>
                <c:pt idx="5">
                  <c:v>7998500</c:v>
                </c:pt>
                <c:pt idx="6">
                  <c:v>7998320.0337500004</c:v>
                </c:pt>
                <c:pt idx="7">
                  <c:v>7998140.0715492405</c:v>
                </c:pt>
                <c:pt idx="8">
                  <c:v>7997960.1133976309</c:v>
                </c:pt>
                <c:pt idx="9">
                  <c:v>7997780.1592950793</c:v>
                </c:pt>
                <c:pt idx="10">
                  <c:v>7997600.2092414955</c:v>
                </c:pt>
                <c:pt idx="11">
                  <c:v>7997420.2632367872</c:v>
                </c:pt>
                <c:pt idx="12">
                  <c:v>7997218.7322948473</c:v>
                </c:pt>
                <c:pt idx="13">
                  <c:v>7996995.618475141</c:v>
                </c:pt>
                <c:pt idx="14">
                  <c:v>7996750.9240118209</c:v>
                </c:pt>
                <c:pt idx="15">
                  <c:v>7996484.701260143</c:v>
                </c:pt>
                <c:pt idx="16">
                  <c:v>7996196.9069041694</c:v>
                </c:pt>
                <c:pt idx="17">
                  <c:v>7995887.5437013851</c:v>
                </c:pt>
                <c:pt idx="18">
                  <c:v>7995554.0257229628</c:v>
                </c:pt>
                <c:pt idx="19">
                  <c:v>7995193.7678996595</c:v>
                </c:pt>
                <c:pt idx="20">
                  <c:v>7994984.0442322958</c:v>
                </c:pt>
                <c:pt idx="21">
                  <c:v>7994742.4107978037</c:v>
                </c:pt>
                <c:pt idx="22">
                  <c:v>7994466.285510947</c:v>
                </c:pt>
                <c:pt idx="23">
                  <c:v>7994153.0875407178</c:v>
                </c:pt>
                <c:pt idx="24">
                  <c:v>7993799.9270942817</c:v>
                </c:pt>
                <c:pt idx="25">
                  <c:v>7993403.6057395479</c:v>
                </c:pt>
                <c:pt idx="26">
                  <c:v>7993003.7461697254</c:v>
                </c:pt>
                <c:pt idx="27">
                  <c:v>7992596.5251902435</c:v>
                </c:pt>
                <c:pt idx="28">
                  <c:v>7992177.8112929268</c:v>
                </c:pt>
                <c:pt idx="29">
                  <c:v>7991743.1650267206</c:v>
                </c:pt>
                <c:pt idx="30">
                  <c:v>7991287.8022307931</c:v>
                </c:pt>
                <c:pt idx="31">
                  <c:v>7990806.5573760364</c:v>
                </c:pt>
                <c:pt idx="32">
                  <c:v>7990301.6003041444</c:v>
                </c:pt>
                <c:pt idx="33">
                  <c:v>7989774.6424467834</c:v>
                </c:pt>
                <c:pt idx="34">
                  <c:v>7989226.9000384435</c:v>
                </c:pt>
                <c:pt idx="35">
                  <c:v>7988659.0386568345</c:v>
                </c:pt>
                <c:pt idx="36">
                  <c:v>7988071.1683571637</c:v>
                </c:pt>
                <c:pt idx="37">
                  <c:v>7987462.7809034139</c:v>
                </c:pt>
                <c:pt idx="38">
                  <c:v>7986833.9382734122</c:v>
                </c:pt>
                <c:pt idx="39">
                  <c:v>7986185.2174329842</c:v>
                </c:pt>
                <c:pt idx="40">
                  <c:v>7985496.1227824977</c:v>
                </c:pt>
                <c:pt idx="41">
                  <c:v>7984768.08002677</c:v>
                </c:pt>
                <c:pt idx="42">
                  <c:v>7984002.8373103477</c:v>
                </c:pt>
                <c:pt idx="43">
                  <c:v>7983202.3908976791</c:v>
                </c:pt>
                <c:pt idx="44">
                  <c:v>7982369.0901765376</c:v>
                </c:pt>
                <c:pt idx="45">
                  <c:v>7981505.735904553</c:v>
                </c:pt>
                <c:pt idx="46">
                  <c:v>7980607.9391347859</c:v>
                </c:pt>
                <c:pt idx="47">
                  <c:v>7979671.9417154398</c:v>
                </c:pt>
                <c:pt idx="48">
                  <c:v>7978694.691443013</c:v>
                </c:pt>
                <c:pt idx="49">
                  <c:v>7977673.9081696859</c:v>
                </c:pt>
                <c:pt idx="50">
                  <c:v>7976608.1667308547</c:v>
                </c:pt>
                <c:pt idx="51">
                  <c:v>7975496.9958296027</c:v>
                </c:pt>
                <c:pt idx="52">
                  <c:v>7974339.1423283303</c:v>
                </c:pt>
                <c:pt idx="53">
                  <c:v>7973132.7021014579</c:v>
                </c:pt>
                <c:pt idx="54">
                  <c:v>7971875.264163468</c:v>
                </c:pt>
                <c:pt idx="55">
                  <c:v>7970564.0727308979</c:v>
                </c:pt>
                <c:pt idx="56">
                  <c:v>7969196.1929644486</c:v>
                </c:pt>
                <c:pt idx="57">
                  <c:v>7967768.6989275627</c:v>
                </c:pt>
                <c:pt idx="58">
                  <c:v>7966278.5125268679</c:v>
                </c:pt>
                <c:pt idx="59">
                  <c:v>7964722.2648785384</c:v>
                </c:pt>
                <c:pt idx="60">
                  <c:v>7963098.7481816383</c:v>
                </c:pt>
                <c:pt idx="61">
                  <c:v>7961406.2611945672</c:v>
                </c:pt>
                <c:pt idx="62">
                  <c:v>7959642.5504177185</c:v>
                </c:pt>
                <c:pt idx="63">
                  <c:v>7957804.7826795494</c:v>
                </c:pt>
                <c:pt idx="64">
                  <c:v>7955889.4861820731</c:v>
                </c:pt>
                <c:pt idx="65">
                  <c:v>7953892.4635639396</c:v>
                </c:pt>
                <c:pt idx="66">
                  <c:v>7951809.9057079442</c:v>
                </c:pt>
                <c:pt idx="67">
                  <c:v>7949638.258178764</c:v>
                </c:pt>
                <c:pt idx="68">
                  <c:v>7947374.0720081907</c:v>
                </c:pt>
                <c:pt idx="69">
                  <c:v>7945013.8437100789</c:v>
                </c:pt>
                <c:pt idx="70">
                  <c:v>7942553.838853471</c:v>
                </c:pt>
                <c:pt idx="71">
                  <c:v>7939989.8940809872</c:v>
                </c:pt>
                <c:pt idx="72">
                  <c:v>7937317.5577393947</c:v>
                </c:pt>
                <c:pt idx="73">
                  <c:v>7934532.1989626959</c:v>
                </c:pt>
                <c:pt idx="74">
                  <c:v>7931629.08185344</c:v>
                </c:pt>
                <c:pt idx="75">
                  <c:v>7928603.4004778266</c:v>
                </c:pt>
                <c:pt idx="76">
                  <c:v>7925450.2742197011</c:v>
                </c:pt>
                <c:pt idx="77">
                  <c:v>7922164.6976396497</c:v>
                </c:pt>
                <c:pt idx="78">
                  <c:v>7918741.5263169808</c:v>
                </c:pt>
                <c:pt idx="79">
                  <c:v>7915175.4921900667</c:v>
                </c:pt>
                <c:pt idx="80">
                  <c:v>7911460.9384030607</c:v>
                </c:pt>
                <c:pt idx="81">
                  <c:v>7907591.8721341603</c:v>
                </c:pt>
                <c:pt idx="82">
                  <c:v>7903562.0238536214</c:v>
                </c:pt>
                <c:pt idx="83">
                  <c:v>7899364.903926353</c:v>
                </c:pt>
                <c:pt idx="84">
                  <c:v>7894993.8645191174</c:v>
                </c:pt>
                <c:pt idx="85">
                  <c:v>7890442.1735454984</c:v>
                </c:pt>
                <c:pt idx="86">
                  <c:v>7885702.9266031506</c:v>
                </c:pt>
                <c:pt idx="87">
                  <c:v>7880768.981387943</c:v>
                </c:pt>
                <c:pt idx="88">
                  <c:v>7875632.9171064254</c:v>
                </c:pt>
                <c:pt idx="89">
                  <c:v>7870287.0197413415</c:v>
                </c:pt>
                <c:pt idx="90">
                  <c:v>7864723.2955984445</c:v>
                </c:pt>
                <c:pt idx="91">
                  <c:v>7858933.5169072729</c:v>
                </c:pt>
                <c:pt idx="92">
                  <c:v>7852909.2408435298</c:v>
                </c:pt>
                <c:pt idx="93">
                  <c:v>7846641.808447388</c:v>
                </c:pt>
                <c:pt idx="94">
                  <c:v>7840122.3305641161</c:v>
                </c:pt>
                <c:pt idx="95">
                  <c:v>7833341.6687507462</c:v>
                </c:pt>
                <c:pt idx="96">
                  <c:v>7826290.4188919542</c:v>
                </c:pt>
                <c:pt idx="97">
                  <c:v>7818958.906528106</c:v>
                </c:pt>
                <c:pt idx="98">
                  <c:v>7811337.1865801215</c:v>
                </c:pt>
                <c:pt idx="99">
                  <c:v>7803415.0417166669</c:v>
                </c:pt>
                <c:pt idx="100">
                  <c:v>7795182.0102633545</c:v>
                </c:pt>
                <c:pt idx="101">
                  <c:v>7786627.4063103897</c:v>
                </c:pt>
                <c:pt idx="102">
                  <c:v>7777740.3316847812</c:v>
                </c:pt>
                <c:pt idx="103">
                  <c:v>7768509.6815410908</c:v>
                </c:pt>
                <c:pt idx="104">
                  <c:v>7758924.1435581492</c:v>
                </c:pt>
                <c:pt idx="105">
                  <c:v>7748972.1893052962</c:v>
                </c:pt>
                <c:pt idx="106">
                  <c:v>7738642.079753981</c:v>
                </c:pt>
                <c:pt idx="107">
                  <c:v>7727921.8813800048</c:v>
                </c:pt>
                <c:pt idx="108">
                  <c:v>7716799.4890101338</c:v>
                </c:pt>
                <c:pt idx="109">
                  <c:v>7705262.6517119007</c:v>
                </c:pt>
                <c:pt idx="110">
                  <c:v>7693298.9977961443</c:v>
                </c:pt>
                <c:pt idx="111">
                  <c:v>7680896.0544732139</c:v>
                </c:pt>
                <c:pt idx="112">
                  <c:v>7668041.2668487346</c:v>
                </c:pt>
                <c:pt idx="113">
                  <c:v>7654722.019745931</c:v>
                </c:pt>
                <c:pt idx="114">
                  <c:v>7640925.6645508977</c:v>
                </c:pt>
                <c:pt idx="115">
                  <c:v>7626639.551863811</c:v>
                </c:pt>
                <c:pt idx="116">
                  <c:v>7611851.0694666198</c:v>
                </c:pt>
                <c:pt idx="117">
                  <c:v>7596547.6836225428</c:v>
                </c:pt>
                <c:pt idx="118">
                  <c:v>7580716.9830798423</c:v>
                </c:pt>
                <c:pt idx="119">
                  <c:v>7564346.7261755867</c:v>
                </c:pt>
                <c:pt idx="120">
                  <c:v>7547424.8882696098</c:v>
                </c:pt>
                <c:pt idx="121">
                  <c:v>7529939.7109212819</c:v>
                </c:pt>
                <c:pt idx="122">
                  <c:v>7511879.7541565485</c:v>
                </c:pt>
                <c:pt idx="123">
                  <c:v>7493233.9527153634</c:v>
                </c:pt>
                <c:pt idx="124">
                  <c:v>7473991.6770589733</c:v>
                </c:pt>
                <c:pt idx="125">
                  <c:v>7454142.8000689279</c:v>
                </c:pt>
                <c:pt idx="126">
                  <c:v>7433677.7676687976</c:v>
                </c:pt>
                <c:pt idx="127">
                  <c:v>7412587.6721406542</c:v>
                </c:pt>
                <c:pt idx="128">
                  <c:v>7390864.327457821</c:v>
                </c:pt>
                <c:pt idx="129">
                  <c:v>7368500.3464229926</c:v>
                </c:pt>
                <c:pt idx="130">
                  <c:v>7345489.2198634958</c:v>
                </c:pt>
                <c:pt idx="131">
                  <c:v>7321825.3986490769</c:v>
                </c:pt>
                <c:pt idx="132">
                  <c:v>7297504.3785571381</c:v>
                </c:pt>
                <c:pt idx="133">
                  <c:v>7272522.7874735547</c:v>
                </c:pt>
                <c:pt idx="134">
                  <c:v>7246878.4740888122</c:v>
                </c:pt>
                <c:pt idx="135">
                  <c:v>7220570.5971409678</c:v>
                </c:pt>
                <c:pt idx="136">
                  <c:v>7193599.7143189609</c:v>
                </c:pt>
                <c:pt idx="137">
                  <c:v>7165967.8702024482</c:v>
                </c:pt>
                <c:pt idx="138">
                  <c:v>7137678.6826557973</c:v>
                </c:pt>
                <c:pt idx="139">
                  <c:v>7108737.4269788638</c:v>
                </c:pt>
                <c:pt idx="140">
                  <c:v>7079151.1172886463</c:v>
                </c:pt>
                <c:pt idx="141">
                  <c:v>7048928.5843610819</c:v>
                </c:pt>
                <c:pt idx="142">
                  <c:v>7018080.5489478735</c:v>
                </c:pt>
                <c:pt idx="143">
                  <c:v>6986619.6894569388</c:v>
                </c:pt>
                <c:pt idx="144">
                  <c:v>6954560.7027892834</c:v>
                </c:pt>
                <c:pt idx="145">
                  <c:v>6921920.3570198156</c:v>
                </c:pt>
                <c:pt idx="146">
                  <c:v>6888717.5347917825</c:v>
                </c:pt>
                <c:pt idx="147">
                  <c:v>6854973.2664082805</c:v>
                </c:pt>
                <c:pt idx="148">
                  <c:v>6820710.7516574375</c:v>
                </c:pt>
                <c:pt idx="149">
                  <c:v>6785955.3694213498</c:v>
                </c:pt>
                <c:pt idx="150">
                  <c:v>6750734.6741002295</c:v>
                </c:pt>
                <c:pt idx="151">
                  <c:v>6715078.3778315037</c:v>
                </c:pt>
                <c:pt idx="152">
                  <c:v>6679018.317539244</c:v>
                </c:pt>
                <c:pt idx="153">
                  <c:v>6642588.4059816757</c:v>
                </c:pt>
                <c:pt idx="154">
                  <c:v>6605824.5661445744</c:v>
                </c:pt>
                <c:pt idx="155">
                  <c:v>6568764.648527273</c:v>
                </c:pt>
                <c:pt idx="156">
                  <c:v>6531448.3310683314</c:v>
                </c:pt>
                <c:pt idx="157">
                  <c:v>6493917.0016388493</c:v>
                </c:pt>
                <c:pt idx="158">
                  <c:v>6456213.6232203413</c:v>
                </c:pt>
                <c:pt idx="159">
                  <c:v>6418382.5820971932</c:v>
                </c:pt>
                <c:pt idx="160">
                  <c:v>6380469.5196068203</c:v>
                </c:pt>
                <c:pt idx="161">
                  <c:v>6342521.1482330253</c:v>
                </c:pt>
                <c:pt idx="162">
                  <c:v>6304585.0530899186</c:v>
                </c:pt>
                <c:pt idx="163">
                  <c:v>6266709.4801097289</c:v>
                </c:pt>
                <c:pt idx="164">
                  <c:v>6228943.1125096288</c:v>
                </c:pt>
                <c:pt idx="165">
                  <c:v>6191334.8373670857</c:v>
                </c:pt>
                <c:pt idx="166">
                  <c:v>6153933.5043528322</c:v>
                </c:pt>
                <c:pt idx="167">
                  <c:v>6116787.6788588557</c:v>
                </c:pt>
                <c:pt idx="168">
                  <c:v>6079945.3919175249</c:v>
                </c:pt>
                <c:pt idx="169">
                  <c:v>6043453.8894361779</c:v>
                </c:pt>
                <c:pt idx="170">
                  <c:v>6007359.3833676632</c:v>
                </c:pt>
                <c:pt idx="171">
                  <c:v>5971706.8075005068</c:v>
                </c:pt>
                <c:pt idx="172">
                  <c:v>5936539.5805710908</c:v>
                </c:pt>
                <c:pt idx="173">
                  <c:v>5901899.3793678749</c:v>
                </c:pt>
                <c:pt idx="174">
                  <c:v>5867825.9244117197</c:v>
                </c:pt>
                <c:pt idx="175">
                  <c:v>5834356.7806580933</c:v>
                </c:pt>
                <c:pt idx="176">
                  <c:v>5801527.1754798647</c:v>
                </c:pt>
                <c:pt idx="177">
                  <c:v>5769369.8359596049</c:v>
                </c:pt>
                <c:pt idx="178">
                  <c:v>5737914.8472522404</c:v>
                </c:pt>
                <c:pt idx="179">
                  <c:v>5707189.5334769683</c:v>
                </c:pt>
                <c:pt idx="180">
                  <c:v>5677218.3622681061</c:v>
                </c:pt>
                <c:pt idx="181">
                  <c:v>5648022.8737638872</c:v>
                </c:pt>
                <c:pt idx="182">
                  <c:v>5619621.6344472151</c:v>
                </c:pt>
                <c:pt idx="183">
                  <c:v>5592030.2158815265</c:v>
                </c:pt>
                <c:pt idx="184">
                  <c:v>5565261.198016867</c:v>
                </c:pt>
                <c:pt idx="185">
                  <c:v>5539324.1963845771</c:v>
                </c:pt>
                <c:pt idx="186">
                  <c:v>5514225.9121626457</c:v>
                </c:pt>
                <c:pt idx="187">
                  <c:v>5489970.2037857464</c:v>
                </c:pt>
                <c:pt idx="188">
                  <c:v>5466558.1785005694</c:v>
                </c:pt>
                <c:pt idx="189">
                  <c:v>5443988.3020335073</c:v>
                </c:pt>
                <c:pt idx="190">
                  <c:v>5422256.5243477691</c:v>
                </c:pt>
                <c:pt idx="191">
                  <c:v>5401356.4193228921</c:v>
                </c:pt>
                <c:pt idx="192">
                  <c:v>5381279.3360927608</c:v>
                </c:pt>
                <c:pt idx="193">
                  <c:v>5362014.5597288813</c:v>
                </c:pt>
                <c:pt idx="194">
                  <c:v>5343549.4789525587</c:v>
                </c:pt>
                <c:pt idx="195">
                  <c:v>5325869.7586005144</c:v>
                </c:pt>
                <c:pt idx="196">
                  <c:v>5308959.5146494787</c:v>
                </c:pt>
                <c:pt idx="197">
                  <c:v>5292801.4897218309</c:v>
                </c:pt>
                <c:pt idx="198">
                  <c:v>5277377.2271410199</c:v>
                </c:pt>
                <c:pt idx="199">
                  <c:v>5262667.2417763453</c:v>
                </c:pt>
                <c:pt idx="200">
                  <c:v>5248651.1861059647</c:v>
                </c:pt>
                <c:pt idx="201">
                  <c:v>5235308.0101285055</c:v>
                </c:pt>
                <c:pt idx="202">
                  <c:v>5222616.1139618736</c:v>
                </c:pt>
                <c:pt idx="203">
                  <c:v>5210553.4921772713</c:v>
                </c:pt>
                <c:pt idx="204">
                  <c:v>5199097.8691223133</c:v>
                </c:pt>
                <c:pt idx="205">
                  <c:v>5188226.8246850297</c:v>
                </c:pt>
                <c:pt idx="206">
                  <c:v>5177917.9101371337</c:v>
                </c:pt>
                <c:pt idx="207">
                  <c:v>5168148.753867045</c:v>
                </c:pt>
                <c:pt idx="208">
                  <c:v>5158897.1569689428</c:v>
                </c:pt>
                <c:pt idx="209">
                  <c:v>5150141.1787919523</c:v>
                </c:pt>
                <c:pt idx="210">
                  <c:v>5141859.212672893</c:v>
                </c:pt>
                <c:pt idx="211">
                  <c:v>5134030.0521766506</c:v>
                </c:pt>
                <c:pt idx="212">
                  <c:v>5126632.9482505824</c:v>
                </c:pt>
                <c:pt idx="213">
                  <c:v>5119647.657764297</c:v>
                </c:pt>
                <c:pt idx="214">
                  <c:v>5113054.4839547686</c:v>
                </c:pt>
                <c:pt idx="215">
                  <c:v>5106834.3093304187</c:v>
                </c:pt>
                <c:pt idx="216">
                  <c:v>5100968.6216081269</c:v>
                </c:pt>
                <c:pt idx="217">
                  <c:v>5095439.5332656335</c:v>
                </c:pt>
                <c:pt idx="218">
                  <c:v>5090229.7952902922</c:v>
                </c:pt>
                <c:pt idx="219">
                  <c:v>5085322.8056949815</c:v>
                </c:pt>
                <c:pt idx="220">
                  <c:v>5080702.6133550685</c:v>
                </c:pt>
                <c:pt idx="221">
                  <c:v>5076353.9176977295</c:v>
                </c:pt>
                <c:pt idx="222">
                  <c:v>5072262.0647482555</c:v>
                </c:pt>
                <c:pt idx="223">
                  <c:v>5068413.040008191</c:v>
                </c:pt>
                <c:pt idx="224">
                  <c:v>5064793.4586084122</c:v>
                </c:pt>
                <c:pt idx="225">
                  <c:v>5061390.5531473085</c:v>
                </c:pt>
                <c:pt idx="226">
                  <c:v>5058192.1595909968</c:v>
                </c:pt>
                <c:pt idx="227">
                  <c:v>5055186.7015793668</c:v>
                </c:pt>
                <c:pt idx="228">
                  <c:v>5052363.1734494492</c:v>
                </c:pt>
                <c:pt idx="229">
                  <c:v>5049711.1222563572</c:v>
                </c:pt>
                <c:pt idx="230">
                  <c:v>5047220.6290422073</c:v>
                </c:pt>
                <c:pt idx="231">
                  <c:v>5044882.2895752639</c:v>
                </c:pt>
                <c:pt idx="232">
                  <c:v>5042687.1947550876</c:v>
                </c:pt>
                <c:pt idx="233">
                  <c:v>5040626.9108549235</c:v>
                </c:pt>
                <c:pt idx="234">
                  <c:v>5038693.4597498849</c:v>
                </c:pt>
                <c:pt idx="235">
                  <c:v>5036879.2992586792</c:v>
                </c:pt>
                <c:pt idx="236">
                  <c:v>5035177.3037076937</c:v>
                </c:pt>
                <c:pt idx="237">
                  <c:v>5033580.7448091358</c:v>
                </c:pt>
                <c:pt idx="238">
                  <c:v>5032083.2729294365</c:v>
                </c:pt>
                <c:pt idx="239">
                  <c:v>5030678.8988103867</c:v>
                </c:pt>
                <c:pt idx="240">
                  <c:v>5029361.9757931186</c:v>
                </c:pt>
                <c:pt idx="241">
                  <c:v>5028127.1825842289</c:v>
                </c:pt>
                <c:pt idx="242">
                  <c:v>5026969.506593734</c:v>
                </c:pt>
                <c:pt idx="243">
                  <c:v>5025884.2278662082</c:v>
                </c:pt>
                <c:pt idx="244">
                  <c:v>5024866.9036191572</c:v>
                </c:pt>
                <c:pt idx="245">
                  <c:v>5023913.3533964362</c:v>
                </c:pt>
                <c:pt idx="246">
                  <c:v>5023019.6448390819</c:v>
                </c:pt>
                <c:pt idx="247">
                  <c:v>5022182.0800714195</c:v>
                </c:pt>
                <c:pt idx="248">
                  <c:v>5021397.1826963751</c:v>
                </c:pt>
                <c:pt idx="249">
                  <c:v>5020661.6853907499</c:v>
                </c:pt>
                <c:pt idx="250">
                  <c:v>5019972.5180885475</c:v>
                </c:pt>
                <c:pt idx="251">
                  <c:v>5019326.7967382837</c:v>
                </c:pt>
                <c:pt idx="252">
                  <c:v>5018721.8126185033</c:v>
                </c:pt>
                <c:pt idx="253">
                  <c:v>5018155.0221943893</c:v>
                </c:pt>
                <c:pt idx="254">
                  <c:v>5017624.0374973724</c:v>
                </c:pt>
                <c:pt idx="255">
                  <c:v>5017126.6170089021</c:v>
                </c:pt>
                <c:pt idx="256">
                  <c:v>5016660.6570291203</c:v>
                </c:pt>
                <c:pt idx="257">
                  <c:v>5016224.1835108958</c:v>
                </c:pt>
                <c:pt idx="258">
                  <c:v>5015815.3443396259</c:v>
                </c:pt>
                <c:pt idx="259">
                  <c:v>5015432.402039296</c:v>
                </c:pt>
                <c:pt idx="260">
                  <c:v>5015073.7268854603</c:v>
                </c:pt>
                <c:pt idx="261">
                  <c:v>5014737.7904061731</c:v>
                </c:pt>
                <c:pt idx="262">
                  <c:v>5014423.1592522422</c:v>
                </c:pt>
                <c:pt idx="263">
                  <c:v>5014128.4894186826</c:v>
                </c:pt>
                <c:pt idx="264">
                  <c:v>5013852.5207997281</c:v>
                </c:pt>
                <c:pt idx="265">
                  <c:v>5013594.0720603503</c:v>
                </c:pt>
                <c:pt idx="266">
                  <c:v>5013352.0358078033</c:v>
                </c:pt>
                <c:pt idx="267">
                  <c:v>5013125.3740473259</c:v>
                </c:pt>
                <c:pt idx="268">
                  <c:v>5012913.1139067486</c:v>
                </c:pt>
                <c:pt idx="269">
                  <c:v>5012714.3436154006</c:v>
                </c:pt>
                <c:pt idx="270">
                  <c:v>5012528.2087233178</c:v>
                </c:pt>
                <c:pt idx="271">
                  <c:v>5012353.9085473884</c:v>
                </c:pt>
                <c:pt idx="272">
                  <c:v>5012190.6928316923</c:v>
                </c:pt>
                <c:pt idx="273">
                  <c:v>5012037.8586098757</c:v>
                </c:pt>
                <c:pt idx="274">
                  <c:v>5011894.7472580336</c:v>
                </c:pt>
                <c:pt idx="275">
                  <c:v>5011760.741727097</c:v>
                </c:pt>
                <c:pt idx="276">
                  <c:v>5011635.263944326</c:v>
                </c:pt>
                <c:pt idx="277">
                  <c:v>5011517.7723740134</c:v>
                </c:pt>
                <c:pt idx="278">
                  <c:v>5011407.7597280545</c:v>
                </c:pt>
                <c:pt idx="279">
                  <c:v>5011304.7508175168</c:v>
                </c:pt>
                <c:pt idx="280">
                  <c:v>5011208.3005368272</c:v>
                </c:pt>
                <c:pt idx="281">
                  <c:v>5011117.9919726606</c:v>
                </c:pt>
                <c:pt idx="282">
                  <c:v>5011033.4346300615</c:v>
                </c:pt>
                <c:pt idx="283">
                  <c:v>5010954.262768711</c:v>
                </c:pt>
                <c:pt idx="284">
                  <c:v>5010880.1338427085</c:v>
                </c:pt>
                <c:pt idx="285">
                  <c:v>5010810.7270375658</c:v>
                </c:pt>
                <c:pt idx="286">
                  <c:v>5010745.7418985013</c:v>
                </c:pt>
                <c:pt idx="287">
                  <c:v>5010684.8970444622</c:v>
                </c:pt>
                <c:pt idx="288">
                  <c:v>5010627.9289626162</c:v>
                </c:pt>
                <c:pt idx="289">
                  <c:v>5010574.5908783767</c:v>
                </c:pt>
                <c:pt idx="290">
                  <c:v>5010524.651696302</c:v>
                </c:pt>
                <c:pt idx="291">
                  <c:v>5010477.8950075097</c:v>
                </c:pt>
                <c:pt idx="292">
                  <c:v>5010434.1181594729</c:v>
                </c:pt>
                <c:pt idx="293">
                  <c:v>5010393.1313843522</c:v>
                </c:pt>
                <c:pt idx="294">
                  <c:v>5010354.756982211</c:v>
                </c:pt>
                <c:pt idx="295">
                  <c:v>5010318.8285557088</c:v>
                </c:pt>
                <c:pt idx="296">
                  <c:v>5010285.1902930718</c:v>
                </c:pt>
                <c:pt idx="297">
                  <c:v>5010253.696296311</c:v>
                </c:pt>
                <c:pt idx="298">
                  <c:v>5010224.2099518795</c:v>
                </c:pt>
                <c:pt idx="299">
                  <c:v>5010196.6033410989</c:v>
                </c:pt>
                <c:pt idx="300">
                  <c:v>5010170.7566878693</c:v>
                </c:pt>
                <c:pt idx="301">
                  <c:v>5010146.5578413308</c:v>
                </c:pt>
                <c:pt idx="302">
                  <c:v>5010123.9017912606</c:v>
                </c:pt>
                <c:pt idx="303">
                  <c:v>5010102.6902141813</c:v>
                </c:pt>
                <c:pt idx="304">
                  <c:v>5010082.8310482129</c:v>
                </c:pt>
                <c:pt idx="305">
                  <c:v>5010064.2380948849</c:v>
                </c:pt>
                <c:pt idx="306">
                  <c:v>5010046.8306461954</c:v>
                </c:pt>
                <c:pt idx="307">
                  <c:v>5010030.533135334</c:v>
                </c:pt>
                <c:pt idx="308">
                  <c:v>5010015.2748095626</c:v>
                </c:pt>
                <c:pt idx="309">
                  <c:v>5010000.9894238673</c:v>
                </c:pt>
                <c:pt idx="310">
                  <c:v>5009987.6149540655</c:v>
                </c:pt>
                <c:pt idx="311">
                  <c:v>5009975.0933281286</c:v>
                </c:pt>
                <c:pt idx="312">
                  <c:v>5009963.3701745803</c:v>
                </c:pt>
                <c:pt idx="313">
                  <c:v>5009952.3945868853</c:v>
                </c:pt>
                <c:pt idx="314">
                  <c:v>5009942.1189028118</c:v>
                </c:pt>
                <c:pt idx="315">
                  <c:v>5009932.4984978233</c:v>
                </c:pt>
                <c:pt idx="316">
                  <c:v>5009923.4915916063</c:v>
                </c:pt>
                <c:pt idx="317">
                  <c:v>5009915.0590669112</c:v>
                </c:pt>
                <c:pt idx="318">
                  <c:v>5009907.1642999072</c:v>
                </c:pt>
                <c:pt idx="319">
                  <c:v>5009899.7730013411</c:v>
                </c:pt>
                <c:pt idx="320">
                  <c:v>5009892.8530677948</c:v>
                </c:pt>
                <c:pt idx="321">
                  <c:v>5009886.374442419</c:v>
                </c:pt>
                <c:pt idx="322">
                  <c:v>5009880.3089845218</c:v>
                </c:pt>
                <c:pt idx="323">
                  <c:v>5009874.6303474698</c:v>
                </c:pt>
                <c:pt idx="324">
                  <c:v>5009869.313864354</c:v>
                </c:pt>
                <c:pt idx="325">
                  <c:v>5009864.3364409432</c:v>
                </c:pt>
                <c:pt idx="326">
                  <c:v>5009859.6764554493</c:v>
                </c:pt>
                <c:pt idx="327">
                  <c:v>5009855.3136646776</c:v>
                </c:pt>
                <c:pt idx="328">
                  <c:v>5009851.2291161604</c:v>
                </c:pt>
                <c:pt idx="329">
                  <c:v>5009847.4050658792</c:v>
                </c:pt>
                <c:pt idx="330">
                  <c:v>5009843.8249012325</c:v>
                </c:pt>
                <c:pt idx="331">
                  <c:v>5009840.4730689134</c:v>
                </c:pt>
                <c:pt idx="332">
                  <c:v>5009837.3350073826</c:v>
                </c:pt>
                <c:pt idx="333">
                  <c:v>5009834.3970836345</c:v>
                </c:pt>
                <c:pt idx="334">
                  <c:v>5009831.6465340089</c:v>
                </c:pt>
                <c:pt idx="335">
                  <c:v>5009829.0714087598</c:v>
                </c:pt>
                <c:pt idx="336">
                  <c:v>5009826.6605201662</c:v>
                </c:pt>
                <c:pt idx="337">
                  <c:v>5009824.4033939485</c:v>
                </c:pt>
                <c:pt idx="338">
                  <c:v>5009822.2902237736</c:v>
                </c:pt>
                <c:pt idx="339">
                  <c:v>5009820.311828672</c:v>
                </c:pt>
                <c:pt idx="340">
                  <c:v>5009818.459613163</c:v>
                </c:pt>
                <c:pt idx="341">
                  <c:v>5009816.7255299166</c:v>
                </c:pt>
                <c:pt idx="342">
                  <c:v>5009815.1020448096</c:v>
                </c:pt>
                <c:pt idx="343">
                  <c:v>5009813.5821041893</c:v>
                </c:pt>
                <c:pt idx="344">
                  <c:v>5009812.1591042485</c:v>
                </c:pt>
                <c:pt idx="345">
                  <c:v>5009810.8268623296</c:v>
                </c:pt>
                <c:pt idx="346">
                  <c:v>5009809.5795900747</c:v>
                </c:pt>
                <c:pt idx="347">
                  <c:v>5009808.4118682779</c:v>
                </c:pt>
                <c:pt idx="348">
                  <c:v>5009807.3186233453</c:v>
                </c:pt>
                <c:pt idx="349">
                  <c:v>5009806.2951052589</c:v>
                </c:pt>
                <c:pt idx="350">
                  <c:v>5009805.3368669366</c:v>
                </c:pt>
                <c:pt idx="351">
                  <c:v>5009804.4397449158</c:v>
                </c:pt>
                <c:pt idx="352">
                  <c:v>5009803.5998412669</c:v>
                </c:pt>
                <c:pt idx="353">
                  <c:v>5009802.8135066573</c:v>
                </c:pt>
                <c:pt idx="354">
                  <c:v>5009802.0773245003</c:v>
                </c:pt>
                <c:pt idx="355">
                  <c:v>5009801.3880961109</c:v>
                </c:pt>
                <c:pt idx="356">
                  <c:v>5009800.7428268064</c:v>
                </c:pt>
                <c:pt idx="357">
                  <c:v>5009800.1387129016</c:v>
                </c:pt>
                <c:pt idx="358">
                  <c:v>5009799.5731295226</c:v>
                </c:pt>
                <c:pt idx="359">
                  <c:v>5009799.043619208</c:v>
                </c:pt>
                <c:pt idx="360">
                  <c:v>5009798.5478812279</c:v>
                </c:pt>
                <c:pt idx="361">
                  <c:v>5009798.0837615905</c:v>
                </c:pt>
                <c:pt idx="362">
                  <c:v>5009797.6492436826</c:v>
                </c:pt>
                <c:pt idx="363">
                  <c:v>5009797.2424395066</c:v>
                </c:pt>
                <c:pt idx="364">
                  <c:v>5009796.8615814829</c:v>
                </c:pt>
                <c:pt idx="365">
                  <c:v>5009796.5050147641</c:v>
                </c:pt>
                <c:pt idx="366">
                  <c:v>5009796.1711900495</c:v>
                </c:pt>
                <c:pt idx="367">
                  <c:v>5009795.8586568506</c:v>
                </c:pt>
                <c:pt idx="368">
                  <c:v>5009795.5660571903</c:v>
                </c:pt>
                <c:pt idx="369">
                  <c:v>5009795.2921197014</c:v>
                </c:pt>
                <c:pt idx="370">
                  <c:v>5009795.0356541071</c:v>
                </c:pt>
                <c:pt idx="371">
                  <c:v>5009794.7955460437</c:v>
                </c:pt>
                <c:pt idx="372">
                  <c:v>5009794.570752224</c:v>
                </c:pt>
                <c:pt idx="373">
                  <c:v>5009794.3602958973</c:v>
                </c:pt>
                <c:pt idx="374">
                  <c:v>5009794.1632626131</c:v>
                </c:pt>
                <c:pt idx="375">
                  <c:v>5009793.9787962437</c:v>
                </c:pt>
                <c:pt idx="376">
                  <c:v>5009793.8060952667</c:v>
                </c:pt>
                <c:pt idx="377">
                  <c:v>5009793.6444092784</c:v>
                </c:pt>
                <c:pt idx="378">
                  <c:v>5009793.4930357356</c:v>
                </c:pt>
                <c:pt idx="379">
                  <c:v>5009793.3513169074</c:v>
                </c:pt>
                <c:pt idx="380">
                  <c:v>5009793.2186370092</c:v>
                </c:pt>
                <c:pt idx="381">
                  <c:v>5009793.0944195334</c:v>
                </c:pt>
                <c:pt idx="382">
                  <c:v>5009792.9781247405</c:v>
                </c:pt>
                <c:pt idx="383">
                  <c:v>5009792.8692473182</c:v>
                </c:pt>
                <c:pt idx="384">
                  <c:v>5009792.7673141807</c:v>
                </c:pt>
                <c:pt idx="385">
                  <c:v>5009792.6718824189</c:v>
                </c:pt>
                <c:pt idx="386">
                  <c:v>5009792.5825373679</c:v>
                </c:pt>
                <c:pt idx="387">
                  <c:v>5009792.4988908153</c:v>
                </c:pt>
                <c:pt idx="388">
                  <c:v>5009792.4205793049</c:v>
                </c:pt>
                <c:pt idx="389">
                  <c:v>5009792.347262566</c:v>
                </c:pt>
                <c:pt idx="390">
                  <c:v>5009792.2786220275</c:v>
                </c:pt>
                <c:pt idx="391">
                  <c:v>5009792.214359438</c:v>
                </c:pt>
                <c:pt idx="392">
                  <c:v>5009792.1541955685</c:v>
                </c:pt>
                <c:pt idx="393">
                  <c:v>5009792.0978689995</c:v>
                </c:pt>
                <c:pt idx="394">
                  <c:v>5009792.0451349858</c:v>
                </c:pt>
                <c:pt idx="395">
                  <c:v>5009791.9957643915</c:v>
                </c:pt>
                <c:pt idx="396">
                  <c:v>5009791.9495426938</c:v>
                </c:pt>
                <c:pt idx="397">
                  <c:v>5009791.9062690549</c:v>
                </c:pt>
                <c:pt idx="398">
                  <c:v>5009791.8657554453</c:v>
                </c:pt>
                <c:pt idx="399">
                  <c:v>5009791.8278258275</c:v>
                </c:pt>
                <c:pt idx="400">
                  <c:v>5009791.7923153918</c:v>
                </c:pt>
                <c:pt idx="401">
                  <c:v>5009791.7590698423</c:v>
                </c:pt>
                <c:pt idx="402">
                  <c:v>5009791.7279447224</c:v>
                </c:pt>
                <c:pt idx="403">
                  <c:v>5009791.6988047883</c:v>
                </c:pt>
                <c:pt idx="404">
                  <c:v>5009791.6715234239</c:v>
                </c:pt>
                <c:pt idx="405">
                  <c:v>5009791.6459820885</c:v>
                </c:pt>
                <c:pt idx="406">
                  <c:v>5009791.6220698021</c:v>
                </c:pt>
                <c:pt idx="407">
                  <c:v>5009791.5996826608</c:v>
                </c:pt>
                <c:pt idx="408">
                  <c:v>5009791.5787233915</c:v>
                </c:pt>
                <c:pt idx="409">
                  <c:v>5009791.5591009213</c:v>
                </c:pt>
                <c:pt idx="410">
                  <c:v>5009791.5407299902</c:v>
                </c:pt>
                <c:pt idx="411">
                  <c:v>5009791.523530772</c:v>
                </c:pt>
                <c:pt idx="412">
                  <c:v>5009791.5074285353</c:v>
                </c:pt>
                <c:pt idx="413">
                  <c:v>5009791.4923533127</c:v>
                </c:pt>
                <c:pt idx="414">
                  <c:v>5009791.4782396015</c:v>
                </c:pt>
                <c:pt idx="415">
                  <c:v>5009791.465026075</c:v>
                </c:pt>
                <c:pt idx="416">
                  <c:v>5009791.4526553182</c:v>
                </c:pt>
                <c:pt idx="417">
                  <c:v>5009791.4410735797</c:v>
                </c:pt>
                <c:pt idx="418">
                  <c:v>5009791.4302305337</c:v>
                </c:pt>
                <c:pt idx="419">
                  <c:v>5009791.4200790673</c:v>
                </c:pt>
                <c:pt idx="420">
                  <c:v>5009791.4105750695</c:v>
                </c:pt>
                <c:pt idx="421">
                  <c:v>5009791.4016772453</c:v>
                </c:pt>
                <c:pt idx="422">
                  <c:v>5009791.3933469318</c:v>
                </c:pt>
                <c:pt idx="423">
                  <c:v>5009791.3855479341</c:v>
                </c:pt>
                <c:pt idx="424">
                  <c:v>5009791.3782463623</c:v>
                </c:pt>
                <c:pt idx="425">
                  <c:v>5009791.3714104909</c:v>
                </c:pt>
                <c:pt idx="426">
                  <c:v>5009791.3650106182</c:v>
                </c:pt>
                <c:pt idx="427">
                  <c:v>5009791.3590189349</c:v>
                </c:pt>
                <c:pt idx="428">
                  <c:v>5009791.3534094058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1-490B-AE45-F0FBE8BC4884}"/>
            </c:ext>
          </c:extLst>
        </c:ser>
        <c:ser>
          <c:idx val="0"/>
          <c:order val="3"/>
          <c:tx>
            <c:strRef>
              <c:f>Tabelle1!$L$13</c:f>
              <c:strCache>
                <c:ptCount val="1"/>
                <c:pt idx="0">
                  <c:v>Tote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Tabelle1!$L$14:$L$442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1.6799662499999999</c:v>
                </c:pt>
                <c:pt idx="21">
                  <c:v>1.859928450759375</c:v>
                </c:pt>
                <c:pt idx="22">
                  <c:v>2.0398866023692328</c:v>
                </c:pt>
                <c:pt idx="23">
                  <c:v>2.2198407049206796</c:v>
                </c:pt>
                <c:pt idx="24">
                  <c:v>2.3997907585048188</c:v>
                </c:pt>
                <c:pt idx="25">
                  <c:v>2.5797367632127526</c:v>
                </c:pt>
                <c:pt idx="26">
                  <c:v>2.7812677051523114</c:v>
                </c:pt>
                <c:pt idx="27">
                  <c:v>3.0043815248594266</c:v>
                </c:pt>
                <c:pt idx="28">
                  <c:v>3.2490759881794196</c:v>
                </c:pt>
                <c:pt idx="29">
                  <c:v>3.5152987398574114</c:v>
                </c:pt>
                <c:pt idx="30">
                  <c:v>3.8030930958306337</c:v>
                </c:pt>
                <c:pt idx="31">
                  <c:v>4.1124562986144166</c:v>
                </c:pt>
                <c:pt idx="32">
                  <c:v>4.4459742770370427</c:v>
                </c:pt>
                <c:pt idx="33">
                  <c:v>4.8062321003409538</c:v>
                </c:pt>
                <c:pt idx="34">
                  <c:v>5.0159557677043232</c:v>
                </c:pt>
                <c:pt idx="35">
                  <c:v>5.2575892021966393</c:v>
                </c:pt>
                <c:pt idx="36">
                  <c:v>5.5337144890526595</c:v>
                </c:pt>
                <c:pt idx="37">
                  <c:v>5.8469124592825965</c:v>
                </c:pt>
                <c:pt idx="38">
                  <c:v>6.200072905718315</c:v>
                </c:pt>
                <c:pt idx="39">
                  <c:v>6.5963942604517136</c:v>
                </c:pt>
                <c:pt idx="40">
                  <c:v>6.9962538302745436</c:v>
                </c:pt>
                <c:pt idx="41">
                  <c:v>7.4034748097562648</c:v>
                </c:pt>
                <c:pt idx="42">
                  <c:v>7.8221887070728968</c:v>
                </c:pt>
                <c:pt idx="43">
                  <c:v>8.2568349732797763</c:v>
                </c:pt>
                <c:pt idx="44">
                  <c:v>8.7121977692067549</c:v>
                </c:pt>
                <c:pt idx="45">
                  <c:v>9.1934426239637173</c:v>
                </c:pt>
                <c:pt idx="46">
                  <c:v>9.6983996958558141</c:v>
                </c:pt>
                <c:pt idx="47">
                  <c:v>10.225357553216289</c:v>
                </c:pt>
                <c:pt idx="48">
                  <c:v>10.773099961556584</c:v>
                </c:pt>
                <c:pt idx="49">
                  <c:v>11.340961343165697</c:v>
                </c:pt>
                <c:pt idx="50">
                  <c:v>11.92883164283676</c:v>
                </c:pt>
                <c:pt idx="51">
                  <c:v>12.537219096586542</c:v>
                </c:pt>
                <c:pt idx="52">
                  <c:v>13.166061726587893</c:v>
                </c:pt>
                <c:pt idx="53">
                  <c:v>13.814782567016257</c:v>
                </c:pt>
                <c:pt idx="54">
                  <c:v>14.503877217502705</c:v>
                </c:pt>
                <c:pt idx="55">
                  <c:v>15.231919973229598</c:v>
                </c:pt>
                <c:pt idx="56">
                  <c:v>15.997162689652365</c:v>
                </c:pt>
                <c:pt idx="57">
                  <c:v>16.797609102320401</c:v>
                </c:pt>
                <c:pt idx="58">
                  <c:v>17.630909823462609</c:v>
                </c:pt>
                <c:pt idx="59">
                  <c:v>18.494264095447019</c:v>
                </c:pt>
                <c:pt idx="60">
                  <c:v>19.392060865213633</c:v>
                </c:pt>
                <c:pt idx="61">
                  <c:v>20.32805828455998</c:v>
                </c:pt>
                <c:pt idx="62">
                  <c:v>21.305308556987423</c:v>
                </c:pt>
                <c:pt idx="63">
                  <c:v>22.326091830314486</c:v>
                </c:pt>
                <c:pt idx="64">
                  <c:v>23.391833269145675</c:v>
                </c:pt>
                <c:pt idx="65">
                  <c:v>24.503004170396988</c:v>
                </c:pt>
                <c:pt idx="66">
                  <c:v>25.660857671669682</c:v>
                </c:pt>
                <c:pt idx="67">
                  <c:v>26.867297898542503</c:v>
                </c:pt>
                <c:pt idx="68">
                  <c:v>28.124735836532199</c:v>
                </c:pt>
                <c:pt idx="69">
                  <c:v>29.43592726910197</c:v>
                </c:pt>
                <c:pt idx="70">
                  <c:v>30.803807035551841</c:v>
                </c:pt>
                <c:pt idx="71">
                  <c:v>32.231301072437063</c:v>
                </c:pt>
                <c:pt idx="72">
                  <c:v>33.721487473131837</c:v>
                </c:pt>
                <c:pt idx="73">
                  <c:v>35.277735121461546</c:v>
                </c:pt>
                <c:pt idx="74">
                  <c:v>36.90125181836212</c:v>
                </c:pt>
                <c:pt idx="75">
                  <c:v>38.593738805432537</c:v>
                </c:pt>
                <c:pt idx="76">
                  <c:v>40.357449582281475</c:v>
                </c:pt>
                <c:pt idx="77">
                  <c:v>42.19521732045078</c:v>
                </c:pt>
                <c:pt idx="78">
                  <c:v>44.110513817926829</c:v>
                </c:pt>
                <c:pt idx="79">
                  <c:v>46.10753643606089</c:v>
                </c:pt>
                <c:pt idx="80">
                  <c:v>48.190094292055754</c:v>
                </c:pt>
                <c:pt idx="81">
                  <c:v>50.361741821236329</c:v>
                </c:pt>
                <c:pt idx="82">
                  <c:v>52.625927991809093</c:v>
                </c:pt>
                <c:pt idx="83">
                  <c:v>54.986156289921283</c:v>
                </c:pt>
                <c:pt idx="84">
                  <c:v>57.446161146529093</c:v>
                </c:pt>
                <c:pt idx="85">
                  <c:v>60.010105919013114</c:v>
                </c:pt>
                <c:pt idx="86">
                  <c:v>62.682442260605349</c:v>
                </c:pt>
                <c:pt idx="87">
                  <c:v>65.467801037303957</c:v>
                </c:pt>
                <c:pt idx="88">
                  <c:v>68.370918146560044</c:v>
                </c:pt>
                <c:pt idx="89">
                  <c:v>71.396599522173801</c:v>
                </c:pt>
                <c:pt idx="90">
                  <c:v>74.549725780298985</c:v>
                </c:pt>
                <c:pt idx="91">
                  <c:v>77.835302360350738</c:v>
                </c:pt>
                <c:pt idx="92">
                  <c:v>81.25847368301919</c:v>
                </c:pt>
                <c:pt idx="93">
                  <c:v>84.824507809933337</c:v>
                </c:pt>
                <c:pt idx="94">
                  <c:v>88.539061596939447</c:v>
                </c:pt>
                <c:pt idx="95">
                  <c:v>92.408127865839504</c:v>
                </c:pt>
                <c:pt idx="96">
                  <c:v>96.437976146378716</c:v>
                </c:pt>
                <c:pt idx="97">
                  <c:v>100.63509607364689</c:v>
                </c:pt>
                <c:pt idx="98">
                  <c:v>105.0061354808827</c:v>
                </c:pt>
                <c:pt idx="99">
                  <c:v>109.55782645450124</c:v>
                </c:pt>
                <c:pt idx="100">
                  <c:v>114.2970733968497</c:v>
                </c:pt>
                <c:pt idx="101">
                  <c:v>119.2310186120568</c:v>
                </c:pt>
                <c:pt idx="102">
                  <c:v>124.36708289357415</c:v>
                </c:pt>
                <c:pt idx="103">
                  <c:v>129.71298025865849</c:v>
                </c:pt>
                <c:pt idx="104">
                  <c:v>135.27670440155583</c:v>
                </c:pt>
                <c:pt idx="105">
                  <c:v>141.06648309272728</c:v>
                </c:pt>
                <c:pt idx="106">
                  <c:v>147.09075915647054</c:v>
                </c:pt>
                <c:pt idx="107">
                  <c:v>153.358191552612</c:v>
                </c:pt>
                <c:pt idx="108">
                  <c:v>159.87766943588392</c:v>
                </c:pt>
                <c:pt idx="109">
                  <c:v>166.65833124925356</c:v>
                </c:pt>
                <c:pt idx="110">
                  <c:v>173.70958110804563</c:v>
                </c:pt>
                <c:pt idx="111">
                  <c:v>181.04109347189367</c:v>
                </c:pt>
                <c:pt idx="112">
                  <c:v>188.6628134198786</c:v>
                </c:pt>
                <c:pt idx="113">
                  <c:v>196.58495828333278</c:v>
                </c:pt>
                <c:pt idx="114">
                  <c:v>204.81798973664576</c:v>
                </c:pt>
                <c:pt idx="115">
                  <c:v>213.37259368961014</c:v>
                </c:pt>
                <c:pt idx="116">
                  <c:v>222.25966831521868</c:v>
                </c:pt>
                <c:pt idx="117">
                  <c:v>231.49031845890923</c:v>
                </c:pt>
                <c:pt idx="118">
                  <c:v>241.07585644185116</c:v>
                </c:pt>
                <c:pt idx="119">
                  <c:v>251.02781069470427</c:v>
                </c:pt>
                <c:pt idx="120">
                  <c:v>261.35792024601949</c:v>
                </c:pt>
                <c:pt idx="121">
                  <c:v>272.07811861999483</c:v>
                </c:pt>
                <c:pt idx="122">
                  <c:v>283.20051098986602</c:v>
                </c:pt>
                <c:pt idx="123">
                  <c:v>294.73734828809893</c:v>
                </c:pt>
                <c:pt idx="124">
                  <c:v>306.70100220385552</c:v>
                </c:pt>
                <c:pt idx="125">
                  <c:v>319.10394552678628</c:v>
                </c:pt>
                <c:pt idx="126">
                  <c:v>331.95873315126528</c:v>
                </c:pt>
                <c:pt idx="127">
                  <c:v>345.27798025406878</c:v>
                </c:pt>
                <c:pt idx="128">
                  <c:v>359.07433544910219</c:v>
                </c:pt>
                <c:pt idx="129">
                  <c:v>373.36044813618878</c:v>
                </c:pt>
                <c:pt idx="130">
                  <c:v>388.14893053338068</c:v>
                </c:pt>
                <c:pt idx="131">
                  <c:v>403.4523163774569</c:v>
                </c:pt>
                <c:pt idx="132">
                  <c:v>419.28301692015742</c:v>
                </c:pt>
                <c:pt idx="133">
                  <c:v>435.65327382441353</c:v>
                </c:pt>
                <c:pt idx="134">
                  <c:v>452.57511173039057</c:v>
                </c:pt>
                <c:pt idx="135">
                  <c:v>470.0602890787182</c:v>
                </c:pt>
                <c:pt idx="136">
                  <c:v>488.12024584345102</c:v>
                </c:pt>
                <c:pt idx="137">
                  <c:v>506.76604728463695</c:v>
                </c:pt>
                <c:pt idx="138">
                  <c:v>526.00832294102656</c:v>
                </c:pt>
                <c:pt idx="139">
                  <c:v>545.8571999310717</c:v>
                </c:pt>
                <c:pt idx="140">
                  <c:v>566.32223233120214</c:v>
                </c:pt>
                <c:pt idx="141">
                  <c:v>587.41232785934608</c:v>
                </c:pt>
                <c:pt idx="142">
                  <c:v>609.13567254217924</c:v>
                </c:pt>
                <c:pt idx="143">
                  <c:v>631.49965357700728</c:v>
                </c:pt>
                <c:pt idx="144">
                  <c:v>654.51078013650397</c:v>
                </c:pt>
                <c:pt idx="145">
                  <c:v>678.17460135092313</c:v>
                </c:pt>
                <c:pt idx="146">
                  <c:v>702.49562144286233</c:v>
                </c:pt>
                <c:pt idx="147">
                  <c:v>727.47721252644533</c:v>
                </c:pt>
                <c:pt idx="148">
                  <c:v>753.12152591118797</c:v>
                </c:pt>
                <c:pt idx="149">
                  <c:v>779.42940285903171</c:v>
                </c:pt>
                <c:pt idx="150">
                  <c:v>806.40028568103946</c:v>
                </c:pt>
                <c:pt idx="151">
                  <c:v>834.03212979755199</c:v>
                </c:pt>
                <c:pt idx="152">
                  <c:v>862.32131734420273</c:v>
                </c:pt>
                <c:pt idx="153">
                  <c:v>891.26257302113572</c:v>
                </c:pt>
                <c:pt idx="154">
                  <c:v>920.84888271135401</c:v>
                </c:pt>
                <c:pt idx="155">
                  <c:v>951.07141563891798</c:v>
                </c:pt>
                <c:pt idx="156">
                  <c:v>981.91945105212676</c:v>
                </c:pt>
                <c:pt idx="157">
                  <c:v>1013.3803105430609</c:v>
                </c:pt>
                <c:pt idx="158">
                  <c:v>1045.4392972107169</c:v>
                </c:pt>
                <c:pt idx="159">
                  <c:v>1078.0796429801842</c:v>
                </c:pt>
                <c:pt idx="160">
                  <c:v>1111.282465208217</c:v>
                </c:pt>
                <c:pt idx="161">
                  <c:v>1145.0267335917194</c:v>
                </c:pt>
                <c:pt idx="162">
                  <c:v>1179.2892483425624</c:v>
                </c:pt>
                <c:pt idx="163">
                  <c:v>1214.0446305786506</c:v>
                </c:pt>
                <c:pt idx="164">
                  <c:v>1249.2653258997709</c:v>
                </c:pt>
                <c:pt idx="165">
                  <c:v>1284.9216221684962</c:v>
                </c:pt>
                <c:pt idx="166">
                  <c:v>1320.981682460756</c:v>
                </c:pt>
                <c:pt idx="167">
                  <c:v>1357.4115940183246</c:v>
                </c:pt>
                <c:pt idx="168">
                  <c:v>1394.1754338554258</c:v>
                </c:pt>
                <c:pt idx="169">
                  <c:v>1431.2353514727267</c:v>
                </c:pt>
                <c:pt idx="170">
                  <c:v>1468.5516689316687</c:v>
                </c:pt>
                <c:pt idx="171">
                  <c:v>1506.0829983611509</c:v>
                </c:pt>
                <c:pt idx="172">
                  <c:v>1543.7863767796587</c:v>
                </c:pt>
                <c:pt idx="173">
                  <c:v>1581.6174179028073</c:v>
                </c:pt>
                <c:pt idx="174">
                  <c:v>1619.5304803931795</c:v>
                </c:pt>
                <c:pt idx="175">
                  <c:v>1657.4788517669749</c:v>
                </c:pt>
                <c:pt idx="176">
                  <c:v>1695.4149469100812</c:v>
                </c:pt>
                <c:pt idx="177">
                  <c:v>1733.2905198902713</c:v>
                </c:pt>
                <c:pt idx="178">
                  <c:v>1771.0568874903718</c:v>
                </c:pt>
                <c:pt idx="179">
                  <c:v>1808.6651626329142</c:v>
                </c:pt>
                <c:pt idx="180">
                  <c:v>1846.0664956471676</c:v>
                </c:pt>
                <c:pt idx="181">
                  <c:v>1883.2123211411442</c:v>
                </c:pt>
                <c:pt idx="182">
                  <c:v>1920.0546080824747</c:v>
                </c:pt>
                <c:pt idx="183">
                  <c:v>1956.5461105638221</c:v>
                </c:pt>
                <c:pt idx="184">
                  <c:v>1992.6406166323372</c:v>
                </c:pt>
                <c:pt idx="185">
                  <c:v>2028.2931924994932</c:v>
                </c:pt>
                <c:pt idx="186">
                  <c:v>2063.4604194289091</c:v>
                </c:pt>
                <c:pt idx="187">
                  <c:v>2098.1006206321249</c:v>
                </c:pt>
                <c:pt idx="188">
                  <c:v>2132.1740755882797</c:v>
                </c:pt>
                <c:pt idx="189">
                  <c:v>2165.6432193419068</c:v>
                </c:pt>
                <c:pt idx="190">
                  <c:v>2198.4728245201354</c:v>
                </c:pt>
                <c:pt idx="191">
                  <c:v>2230.6301640403949</c:v>
                </c:pt>
                <c:pt idx="192">
                  <c:v>2262.0851527477598</c:v>
                </c:pt>
                <c:pt idx="193">
                  <c:v>2292.8104665230317</c:v>
                </c:pt>
                <c:pt idx="194">
                  <c:v>2322.7816377318941</c:v>
                </c:pt>
                <c:pt idx="195">
                  <c:v>2351.9771262361132</c:v>
                </c:pt>
                <c:pt idx="196">
                  <c:v>2380.378365552785</c:v>
                </c:pt>
                <c:pt idx="197">
                  <c:v>2407.9697841184734</c:v>
                </c:pt>
                <c:pt idx="198">
                  <c:v>2434.7388019831328</c:v>
                </c:pt>
                <c:pt idx="199">
                  <c:v>2460.6758036154229</c:v>
                </c:pt>
                <c:pt idx="200">
                  <c:v>2485.7740878373543</c:v>
                </c:pt>
                <c:pt idx="201">
                  <c:v>2510.0297962142536</c:v>
                </c:pt>
                <c:pt idx="202">
                  <c:v>2533.4418214994307</c:v>
                </c:pt>
                <c:pt idx="203">
                  <c:v>2556.0116979664926</c:v>
                </c:pt>
                <c:pt idx="204">
                  <c:v>2577.7434756522307</c:v>
                </c:pt>
                <c:pt idx="205">
                  <c:v>2598.6435806771078</c:v>
                </c:pt>
                <c:pt idx="206">
                  <c:v>2618.7206639072388</c:v>
                </c:pt>
                <c:pt idx="207">
                  <c:v>2637.9854402711189</c:v>
                </c:pt>
                <c:pt idx="208">
                  <c:v>2656.4505210474417</c:v>
                </c:pt>
                <c:pt idx="209">
                  <c:v>2674.1302413994854</c:v>
                </c:pt>
                <c:pt idx="210">
                  <c:v>2691.040485350522</c:v>
                </c:pt>
                <c:pt idx="211">
                  <c:v>2707.1985102781691</c:v>
                </c:pt>
                <c:pt idx="212">
                  <c:v>2722.6227728589802</c:v>
                </c:pt>
                <c:pt idx="213">
                  <c:v>2737.3327582236548</c:v>
                </c:pt>
                <c:pt idx="214">
                  <c:v>2751.3488138940352</c:v>
                </c:pt>
                <c:pt idx="215">
                  <c:v>2764.6919898714941</c:v>
                </c:pt>
                <c:pt idx="216">
                  <c:v>2777.383886038127</c:v>
                </c:pt>
                <c:pt idx="217">
                  <c:v>2789.4465078227286</c:v>
                </c:pt>
                <c:pt idx="218">
                  <c:v>2800.9021308776873</c:v>
                </c:pt>
                <c:pt idx="219">
                  <c:v>2811.7731753149706</c:v>
                </c:pt>
                <c:pt idx="220">
                  <c:v>2822.0820898628667</c:v>
                </c:pt>
                <c:pt idx="221">
                  <c:v>2831.8512461329556</c:v>
                </c:pt>
                <c:pt idx="222">
                  <c:v>2841.1028430310571</c:v>
                </c:pt>
                <c:pt idx="223">
                  <c:v>2849.8588212080476</c:v>
                </c:pt>
                <c:pt idx="224">
                  <c:v>2858.1407873271064</c:v>
                </c:pt>
                <c:pt idx="225">
                  <c:v>2865.9699478233488</c:v>
                </c:pt>
                <c:pt idx="226">
                  <c:v>2873.3670517494174</c:v>
                </c:pt>
                <c:pt idx="227">
                  <c:v>2880.352342235703</c:v>
                </c:pt>
                <c:pt idx="228">
                  <c:v>2886.9455160452317</c:v>
                </c:pt>
                <c:pt idx="229">
                  <c:v>2893.1656906695807</c:v>
                </c:pt>
                <c:pt idx="230">
                  <c:v>2899.0313783918737</c:v>
                </c:pt>
                <c:pt idx="231">
                  <c:v>2904.5604667343659</c:v>
                </c:pt>
                <c:pt idx="232">
                  <c:v>2909.7702047097077</c:v>
                </c:pt>
                <c:pt idx="233">
                  <c:v>2914.6771943050185</c:v>
                </c:pt>
                <c:pt idx="234">
                  <c:v>2919.297386644932</c:v>
                </c:pt>
                <c:pt idx="235">
                  <c:v>2923.6460823022708</c:v>
                </c:pt>
                <c:pt idx="236">
                  <c:v>2927.7379352517451</c:v>
                </c:pt>
                <c:pt idx="237">
                  <c:v>2931.5869599918087</c:v>
                </c:pt>
                <c:pt idx="238">
                  <c:v>2935.206541391588</c:v>
                </c:pt>
                <c:pt idx="239">
                  <c:v>2938.6094468526917</c:v>
                </c:pt>
                <c:pt idx="240">
                  <c:v>2941.8078404090029</c:v>
                </c:pt>
                <c:pt idx="241">
                  <c:v>2944.8132984206331</c:v>
                </c:pt>
                <c:pt idx="242">
                  <c:v>2947.6368265505507</c:v>
                </c:pt>
                <c:pt idx="243">
                  <c:v>2950.2888777436433</c:v>
                </c:pt>
                <c:pt idx="244">
                  <c:v>2952.7793709577927</c:v>
                </c:pt>
                <c:pt idx="245">
                  <c:v>2955.1177104247358</c:v>
                </c:pt>
                <c:pt idx="246">
                  <c:v>2957.3128052449124</c:v>
                </c:pt>
                <c:pt idx="247">
                  <c:v>2959.3730891450764</c:v>
                </c:pt>
                <c:pt idx="248">
                  <c:v>2961.3065402501147</c:v>
                </c:pt>
                <c:pt idx="249">
                  <c:v>2963.1207007413213</c:v>
                </c:pt>
                <c:pt idx="250">
                  <c:v>2964.8226962923063</c:v>
                </c:pt>
                <c:pt idx="251">
                  <c:v>2966.4192551908645</c:v>
                </c:pt>
                <c:pt idx="252">
                  <c:v>2967.9167270705634</c:v>
                </c:pt>
                <c:pt idx="253">
                  <c:v>2969.3211011896133</c:v>
                </c:pt>
                <c:pt idx="254">
                  <c:v>2970.6380242068813</c:v>
                </c:pt>
                <c:pt idx="255">
                  <c:v>2971.8728174157714</c:v>
                </c:pt>
                <c:pt idx="256">
                  <c:v>2973.0304934062656</c:v>
                </c:pt>
                <c:pt idx="257">
                  <c:v>2974.1157721337918</c:v>
                </c:pt>
                <c:pt idx="258">
                  <c:v>2975.1330963808423</c:v>
                </c:pt>
                <c:pt idx="259">
                  <c:v>2976.0866466035645</c:v>
                </c:pt>
                <c:pt idx="260">
                  <c:v>2976.9803551609184</c:v>
                </c:pt>
                <c:pt idx="261">
                  <c:v>2977.8179199285805</c:v>
                </c:pt>
                <c:pt idx="262">
                  <c:v>2978.6028173036252</c:v>
                </c:pt>
                <c:pt idx="263">
                  <c:v>2979.3383146092501</c:v>
                </c:pt>
                <c:pt idx="264">
                  <c:v>2980.0274819114525</c:v>
                </c:pt>
                <c:pt idx="265">
                  <c:v>2980.673203261716</c:v>
                </c:pt>
                <c:pt idx="266">
                  <c:v>2981.278187381497</c:v>
                </c:pt>
                <c:pt idx="267">
                  <c:v>2981.8449778056106</c:v>
                </c:pt>
                <c:pt idx="268">
                  <c:v>2982.3759625026278</c:v>
                </c:pt>
                <c:pt idx="269">
                  <c:v>2982.8733829910975</c:v>
                </c:pt>
                <c:pt idx="270">
                  <c:v>2983.3393429708794</c:v>
                </c:pt>
                <c:pt idx="271">
                  <c:v>2983.7758164891047</c:v>
                </c:pt>
                <c:pt idx="272">
                  <c:v>2984.1846556603741</c:v>
                </c:pt>
                <c:pt idx="273">
                  <c:v>2984.567597960704</c:v>
                </c:pt>
                <c:pt idx="274">
                  <c:v>2984.9262731145395</c:v>
                </c:pt>
                <c:pt idx="275">
                  <c:v>2985.2622095938273</c:v>
                </c:pt>
                <c:pt idx="276">
                  <c:v>2985.5768407477581</c:v>
                </c:pt>
                <c:pt idx="277">
                  <c:v>2985.8715105813176</c:v>
                </c:pt>
                <c:pt idx="278">
                  <c:v>2986.1474792002723</c:v>
                </c:pt>
                <c:pt idx="279">
                  <c:v>2986.4059279396502</c:v>
                </c:pt>
                <c:pt idx="280">
                  <c:v>2986.6479641921965</c:v>
                </c:pt>
                <c:pt idx="281">
                  <c:v>2986.8746259526738</c:v>
                </c:pt>
                <c:pt idx="282">
                  <c:v>2987.086886093251</c:v>
                </c:pt>
                <c:pt idx="283">
                  <c:v>2987.2856563845994</c:v>
                </c:pt>
                <c:pt idx="284">
                  <c:v>2987.4717912766823</c:v>
                </c:pt>
                <c:pt idx="285">
                  <c:v>2987.646091452611</c:v>
                </c:pt>
                <c:pt idx="286">
                  <c:v>2987.8093071683079</c:v>
                </c:pt>
                <c:pt idx="287">
                  <c:v>2987.9621413901245</c:v>
                </c:pt>
                <c:pt idx="288">
                  <c:v>2988.1052527419665</c:v>
                </c:pt>
                <c:pt idx="289">
                  <c:v>2988.2392582729026</c:v>
                </c:pt>
                <c:pt idx="290">
                  <c:v>2988.3647360556743</c:v>
                </c:pt>
                <c:pt idx="291">
                  <c:v>2988.482227625987</c:v>
                </c:pt>
                <c:pt idx="292">
                  <c:v>2988.5922402719457</c:v>
                </c:pt>
                <c:pt idx="293">
                  <c:v>2988.6952491824827</c:v>
                </c:pt>
                <c:pt idx="294">
                  <c:v>2988.7916994631728</c:v>
                </c:pt>
                <c:pt idx="295">
                  <c:v>2988.882008027339</c:v>
                </c:pt>
                <c:pt idx="296">
                  <c:v>2988.9665653699385</c:v>
                </c:pt>
                <c:pt idx="297">
                  <c:v>2989.045737231289</c:v>
                </c:pt>
                <c:pt idx="298">
                  <c:v>2989.1198661572917</c:v>
                </c:pt>
                <c:pt idx="299">
                  <c:v>2989.1892729624342</c:v>
                </c:pt>
                <c:pt idx="300">
                  <c:v>2989.2542581014986</c:v>
                </c:pt>
                <c:pt idx="301">
                  <c:v>2989.3151029555379</c:v>
                </c:pt>
                <c:pt idx="302">
                  <c:v>2989.3720710373832</c:v>
                </c:pt>
                <c:pt idx="303">
                  <c:v>2989.4254091216235</c:v>
                </c:pt>
                <c:pt idx="304">
                  <c:v>2989.475348303698</c:v>
                </c:pt>
                <c:pt idx="305">
                  <c:v>2989.5221049924908</c:v>
                </c:pt>
                <c:pt idx="306">
                  <c:v>2989.5658818405273</c:v>
                </c:pt>
                <c:pt idx="307">
                  <c:v>2989.6068686156473</c:v>
                </c:pt>
                <c:pt idx="308">
                  <c:v>2989.6452430177892</c:v>
                </c:pt>
                <c:pt idx="309">
                  <c:v>2989.6811714442911</c:v>
                </c:pt>
                <c:pt idx="310">
                  <c:v>2989.7148097069285</c:v>
                </c:pt>
                <c:pt idx="311">
                  <c:v>2989.7463037036891</c:v>
                </c:pt>
                <c:pt idx="312">
                  <c:v>2989.7757900481206</c:v>
                </c:pt>
                <c:pt idx="313">
                  <c:v>2989.8033966589019</c:v>
                </c:pt>
                <c:pt idx="314">
                  <c:v>2989.8292433121305</c:v>
                </c:pt>
                <c:pt idx="315">
                  <c:v>2989.8534421586696</c:v>
                </c:pt>
                <c:pt idx="316">
                  <c:v>2989.8760982087397</c:v>
                </c:pt>
                <c:pt idx="317">
                  <c:v>2989.8973097858188</c:v>
                </c:pt>
                <c:pt idx="318">
                  <c:v>2989.9171689517871</c:v>
                </c:pt>
                <c:pt idx="319">
                  <c:v>2989.9357619051157</c:v>
                </c:pt>
                <c:pt idx="320">
                  <c:v>2989.9531693538047</c:v>
                </c:pt>
                <c:pt idx="321">
                  <c:v>2989.9694668646662</c:v>
                </c:pt>
                <c:pt idx="322">
                  <c:v>2989.9847251904375</c:v>
                </c:pt>
                <c:pt idx="323">
                  <c:v>2989.9990105761322</c:v>
                </c:pt>
                <c:pt idx="324">
                  <c:v>2990.012385045934</c:v>
                </c:pt>
                <c:pt idx="325">
                  <c:v>2990.0249066718716</c:v>
                </c:pt>
                <c:pt idx="326">
                  <c:v>2990.0366298254198</c:v>
                </c:pt>
                <c:pt idx="327">
                  <c:v>2990.0476054131145</c:v>
                </c:pt>
                <c:pt idx="328">
                  <c:v>2990.0578810971883</c:v>
                </c:pt>
                <c:pt idx="329">
                  <c:v>2990.0675015021775</c:v>
                </c:pt>
                <c:pt idx="330">
                  <c:v>2990.0765084083937</c:v>
                </c:pt>
                <c:pt idx="331">
                  <c:v>2990.084940933089</c:v>
                </c:pt>
                <c:pt idx="332">
                  <c:v>2990.0928357000926</c:v>
                </c:pt>
                <c:pt idx="333">
                  <c:v>2990.1002269986589</c:v>
                </c:pt>
                <c:pt idx="334">
                  <c:v>2990.1071469322051</c:v>
                </c:pt>
                <c:pt idx="335">
                  <c:v>2990.1136255575816</c:v>
                </c:pt>
                <c:pt idx="336">
                  <c:v>2990.1196910154786</c:v>
                </c:pt>
                <c:pt idx="337">
                  <c:v>2990.1253696525305</c:v>
                </c:pt>
                <c:pt idx="338">
                  <c:v>2990.1306861356461</c:v>
                </c:pt>
                <c:pt idx="339">
                  <c:v>2990.1356635590569</c:v>
                </c:pt>
                <c:pt idx="340">
                  <c:v>2990.1403235445514</c:v>
                </c:pt>
                <c:pt idx="341">
                  <c:v>2990.1446863353226</c:v>
                </c:pt>
                <c:pt idx="342">
                  <c:v>2990.1487708838395</c:v>
                </c:pt>
                <c:pt idx="343">
                  <c:v>2990.1525949341212</c:v>
                </c:pt>
                <c:pt idx="344">
                  <c:v>2990.156175098768</c:v>
                </c:pt>
                <c:pt idx="345">
                  <c:v>2990.159526931086</c:v>
                </c:pt>
                <c:pt idx="346">
                  <c:v>2990.1626649926175</c:v>
                </c:pt>
                <c:pt idx="347">
                  <c:v>2990.1656029163651</c:v>
                </c:pt>
                <c:pt idx="348">
                  <c:v>2990.168353465991</c:v>
                </c:pt>
                <c:pt idx="349">
                  <c:v>2990.1709285912402</c:v>
                </c:pt>
                <c:pt idx="350">
                  <c:v>2990.1733394798334</c:v>
                </c:pt>
                <c:pt idx="351">
                  <c:v>2990.1755966060523</c:v>
                </c:pt>
                <c:pt idx="352">
                  <c:v>2990.1777097762269</c:v>
                </c:pt>
                <c:pt idx="353">
                  <c:v>2990.1796881713281</c:v>
                </c:pt>
                <c:pt idx="354">
                  <c:v>2990.1815403868377</c:v>
                </c:pt>
                <c:pt idx="355">
                  <c:v>2990.1832744700832</c:v>
                </c:pt>
                <c:pt idx="356">
                  <c:v>2990.184897955191</c:v>
                </c:pt>
                <c:pt idx="357">
                  <c:v>2990.1864178958103</c:v>
                </c:pt>
                <c:pt idx="358">
                  <c:v>2990.1878408957509</c:v>
                </c:pt>
                <c:pt idx="359">
                  <c:v>2990.18917313767</c:v>
                </c:pt>
                <c:pt idx="360">
                  <c:v>2990.1904204099255</c:v>
                </c:pt>
                <c:pt idx="361">
                  <c:v>2990.1915881317227</c:v>
                </c:pt>
                <c:pt idx="362">
                  <c:v>2990.1926813766545</c:v>
                </c:pt>
                <c:pt idx="363">
                  <c:v>2990.1937048947411</c:v>
                </c:pt>
                <c:pt idx="364">
                  <c:v>2990.1946631330634</c:v>
                </c:pt>
                <c:pt idx="365">
                  <c:v>2990.1955602550843</c:v>
                </c:pt>
                <c:pt idx="366">
                  <c:v>2990.196400158733</c:v>
                </c:pt>
                <c:pt idx="367">
                  <c:v>2990.1971864933425</c:v>
                </c:pt>
                <c:pt idx="368">
                  <c:v>2990.1979226754993</c:v>
                </c:pt>
                <c:pt idx="369">
                  <c:v>2990.1986119038893</c:v>
                </c:pt>
                <c:pt idx="370">
                  <c:v>2990.1992571731935</c:v>
                </c:pt>
                <c:pt idx="371">
                  <c:v>2990.1998612870989</c:v>
                </c:pt>
                <c:pt idx="372">
                  <c:v>2990.2004268704773</c:v>
                </c:pt>
                <c:pt idx="373">
                  <c:v>2990.2009563807919</c:v>
                </c:pt>
                <c:pt idx="374">
                  <c:v>2990.2014521187721</c:v>
                </c:pt>
                <c:pt idx="375">
                  <c:v>2990.2019162384095</c:v>
                </c:pt>
                <c:pt idx="376">
                  <c:v>2990.2023507563181</c:v>
                </c:pt>
                <c:pt idx="377">
                  <c:v>2990.2027575604934</c:v>
                </c:pt>
                <c:pt idx="378">
                  <c:v>2990.203138418517</c:v>
                </c:pt>
                <c:pt idx="379">
                  <c:v>2990.2034949852355</c:v>
                </c:pt>
                <c:pt idx="380">
                  <c:v>2990.2038288099502</c:v>
                </c:pt>
                <c:pt idx="381">
                  <c:v>2990.2041413431493</c:v>
                </c:pt>
                <c:pt idx="382">
                  <c:v>2990.2044339428103</c:v>
                </c:pt>
                <c:pt idx="383">
                  <c:v>2990.2047078802989</c:v>
                </c:pt>
                <c:pt idx="384">
                  <c:v>2990.2049643458931</c:v>
                </c:pt>
                <c:pt idx="385">
                  <c:v>2990.205204453956</c:v>
                </c:pt>
                <c:pt idx="386">
                  <c:v>2990.2054292477765</c:v>
                </c:pt>
                <c:pt idx="387">
                  <c:v>2990.2056397041033</c:v>
                </c:pt>
                <c:pt idx="388">
                  <c:v>2990.205836737387</c:v>
                </c:pt>
                <c:pt idx="389">
                  <c:v>2990.2060212037559</c:v>
                </c:pt>
                <c:pt idx="390">
                  <c:v>2990.2061939047335</c:v>
                </c:pt>
                <c:pt idx="391">
                  <c:v>2990.2063555907221</c:v>
                </c:pt>
                <c:pt idx="392">
                  <c:v>2990.206506964264</c:v>
                </c:pt>
                <c:pt idx="393">
                  <c:v>2990.2066486830927</c:v>
                </c:pt>
                <c:pt idx="394">
                  <c:v>2990.206781362991</c:v>
                </c:pt>
                <c:pt idx="395">
                  <c:v>2990.2069055804673</c:v>
                </c:pt>
                <c:pt idx="396">
                  <c:v>2990.2070218752597</c:v>
                </c:pt>
                <c:pt idx="397">
                  <c:v>2990.2071307526817</c:v>
                </c:pt>
                <c:pt idx="398">
                  <c:v>2990.2072326858188</c:v>
                </c:pt>
                <c:pt idx="399">
                  <c:v>2990.2073281175817</c:v>
                </c:pt>
                <c:pt idx="400">
                  <c:v>2990.2074174626323</c:v>
                </c:pt>
                <c:pt idx="401">
                  <c:v>2990.2075011091852</c:v>
                </c:pt>
                <c:pt idx="402">
                  <c:v>2990.2075794206953</c:v>
                </c:pt>
                <c:pt idx="403">
                  <c:v>2990.2076527374343</c:v>
                </c:pt>
                <c:pt idx="404">
                  <c:v>2990.2077213779726</c:v>
                </c:pt>
                <c:pt idx="405">
                  <c:v>2990.2077856405622</c:v>
                </c:pt>
                <c:pt idx="406">
                  <c:v>2990.2078458044316</c:v>
                </c:pt>
                <c:pt idx="407">
                  <c:v>2990.2079021310001</c:v>
                </c:pt>
                <c:pt idx="408">
                  <c:v>2990.2079548650136</c:v>
                </c:pt>
                <c:pt idx="409">
                  <c:v>2990.2080042356088</c:v>
                </c:pt>
                <c:pt idx="410">
                  <c:v>2990.2080504573059</c:v>
                </c:pt>
                <c:pt idx="411">
                  <c:v>2990.2080937309447</c:v>
                </c:pt>
                <c:pt idx="412">
                  <c:v>2990.2081342445549</c:v>
                </c:pt>
                <c:pt idx="413">
                  <c:v>2990.2081721741729</c:v>
                </c:pt>
                <c:pt idx="414">
                  <c:v>2990.2082076846082</c:v>
                </c:pt>
                <c:pt idx="415">
                  <c:v>2990.2082409301579</c:v>
                </c:pt>
                <c:pt idx="416">
                  <c:v>2990.208272055278</c:v>
                </c:pt>
                <c:pt idx="417">
                  <c:v>2990.2083011952118</c:v>
                </c:pt>
                <c:pt idx="418">
                  <c:v>2990.2083284765758</c:v>
                </c:pt>
                <c:pt idx="419">
                  <c:v>2990.208354017911</c:v>
                </c:pt>
                <c:pt idx="420">
                  <c:v>2990.2083779301984</c:v>
                </c:pt>
                <c:pt idx="421">
                  <c:v>2990.2084003173395</c:v>
                </c:pt>
                <c:pt idx="422">
                  <c:v>2990.208421276609</c:v>
                </c:pt>
                <c:pt idx="423">
                  <c:v>2990.2084408990786</c:v>
                </c:pt>
                <c:pt idx="424">
                  <c:v>2990.2084592700103</c:v>
                </c:pt>
                <c:pt idx="425">
                  <c:v>2990.2084764692281</c:v>
                </c:pt>
                <c:pt idx="426">
                  <c:v>2990.2084925714648</c:v>
                </c:pt>
                <c:pt idx="427">
                  <c:v>2990.2085076466869</c:v>
                </c:pt>
                <c:pt idx="428">
                  <c:v>2990.2085217603985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1-490B-AE45-F0FBE8BC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catAx>
        <c:axId val="179558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Algn val="ctr"/>
        <c:lblOffset val="100"/>
        <c:noMultiLvlLbl val="0"/>
      </c:cat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14</xdr:row>
      <xdr:rowOff>133350</xdr:rowOff>
    </xdr:from>
    <xdr:to>
      <xdr:col>7</xdr:col>
      <xdr:colOff>2451100</xdr:colOff>
      <xdr:row>56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9599A-C047-40B9-A2BC-8900DC3A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BCCC-A1AC-4D1C-A63F-A5040F9858CA}">
  <dimension ref="A1:Z442"/>
  <sheetViews>
    <sheetView tabSelected="1" zoomScaleNormal="100" workbookViewId="0">
      <selection activeCell="F11" sqref="F11"/>
    </sheetView>
  </sheetViews>
  <sheetFormatPr defaultColWidth="10.90625" defaultRowHeight="14.5" x14ac:dyDescent="0.35"/>
  <cols>
    <col min="1" max="1" width="17.90625" bestFit="1" customWidth="1"/>
    <col min="3" max="3" width="59.6328125" bestFit="1" customWidth="1"/>
    <col min="4" max="4" width="4.1796875" bestFit="1" customWidth="1"/>
    <col min="5" max="5" width="23.1796875" bestFit="1" customWidth="1"/>
    <col min="6" max="7" width="23.1796875" customWidth="1"/>
    <col min="8" max="8" width="50.453125" bestFit="1" customWidth="1"/>
    <col min="9" max="9" width="25.7265625" bestFit="1" customWidth="1"/>
    <col min="10" max="10" width="23.6328125" bestFit="1" customWidth="1"/>
    <col min="11" max="11" width="12.1796875" customWidth="1"/>
    <col min="12" max="12" width="12.36328125" bestFit="1" customWidth="1"/>
    <col min="13" max="16" width="12.36328125" customWidth="1"/>
    <col min="17" max="17" width="29.453125" bestFit="1" customWidth="1"/>
    <col min="18" max="18" width="12.1796875" customWidth="1"/>
    <col min="19" max="19" width="40.26953125" customWidth="1"/>
    <col min="20" max="20" width="46.08984375" bestFit="1" customWidth="1"/>
    <col min="21" max="21" width="10.6328125" bestFit="1" customWidth="1"/>
    <col min="22" max="22" width="37.1796875" bestFit="1" customWidth="1"/>
    <col min="23" max="23" width="36.1796875" bestFit="1" customWidth="1"/>
    <col min="24" max="24" width="16.81640625" bestFit="1" customWidth="1"/>
    <col min="26" max="26" width="15.81640625" bestFit="1" customWidth="1"/>
  </cols>
  <sheetData>
    <row r="1" spans="2:24" x14ac:dyDescent="0.35">
      <c r="C1" t="s">
        <v>26</v>
      </c>
      <c r="E1" t="s">
        <v>29</v>
      </c>
    </row>
    <row r="3" spans="2:24" x14ac:dyDescent="0.35">
      <c r="C3" t="s">
        <v>23</v>
      </c>
      <c r="E3" s="3">
        <v>8000000</v>
      </c>
      <c r="F3" s="4"/>
      <c r="G3" s="4"/>
      <c r="J3" s="4"/>
    </row>
    <row r="4" spans="2:24" x14ac:dyDescent="0.35">
      <c r="C4" t="s">
        <v>16</v>
      </c>
      <c r="E4" s="3">
        <v>1</v>
      </c>
      <c r="F4" s="4"/>
      <c r="G4" s="4"/>
      <c r="J4" s="4"/>
    </row>
    <row r="5" spans="2:24" x14ac:dyDescent="0.35">
      <c r="C5" t="s">
        <v>1</v>
      </c>
      <c r="E5" s="3">
        <v>0.12</v>
      </c>
      <c r="F5" s="4"/>
      <c r="G5" s="4"/>
      <c r="H5" s="4"/>
      <c r="I5" s="4"/>
      <c r="J5" s="4"/>
    </row>
    <row r="6" spans="2:24" x14ac:dyDescent="0.35">
      <c r="C6" t="s">
        <v>14</v>
      </c>
      <c r="E6" s="3">
        <v>5</v>
      </c>
      <c r="F6" s="4"/>
      <c r="G6" s="4"/>
      <c r="H6" s="4"/>
      <c r="I6" s="4"/>
      <c r="J6" s="4"/>
    </row>
    <row r="7" spans="2:24" x14ac:dyDescent="0.35">
      <c r="C7" t="s">
        <v>24</v>
      </c>
      <c r="E7" s="3">
        <v>14</v>
      </c>
      <c r="F7" s="4"/>
      <c r="G7" s="4"/>
      <c r="H7" s="4"/>
      <c r="I7" s="4"/>
      <c r="J7" s="4"/>
    </row>
    <row r="8" spans="2:24" x14ac:dyDescent="0.35">
      <c r="C8" t="s">
        <v>9</v>
      </c>
      <c r="E8" s="3">
        <v>1E-3</v>
      </c>
      <c r="F8" s="4"/>
      <c r="G8" s="4"/>
      <c r="H8" s="4"/>
      <c r="I8" s="4"/>
      <c r="J8" s="4"/>
    </row>
    <row r="9" spans="2:24" x14ac:dyDescent="0.35">
      <c r="C9" t="s">
        <v>25</v>
      </c>
      <c r="E9" s="3">
        <v>1500</v>
      </c>
      <c r="F9" s="4"/>
      <c r="G9" s="4"/>
      <c r="H9" s="4"/>
      <c r="I9" s="4"/>
      <c r="J9" s="4"/>
    </row>
    <row r="10" spans="2:24" x14ac:dyDescent="0.35">
      <c r="C10" s="5" t="s">
        <v>28</v>
      </c>
      <c r="E10" s="6">
        <f>MAX(L14:L442)</f>
        <v>2990.2085217603985</v>
      </c>
    </row>
    <row r="11" spans="2:24" x14ac:dyDescent="0.35">
      <c r="C11" s="5" t="s">
        <v>32</v>
      </c>
      <c r="E11" s="6">
        <f>SUM(G14:G442)</f>
        <v>397</v>
      </c>
    </row>
    <row r="12" spans="2:24" x14ac:dyDescent="0.35">
      <c r="C12" s="5"/>
      <c r="E12" s="6"/>
    </row>
    <row r="13" spans="2:24" x14ac:dyDescent="0.35">
      <c r="C13" t="s">
        <v>11</v>
      </c>
      <c r="D13" t="s">
        <v>0</v>
      </c>
      <c r="E13" t="s">
        <v>17</v>
      </c>
      <c r="F13" t="s">
        <v>31</v>
      </c>
      <c r="G13" t="s">
        <v>30</v>
      </c>
      <c r="H13" t="s">
        <v>19</v>
      </c>
      <c r="I13" t="s">
        <v>18</v>
      </c>
      <c r="J13" t="s">
        <v>10</v>
      </c>
      <c r="K13" t="s">
        <v>8</v>
      </c>
      <c r="L13" t="s">
        <v>7</v>
      </c>
      <c r="M13" t="s">
        <v>21</v>
      </c>
      <c r="N13" t="s">
        <v>20</v>
      </c>
      <c r="O13" t="s">
        <v>22</v>
      </c>
      <c r="Q13" t="s">
        <v>12</v>
      </c>
      <c r="R13" t="s">
        <v>6</v>
      </c>
      <c r="S13" t="s">
        <v>13</v>
      </c>
      <c r="T13" t="s">
        <v>5</v>
      </c>
      <c r="U13" t="s">
        <v>2</v>
      </c>
      <c r="V13" t="s">
        <v>15</v>
      </c>
      <c r="W13" t="s">
        <v>4</v>
      </c>
      <c r="X13" t="s">
        <v>3</v>
      </c>
    </row>
    <row r="14" spans="2:24" x14ac:dyDescent="0.35">
      <c r="C14">
        <v>1</v>
      </c>
      <c r="D14">
        <f>C14</f>
        <v>1</v>
      </c>
      <c r="E14">
        <f>E9</f>
        <v>1500</v>
      </c>
      <c r="F14">
        <f>E14-J14</f>
        <v>1500</v>
      </c>
      <c r="G14">
        <f>IF(F14&gt;1,1,0)</f>
        <v>1</v>
      </c>
      <c r="H14">
        <f>MAX(F14-I14,0)</f>
        <v>1500</v>
      </c>
      <c r="I14">
        <f>IF(D14&gt;$E$6,VLOOKUP(D14-$E$6,D$13:F$554,3,FALSE),0)</f>
        <v>0</v>
      </c>
      <c r="J14">
        <f>IF(D14&gt;$E$7,VLOOKUP(D14-$E$7,D$13:E$554,2,FALSE),0)</f>
        <v>0</v>
      </c>
      <c r="K14">
        <f>J14*(1-$E$8)</f>
        <v>0</v>
      </c>
      <c r="L14">
        <f>J14*$E$8</f>
        <v>0</v>
      </c>
      <c r="M14">
        <f>$E$3-E14</f>
        <v>7998500</v>
      </c>
      <c r="N14">
        <f>M14+E14</f>
        <v>8000000</v>
      </c>
      <c r="O14">
        <f>F14+J14+M14</f>
        <v>8000000</v>
      </c>
      <c r="P14">
        <f>H14+I14+J14+M14</f>
        <v>8000000</v>
      </c>
      <c r="Q14">
        <f>$E$3-L14</f>
        <v>8000000</v>
      </c>
      <c r="R14">
        <f>Q14-E14-J14</f>
        <v>7998500</v>
      </c>
      <c r="S14">
        <f>R14/Q14</f>
        <v>0.99981249999999999</v>
      </c>
      <c r="T14">
        <f>$E$4</f>
        <v>1</v>
      </c>
      <c r="U14">
        <f>$E$3-E14</f>
        <v>7998500</v>
      </c>
      <c r="V14">
        <f>T14*I14</f>
        <v>0</v>
      </c>
      <c r="W14" s="1">
        <f>MAX($E$5*S14,0)</f>
        <v>0.1199775</v>
      </c>
      <c r="X14">
        <f>V14*W14</f>
        <v>0</v>
      </c>
    </row>
    <row r="15" spans="2:24" x14ac:dyDescent="0.35">
      <c r="B15">
        <f>(E15-E14)/E14</f>
        <v>0</v>
      </c>
      <c r="C15">
        <v>2</v>
      </c>
      <c r="D15">
        <f t="shared" ref="D15:D78" si="0">C15</f>
        <v>2</v>
      </c>
      <c r="E15">
        <f>E14+X14</f>
        <v>1500</v>
      </c>
      <c r="F15">
        <f t="shared" ref="F15:F78" si="1">E15-J15</f>
        <v>1500</v>
      </c>
      <c r="G15">
        <f t="shared" ref="G15:G78" si="2">IF(F15&gt;1,1,0)</f>
        <v>1</v>
      </c>
      <c r="H15">
        <f t="shared" ref="H15:H78" si="3">MAX(F15-I15,0)</f>
        <v>1500</v>
      </c>
      <c r="I15">
        <f>IF(D15&gt;$E$6,VLOOKUP(D15-$E$6,D$13:F$554,3,FALSE),0)</f>
        <v>0</v>
      </c>
      <c r="J15">
        <f>IF(D15&gt;$E$7,VLOOKUP(D15-$E$7,D$13:E$554,2,FALSE),0)</f>
        <v>0</v>
      </c>
      <c r="K15">
        <f t="shared" ref="K15:K78" si="4">J15*(1-$E$8)</f>
        <v>0</v>
      </c>
      <c r="L15">
        <f>J15*$E$8</f>
        <v>0</v>
      </c>
      <c r="M15">
        <f t="shared" ref="M15:M78" si="5">$E$3-E15</f>
        <v>7998500</v>
      </c>
      <c r="N15">
        <f t="shared" ref="N15:N78" si="6">M15+E15</f>
        <v>8000000</v>
      </c>
      <c r="O15">
        <f t="shared" ref="O15:O78" si="7">F15+J15+M15</f>
        <v>8000000</v>
      </c>
      <c r="P15">
        <f t="shared" ref="P15:P78" si="8">H15+I15+J15+M15</f>
        <v>8000000</v>
      </c>
      <c r="Q15">
        <f>$E$3-L15</f>
        <v>8000000</v>
      </c>
      <c r="R15">
        <f>Q15-E15-J15</f>
        <v>7998500</v>
      </c>
      <c r="S15">
        <f t="shared" ref="S15:S78" si="9">R15/Q15</f>
        <v>0.99981249999999999</v>
      </c>
      <c r="T15">
        <f t="shared" ref="T15:T78" si="10">$E$4</f>
        <v>1</v>
      </c>
      <c r="U15">
        <f>$E$3-E15</f>
        <v>7998500</v>
      </c>
      <c r="V15">
        <f>T15*I15</f>
        <v>0</v>
      </c>
      <c r="W15" s="1">
        <f t="shared" ref="W15:W78" si="11">MAX($E$5*S15,0)</f>
        <v>0.1199775</v>
      </c>
      <c r="X15">
        <f>V15*W15</f>
        <v>0</v>
      </c>
    </row>
    <row r="16" spans="2:24" x14ac:dyDescent="0.35">
      <c r="B16">
        <f t="shared" ref="B16:B79" si="12">(E16-E15)/E15</f>
        <v>0</v>
      </c>
      <c r="C16">
        <v>3</v>
      </c>
      <c r="D16">
        <f t="shared" si="0"/>
        <v>3</v>
      </c>
      <c r="E16">
        <f>E15+X15</f>
        <v>1500</v>
      </c>
      <c r="F16">
        <f t="shared" si="1"/>
        <v>1500</v>
      </c>
      <c r="G16">
        <f t="shared" si="2"/>
        <v>1</v>
      </c>
      <c r="H16">
        <f t="shared" si="3"/>
        <v>1500</v>
      </c>
      <c r="I16">
        <f>IF(D16&gt;$E$6,VLOOKUP(D16-$E$6,D$13:F$554,3,FALSE),0)</f>
        <v>0</v>
      </c>
      <c r="J16">
        <f>IF(D16&gt;$E$7,VLOOKUP(D16-$E$7,D$13:E$554,2,FALSE),0)</f>
        <v>0</v>
      </c>
      <c r="K16">
        <f t="shared" si="4"/>
        <v>0</v>
      </c>
      <c r="L16">
        <f>J16*$E$8</f>
        <v>0</v>
      </c>
      <c r="M16">
        <f t="shared" si="5"/>
        <v>7998500</v>
      </c>
      <c r="N16">
        <f t="shared" si="6"/>
        <v>8000000</v>
      </c>
      <c r="O16">
        <f t="shared" si="7"/>
        <v>8000000</v>
      </c>
      <c r="P16">
        <f t="shared" si="8"/>
        <v>8000000</v>
      </c>
      <c r="Q16">
        <f>$E$3-L16</f>
        <v>8000000</v>
      </c>
      <c r="R16">
        <f>Q16-E16-J16</f>
        <v>7998500</v>
      </c>
      <c r="S16">
        <f t="shared" si="9"/>
        <v>0.99981249999999999</v>
      </c>
      <c r="T16">
        <f t="shared" si="10"/>
        <v>1</v>
      </c>
      <c r="U16">
        <f>$E$3-E16</f>
        <v>7998500</v>
      </c>
      <c r="V16">
        <f>T16*I16</f>
        <v>0</v>
      </c>
      <c r="W16" s="1">
        <f t="shared" si="11"/>
        <v>0.1199775</v>
      </c>
      <c r="X16">
        <f>V16*W16</f>
        <v>0</v>
      </c>
    </row>
    <row r="17" spans="1:24" x14ac:dyDescent="0.35">
      <c r="B17">
        <f t="shared" si="12"/>
        <v>0</v>
      </c>
      <c r="C17">
        <v>4</v>
      </c>
      <c r="D17">
        <f t="shared" si="0"/>
        <v>4</v>
      </c>
      <c r="E17">
        <f>E16+X16</f>
        <v>1500</v>
      </c>
      <c r="F17">
        <f t="shared" si="1"/>
        <v>1500</v>
      </c>
      <c r="G17">
        <f t="shared" si="2"/>
        <v>1</v>
      </c>
      <c r="H17">
        <f t="shared" si="3"/>
        <v>1500</v>
      </c>
      <c r="I17">
        <f>IF(D17&gt;$E$6,VLOOKUP(D17-$E$6,D$13:F$554,3,FALSE),0)</f>
        <v>0</v>
      </c>
      <c r="J17">
        <f>IF(D17&gt;$E$7,VLOOKUP(D17-$E$7,D$13:E$554,2,FALSE),0)</f>
        <v>0</v>
      </c>
      <c r="K17">
        <f t="shared" si="4"/>
        <v>0</v>
      </c>
      <c r="L17">
        <f>J17*$E$8</f>
        <v>0</v>
      </c>
      <c r="M17">
        <f t="shared" si="5"/>
        <v>7998500</v>
      </c>
      <c r="N17">
        <f t="shared" si="6"/>
        <v>8000000</v>
      </c>
      <c r="O17">
        <f t="shared" si="7"/>
        <v>8000000</v>
      </c>
      <c r="P17">
        <f t="shared" si="8"/>
        <v>8000000</v>
      </c>
      <c r="Q17">
        <f>$E$3-L17</f>
        <v>8000000</v>
      </c>
      <c r="R17">
        <f>Q17-E17-J17</f>
        <v>7998500</v>
      </c>
      <c r="S17">
        <f t="shared" si="9"/>
        <v>0.99981249999999999</v>
      </c>
      <c r="T17">
        <f t="shared" si="10"/>
        <v>1</v>
      </c>
      <c r="U17">
        <f>$E$3-E17</f>
        <v>7998500</v>
      </c>
      <c r="V17">
        <f>T17*I17</f>
        <v>0</v>
      </c>
      <c r="W17" s="1">
        <f t="shared" si="11"/>
        <v>0.1199775</v>
      </c>
      <c r="X17">
        <f>V17*W17</f>
        <v>0</v>
      </c>
    </row>
    <row r="18" spans="1:24" x14ac:dyDescent="0.35">
      <c r="B18">
        <f t="shared" si="12"/>
        <v>0</v>
      </c>
      <c r="C18">
        <v>5</v>
      </c>
      <c r="D18">
        <f t="shared" si="0"/>
        <v>5</v>
      </c>
      <c r="E18">
        <f>E17+X17</f>
        <v>1500</v>
      </c>
      <c r="F18">
        <f t="shared" si="1"/>
        <v>1500</v>
      </c>
      <c r="G18">
        <f t="shared" si="2"/>
        <v>1</v>
      </c>
      <c r="H18">
        <f t="shared" si="3"/>
        <v>1500</v>
      </c>
      <c r="I18">
        <f>IF(D18&gt;$E$6,VLOOKUP(D18-$E$6,D$13:F$554,3,FALSE),0)</f>
        <v>0</v>
      </c>
      <c r="J18">
        <f>IF(D18&gt;$E$7,VLOOKUP(D18-$E$7,D$13:E$554,2,FALSE),0)</f>
        <v>0</v>
      </c>
      <c r="K18">
        <f t="shared" si="4"/>
        <v>0</v>
      </c>
      <c r="L18">
        <f>J18*$E$8</f>
        <v>0</v>
      </c>
      <c r="M18">
        <f t="shared" si="5"/>
        <v>7998500</v>
      </c>
      <c r="N18">
        <f t="shared" si="6"/>
        <v>8000000</v>
      </c>
      <c r="O18">
        <f t="shared" si="7"/>
        <v>8000000</v>
      </c>
      <c r="P18">
        <f t="shared" si="8"/>
        <v>8000000</v>
      </c>
      <c r="Q18">
        <f>$E$3-L18</f>
        <v>8000000</v>
      </c>
      <c r="R18">
        <f>Q18-E18-J18</f>
        <v>7998500</v>
      </c>
      <c r="S18">
        <f t="shared" si="9"/>
        <v>0.99981249999999999</v>
      </c>
      <c r="T18">
        <f t="shared" si="10"/>
        <v>1</v>
      </c>
      <c r="U18">
        <f>$E$3-E18</f>
        <v>7998500</v>
      </c>
      <c r="V18">
        <f>T18*I18</f>
        <v>0</v>
      </c>
      <c r="W18" s="1">
        <f t="shared" si="11"/>
        <v>0.1199775</v>
      </c>
      <c r="X18">
        <f>V18*W18</f>
        <v>0</v>
      </c>
    </row>
    <row r="19" spans="1:24" x14ac:dyDescent="0.35">
      <c r="A19" t="s">
        <v>27</v>
      </c>
      <c r="B19">
        <f t="shared" si="12"/>
        <v>0</v>
      </c>
      <c r="C19">
        <v>6</v>
      </c>
      <c r="D19">
        <f t="shared" si="0"/>
        <v>6</v>
      </c>
      <c r="E19">
        <f>E18+X18</f>
        <v>1500</v>
      </c>
      <c r="F19">
        <f t="shared" si="1"/>
        <v>1500</v>
      </c>
      <c r="G19">
        <f t="shared" si="2"/>
        <v>1</v>
      </c>
      <c r="H19">
        <f t="shared" si="3"/>
        <v>0</v>
      </c>
      <c r="I19">
        <f>IF(D19&gt;$E$6,VLOOKUP(D19-$E$6,D$13:F$554,3,FALSE),0)</f>
        <v>1500</v>
      </c>
      <c r="J19">
        <f>IF(D19&gt;$E$7,VLOOKUP(D19-$E$7,D$13:E$554,2,FALSE),0)</f>
        <v>0</v>
      </c>
      <c r="K19">
        <f t="shared" si="4"/>
        <v>0</v>
      </c>
      <c r="L19">
        <f>J19*$E$8</f>
        <v>0</v>
      </c>
      <c r="M19">
        <f t="shared" si="5"/>
        <v>7998500</v>
      </c>
      <c r="N19">
        <f t="shared" si="6"/>
        <v>8000000</v>
      </c>
      <c r="O19">
        <f t="shared" si="7"/>
        <v>8000000</v>
      </c>
      <c r="P19">
        <f t="shared" si="8"/>
        <v>8000000</v>
      </c>
      <c r="Q19">
        <f>$E$3-L19</f>
        <v>8000000</v>
      </c>
      <c r="R19">
        <f>Q19-E19-J19</f>
        <v>7998500</v>
      </c>
      <c r="S19">
        <f t="shared" si="9"/>
        <v>0.99981249999999999</v>
      </c>
      <c r="T19">
        <f t="shared" si="10"/>
        <v>1</v>
      </c>
      <c r="U19">
        <f>$E$3-E19</f>
        <v>7998500</v>
      </c>
      <c r="V19">
        <f>T19*I19</f>
        <v>1500</v>
      </c>
      <c r="W19" s="1">
        <f t="shared" si="11"/>
        <v>0.1199775</v>
      </c>
      <c r="X19">
        <f>V19*W19</f>
        <v>179.96625</v>
      </c>
    </row>
    <row r="20" spans="1:24" x14ac:dyDescent="0.35">
      <c r="B20">
        <f t="shared" si="12"/>
        <v>0.11997749999999996</v>
      </c>
      <c r="C20">
        <v>7</v>
      </c>
      <c r="D20">
        <f t="shared" si="0"/>
        <v>7</v>
      </c>
      <c r="E20">
        <f>E19+X19</f>
        <v>1679.9662499999999</v>
      </c>
      <c r="F20">
        <f t="shared" si="1"/>
        <v>1679.9662499999999</v>
      </c>
      <c r="G20">
        <f t="shared" si="2"/>
        <v>1</v>
      </c>
      <c r="H20">
        <f t="shared" si="3"/>
        <v>179.96624999999995</v>
      </c>
      <c r="I20">
        <f>IF(D20&gt;$E$6,VLOOKUP(D20-$E$6,D$13:F$554,3,FALSE),0)</f>
        <v>1500</v>
      </c>
      <c r="J20">
        <f>IF(D20&gt;$E$7,VLOOKUP(D20-$E$7,D$13:E$554,2,FALSE),0)</f>
        <v>0</v>
      </c>
      <c r="K20">
        <f t="shared" si="4"/>
        <v>0</v>
      </c>
      <c r="L20">
        <f>J20*$E$8</f>
        <v>0</v>
      </c>
      <c r="M20">
        <f t="shared" si="5"/>
        <v>7998320.0337500004</v>
      </c>
      <c r="N20">
        <f t="shared" si="6"/>
        <v>8000000</v>
      </c>
      <c r="O20">
        <f t="shared" si="7"/>
        <v>8000000</v>
      </c>
      <c r="P20">
        <f t="shared" si="8"/>
        <v>8000000</v>
      </c>
      <c r="Q20">
        <f>$E$3-L20</f>
        <v>8000000</v>
      </c>
      <c r="R20">
        <f>Q20-E20-J20</f>
        <v>7998320.0337500004</v>
      </c>
      <c r="S20">
        <f t="shared" si="9"/>
        <v>0.99979000421875008</v>
      </c>
      <c r="T20">
        <f t="shared" si="10"/>
        <v>1</v>
      </c>
      <c r="U20">
        <f>$E$3-E20</f>
        <v>7998320.0337500004</v>
      </c>
      <c r="V20">
        <f>T20*I20</f>
        <v>1500</v>
      </c>
      <c r="W20" s="1">
        <f t="shared" si="11"/>
        <v>0.11997480050625001</v>
      </c>
      <c r="X20">
        <f>V20*W20</f>
        <v>179.96220075937501</v>
      </c>
    </row>
    <row r="21" spans="1:24" x14ac:dyDescent="0.35">
      <c r="B21">
        <f t="shared" si="12"/>
        <v>0.10712250960956808</v>
      </c>
      <c r="C21">
        <v>8</v>
      </c>
      <c r="D21">
        <f t="shared" si="0"/>
        <v>8</v>
      </c>
      <c r="E21">
        <f>E20+X20</f>
        <v>1859.928450759375</v>
      </c>
      <c r="F21">
        <f t="shared" si="1"/>
        <v>1859.928450759375</v>
      </c>
      <c r="G21">
        <f t="shared" si="2"/>
        <v>1</v>
      </c>
      <c r="H21">
        <f t="shared" si="3"/>
        <v>359.92845075937498</v>
      </c>
      <c r="I21">
        <f>IF(D21&gt;$E$6,VLOOKUP(D21-$E$6,D$13:F$554,3,FALSE),0)</f>
        <v>1500</v>
      </c>
      <c r="J21">
        <f>IF(D21&gt;$E$7,VLOOKUP(D21-$E$7,D$13:E$554,2,FALSE),0)</f>
        <v>0</v>
      </c>
      <c r="K21">
        <f t="shared" si="4"/>
        <v>0</v>
      </c>
      <c r="L21">
        <f>J21*$E$8</f>
        <v>0</v>
      </c>
      <c r="M21">
        <f t="shared" si="5"/>
        <v>7998140.0715492405</v>
      </c>
      <c r="N21">
        <f t="shared" si="6"/>
        <v>8000000</v>
      </c>
      <c r="O21">
        <f t="shared" si="7"/>
        <v>8000000</v>
      </c>
      <c r="P21">
        <f t="shared" si="8"/>
        <v>8000000</v>
      </c>
      <c r="Q21">
        <f>$E$3-L21</f>
        <v>8000000</v>
      </c>
      <c r="R21">
        <f>Q21-E21-J21</f>
        <v>7998140.0715492405</v>
      </c>
      <c r="S21">
        <f t="shared" si="9"/>
        <v>0.99976750894365507</v>
      </c>
      <c r="T21">
        <f t="shared" si="10"/>
        <v>1</v>
      </c>
      <c r="U21">
        <f>$E$3-E21</f>
        <v>7998140.0715492405</v>
      </c>
      <c r="V21">
        <f>T21*I21</f>
        <v>1500</v>
      </c>
      <c r="W21" s="1">
        <f t="shared" si="11"/>
        <v>0.11997210107323861</v>
      </c>
      <c r="X21">
        <f>V21*W21</f>
        <v>179.95815160985791</v>
      </c>
    </row>
    <row r="22" spans="1:24" x14ac:dyDescent="0.35">
      <c r="B22">
        <f t="shared" si="12"/>
        <v>9.6755416336786609E-2</v>
      </c>
      <c r="C22">
        <v>9</v>
      </c>
      <c r="D22">
        <f t="shared" si="0"/>
        <v>9</v>
      </c>
      <c r="E22">
        <f>E21+X21</f>
        <v>2039.8866023692328</v>
      </c>
      <c r="F22">
        <f t="shared" si="1"/>
        <v>2039.8866023692328</v>
      </c>
      <c r="G22">
        <f t="shared" si="2"/>
        <v>1</v>
      </c>
      <c r="H22">
        <f t="shared" si="3"/>
        <v>539.88660236923283</v>
      </c>
      <c r="I22">
        <f>IF(D22&gt;$E$6,VLOOKUP(D22-$E$6,D$13:F$554,3,FALSE),0)</f>
        <v>1500</v>
      </c>
      <c r="J22">
        <f>IF(D22&gt;$E$7,VLOOKUP(D22-$E$7,D$13:E$554,2,FALSE),0)</f>
        <v>0</v>
      </c>
      <c r="K22">
        <f t="shared" si="4"/>
        <v>0</v>
      </c>
      <c r="L22">
        <f>J22*$E$8</f>
        <v>0</v>
      </c>
      <c r="M22">
        <f t="shared" si="5"/>
        <v>7997960.1133976309</v>
      </c>
      <c r="N22">
        <f t="shared" si="6"/>
        <v>8000000</v>
      </c>
      <c r="O22">
        <f t="shared" si="7"/>
        <v>8000000</v>
      </c>
      <c r="P22">
        <f t="shared" si="8"/>
        <v>8000000</v>
      </c>
      <c r="Q22">
        <f>$E$3-L22</f>
        <v>8000000</v>
      </c>
      <c r="R22">
        <f>Q22-E22-J22</f>
        <v>7997960.1133976309</v>
      </c>
      <c r="S22">
        <f t="shared" si="9"/>
        <v>0.99974501417470385</v>
      </c>
      <c r="T22">
        <f t="shared" si="10"/>
        <v>1</v>
      </c>
      <c r="U22">
        <f>$E$3-E22</f>
        <v>7997960.1133976309</v>
      </c>
      <c r="V22">
        <f>T22*I22</f>
        <v>1500</v>
      </c>
      <c r="W22" s="1">
        <f t="shared" si="11"/>
        <v>0.11996940170096446</v>
      </c>
      <c r="X22">
        <f>V22*W22</f>
        <v>179.95410255144668</v>
      </c>
    </row>
    <row r="23" spans="1:24" x14ac:dyDescent="0.35">
      <c r="B23">
        <f t="shared" si="12"/>
        <v>8.8217699132117591E-2</v>
      </c>
      <c r="C23">
        <v>10</v>
      </c>
      <c r="D23">
        <f t="shared" si="0"/>
        <v>10</v>
      </c>
      <c r="E23">
        <f>E22+X22</f>
        <v>2219.8407049206794</v>
      </c>
      <c r="F23">
        <f t="shared" si="1"/>
        <v>2219.8407049206794</v>
      </c>
      <c r="G23">
        <f t="shared" si="2"/>
        <v>1</v>
      </c>
      <c r="H23">
        <f t="shared" si="3"/>
        <v>719.8407049206794</v>
      </c>
      <c r="I23">
        <f>IF(D23&gt;$E$6,VLOOKUP(D23-$E$6,D$13:F$554,3,FALSE),0)</f>
        <v>1500</v>
      </c>
      <c r="J23">
        <f>IF(D23&gt;$E$7,VLOOKUP(D23-$E$7,D$13:E$554,2,FALSE),0)</f>
        <v>0</v>
      </c>
      <c r="K23">
        <f t="shared" si="4"/>
        <v>0</v>
      </c>
      <c r="L23">
        <f>J23*$E$8</f>
        <v>0</v>
      </c>
      <c r="M23">
        <f t="shared" si="5"/>
        <v>7997780.1592950793</v>
      </c>
      <c r="N23">
        <f t="shared" si="6"/>
        <v>8000000</v>
      </c>
      <c r="O23">
        <f t="shared" si="7"/>
        <v>8000000</v>
      </c>
      <c r="P23">
        <f t="shared" si="8"/>
        <v>8000000</v>
      </c>
      <c r="Q23">
        <f>$E$3-L23</f>
        <v>8000000</v>
      </c>
      <c r="R23">
        <f>Q23-E23-J23</f>
        <v>7997780.1592950793</v>
      </c>
      <c r="S23">
        <f t="shared" si="9"/>
        <v>0.99972251991188488</v>
      </c>
      <c r="T23">
        <f t="shared" si="10"/>
        <v>1</v>
      </c>
      <c r="U23">
        <f>$E$3-E23</f>
        <v>7997780.1592950793</v>
      </c>
      <c r="V23">
        <f>T23*I23</f>
        <v>1500</v>
      </c>
      <c r="W23" s="1">
        <f t="shared" si="11"/>
        <v>0.11996670238942618</v>
      </c>
      <c r="X23">
        <f>V23*W23</f>
        <v>179.95005358413928</v>
      </c>
    </row>
    <row r="24" spans="1:24" x14ac:dyDescent="0.35">
      <c r="B24">
        <f t="shared" si="12"/>
        <v>8.106439943426906E-2</v>
      </c>
      <c r="C24">
        <v>11</v>
      </c>
      <c r="D24">
        <f t="shared" si="0"/>
        <v>11</v>
      </c>
      <c r="E24">
        <f>E23+X23</f>
        <v>2399.7907585048188</v>
      </c>
      <c r="F24">
        <f t="shared" si="1"/>
        <v>2399.7907585048188</v>
      </c>
      <c r="G24">
        <f t="shared" si="2"/>
        <v>1</v>
      </c>
      <c r="H24">
        <f t="shared" si="3"/>
        <v>899.79075850481877</v>
      </c>
      <c r="I24">
        <f>IF(D24&gt;$E$6,VLOOKUP(D24-$E$6,D$13:F$554,3,FALSE),0)</f>
        <v>1500</v>
      </c>
      <c r="J24">
        <f>IF(D24&gt;$E$7,VLOOKUP(D24-$E$7,D$13:E$554,2,FALSE),0)</f>
        <v>0</v>
      </c>
      <c r="K24">
        <f t="shared" si="4"/>
        <v>0</v>
      </c>
      <c r="L24">
        <f>J24*$E$8</f>
        <v>0</v>
      </c>
      <c r="M24">
        <f t="shared" si="5"/>
        <v>7997600.2092414955</v>
      </c>
      <c r="N24">
        <f t="shared" si="6"/>
        <v>8000000</v>
      </c>
      <c r="O24">
        <f t="shared" si="7"/>
        <v>8000000</v>
      </c>
      <c r="P24">
        <f t="shared" si="8"/>
        <v>8000000</v>
      </c>
      <c r="Q24">
        <f>$E$3-L24</f>
        <v>8000000</v>
      </c>
      <c r="R24">
        <f>Q24-E24-J24</f>
        <v>7997600.2092414955</v>
      </c>
      <c r="S24">
        <f t="shared" si="9"/>
        <v>0.99970002615518694</v>
      </c>
      <c r="T24">
        <f t="shared" si="10"/>
        <v>1</v>
      </c>
      <c r="U24">
        <f>$E$3-E24</f>
        <v>7997600.2092414955</v>
      </c>
      <c r="V24">
        <f>T24*I24</f>
        <v>1500</v>
      </c>
      <c r="W24" s="1">
        <f t="shared" si="11"/>
        <v>0.11996400313862243</v>
      </c>
      <c r="X24">
        <f>V24*W24</f>
        <v>179.94600470793364</v>
      </c>
    </row>
    <row r="25" spans="1:24" x14ac:dyDescent="0.35">
      <c r="B25">
        <f t="shared" si="12"/>
        <v>7.4984039366852329E-2</v>
      </c>
      <c r="C25">
        <v>12</v>
      </c>
      <c r="D25">
        <f t="shared" si="0"/>
        <v>12</v>
      </c>
      <c r="E25">
        <f>E24+X24</f>
        <v>2579.7367632127525</v>
      </c>
      <c r="F25">
        <f t="shared" si="1"/>
        <v>2579.7367632127525</v>
      </c>
      <c r="G25">
        <f t="shared" si="2"/>
        <v>1</v>
      </c>
      <c r="H25">
        <f t="shared" si="3"/>
        <v>899.77051321275258</v>
      </c>
      <c r="I25">
        <f>IF(D25&gt;$E$6,VLOOKUP(D25-$E$6,D$13:F$554,3,FALSE),0)</f>
        <v>1679.9662499999999</v>
      </c>
      <c r="J25">
        <f>IF(D25&gt;$E$7,VLOOKUP(D25-$E$7,D$13:E$554,2,FALSE),0)</f>
        <v>0</v>
      </c>
      <c r="K25">
        <f t="shared" si="4"/>
        <v>0</v>
      </c>
      <c r="L25">
        <f>J25*$E$8</f>
        <v>0</v>
      </c>
      <c r="M25">
        <f t="shared" si="5"/>
        <v>7997420.2632367872</v>
      </c>
      <c r="N25">
        <f t="shared" si="6"/>
        <v>8000000</v>
      </c>
      <c r="O25">
        <f t="shared" si="7"/>
        <v>8000000</v>
      </c>
      <c r="P25">
        <f t="shared" si="8"/>
        <v>8000000</v>
      </c>
      <c r="Q25">
        <f>$E$3-L25</f>
        <v>8000000</v>
      </c>
      <c r="R25">
        <f>Q25-E25-J25</f>
        <v>7997420.2632367872</v>
      </c>
      <c r="S25">
        <f t="shared" si="9"/>
        <v>0.99967753290459838</v>
      </c>
      <c r="T25">
        <f t="shared" si="10"/>
        <v>1</v>
      </c>
      <c r="U25">
        <f>$E$3-E25</f>
        <v>7997420.2632367872</v>
      </c>
      <c r="V25">
        <f>T25*I25</f>
        <v>1679.9662499999999</v>
      </c>
      <c r="W25" s="1">
        <f t="shared" si="11"/>
        <v>0.1199613039485518</v>
      </c>
      <c r="X25">
        <f>V25*W25</f>
        <v>201.53094193955874</v>
      </c>
    </row>
    <row r="26" spans="1:24" x14ac:dyDescent="0.35">
      <c r="B26">
        <f t="shared" si="12"/>
        <v>7.8120738834056985E-2</v>
      </c>
      <c r="C26">
        <v>13</v>
      </c>
      <c r="D26">
        <f t="shared" si="0"/>
        <v>13</v>
      </c>
      <c r="E26">
        <f>E25+X25</f>
        <v>2781.2677051523115</v>
      </c>
      <c r="F26">
        <f t="shared" si="1"/>
        <v>2781.2677051523115</v>
      </c>
      <c r="G26">
        <f t="shared" si="2"/>
        <v>1</v>
      </c>
      <c r="H26">
        <f t="shared" si="3"/>
        <v>921.33925439293648</v>
      </c>
      <c r="I26">
        <f>IF(D26&gt;$E$6,VLOOKUP(D26-$E$6,D$13:F$554,3,FALSE),0)</f>
        <v>1859.928450759375</v>
      </c>
      <c r="J26">
        <f>IF(D26&gt;$E$7,VLOOKUP(D26-$E$7,D$13:E$554,2,FALSE),0)</f>
        <v>0</v>
      </c>
      <c r="K26">
        <f t="shared" si="4"/>
        <v>0</v>
      </c>
      <c r="L26">
        <f>J26*$E$8</f>
        <v>0</v>
      </c>
      <c r="M26">
        <f t="shared" si="5"/>
        <v>7997218.7322948473</v>
      </c>
      <c r="N26">
        <f t="shared" si="6"/>
        <v>8000000</v>
      </c>
      <c r="O26">
        <f t="shared" si="7"/>
        <v>8000000</v>
      </c>
      <c r="P26">
        <f t="shared" si="8"/>
        <v>8000000</v>
      </c>
      <c r="Q26">
        <f>$E$3-L26</f>
        <v>8000000</v>
      </c>
      <c r="R26">
        <f>Q26-E26-J26</f>
        <v>7997218.7322948473</v>
      </c>
      <c r="S26">
        <f t="shared" si="9"/>
        <v>0.99965234153685589</v>
      </c>
      <c r="T26">
        <f t="shared" si="10"/>
        <v>1</v>
      </c>
      <c r="U26">
        <f>$E$3-E26</f>
        <v>7997218.7322948473</v>
      </c>
      <c r="V26">
        <f>T26*I26</f>
        <v>1859.928450759375</v>
      </c>
      <c r="W26" s="1">
        <f t="shared" si="11"/>
        <v>0.1199582809844227</v>
      </c>
      <c r="X26">
        <f>V26*W26</f>
        <v>223.11381970711508</v>
      </c>
    </row>
    <row r="27" spans="1:24" x14ac:dyDescent="0.35">
      <c r="A27">
        <f t="shared" ref="A27:A90" si="13">(E27-E26)/E26</f>
        <v>8.0220188547041188E-2</v>
      </c>
      <c r="B27">
        <f t="shared" si="12"/>
        <v>8.0220188547041188E-2</v>
      </c>
      <c r="C27">
        <v>14</v>
      </c>
      <c r="D27">
        <f t="shared" si="0"/>
        <v>14</v>
      </c>
      <c r="E27">
        <f>E26+X26</f>
        <v>3004.3815248594265</v>
      </c>
      <c r="F27">
        <f t="shared" si="1"/>
        <v>3004.3815248594265</v>
      </c>
      <c r="G27">
        <f t="shared" si="2"/>
        <v>1</v>
      </c>
      <c r="H27">
        <f t="shared" si="3"/>
        <v>964.49492249019363</v>
      </c>
      <c r="I27">
        <f>IF(D27&gt;$E$6,VLOOKUP(D27-$E$6,D$13:F$554,3,FALSE),0)</f>
        <v>2039.8866023692328</v>
      </c>
      <c r="J27">
        <f>IF(D27&gt;$E$7,VLOOKUP(D27-$E$7,D$13:E$554,2,FALSE),0)</f>
        <v>0</v>
      </c>
      <c r="K27">
        <f t="shared" si="4"/>
        <v>0</v>
      </c>
      <c r="L27">
        <f>J27*$E$8</f>
        <v>0</v>
      </c>
      <c r="M27">
        <f t="shared" si="5"/>
        <v>7996995.618475141</v>
      </c>
      <c r="N27">
        <f t="shared" si="6"/>
        <v>8000000</v>
      </c>
      <c r="O27">
        <f t="shared" si="7"/>
        <v>8000000</v>
      </c>
      <c r="P27">
        <f t="shared" si="8"/>
        <v>8000000</v>
      </c>
      <c r="Q27">
        <f>$E$3-L27</f>
        <v>8000000</v>
      </c>
      <c r="R27">
        <f>Q27-E27-J27</f>
        <v>7996995.618475141</v>
      </c>
      <c r="S27">
        <f t="shared" si="9"/>
        <v>0.99962445230939267</v>
      </c>
      <c r="T27">
        <f t="shared" si="10"/>
        <v>1</v>
      </c>
      <c r="U27">
        <f>$E$3-E27</f>
        <v>7996995.618475141</v>
      </c>
      <c r="V27">
        <f>T27*I27</f>
        <v>2039.8866023692328</v>
      </c>
      <c r="W27" s="1">
        <f t="shared" si="11"/>
        <v>0.11995493427712711</v>
      </c>
      <c r="X27">
        <f>V27*W27</f>
        <v>244.69446331999345</v>
      </c>
    </row>
    <row r="28" spans="1:24" x14ac:dyDescent="0.35">
      <c r="A28">
        <f t="shared" si="13"/>
        <v>8.144586874046976E-2</v>
      </c>
      <c r="B28">
        <f t="shared" si="12"/>
        <v>8.144586874046976E-2</v>
      </c>
      <c r="C28">
        <v>15</v>
      </c>
      <c r="D28">
        <f t="shared" si="0"/>
        <v>15</v>
      </c>
      <c r="E28">
        <f>E27+X27</f>
        <v>3249.0759881794197</v>
      </c>
      <c r="F28">
        <f t="shared" si="1"/>
        <v>1749.0759881794197</v>
      </c>
      <c r="G28">
        <f t="shared" si="2"/>
        <v>1</v>
      </c>
      <c r="H28">
        <f t="shared" si="3"/>
        <v>0</v>
      </c>
      <c r="I28">
        <f>IF(D28&gt;$E$6,VLOOKUP(D28-$E$6,D$13:F$554,3,FALSE),0)</f>
        <v>2219.8407049206794</v>
      </c>
      <c r="J28">
        <f>IF(D28&gt;$E$7,VLOOKUP(D28-$E$7,D$13:E$554,2,FALSE),0)</f>
        <v>1500</v>
      </c>
      <c r="K28">
        <f t="shared" si="4"/>
        <v>1498.5</v>
      </c>
      <c r="L28">
        <f>J28*$E$8</f>
        <v>1.5</v>
      </c>
      <c r="M28">
        <f t="shared" si="5"/>
        <v>7996750.9240118209</v>
      </c>
      <c r="N28">
        <f t="shared" si="6"/>
        <v>8000000</v>
      </c>
      <c r="O28">
        <f t="shared" si="7"/>
        <v>8000000</v>
      </c>
      <c r="P28">
        <f t="shared" si="8"/>
        <v>8000470.7647167416</v>
      </c>
      <c r="Q28">
        <f>$E$3-L28</f>
        <v>7999998.5</v>
      </c>
      <c r="R28">
        <f>Q28-E28-J28</f>
        <v>7995249.4240118209</v>
      </c>
      <c r="S28">
        <f t="shared" si="9"/>
        <v>0.99940636539017114</v>
      </c>
      <c r="T28">
        <f t="shared" si="10"/>
        <v>1</v>
      </c>
      <c r="U28">
        <f>$E$3-E28</f>
        <v>7996750.9240118209</v>
      </c>
      <c r="V28">
        <f>T28*I28</f>
        <v>2219.8407049206794</v>
      </c>
      <c r="W28" s="1">
        <f t="shared" si="11"/>
        <v>0.11992876384682054</v>
      </c>
      <c r="X28">
        <f>V28*W28</f>
        <v>266.22275167799177</v>
      </c>
    </row>
    <row r="29" spans="1:24" x14ac:dyDescent="0.35">
      <c r="A29">
        <f t="shared" si="13"/>
        <v>8.1937988722500271E-2</v>
      </c>
      <c r="B29">
        <f t="shared" si="12"/>
        <v>8.1937988722500271E-2</v>
      </c>
      <c r="C29">
        <v>16</v>
      </c>
      <c r="D29">
        <f t="shared" si="0"/>
        <v>16</v>
      </c>
      <c r="E29">
        <f>E28+X28</f>
        <v>3515.2987398574114</v>
      </c>
      <c r="F29">
        <f t="shared" si="1"/>
        <v>2015.2987398574114</v>
      </c>
      <c r="G29">
        <f t="shared" si="2"/>
        <v>1</v>
      </c>
      <c r="H29">
        <f t="shared" si="3"/>
        <v>0</v>
      </c>
      <c r="I29">
        <f>IF(D29&gt;$E$6,VLOOKUP(D29-$E$6,D$13:F$554,3,FALSE),0)</f>
        <v>2399.7907585048188</v>
      </c>
      <c r="J29">
        <f>IF(D29&gt;$E$7,VLOOKUP(D29-$E$7,D$13:E$554,2,FALSE),0)</f>
        <v>1500</v>
      </c>
      <c r="K29">
        <f t="shared" si="4"/>
        <v>1498.5</v>
      </c>
      <c r="L29">
        <f>J29*$E$8</f>
        <v>1.5</v>
      </c>
      <c r="M29">
        <f t="shared" si="5"/>
        <v>7996484.701260143</v>
      </c>
      <c r="N29">
        <f t="shared" si="6"/>
        <v>8000000</v>
      </c>
      <c r="O29">
        <f t="shared" si="7"/>
        <v>8000000</v>
      </c>
      <c r="P29">
        <f t="shared" si="8"/>
        <v>8000384.4920186475</v>
      </c>
      <c r="Q29">
        <f>$E$3-L29</f>
        <v>7999998.5</v>
      </c>
      <c r="R29">
        <f>Q29-E29-J29</f>
        <v>7994983.201260143</v>
      </c>
      <c r="S29">
        <f t="shared" si="9"/>
        <v>0.99937308753997178</v>
      </c>
      <c r="T29">
        <f t="shared" si="10"/>
        <v>1</v>
      </c>
      <c r="U29">
        <f>$E$3-E29</f>
        <v>7996484.701260143</v>
      </c>
      <c r="V29">
        <f>T29*I29</f>
        <v>2399.7907585048188</v>
      </c>
      <c r="W29" s="1">
        <f t="shared" si="11"/>
        <v>0.11992477050479661</v>
      </c>
      <c r="X29">
        <f>V29*W29</f>
        <v>287.7943559732222</v>
      </c>
    </row>
    <row r="30" spans="1:24" x14ac:dyDescent="0.35">
      <c r="A30">
        <f t="shared" si="13"/>
        <v>8.1869103388036851E-2</v>
      </c>
      <c r="B30">
        <f t="shared" si="12"/>
        <v>8.1869103388036851E-2</v>
      </c>
      <c r="C30">
        <v>17</v>
      </c>
      <c r="D30">
        <f t="shared" si="0"/>
        <v>17</v>
      </c>
      <c r="E30">
        <f>E29+X29</f>
        <v>3803.0930958306335</v>
      </c>
      <c r="F30">
        <f t="shared" si="1"/>
        <v>2303.0930958306335</v>
      </c>
      <c r="G30">
        <f t="shared" si="2"/>
        <v>1</v>
      </c>
      <c r="H30">
        <f t="shared" si="3"/>
        <v>0</v>
      </c>
      <c r="I30">
        <f>IF(D30&gt;$E$6,VLOOKUP(D30-$E$6,D$13:F$554,3,FALSE),0)</f>
        <v>2579.7367632127525</v>
      </c>
      <c r="J30">
        <f>IF(D30&gt;$E$7,VLOOKUP(D30-$E$7,D$13:E$554,2,FALSE),0)</f>
        <v>1500</v>
      </c>
      <c r="K30">
        <f t="shared" si="4"/>
        <v>1498.5</v>
      </c>
      <c r="L30">
        <f>J30*$E$8</f>
        <v>1.5</v>
      </c>
      <c r="M30">
        <f t="shared" si="5"/>
        <v>7996196.9069041694</v>
      </c>
      <c r="N30">
        <f t="shared" si="6"/>
        <v>8000000</v>
      </c>
      <c r="O30">
        <f t="shared" si="7"/>
        <v>8000000</v>
      </c>
      <c r="P30">
        <f t="shared" si="8"/>
        <v>8000276.6436673822</v>
      </c>
      <c r="Q30">
        <f>$E$3-L30</f>
        <v>7999998.5</v>
      </c>
      <c r="R30">
        <f>Q30-E30-J30</f>
        <v>7994695.4069041694</v>
      </c>
      <c r="S30">
        <f t="shared" si="9"/>
        <v>0.99933711323872987</v>
      </c>
      <c r="T30">
        <f t="shared" si="10"/>
        <v>1</v>
      </c>
      <c r="U30">
        <f>$E$3-E30</f>
        <v>7996196.9069041694</v>
      </c>
      <c r="V30">
        <f>T30*I30</f>
        <v>2579.7367632127525</v>
      </c>
      <c r="W30" s="1">
        <f t="shared" si="11"/>
        <v>0.11992045358864759</v>
      </c>
      <c r="X30">
        <f>V30*W30</f>
        <v>309.36320278378281</v>
      </c>
    </row>
    <row r="31" spans="1:24" x14ac:dyDescent="0.35">
      <c r="A31">
        <f t="shared" si="13"/>
        <v>8.1345156426210222E-2</v>
      </c>
      <c r="B31">
        <f t="shared" si="12"/>
        <v>8.1345156426210222E-2</v>
      </c>
      <c r="C31">
        <v>18</v>
      </c>
      <c r="D31">
        <f t="shared" si="0"/>
        <v>18</v>
      </c>
      <c r="E31">
        <f>E30+X30</f>
        <v>4112.4562986144165</v>
      </c>
      <c r="F31">
        <f t="shared" si="1"/>
        <v>2612.4562986144165</v>
      </c>
      <c r="G31">
        <f t="shared" si="2"/>
        <v>1</v>
      </c>
      <c r="H31">
        <f t="shared" si="3"/>
        <v>0</v>
      </c>
      <c r="I31">
        <f>IF(D31&gt;$E$6,VLOOKUP(D31-$E$6,D$13:F$554,3,FALSE),0)</f>
        <v>2781.2677051523115</v>
      </c>
      <c r="J31">
        <f>IF(D31&gt;$E$7,VLOOKUP(D31-$E$7,D$13:E$554,2,FALSE),0)</f>
        <v>1500</v>
      </c>
      <c r="K31">
        <f t="shared" si="4"/>
        <v>1498.5</v>
      </c>
      <c r="L31">
        <f>J31*$E$8</f>
        <v>1.5</v>
      </c>
      <c r="M31">
        <f t="shared" si="5"/>
        <v>7995887.5437013851</v>
      </c>
      <c r="N31">
        <f t="shared" si="6"/>
        <v>8000000</v>
      </c>
      <c r="O31">
        <f t="shared" si="7"/>
        <v>8000000</v>
      </c>
      <c r="P31">
        <f t="shared" si="8"/>
        <v>8000168.8114065379</v>
      </c>
      <c r="Q31">
        <f>$E$3-L31</f>
        <v>7999998.5</v>
      </c>
      <c r="R31">
        <f>Q31-E31-J31</f>
        <v>7994386.0437013851</v>
      </c>
      <c r="S31">
        <f t="shared" si="9"/>
        <v>0.99929844283113123</v>
      </c>
      <c r="T31">
        <f t="shared" si="10"/>
        <v>1</v>
      </c>
      <c r="U31">
        <f>$E$3-E31</f>
        <v>7995887.5437013851</v>
      </c>
      <c r="V31">
        <f>T31*I31</f>
        <v>2781.2677051523115</v>
      </c>
      <c r="W31" s="1">
        <f t="shared" si="11"/>
        <v>0.11991581313973575</v>
      </c>
      <c r="X31">
        <f>V31*W31</f>
        <v>333.51797842262624</v>
      </c>
    </row>
    <row r="32" spans="1:24" x14ac:dyDescent="0.35">
      <c r="A32">
        <f t="shared" si="13"/>
        <v>8.1099458378438363E-2</v>
      </c>
      <c r="B32">
        <f t="shared" si="12"/>
        <v>8.1099458378438363E-2</v>
      </c>
      <c r="C32">
        <v>19</v>
      </c>
      <c r="D32">
        <f t="shared" si="0"/>
        <v>19</v>
      </c>
      <c r="E32">
        <f>E31+X31</f>
        <v>4445.9742770370431</v>
      </c>
      <c r="F32">
        <f t="shared" si="1"/>
        <v>2945.9742770370431</v>
      </c>
      <c r="G32">
        <f t="shared" si="2"/>
        <v>1</v>
      </c>
      <c r="H32">
        <f t="shared" si="3"/>
        <v>0</v>
      </c>
      <c r="I32">
        <f>IF(D32&gt;$E$6,VLOOKUP(D32-$E$6,D$13:F$554,3,FALSE),0)</f>
        <v>3004.3815248594265</v>
      </c>
      <c r="J32">
        <f>IF(D32&gt;$E$7,VLOOKUP(D32-$E$7,D$13:E$554,2,FALSE),0)</f>
        <v>1500</v>
      </c>
      <c r="K32">
        <f t="shared" si="4"/>
        <v>1498.5</v>
      </c>
      <c r="L32">
        <f>J32*$E$8</f>
        <v>1.5</v>
      </c>
      <c r="M32">
        <f t="shared" si="5"/>
        <v>7995554.0257229628</v>
      </c>
      <c r="N32">
        <f t="shared" si="6"/>
        <v>8000000</v>
      </c>
      <c r="O32">
        <f t="shared" si="7"/>
        <v>8000000</v>
      </c>
      <c r="P32">
        <f t="shared" si="8"/>
        <v>8000058.4072478218</v>
      </c>
      <c r="Q32">
        <f>$E$3-L32</f>
        <v>7999998.5</v>
      </c>
      <c r="R32">
        <f>Q32-E32-J32</f>
        <v>7994052.5257229628</v>
      </c>
      <c r="S32">
        <f t="shared" si="9"/>
        <v>0.99925675307601158</v>
      </c>
      <c r="T32">
        <f t="shared" si="10"/>
        <v>1</v>
      </c>
      <c r="U32">
        <f>$E$3-E32</f>
        <v>7995554.0257229628</v>
      </c>
      <c r="V32">
        <f>T32*I32</f>
        <v>3004.3815248594265</v>
      </c>
      <c r="W32" s="1">
        <f t="shared" si="11"/>
        <v>0.11991081036912138</v>
      </c>
      <c r="X32">
        <f>V32*W32</f>
        <v>360.25782330391041</v>
      </c>
    </row>
    <row r="33" spans="1:24" x14ac:dyDescent="0.35">
      <c r="A33">
        <f t="shared" si="13"/>
        <v>8.1030118677159563E-2</v>
      </c>
      <c r="B33">
        <f t="shared" si="12"/>
        <v>8.1030118677159563E-2</v>
      </c>
      <c r="C33">
        <v>20</v>
      </c>
      <c r="D33">
        <f t="shared" si="0"/>
        <v>20</v>
      </c>
      <c r="E33">
        <f>E32+X32</f>
        <v>4806.2321003409534</v>
      </c>
      <c r="F33">
        <f t="shared" si="1"/>
        <v>3306.2321003409534</v>
      </c>
      <c r="G33">
        <f t="shared" si="2"/>
        <v>1</v>
      </c>
      <c r="H33">
        <f t="shared" si="3"/>
        <v>1557.1561121615337</v>
      </c>
      <c r="I33">
        <f>IF(D33&gt;$E$6,VLOOKUP(D33-$E$6,D$13:F$554,3,FALSE),0)</f>
        <v>1749.0759881794197</v>
      </c>
      <c r="J33">
        <f>IF(D33&gt;$E$7,VLOOKUP(D33-$E$7,D$13:E$554,2,FALSE),0)</f>
        <v>1500</v>
      </c>
      <c r="K33">
        <f t="shared" si="4"/>
        <v>1498.5</v>
      </c>
      <c r="L33">
        <f>J33*$E$8</f>
        <v>1.5</v>
      </c>
      <c r="M33">
        <f t="shared" si="5"/>
        <v>7995193.7678996595</v>
      </c>
      <c r="N33">
        <f t="shared" si="6"/>
        <v>8000000</v>
      </c>
      <c r="O33">
        <f t="shared" si="7"/>
        <v>8000000</v>
      </c>
      <c r="P33">
        <f t="shared" si="8"/>
        <v>8000000</v>
      </c>
      <c r="Q33">
        <f>$E$3-L33</f>
        <v>7999998.5</v>
      </c>
      <c r="R33">
        <f>Q33-E33-J33</f>
        <v>7993692.2678996595</v>
      </c>
      <c r="S33">
        <f t="shared" si="9"/>
        <v>0.99921172083965504</v>
      </c>
      <c r="T33">
        <f t="shared" si="10"/>
        <v>1</v>
      </c>
      <c r="U33">
        <f>$E$3-E33</f>
        <v>7995193.7678996595</v>
      </c>
      <c r="V33">
        <f>T33*I33</f>
        <v>1749.0759881794197</v>
      </c>
      <c r="W33" s="1">
        <f t="shared" si="11"/>
        <v>0.11990540650075859</v>
      </c>
      <c r="X33">
        <f>V33*W33</f>
        <v>209.72366736336934</v>
      </c>
    </row>
    <row r="34" spans="1:24" x14ac:dyDescent="0.35">
      <c r="A34">
        <f t="shared" si="13"/>
        <v>4.3635776006009354E-2</v>
      </c>
      <c r="B34">
        <f t="shared" si="12"/>
        <v>4.3635776006009354E-2</v>
      </c>
      <c r="C34">
        <v>21</v>
      </c>
      <c r="D34">
        <f t="shared" si="0"/>
        <v>21</v>
      </c>
      <c r="E34">
        <f>E33+X33</f>
        <v>5015.9557677043231</v>
      </c>
      <c r="F34">
        <f t="shared" si="1"/>
        <v>3335.9895177043231</v>
      </c>
      <c r="G34">
        <f t="shared" si="2"/>
        <v>1</v>
      </c>
      <c r="H34">
        <f t="shared" si="3"/>
        <v>1320.6907778469117</v>
      </c>
      <c r="I34">
        <f>IF(D34&gt;$E$6,VLOOKUP(D34-$E$6,D$13:F$554,3,FALSE),0)</f>
        <v>2015.2987398574114</v>
      </c>
      <c r="J34">
        <f>IF(D34&gt;$E$7,VLOOKUP(D34-$E$7,D$13:E$554,2,FALSE),0)</f>
        <v>1679.9662499999999</v>
      </c>
      <c r="K34">
        <f t="shared" si="4"/>
        <v>1678.2862837499999</v>
      </c>
      <c r="L34">
        <f>J34*$E$8</f>
        <v>1.6799662499999999</v>
      </c>
      <c r="M34">
        <f t="shared" si="5"/>
        <v>7994984.0442322958</v>
      </c>
      <c r="N34">
        <f t="shared" si="6"/>
        <v>8000000</v>
      </c>
      <c r="O34">
        <f t="shared" si="7"/>
        <v>8000000</v>
      </c>
      <c r="P34">
        <f t="shared" si="8"/>
        <v>8000000</v>
      </c>
      <c r="Q34">
        <f>$E$3-L34</f>
        <v>7999998.3200337496</v>
      </c>
      <c r="R34">
        <f>Q34-E34-J34</f>
        <v>7993302.3980160458</v>
      </c>
      <c r="S34">
        <f t="shared" si="9"/>
        <v>0.99916300957202253</v>
      </c>
      <c r="T34">
        <f t="shared" si="10"/>
        <v>1</v>
      </c>
      <c r="U34">
        <f>$E$3-E34</f>
        <v>7994984.0442322958</v>
      </c>
      <c r="V34">
        <f>T34*I34</f>
        <v>2015.2987398574114</v>
      </c>
      <c r="W34" s="1">
        <f t="shared" si="11"/>
        <v>0.1198995611486427</v>
      </c>
      <c r="X34">
        <f>V34*W34</f>
        <v>241.63343449231627</v>
      </c>
    </row>
    <row r="35" spans="1:24" x14ac:dyDescent="0.35">
      <c r="A35">
        <f t="shared" si="13"/>
        <v>4.8172959587900376E-2</v>
      </c>
      <c r="B35">
        <f t="shared" si="12"/>
        <v>4.8172959587900376E-2</v>
      </c>
      <c r="C35">
        <v>22</v>
      </c>
      <c r="D35">
        <f t="shared" si="0"/>
        <v>22</v>
      </c>
      <c r="E35">
        <f>E34+X34</f>
        <v>5257.5892021966392</v>
      </c>
      <c r="F35">
        <f t="shared" si="1"/>
        <v>3397.6607514372645</v>
      </c>
      <c r="G35">
        <f t="shared" si="2"/>
        <v>1</v>
      </c>
      <c r="H35">
        <f t="shared" si="3"/>
        <v>1094.567655606631</v>
      </c>
      <c r="I35">
        <f>IF(D35&gt;$E$6,VLOOKUP(D35-$E$6,D$13:F$554,3,FALSE),0)</f>
        <v>2303.0930958306335</v>
      </c>
      <c r="J35">
        <f>IF(D35&gt;$E$7,VLOOKUP(D35-$E$7,D$13:E$554,2,FALSE),0)</f>
        <v>1859.928450759375</v>
      </c>
      <c r="K35">
        <f t="shared" si="4"/>
        <v>1858.0685223086157</v>
      </c>
      <c r="L35">
        <f>J35*$E$8</f>
        <v>1.859928450759375</v>
      </c>
      <c r="M35">
        <f t="shared" si="5"/>
        <v>7994742.4107978037</v>
      </c>
      <c r="N35">
        <f t="shared" si="6"/>
        <v>8000000</v>
      </c>
      <c r="O35">
        <f t="shared" si="7"/>
        <v>8000000</v>
      </c>
      <c r="P35">
        <f t="shared" si="8"/>
        <v>8000000</v>
      </c>
      <c r="Q35">
        <f>$E$3-L35</f>
        <v>7999998.1400715495</v>
      </c>
      <c r="R35">
        <f>Q35-E35-J35</f>
        <v>7992880.6224185936</v>
      </c>
      <c r="S35">
        <f t="shared" si="9"/>
        <v>0.99911031008653561</v>
      </c>
      <c r="T35">
        <f t="shared" si="10"/>
        <v>1</v>
      </c>
      <c r="U35">
        <f>$E$3-E35</f>
        <v>7994742.4107978037</v>
      </c>
      <c r="V35">
        <f>T35*I35</f>
        <v>2303.0930958306335</v>
      </c>
      <c r="W35" s="1">
        <f t="shared" si="11"/>
        <v>0.11989323721038427</v>
      </c>
      <c r="X35">
        <f>V35*W35</f>
        <v>276.12528685602041</v>
      </c>
    </row>
    <row r="36" spans="1:24" x14ac:dyDescent="0.35">
      <c r="A36">
        <f t="shared" si="13"/>
        <v>5.251937270805683E-2</v>
      </c>
      <c r="B36">
        <f t="shared" si="12"/>
        <v>5.251937270805683E-2</v>
      </c>
      <c r="C36">
        <v>23</v>
      </c>
      <c r="D36">
        <f t="shared" si="0"/>
        <v>23</v>
      </c>
      <c r="E36">
        <f>E35+X35</f>
        <v>5533.7144890526597</v>
      </c>
      <c r="F36">
        <f t="shared" si="1"/>
        <v>3493.8278866834271</v>
      </c>
      <c r="G36">
        <f t="shared" si="2"/>
        <v>1</v>
      </c>
      <c r="H36">
        <f t="shared" si="3"/>
        <v>881.37158806901061</v>
      </c>
      <c r="I36">
        <f>IF(D36&gt;$E$6,VLOOKUP(D36-$E$6,D$13:F$554,3,FALSE),0)</f>
        <v>2612.4562986144165</v>
      </c>
      <c r="J36">
        <f>IF(D36&gt;$E$7,VLOOKUP(D36-$E$7,D$13:E$554,2,FALSE),0)</f>
        <v>2039.8866023692328</v>
      </c>
      <c r="K36">
        <f t="shared" si="4"/>
        <v>2037.8467157668636</v>
      </c>
      <c r="L36">
        <f>J36*$E$8</f>
        <v>2.0398866023692328</v>
      </c>
      <c r="M36">
        <f t="shared" si="5"/>
        <v>7994466.285510947</v>
      </c>
      <c r="N36">
        <f t="shared" si="6"/>
        <v>8000000</v>
      </c>
      <c r="O36">
        <f t="shared" si="7"/>
        <v>8000000</v>
      </c>
      <c r="P36">
        <f t="shared" si="8"/>
        <v>8000000</v>
      </c>
      <c r="Q36">
        <f>$E$3-L36</f>
        <v>7999997.9601133978</v>
      </c>
      <c r="R36">
        <f>Q36-E36-J36</f>
        <v>7992424.3590219757</v>
      </c>
      <c r="S36">
        <f t="shared" si="9"/>
        <v>0.99905329962217704</v>
      </c>
      <c r="T36">
        <f t="shared" si="10"/>
        <v>1</v>
      </c>
      <c r="U36">
        <f>$E$3-E36</f>
        <v>7994466.285510947</v>
      </c>
      <c r="V36">
        <f>T36*I36</f>
        <v>2612.4562986144165</v>
      </c>
      <c r="W36" s="1">
        <f t="shared" si="11"/>
        <v>0.11988639595466125</v>
      </c>
      <c r="X36">
        <f>V36*W36</f>
        <v>313.19797022993669</v>
      </c>
    </row>
    <row r="37" spans="1:24" x14ac:dyDescent="0.35">
      <c r="A37">
        <f t="shared" si="13"/>
        <v>5.6598144130770738E-2</v>
      </c>
      <c r="B37">
        <f t="shared" si="12"/>
        <v>5.6598144130770738E-2</v>
      </c>
      <c r="C37">
        <v>24</v>
      </c>
      <c r="D37">
        <f t="shared" si="0"/>
        <v>24</v>
      </c>
      <c r="E37">
        <f>E36+X36</f>
        <v>5846.9124592825965</v>
      </c>
      <c r="F37">
        <f t="shared" si="1"/>
        <v>3627.0717543619171</v>
      </c>
      <c r="G37">
        <f t="shared" si="2"/>
        <v>1</v>
      </c>
      <c r="H37">
        <f t="shared" si="3"/>
        <v>681.09747732487403</v>
      </c>
      <c r="I37">
        <f>IF(D37&gt;$E$6,VLOOKUP(D37-$E$6,D$13:F$554,3,FALSE),0)</f>
        <v>2945.9742770370431</v>
      </c>
      <c r="J37">
        <f>IF(D37&gt;$E$7,VLOOKUP(D37-$E$7,D$13:E$554,2,FALSE),0)</f>
        <v>2219.8407049206794</v>
      </c>
      <c r="K37">
        <f t="shared" si="4"/>
        <v>2217.6208642157585</v>
      </c>
      <c r="L37">
        <f>J37*$E$8</f>
        <v>2.2198407049206796</v>
      </c>
      <c r="M37">
        <f t="shared" si="5"/>
        <v>7994153.0875407178</v>
      </c>
      <c r="N37">
        <f t="shared" si="6"/>
        <v>8000000</v>
      </c>
      <c r="O37">
        <f t="shared" si="7"/>
        <v>8000000</v>
      </c>
      <c r="P37">
        <f t="shared" si="8"/>
        <v>8000000</v>
      </c>
      <c r="Q37">
        <f>$E$3-L37</f>
        <v>7999997.7801592955</v>
      </c>
      <c r="R37">
        <f>Q37-E37-J37</f>
        <v>7991931.0269950926</v>
      </c>
      <c r="S37">
        <f t="shared" si="9"/>
        <v>0.99899165557467917</v>
      </c>
      <c r="T37">
        <f t="shared" si="10"/>
        <v>1</v>
      </c>
      <c r="U37">
        <f>$E$3-E37</f>
        <v>7994153.0875407178</v>
      </c>
      <c r="V37">
        <f>T37*I37</f>
        <v>2945.9742770370431</v>
      </c>
      <c r="W37" s="1">
        <f t="shared" si="11"/>
        <v>0.1198789986689615</v>
      </c>
      <c r="X37">
        <f>V37*W37</f>
        <v>353.16044643571848</v>
      </c>
    </row>
    <row r="38" spans="1:24" x14ac:dyDescent="0.35">
      <c r="A38">
        <f t="shared" si="13"/>
        <v>6.0401185907108794E-2</v>
      </c>
      <c r="B38">
        <f t="shared" si="12"/>
        <v>6.0401185907108794E-2</v>
      </c>
      <c r="C38">
        <v>25</v>
      </c>
      <c r="D38">
        <f t="shared" si="0"/>
        <v>25</v>
      </c>
      <c r="E38">
        <f>E37+X37</f>
        <v>6200.0729057183153</v>
      </c>
      <c r="F38">
        <f t="shared" si="1"/>
        <v>3800.2821472134965</v>
      </c>
      <c r="G38">
        <f t="shared" si="2"/>
        <v>1</v>
      </c>
      <c r="H38">
        <f t="shared" si="3"/>
        <v>494.05004687254313</v>
      </c>
      <c r="I38">
        <f>IF(D38&gt;$E$6,VLOOKUP(D38-$E$6,D$13:F$554,3,FALSE),0)</f>
        <v>3306.2321003409534</v>
      </c>
      <c r="J38">
        <f>IF(D38&gt;$E$7,VLOOKUP(D38-$E$7,D$13:E$554,2,FALSE),0)</f>
        <v>2399.7907585048188</v>
      </c>
      <c r="K38">
        <f t="shared" si="4"/>
        <v>2397.3909677463139</v>
      </c>
      <c r="L38">
        <f>J38*$E$8</f>
        <v>2.3997907585048188</v>
      </c>
      <c r="M38">
        <f t="shared" si="5"/>
        <v>7993799.9270942817</v>
      </c>
      <c r="N38">
        <f t="shared" si="6"/>
        <v>8000000</v>
      </c>
      <c r="O38">
        <f t="shared" si="7"/>
        <v>8000000</v>
      </c>
      <c r="P38">
        <f t="shared" si="8"/>
        <v>8000000</v>
      </c>
      <c r="Q38">
        <f>$E$3-L38</f>
        <v>7999997.6002092417</v>
      </c>
      <c r="R38">
        <f>Q38-E38-J38</f>
        <v>7991397.7365450189</v>
      </c>
      <c r="S38">
        <f t="shared" si="9"/>
        <v>0.99892501671950529</v>
      </c>
      <c r="T38">
        <f t="shared" si="10"/>
        <v>1</v>
      </c>
      <c r="U38">
        <f>$E$3-E38</f>
        <v>7993799.9270942817</v>
      </c>
      <c r="V38">
        <f>T38*I38</f>
        <v>3306.2321003409534</v>
      </c>
      <c r="W38" s="1">
        <f t="shared" si="11"/>
        <v>0.11987100200634063</v>
      </c>
      <c r="X38">
        <f>V38*W38</f>
        <v>396.32135473339821</v>
      </c>
    </row>
    <row r="39" spans="1:24" x14ac:dyDescent="0.35">
      <c r="A39">
        <f t="shared" si="13"/>
        <v>6.3922047492033784E-2</v>
      </c>
      <c r="B39">
        <f t="shared" si="12"/>
        <v>6.3922047492033784E-2</v>
      </c>
      <c r="C39">
        <v>26</v>
      </c>
      <c r="D39">
        <f t="shared" si="0"/>
        <v>26</v>
      </c>
      <c r="E39">
        <f>E38+X38</f>
        <v>6596.3942604517133</v>
      </c>
      <c r="F39">
        <f t="shared" si="1"/>
        <v>4016.6574972389608</v>
      </c>
      <c r="G39">
        <f t="shared" si="2"/>
        <v>1</v>
      </c>
      <c r="H39">
        <f t="shared" si="3"/>
        <v>680.66797953463765</v>
      </c>
      <c r="I39">
        <f>IF(D39&gt;$E$6,VLOOKUP(D39-$E$6,D$13:F$554,3,FALSE),0)</f>
        <v>3335.9895177043231</v>
      </c>
      <c r="J39">
        <f>IF(D39&gt;$E$7,VLOOKUP(D39-$E$7,D$13:E$554,2,FALSE),0)</f>
        <v>2579.7367632127525</v>
      </c>
      <c r="K39">
        <f t="shared" si="4"/>
        <v>2577.1570264495399</v>
      </c>
      <c r="L39">
        <f>J39*$E$8</f>
        <v>2.5797367632127526</v>
      </c>
      <c r="M39">
        <f t="shared" si="5"/>
        <v>7993403.6057395479</v>
      </c>
      <c r="N39">
        <f t="shared" si="6"/>
        <v>8000000</v>
      </c>
      <c r="O39">
        <f t="shared" si="7"/>
        <v>8000000</v>
      </c>
      <c r="P39">
        <f t="shared" si="8"/>
        <v>8000000</v>
      </c>
      <c r="Q39">
        <f>$E$3-L39</f>
        <v>7999997.4202632364</v>
      </c>
      <c r="R39">
        <f>Q39-E39-J39</f>
        <v>7990821.2892395714</v>
      </c>
      <c r="S39">
        <f t="shared" si="9"/>
        <v>0.99885298325216676</v>
      </c>
      <c r="T39">
        <f t="shared" si="10"/>
        <v>1</v>
      </c>
      <c r="U39">
        <f>$E$3-E39</f>
        <v>7993403.6057395479</v>
      </c>
      <c r="V39">
        <f>T39*I39</f>
        <v>3335.9895177043231</v>
      </c>
      <c r="W39" s="1">
        <f t="shared" si="11"/>
        <v>0.11986235799026</v>
      </c>
      <c r="X39">
        <f>V39*W39</f>
        <v>399.85956982283039</v>
      </c>
    </row>
    <row r="40" spans="1:24" x14ac:dyDescent="0.35">
      <c r="A40">
        <f t="shared" si="13"/>
        <v>6.061790033081621E-2</v>
      </c>
      <c r="B40">
        <f t="shared" si="12"/>
        <v>6.061790033081621E-2</v>
      </c>
      <c r="C40">
        <v>27</v>
      </c>
      <c r="D40">
        <f t="shared" si="0"/>
        <v>27</v>
      </c>
      <c r="E40">
        <f>E39+X39</f>
        <v>6996.2538302745434</v>
      </c>
      <c r="F40">
        <f t="shared" si="1"/>
        <v>4214.9861251222319</v>
      </c>
      <c r="G40">
        <f t="shared" si="2"/>
        <v>1</v>
      </c>
      <c r="H40">
        <f t="shared" si="3"/>
        <v>817.32537368496742</v>
      </c>
      <c r="I40">
        <f>IF(D40&gt;$E$6,VLOOKUP(D40-$E$6,D$13:F$554,3,FALSE),0)</f>
        <v>3397.6607514372645</v>
      </c>
      <c r="J40">
        <f>IF(D40&gt;$E$7,VLOOKUP(D40-$E$7,D$13:E$554,2,FALSE),0)</f>
        <v>2781.2677051523115</v>
      </c>
      <c r="K40">
        <f t="shared" si="4"/>
        <v>2778.486437447159</v>
      </c>
      <c r="L40">
        <f>J40*$E$8</f>
        <v>2.7812677051523114</v>
      </c>
      <c r="M40">
        <f t="shared" si="5"/>
        <v>7993003.7461697254</v>
      </c>
      <c r="N40">
        <f t="shared" si="6"/>
        <v>8000000</v>
      </c>
      <c r="O40">
        <f t="shared" si="7"/>
        <v>8000000</v>
      </c>
      <c r="P40">
        <f t="shared" si="8"/>
        <v>8000000</v>
      </c>
      <c r="Q40">
        <f>$E$3-L40</f>
        <v>7999997.2187322946</v>
      </c>
      <c r="R40">
        <f>Q40-E40-J40</f>
        <v>7990219.6971968673</v>
      </c>
      <c r="S40">
        <f t="shared" si="9"/>
        <v>0.99877780938316663</v>
      </c>
      <c r="T40">
        <f t="shared" si="10"/>
        <v>1</v>
      </c>
      <c r="U40">
        <f>$E$3-E40</f>
        <v>7993003.7461697254</v>
      </c>
      <c r="V40">
        <f>T40*I40</f>
        <v>3397.6607514372645</v>
      </c>
      <c r="W40" s="1">
        <f t="shared" si="11"/>
        <v>0.11985333712597999</v>
      </c>
      <c r="X40">
        <f>V40*W40</f>
        <v>407.22097948172097</v>
      </c>
    </row>
    <row r="41" spans="1:24" x14ac:dyDescent="0.35">
      <c r="A41">
        <f t="shared" si="13"/>
        <v>5.8205575349421092E-2</v>
      </c>
      <c r="B41">
        <f t="shared" si="12"/>
        <v>5.8205575349421092E-2</v>
      </c>
      <c r="C41">
        <v>28</v>
      </c>
      <c r="D41">
        <f t="shared" si="0"/>
        <v>28</v>
      </c>
      <c r="E41">
        <f>E40+X40</f>
        <v>7403.4748097562642</v>
      </c>
      <c r="F41">
        <f t="shared" si="1"/>
        <v>4399.0932848968378</v>
      </c>
      <c r="G41">
        <f t="shared" si="2"/>
        <v>1</v>
      </c>
      <c r="H41">
        <f t="shared" si="3"/>
        <v>905.26539821341066</v>
      </c>
      <c r="I41">
        <f>IF(D41&gt;$E$6,VLOOKUP(D41-$E$6,D$13:F$554,3,FALSE),0)</f>
        <v>3493.8278866834271</v>
      </c>
      <c r="J41">
        <f>IF(D41&gt;$E$7,VLOOKUP(D41-$E$7,D$13:E$554,2,FALSE),0)</f>
        <v>3004.3815248594265</v>
      </c>
      <c r="K41">
        <f t="shared" si="4"/>
        <v>3001.3771433345669</v>
      </c>
      <c r="L41">
        <f>J41*$E$8</f>
        <v>3.0043815248594266</v>
      </c>
      <c r="M41">
        <f t="shared" si="5"/>
        <v>7992596.5251902435</v>
      </c>
      <c r="N41">
        <f t="shared" si="6"/>
        <v>8000000</v>
      </c>
      <c r="O41">
        <f t="shared" si="7"/>
        <v>8000000</v>
      </c>
      <c r="P41">
        <f t="shared" si="8"/>
        <v>8000000</v>
      </c>
      <c r="Q41">
        <f>$E$3-L41</f>
        <v>7999996.9956184756</v>
      </c>
      <c r="R41">
        <f>Q41-E41-J41</f>
        <v>7989589.1392838601</v>
      </c>
      <c r="S41">
        <f t="shared" si="9"/>
        <v>0.99869901746959211</v>
      </c>
      <c r="T41">
        <f t="shared" si="10"/>
        <v>1</v>
      </c>
      <c r="U41">
        <f>$E$3-E41</f>
        <v>7992596.5251902435</v>
      </c>
      <c r="V41">
        <f>T41*I41</f>
        <v>3493.8278866834271</v>
      </c>
      <c r="W41" s="1">
        <f t="shared" si="11"/>
        <v>0.11984388209635105</v>
      </c>
      <c r="X41">
        <f>V41*W41</f>
        <v>418.71389731663197</v>
      </c>
    </row>
    <row r="42" spans="1:24" x14ac:dyDescent="0.35">
      <c r="A42">
        <f t="shared" si="13"/>
        <v>5.6556401970173899E-2</v>
      </c>
      <c r="B42">
        <f t="shared" si="12"/>
        <v>5.6556401970173899E-2</v>
      </c>
      <c r="C42">
        <v>29</v>
      </c>
      <c r="D42">
        <f t="shared" si="0"/>
        <v>29</v>
      </c>
      <c r="E42">
        <f>E41+X41</f>
        <v>7822.1887070728962</v>
      </c>
      <c r="F42">
        <f t="shared" si="1"/>
        <v>4573.112718893477</v>
      </c>
      <c r="G42">
        <f t="shared" si="2"/>
        <v>1</v>
      </c>
      <c r="H42">
        <f t="shared" si="3"/>
        <v>946.04096453155989</v>
      </c>
      <c r="I42">
        <f>IF(D42&gt;$E$6,VLOOKUP(D42-$E$6,D$13:F$554,3,FALSE),0)</f>
        <v>3627.0717543619171</v>
      </c>
      <c r="J42">
        <f>IF(D42&gt;$E$7,VLOOKUP(D42-$E$7,D$13:E$554,2,FALSE),0)</f>
        <v>3249.0759881794197</v>
      </c>
      <c r="K42">
        <f t="shared" si="4"/>
        <v>3245.8269121912404</v>
      </c>
      <c r="L42">
        <f>J42*$E$8</f>
        <v>3.2490759881794196</v>
      </c>
      <c r="M42">
        <f t="shared" si="5"/>
        <v>7992177.8112929268</v>
      </c>
      <c r="N42">
        <f t="shared" si="6"/>
        <v>8000000</v>
      </c>
      <c r="O42">
        <f t="shared" si="7"/>
        <v>8000000</v>
      </c>
      <c r="P42">
        <f t="shared" si="8"/>
        <v>8000000</v>
      </c>
      <c r="Q42">
        <f>$E$3-L42</f>
        <v>7999996.7509240117</v>
      </c>
      <c r="R42">
        <f>Q42-E42-J42</f>
        <v>7988925.4862287594</v>
      </c>
      <c r="S42">
        <f t="shared" si="9"/>
        <v>0.99861609135104046</v>
      </c>
      <c r="T42">
        <f t="shared" si="10"/>
        <v>1</v>
      </c>
      <c r="U42">
        <f>$E$3-E42</f>
        <v>7992177.8112929268</v>
      </c>
      <c r="V42">
        <f>T42*I42</f>
        <v>3627.0717543619171</v>
      </c>
      <c r="W42" s="1">
        <f t="shared" si="11"/>
        <v>0.11983393096212486</v>
      </c>
      <c r="X42">
        <f>V42*W42</f>
        <v>434.64626620687909</v>
      </c>
    </row>
    <row r="43" spans="1:24" x14ac:dyDescent="0.35">
      <c r="A43">
        <f t="shared" si="13"/>
        <v>5.556581188253213E-2</v>
      </c>
      <c r="B43">
        <f t="shared" si="12"/>
        <v>5.556581188253213E-2</v>
      </c>
      <c r="C43">
        <v>30</v>
      </c>
      <c r="D43">
        <f t="shared" si="0"/>
        <v>30</v>
      </c>
      <c r="E43">
        <f>E42+X42</f>
        <v>8256.834973279776</v>
      </c>
      <c r="F43">
        <f t="shared" si="1"/>
        <v>4741.5362334223646</v>
      </c>
      <c r="G43">
        <f t="shared" si="2"/>
        <v>1</v>
      </c>
      <c r="H43">
        <f t="shared" si="3"/>
        <v>941.2540862088681</v>
      </c>
      <c r="I43">
        <f>IF(D43&gt;$E$6,VLOOKUP(D43-$E$6,D$13:F$554,3,FALSE),0)</f>
        <v>3800.2821472134965</v>
      </c>
      <c r="J43">
        <f>IF(D43&gt;$E$7,VLOOKUP(D43-$E$7,D$13:E$554,2,FALSE),0)</f>
        <v>3515.2987398574114</v>
      </c>
      <c r="K43">
        <f t="shared" si="4"/>
        <v>3511.783441117554</v>
      </c>
      <c r="L43">
        <f>J43*$E$8</f>
        <v>3.5152987398574114</v>
      </c>
      <c r="M43">
        <f t="shared" si="5"/>
        <v>7991743.1650267206</v>
      </c>
      <c r="N43">
        <f t="shared" si="6"/>
        <v>8000000</v>
      </c>
      <c r="O43">
        <f t="shared" si="7"/>
        <v>8000000</v>
      </c>
      <c r="P43">
        <f t="shared" si="8"/>
        <v>8000000</v>
      </c>
      <c r="Q43">
        <f>$E$3-L43</f>
        <v>7999996.48470126</v>
      </c>
      <c r="R43">
        <f>Q43-E43-J43</f>
        <v>7988224.3509881236</v>
      </c>
      <c r="S43">
        <f t="shared" si="9"/>
        <v>0.99852848263925509</v>
      </c>
      <c r="T43">
        <f t="shared" si="10"/>
        <v>1</v>
      </c>
      <c r="U43">
        <f>$E$3-E43</f>
        <v>7991743.1650267206</v>
      </c>
      <c r="V43">
        <f>T43*I43</f>
        <v>3800.2821472134965</v>
      </c>
      <c r="W43" s="1">
        <f t="shared" si="11"/>
        <v>0.11982341791671061</v>
      </c>
      <c r="X43">
        <f>V43*W43</f>
        <v>455.36279592697713</v>
      </c>
    </row>
    <row r="44" spans="1:24" x14ac:dyDescent="0.35">
      <c r="A44">
        <f t="shared" si="13"/>
        <v>5.5149799820463037E-2</v>
      </c>
      <c r="B44">
        <f t="shared" si="12"/>
        <v>5.5149799820463037E-2</v>
      </c>
      <c r="C44">
        <v>31</v>
      </c>
      <c r="D44">
        <f t="shared" si="0"/>
        <v>31</v>
      </c>
      <c r="E44">
        <f>E43+X43</f>
        <v>8712.1977692067539</v>
      </c>
      <c r="F44">
        <f t="shared" si="1"/>
        <v>4909.1046733761204</v>
      </c>
      <c r="G44">
        <f t="shared" si="2"/>
        <v>1</v>
      </c>
      <c r="H44">
        <f t="shared" si="3"/>
        <v>892.44717613715966</v>
      </c>
      <c r="I44">
        <f>IF(D44&gt;$E$6,VLOOKUP(D44-$E$6,D$13:F$554,3,FALSE),0)</f>
        <v>4016.6574972389608</v>
      </c>
      <c r="J44">
        <f>IF(D44&gt;$E$7,VLOOKUP(D44-$E$7,D$13:E$554,2,FALSE),0)</f>
        <v>3803.0930958306335</v>
      </c>
      <c r="K44">
        <f t="shared" si="4"/>
        <v>3799.2900027348028</v>
      </c>
      <c r="L44">
        <f>J44*$E$8</f>
        <v>3.8030930958306337</v>
      </c>
      <c r="M44">
        <f t="shared" si="5"/>
        <v>7991287.8022307931</v>
      </c>
      <c r="N44">
        <f t="shared" si="6"/>
        <v>8000000</v>
      </c>
      <c r="O44">
        <f t="shared" si="7"/>
        <v>8000000</v>
      </c>
      <c r="P44">
        <f t="shared" si="8"/>
        <v>8000000</v>
      </c>
      <c r="Q44">
        <f>$E$3-L44</f>
        <v>7999996.1969069038</v>
      </c>
      <c r="R44">
        <f>Q44-E44-J44</f>
        <v>7987480.9060418662</v>
      </c>
      <c r="S44">
        <f t="shared" si="9"/>
        <v>0.99843558789816966</v>
      </c>
      <c r="T44">
        <f t="shared" si="10"/>
        <v>1</v>
      </c>
      <c r="U44">
        <f>$E$3-E44</f>
        <v>7991287.8022307931</v>
      </c>
      <c r="V44">
        <f>T44*I44</f>
        <v>4016.6574972389608</v>
      </c>
      <c r="W44" s="1">
        <f t="shared" si="11"/>
        <v>0.11981227054778036</v>
      </c>
      <c r="X44">
        <f>V44*W44</f>
        <v>481.24485475696474</v>
      </c>
    </row>
    <row r="45" spans="1:24" x14ac:dyDescent="0.35">
      <c r="A45">
        <f t="shared" si="13"/>
        <v>5.5238054450270038E-2</v>
      </c>
      <c r="B45">
        <f t="shared" si="12"/>
        <v>5.5238054450270038E-2</v>
      </c>
      <c r="C45">
        <v>32</v>
      </c>
      <c r="D45">
        <f t="shared" si="0"/>
        <v>32</v>
      </c>
      <c r="E45">
        <f>E44+X44</f>
        <v>9193.4426239637178</v>
      </c>
      <c r="F45">
        <f t="shared" si="1"/>
        <v>5080.9863253493013</v>
      </c>
      <c r="G45">
        <f t="shared" si="2"/>
        <v>1</v>
      </c>
      <c r="H45">
        <f t="shared" si="3"/>
        <v>866.0002002270694</v>
      </c>
      <c r="I45">
        <f>IF(D45&gt;$E$6,VLOOKUP(D45-$E$6,D$13:F$554,3,FALSE),0)</f>
        <v>4214.9861251222319</v>
      </c>
      <c r="J45">
        <f>IF(D45&gt;$E$7,VLOOKUP(D45-$E$7,D$13:E$554,2,FALSE),0)</f>
        <v>4112.4562986144165</v>
      </c>
      <c r="K45">
        <f t="shared" si="4"/>
        <v>4108.3438423158022</v>
      </c>
      <c r="L45">
        <f>J45*$E$8</f>
        <v>4.1124562986144166</v>
      </c>
      <c r="M45">
        <f t="shared" si="5"/>
        <v>7990806.5573760364</v>
      </c>
      <c r="N45">
        <f t="shared" si="6"/>
        <v>8000000</v>
      </c>
      <c r="O45">
        <f t="shared" si="7"/>
        <v>8000000</v>
      </c>
      <c r="P45">
        <f t="shared" si="8"/>
        <v>8000000</v>
      </c>
      <c r="Q45">
        <f>$E$3-L45</f>
        <v>7999995.8875437016</v>
      </c>
      <c r="R45">
        <f>Q45-E45-J45</f>
        <v>7986689.9886211231</v>
      </c>
      <c r="S45">
        <f t="shared" si="9"/>
        <v>0.99833676177967834</v>
      </c>
      <c r="T45">
        <f t="shared" si="10"/>
        <v>1</v>
      </c>
      <c r="U45">
        <f>$E$3-E45</f>
        <v>7990806.5573760364</v>
      </c>
      <c r="V45">
        <f>T45*I45</f>
        <v>4214.9861251222319</v>
      </c>
      <c r="W45" s="1">
        <f t="shared" si="11"/>
        <v>0.1198004114135614</v>
      </c>
      <c r="X45">
        <f>V45*W45</f>
        <v>504.95707189209639</v>
      </c>
    </row>
    <row r="46" spans="1:24" x14ac:dyDescent="0.35">
      <c r="A46">
        <f t="shared" si="13"/>
        <v>5.4925787057817789E-2</v>
      </c>
      <c r="B46">
        <f t="shared" si="12"/>
        <v>5.4925787057817789E-2</v>
      </c>
      <c r="C46">
        <v>33</v>
      </c>
      <c r="D46">
        <f t="shared" si="0"/>
        <v>33</v>
      </c>
      <c r="E46">
        <f>E45+X45</f>
        <v>9698.3996958558146</v>
      </c>
      <c r="F46">
        <f t="shared" si="1"/>
        <v>5252.4254188187715</v>
      </c>
      <c r="G46">
        <f t="shared" si="2"/>
        <v>1</v>
      </c>
      <c r="H46">
        <f t="shared" si="3"/>
        <v>853.33213392193375</v>
      </c>
      <c r="I46">
        <f>IF(D46&gt;$E$6,VLOOKUP(D46-$E$6,D$13:F$554,3,FALSE),0)</f>
        <v>4399.0932848968378</v>
      </c>
      <c r="J46">
        <f>IF(D46&gt;$E$7,VLOOKUP(D46-$E$7,D$13:E$554,2,FALSE),0)</f>
        <v>4445.9742770370431</v>
      </c>
      <c r="K46">
        <f t="shared" si="4"/>
        <v>4441.5283027600062</v>
      </c>
      <c r="L46">
        <f>J46*$E$8</f>
        <v>4.4459742770370427</v>
      </c>
      <c r="M46">
        <f t="shared" si="5"/>
        <v>7990301.6003041444</v>
      </c>
      <c r="N46">
        <f t="shared" si="6"/>
        <v>8000000</v>
      </c>
      <c r="O46">
        <f t="shared" si="7"/>
        <v>8000000</v>
      </c>
      <c r="P46">
        <f t="shared" si="8"/>
        <v>8000000</v>
      </c>
      <c r="Q46">
        <f>$E$3-L46</f>
        <v>7999995.5540257227</v>
      </c>
      <c r="R46">
        <f>Q46-E46-J46</f>
        <v>7985851.1800528299</v>
      </c>
      <c r="S46">
        <f t="shared" si="9"/>
        <v>0.99823195227080153</v>
      </c>
      <c r="T46">
        <f t="shared" si="10"/>
        <v>1</v>
      </c>
      <c r="U46">
        <f>$E$3-E46</f>
        <v>7990301.6003041444</v>
      </c>
      <c r="V46">
        <f>T46*I46</f>
        <v>4399.0932848968378</v>
      </c>
      <c r="W46" s="1">
        <f t="shared" si="11"/>
        <v>0.11978783427249617</v>
      </c>
      <c r="X46">
        <f>V46*W46</f>
        <v>526.95785736047321</v>
      </c>
    </row>
    <row r="47" spans="1:24" x14ac:dyDescent="0.35">
      <c r="A47">
        <f t="shared" si="13"/>
        <v>5.4334516403324387E-2</v>
      </c>
      <c r="B47">
        <f t="shared" si="12"/>
        <v>5.4334516403324387E-2</v>
      </c>
      <c r="C47">
        <v>34</v>
      </c>
      <c r="D47">
        <f t="shared" si="0"/>
        <v>34</v>
      </c>
      <c r="E47">
        <f>E46+X46</f>
        <v>10225.357553216289</v>
      </c>
      <c r="F47">
        <f t="shared" si="1"/>
        <v>5419.1254528753352</v>
      </c>
      <c r="G47">
        <f t="shared" si="2"/>
        <v>1</v>
      </c>
      <c r="H47">
        <f t="shared" si="3"/>
        <v>846.01273398185822</v>
      </c>
      <c r="I47">
        <f>IF(D47&gt;$E$6,VLOOKUP(D47-$E$6,D$13:F$554,3,FALSE),0)</f>
        <v>4573.112718893477</v>
      </c>
      <c r="J47">
        <f>IF(D47&gt;$E$7,VLOOKUP(D47-$E$7,D$13:E$554,2,FALSE),0)</f>
        <v>4806.2321003409534</v>
      </c>
      <c r="K47">
        <f t="shared" si="4"/>
        <v>4801.4258682406125</v>
      </c>
      <c r="L47">
        <f>J47*$E$8</f>
        <v>4.8062321003409538</v>
      </c>
      <c r="M47">
        <f t="shared" si="5"/>
        <v>7989774.6424467834</v>
      </c>
      <c r="N47">
        <f t="shared" si="6"/>
        <v>8000000</v>
      </c>
      <c r="O47">
        <f t="shared" si="7"/>
        <v>8000000</v>
      </c>
      <c r="P47">
        <f t="shared" si="8"/>
        <v>8000000</v>
      </c>
      <c r="Q47">
        <f>$E$3-L47</f>
        <v>7999995.1937678996</v>
      </c>
      <c r="R47">
        <f>Q47-E47-J47</f>
        <v>7984963.6041143425</v>
      </c>
      <c r="S47">
        <f t="shared" si="9"/>
        <v>0.99812105016447172</v>
      </c>
      <c r="T47">
        <f t="shared" si="10"/>
        <v>1</v>
      </c>
      <c r="U47">
        <f>$E$3-E47</f>
        <v>7989774.6424467834</v>
      </c>
      <c r="V47">
        <f>T47*I47</f>
        <v>4573.112718893477</v>
      </c>
      <c r="W47" s="1">
        <f t="shared" si="11"/>
        <v>0.11977452601973661</v>
      </c>
      <c r="X47">
        <f>V47*W47</f>
        <v>547.74240834029513</v>
      </c>
    </row>
    <row r="48" spans="1:24" x14ac:dyDescent="0.35">
      <c r="A48">
        <f t="shared" si="13"/>
        <v>5.3567066529424945E-2</v>
      </c>
      <c r="B48">
        <f t="shared" si="12"/>
        <v>5.3567066529424945E-2</v>
      </c>
      <c r="C48">
        <v>35</v>
      </c>
      <c r="D48">
        <f t="shared" si="0"/>
        <v>35</v>
      </c>
      <c r="E48">
        <f>E47+X47</f>
        <v>10773.099961556583</v>
      </c>
      <c r="F48">
        <f t="shared" si="1"/>
        <v>5757.1441938522603</v>
      </c>
      <c r="G48">
        <f t="shared" si="2"/>
        <v>1</v>
      </c>
      <c r="H48">
        <f t="shared" si="3"/>
        <v>1015.6079604298957</v>
      </c>
      <c r="I48">
        <f>IF(D48&gt;$E$6,VLOOKUP(D48-$E$6,D$13:F$554,3,FALSE),0)</f>
        <v>4741.5362334223646</v>
      </c>
      <c r="J48">
        <f>IF(D48&gt;$E$7,VLOOKUP(D48-$E$7,D$13:E$554,2,FALSE),0)</f>
        <v>5015.9557677043231</v>
      </c>
      <c r="K48">
        <f t="shared" si="4"/>
        <v>5010.9398119366188</v>
      </c>
      <c r="L48">
        <f>J48*$E$8</f>
        <v>5.0159557677043232</v>
      </c>
      <c r="M48">
        <f t="shared" si="5"/>
        <v>7989226.9000384435</v>
      </c>
      <c r="N48">
        <f t="shared" si="6"/>
        <v>8000000</v>
      </c>
      <c r="O48">
        <f t="shared" si="7"/>
        <v>8000000</v>
      </c>
      <c r="P48">
        <f t="shared" si="8"/>
        <v>8000000</v>
      </c>
      <c r="Q48">
        <f>$E$3-L48</f>
        <v>7999994.9840442324</v>
      </c>
      <c r="R48">
        <f>Q48-E48-J48</f>
        <v>7984205.9283149717</v>
      </c>
      <c r="S48">
        <f t="shared" si="9"/>
        <v>0.99802636679638534</v>
      </c>
      <c r="T48">
        <f t="shared" si="10"/>
        <v>1</v>
      </c>
      <c r="U48">
        <f>$E$3-E48</f>
        <v>7989226.9000384435</v>
      </c>
      <c r="V48">
        <f>T48*I48</f>
        <v>4741.5362334223646</v>
      </c>
      <c r="W48" s="1">
        <f t="shared" si="11"/>
        <v>0.11976316401556623</v>
      </c>
      <c r="X48">
        <f>V48*W48</f>
        <v>567.86138160911275</v>
      </c>
    </row>
    <row r="49" spans="1:24" x14ac:dyDescent="0.35">
      <c r="A49">
        <f t="shared" si="13"/>
        <v>5.2711047297018095E-2</v>
      </c>
      <c r="B49">
        <f t="shared" si="12"/>
        <v>5.2711047297018095E-2</v>
      </c>
      <c r="C49">
        <v>36</v>
      </c>
      <c r="D49">
        <f t="shared" si="0"/>
        <v>36</v>
      </c>
      <c r="E49">
        <f>E48+X48</f>
        <v>11340.961343165696</v>
      </c>
      <c r="F49">
        <f t="shared" si="1"/>
        <v>6083.372140969057</v>
      </c>
      <c r="G49">
        <f t="shared" si="2"/>
        <v>1</v>
      </c>
      <c r="H49">
        <f t="shared" si="3"/>
        <v>1174.2674675929366</v>
      </c>
      <c r="I49">
        <f>IF(D49&gt;$E$6,VLOOKUP(D49-$E$6,D$13:F$554,3,FALSE),0)</f>
        <v>4909.1046733761204</v>
      </c>
      <c r="J49">
        <f>IF(D49&gt;$E$7,VLOOKUP(D49-$E$7,D$13:E$554,2,FALSE),0)</f>
        <v>5257.5892021966392</v>
      </c>
      <c r="K49">
        <f t="shared" si="4"/>
        <v>5252.3316129944424</v>
      </c>
      <c r="L49">
        <f>J49*$E$8</f>
        <v>5.2575892021966393</v>
      </c>
      <c r="M49">
        <f t="shared" si="5"/>
        <v>7988659.0386568345</v>
      </c>
      <c r="N49">
        <f t="shared" si="6"/>
        <v>8000000</v>
      </c>
      <c r="O49">
        <f t="shared" si="7"/>
        <v>8000000</v>
      </c>
      <c r="P49">
        <f t="shared" si="8"/>
        <v>8000000</v>
      </c>
      <c r="Q49">
        <f>$E$3-L49</f>
        <v>7999994.7424107976</v>
      </c>
      <c r="R49">
        <f>Q49-E49-J49</f>
        <v>7983396.1918654358</v>
      </c>
      <c r="S49">
        <f t="shared" si="9"/>
        <v>0.99792517981826079</v>
      </c>
      <c r="T49">
        <f t="shared" si="10"/>
        <v>1</v>
      </c>
      <c r="U49">
        <f>$E$3-E49</f>
        <v>7988659.0386568345</v>
      </c>
      <c r="V49">
        <f>T49*I49</f>
        <v>4909.1046733761204</v>
      </c>
      <c r="W49" s="1">
        <f t="shared" si="11"/>
        <v>0.11975102157819129</v>
      </c>
      <c r="X49">
        <f>V49*W49</f>
        <v>587.87029967106344</v>
      </c>
    </row>
    <row r="50" spans="1:24" x14ac:dyDescent="0.35">
      <c r="A50">
        <f t="shared" si="13"/>
        <v>5.1836020058857415E-2</v>
      </c>
      <c r="B50">
        <f t="shared" si="12"/>
        <v>5.1836020058857415E-2</v>
      </c>
      <c r="C50">
        <v>37</v>
      </c>
      <c r="D50">
        <f t="shared" si="0"/>
        <v>37</v>
      </c>
      <c r="E50">
        <f>E49+X49</f>
        <v>11928.83164283676</v>
      </c>
      <c r="F50">
        <f t="shared" si="1"/>
        <v>6395.1171537841001</v>
      </c>
      <c r="G50">
        <f t="shared" si="2"/>
        <v>1</v>
      </c>
      <c r="H50">
        <f t="shared" si="3"/>
        <v>1314.1308284347988</v>
      </c>
      <c r="I50">
        <f>IF(D50&gt;$E$6,VLOOKUP(D50-$E$6,D$13:F$554,3,FALSE),0)</f>
        <v>5080.9863253493013</v>
      </c>
      <c r="J50">
        <f>IF(D50&gt;$E$7,VLOOKUP(D50-$E$7,D$13:E$554,2,FALSE),0)</f>
        <v>5533.7144890526597</v>
      </c>
      <c r="K50">
        <f t="shared" si="4"/>
        <v>5528.180774563607</v>
      </c>
      <c r="L50">
        <f>J50*$E$8</f>
        <v>5.5337144890526595</v>
      </c>
      <c r="M50">
        <f t="shared" si="5"/>
        <v>7988071.1683571637</v>
      </c>
      <c r="N50">
        <f t="shared" si="6"/>
        <v>8000000</v>
      </c>
      <c r="O50">
        <f t="shared" si="7"/>
        <v>8000000</v>
      </c>
      <c r="P50">
        <f t="shared" si="8"/>
        <v>8000000</v>
      </c>
      <c r="Q50">
        <f>$E$3-L50</f>
        <v>7999994.4662855109</v>
      </c>
      <c r="R50">
        <f>Q50-E50-J50</f>
        <v>7982531.9201536216</v>
      </c>
      <c r="S50">
        <f t="shared" si="9"/>
        <v>0.9978171802236262</v>
      </c>
      <c r="T50">
        <f t="shared" si="10"/>
        <v>1</v>
      </c>
      <c r="U50">
        <f>$E$3-E50</f>
        <v>7988071.1683571637</v>
      </c>
      <c r="V50">
        <f>T50*I50</f>
        <v>5080.9863253493013</v>
      </c>
      <c r="W50" s="1">
        <f t="shared" si="11"/>
        <v>0.11973806162683515</v>
      </c>
      <c r="X50">
        <f>V50*W50</f>
        <v>608.38745374978134</v>
      </c>
    </row>
    <row r="51" spans="1:24" x14ac:dyDescent="0.35">
      <c r="A51">
        <f t="shared" si="13"/>
        <v>5.1001428468907671E-2</v>
      </c>
      <c r="B51">
        <f t="shared" si="12"/>
        <v>5.1001428468907671E-2</v>
      </c>
      <c r="C51">
        <v>38</v>
      </c>
      <c r="D51">
        <f t="shared" si="0"/>
        <v>38</v>
      </c>
      <c r="E51">
        <f>E50+X50</f>
        <v>12537.219096586541</v>
      </c>
      <c r="F51">
        <f t="shared" si="1"/>
        <v>6690.3066373039446</v>
      </c>
      <c r="G51">
        <f t="shared" si="2"/>
        <v>1</v>
      </c>
      <c r="H51">
        <f t="shared" si="3"/>
        <v>1437.8812184851731</v>
      </c>
      <c r="I51">
        <f>IF(D51&gt;$E$6,VLOOKUP(D51-$E$6,D$13:F$554,3,FALSE),0)</f>
        <v>5252.4254188187715</v>
      </c>
      <c r="J51">
        <f>IF(D51&gt;$E$7,VLOOKUP(D51-$E$7,D$13:E$554,2,FALSE),0)</f>
        <v>5846.9124592825965</v>
      </c>
      <c r="K51">
        <f t="shared" si="4"/>
        <v>5841.0655468233135</v>
      </c>
      <c r="L51">
        <f>J51*$E$8</f>
        <v>5.8469124592825965</v>
      </c>
      <c r="M51">
        <f t="shared" si="5"/>
        <v>7987462.7809034139</v>
      </c>
      <c r="N51">
        <f t="shared" si="6"/>
        <v>8000000</v>
      </c>
      <c r="O51">
        <f t="shared" si="7"/>
        <v>8000000</v>
      </c>
      <c r="P51">
        <f t="shared" si="8"/>
        <v>8000000</v>
      </c>
      <c r="Q51">
        <f>$E$3-L51</f>
        <v>7999994.1530875405</v>
      </c>
      <c r="R51">
        <f>Q51-E51-J51</f>
        <v>7981610.0215316722</v>
      </c>
      <c r="S51">
        <f t="shared" si="9"/>
        <v>0.99770198187597758</v>
      </c>
      <c r="T51">
        <f t="shared" si="10"/>
        <v>1</v>
      </c>
      <c r="U51">
        <f>$E$3-E51</f>
        <v>7987462.7809034139</v>
      </c>
      <c r="V51">
        <f>T51*I51</f>
        <v>5252.4254188187715</v>
      </c>
      <c r="W51" s="1">
        <f t="shared" si="11"/>
        <v>0.11972423782511731</v>
      </c>
      <c r="X51">
        <f>V51*W51</f>
        <v>628.84263000135002</v>
      </c>
    </row>
    <row r="52" spans="1:24" x14ac:dyDescent="0.35">
      <c r="A52">
        <f t="shared" si="13"/>
        <v>5.01580633756782E-2</v>
      </c>
      <c r="B52">
        <f t="shared" si="12"/>
        <v>5.01580633756782E-2</v>
      </c>
      <c r="C52">
        <v>39</v>
      </c>
      <c r="D52">
        <f t="shared" si="0"/>
        <v>39</v>
      </c>
      <c r="E52">
        <f>E51+X51</f>
        <v>13166.061726587892</v>
      </c>
      <c r="F52">
        <f t="shared" si="1"/>
        <v>6965.9888208695766</v>
      </c>
      <c r="G52">
        <f t="shared" si="2"/>
        <v>1</v>
      </c>
      <c r="H52">
        <f t="shared" si="3"/>
        <v>1546.8633679942413</v>
      </c>
      <c r="I52">
        <f>IF(D52&gt;$E$6,VLOOKUP(D52-$E$6,D$13:F$554,3,FALSE),0)</f>
        <v>5419.1254528753352</v>
      </c>
      <c r="J52">
        <f>IF(D52&gt;$E$7,VLOOKUP(D52-$E$7,D$13:E$554,2,FALSE),0)</f>
        <v>6200.0729057183153</v>
      </c>
      <c r="K52">
        <f t="shared" si="4"/>
        <v>6193.8728328125972</v>
      </c>
      <c r="L52">
        <f>J52*$E$8</f>
        <v>6.200072905718315</v>
      </c>
      <c r="M52">
        <f t="shared" si="5"/>
        <v>7986833.9382734122</v>
      </c>
      <c r="N52">
        <f t="shared" si="6"/>
        <v>8000000</v>
      </c>
      <c r="O52">
        <f t="shared" si="7"/>
        <v>8000000</v>
      </c>
      <c r="P52">
        <f t="shared" si="8"/>
        <v>8000000</v>
      </c>
      <c r="Q52">
        <f>$E$3-L52</f>
        <v>7999993.799927094</v>
      </c>
      <c r="R52">
        <f>Q52-E52-J52</f>
        <v>7980627.6652947878</v>
      </c>
      <c r="S52">
        <f t="shared" si="9"/>
        <v>0.99757923129484394</v>
      </c>
      <c r="T52">
        <f t="shared" si="10"/>
        <v>1</v>
      </c>
      <c r="U52">
        <f>$E$3-E52</f>
        <v>7986833.9382734122</v>
      </c>
      <c r="V52">
        <f>T52*I52</f>
        <v>5419.1254528753352</v>
      </c>
      <c r="W52" s="1">
        <f t="shared" si="11"/>
        <v>0.11970950775538126</v>
      </c>
      <c r="X52">
        <f>V52*W52</f>
        <v>648.720840428364</v>
      </c>
    </row>
    <row r="53" spans="1:24" x14ac:dyDescent="0.35">
      <c r="A53">
        <f t="shared" si="13"/>
        <v>4.9272201049940449E-2</v>
      </c>
      <c r="B53">
        <f t="shared" si="12"/>
        <v>4.9272201049940449E-2</v>
      </c>
      <c r="C53">
        <v>40</v>
      </c>
      <c r="D53">
        <f t="shared" si="0"/>
        <v>40</v>
      </c>
      <c r="E53">
        <f>E52+X52</f>
        <v>13814.782567016257</v>
      </c>
      <c r="F53">
        <f t="shared" si="1"/>
        <v>7218.3883065645432</v>
      </c>
      <c r="G53">
        <f t="shared" si="2"/>
        <v>1</v>
      </c>
      <c r="H53">
        <f t="shared" si="3"/>
        <v>1461.2441127122829</v>
      </c>
      <c r="I53">
        <f>IF(D53&gt;$E$6,VLOOKUP(D53-$E$6,D$13:F$554,3,FALSE),0)</f>
        <v>5757.1441938522603</v>
      </c>
      <c r="J53">
        <f>IF(D53&gt;$E$7,VLOOKUP(D53-$E$7,D$13:E$554,2,FALSE),0)</f>
        <v>6596.3942604517133</v>
      </c>
      <c r="K53">
        <f t="shared" si="4"/>
        <v>6589.7978661912612</v>
      </c>
      <c r="L53">
        <f>J53*$E$8</f>
        <v>6.5963942604517136</v>
      </c>
      <c r="M53">
        <f t="shared" si="5"/>
        <v>7986185.2174329842</v>
      </c>
      <c r="N53">
        <f t="shared" si="6"/>
        <v>8000000</v>
      </c>
      <c r="O53">
        <f t="shared" si="7"/>
        <v>8000000</v>
      </c>
      <c r="P53">
        <f t="shared" si="8"/>
        <v>8000000</v>
      </c>
      <c r="Q53">
        <f>$E$3-L53</f>
        <v>7999993.4036057396</v>
      </c>
      <c r="R53">
        <f>Q53-E53-J53</f>
        <v>7979582.2267782716</v>
      </c>
      <c r="S53">
        <f t="shared" si="9"/>
        <v>0.99744860079281217</v>
      </c>
      <c r="T53">
        <f t="shared" si="10"/>
        <v>1</v>
      </c>
      <c r="U53">
        <f>$E$3-E53</f>
        <v>7986185.2174329842</v>
      </c>
      <c r="V53">
        <f>T53*I53</f>
        <v>5757.1441938522603</v>
      </c>
      <c r="W53" s="1">
        <f t="shared" si="11"/>
        <v>0.11969383209513745</v>
      </c>
      <c r="X53">
        <f>V53*W53</f>
        <v>689.0946504864479</v>
      </c>
    </row>
    <row r="54" spans="1:24" x14ac:dyDescent="0.35">
      <c r="A54">
        <f t="shared" si="13"/>
        <v>4.988096245044845E-2</v>
      </c>
      <c r="B54">
        <f t="shared" si="12"/>
        <v>4.988096245044845E-2</v>
      </c>
      <c r="C54">
        <v>41</v>
      </c>
      <c r="D54">
        <f t="shared" si="0"/>
        <v>41</v>
      </c>
      <c r="E54">
        <f>E53+X53</f>
        <v>14503.877217502704</v>
      </c>
      <c r="F54">
        <f t="shared" si="1"/>
        <v>7507.6233872281609</v>
      </c>
      <c r="G54">
        <f t="shared" si="2"/>
        <v>1</v>
      </c>
      <c r="H54">
        <f t="shared" si="3"/>
        <v>1424.2512462591039</v>
      </c>
      <c r="I54">
        <f>IF(D54&gt;$E$6,VLOOKUP(D54-$E$6,D$13:F$554,3,FALSE),0)</f>
        <v>6083.372140969057</v>
      </c>
      <c r="J54">
        <f>IF(D54&gt;$E$7,VLOOKUP(D54-$E$7,D$13:E$554,2,FALSE),0)</f>
        <v>6996.2538302745434</v>
      </c>
      <c r="K54">
        <f t="shared" si="4"/>
        <v>6989.257576444269</v>
      </c>
      <c r="L54">
        <f>J54*$E$8</f>
        <v>6.9962538302745436</v>
      </c>
      <c r="M54">
        <f t="shared" si="5"/>
        <v>7985496.1227824977</v>
      </c>
      <c r="N54">
        <f t="shared" si="6"/>
        <v>8000000</v>
      </c>
      <c r="O54">
        <f t="shared" si="7"/>
        <v>8000000</v>
      </c>
      <c r="P54">
        <f t="shared" si="8"/>
        <v>8000000</v>
      </c>
      <c r="Q54">
        <f>$E$3-L54</f>
        <v>7999993.0037461696</v>
      </c>
      <c r="R54">
        <f>Q54-E54-J54</f>
        <v>7978492.8726983927</v>
      </c>
      <c r="S54">
        <f t="shared" si="9"/>
        <v>0.99731248126870753</v>
      </c>
      <c r="T54">
        <f t="shared" si="10"/>
        <v>1</v>
      </c>
      <c r="U54">
        <f>$E$3-E54</f>
        <v>7985496.1227824977</v>
      </c>
      <c r="V54">
        <f>T54*I54</f>
        <v>6083.372140969057</v>
      </c>
      <c r="W54" s="1">
        <f t="shared" si="11"/>
        <v>0.1196774977522449</v>
      </c>
      <c r="X54">
        <f>V54*W54</f>
        <v>728.04275572689357</v>
      </c>
    </row>
    <row r="55" spans="1:24" x14ac:dyDescent="0.35">
      <c r="A55">
        <f t="shared" si="13"/>
        <v>5.0196422984629299E-2</v>
      </c>
      <c r="B55">
        <f t="shared" si="12"/>
        <v>5.0196422984629299E-2</v>
      </c>
      <c r="C55">
        <v>42</v>
      </c>
      <c r="D55">
        <f t="shared" si="0"/>
        <v>42</v>
      </c>
      <c r="E55">
        <f>E54+X54</f>
        <v>15231.919973229598</v>
      </c>
      <c r="F55">
        <f t="shared" si="1"/>
        <v>7828.4451634733341</v>
      </c>
      <c r="G55">
        <f t="shared" si="2"/>
        <v>1</v>
      </c>
      <c r="H55">
        <f t="shared" si="3"/>
        <v>1433.328009689234</v>
      </c>
      <c r="I55">
        <f>IF(D55&gt;$E$6,VLOOKUP(D55-$E$6,D$13:F$554,3,FALSE),0)</f>
        <v>6395.1171537841001</v>
      </c>
      <c r="J55">
        <f>IF(D55&gt;$E$7,VLOOKUP(D55-$E$7,D$13:E$554,2,FALSE),0)</f>
        <v>7403.4748097562642</v>
      </c>
      <c r="K55">
        <f t="shared" si="4"/>
        <v>7396.0713349465077</v>
      </c>
      <c r="L55">
        <f>J55*$E$8</f>
        <v>7.4034748097562648</v>
      </c>
      <c r="M55">
        <f t="shared" si="5"/>
        <v>7984768.08002677</v>
      </c>
      <c r="N55">
        <f t="shared" si="6"/>
        <v>8000000</v>
      </c>
      <c r="O55">
        <f t="shared" si="7"/>
        <v>8000000</v>
      </c>
      <c r="P55">
        <f t="shared" si="8"/>
        <v>8000000</v>
      </c>
      <c r="Q55">
        <f>$E$3-L55</f>
        <v>7999992.5965251904</v>
      </c>
      <c r="R55">
        <f>Q55-E55-J55</f>
        <v>7977357.2017422039</v>
      </c>
      <c r="S55">
        <f t="shared" si="9"/>
        <v>0.99717057303367773</v>
      </c>
      <c r="T55">
        <f t="shared" si="10"/>
        <v>1</v>
      </c>
      <c r="U55">
        <f>$E$3-E55</f>
        <v>7984768.08002677</v>
      </c>
      <c r="V55">
        <f>T55*I55</f>
        <v>6395.1171537841001</v>
      </c>
      <c r="W55" s="1">
        <f t="shared" si="11"/>
        <v>0.11966046876404132</v>
      </c>
      <c r="X55">
        <f>V55*W55</f>
        <v>765.2427164227671</v>
      </c>
    </row>
    <row r="56" spans="1:24" x14ac:dyDescent="0.35">
      <c r="A56">
        <f t="shared" si="13"/>
        <v>5.0239412875572861E-2</v>
      </c>
      <c r="B56">
        <f t="shared" si="12"/>
        <v>5.0239412875572861E-2</v>
      </c>
      <c r="C56">
        <v>43</v>
      </c>
      <c r="D56">
        <f t="shared" si="0"/>
        <v>43</v>
      </c>
      <c r="E56">
        <f>E55+X55</f>
        <v>15997.162689652365</v>
      </c>
      <c r="F56">
        <f t="shared" si="1"/>
        <v>8174.9739825794686</v>
      </c>
      <c r="G56">
        <f t="shared" si="2"/>
        <v>1</v>
      </c>
      <c r="H56">
        <f t="shared" si="3"/>
        <v>1484.667345275524</v>
      </c>
      <c r="I56">
        <f>IF(D56&gt;$E$6,VLOOKUP(D56-$E$6,D$13:F$554,3,FALSE),0)</f>
        <v>6690.3066373039446</v>
      </c>
      <c r="J56">
        <f>IF(D56&gt;$E$7,VLOOKUP(D56-$E$7,D$13:E$554,2,FALSE),0)</f>
        <v>7822.1887070728962</v>
      </c>
      <c r="K56">
        <f t="shared" si="4"/>
        <v>7814.3665183658231</v>
      </c>
      <c r="L56">
        <f>J56*$E$8</f>
        <v>7.8221887070728968</v>
      </c>
      <c r="M56">
        <f t="shared" si="5"/>
        <v>7984002.8373103477</v>
      </c>
      <c r="N56">
        <f t="shared" si="6"/>
        <v>8000000</v>
      </c>
      <c r="O56">
        <f t="shared" si="7"/>
        <v>8000000</v>
      </c>
      <c r="P56">
        <f t="shared" si="8"/>
        <v>8000000</v>
      </c>
      <c r="Q56">
        <f>$E$3-L56</f>
        <v>7999992.1778112929</v>
      </c>
      <c r="R56">
        <f>Q56-E56-J56</f>
        <v>7976172.8264145674</v>
      </c>
      <c r="S56">
        <f t="shared" si="9"/>
        <v>0.99702257816416484</v>
      </c>
      <c r="T56">
        <f t="shared" si="10"/>
        <v>1</v>
      </c>
      <c r="U56">
        <f>$E$3-E56</f>
        <v>7984002.8373103477</v>
      </c>
      <c r="V56">
        <f>T56*I56</f>
        <v>6690.3066373039446</v>
      </c>
      <c r="W56" s="1">
        <f t="shared" si="11"/>
        <v>0.11964270937969977</v>
      </c>
      <c r="X56">
        <f>V56*W56</f>
        <v>800.44641266803228</v>
      </c>
    </row>
    <row r="57" spans="1:24" x14ac:dyDescent="0.35">
      <c r="A57">
        <f t="shared" si="13"/>
        <v>5.0036773907775306E-2</v>
      </c>
      <c r="B57">
        <f t="shared" si="12"/>
        <v>5.0036773907775306E-2</v>
      </c>
      <c r="C57">
        <v>44</v>
      </c>
      <c r="D57">
        <f t="shared" si="0"/>
        <v>44</v>
      </c>
      <c r="E57">
        <f>E56+X56</f>
        <v>16797.609102320399</v>
      </c>
      <c r="F57">
        <f t="shared" si="1"/>
        <v>8540.7741290406229</v>
      </c>
      <c r="G57">
        <f t="shared" si="2"/>
        <v>1</v>
      </c>
      <c r="H57">
        <f t="shared" si="3"/>
        <v>1574.7853081710464</v>
      </c>
      <c r="I57">
        <f>IF(D57&gt;$E$6,VLOOKUP(D57-$E$6,D$13:F$554,3,FALSE),0)</f>
        <v>6965.9888208695766</v>
      </c>
      <c r="J57">
        <f>IF(D57&gt;$E$7,VLOOKUP(D57-$E$7,D$13:E$554,2,FALSE),0)</f>
        <v>8256.834973279776</v>
      </c>
      <c r="K57">
        <f t="shared" si="4"/>
        <v>8248.5781383064968</v>
      </c>
      <c r="L57">
        <f>J57*$E$8</f>
        <v>8.2568349732797763</v>
      </c>
      <c r="M57">
        <f t="shared" si="5"/>
        <v>7983202.3908976791</v>
      </c>
      <c r="N57">
        <f t="shared" si="6"/>
        <v>8000000</v>
      </c>
      <c r="O57">
        <f t="shared" si="7"/>
        <v>8000000</v>
      </c>
      <c r="P57">
        <f t="shared" si="8"/>
        <v>8000000</v>
      </c>
      <c r="Q57">
        <f>$E$3-L57</f>
        <v>7999991.7431650264</v>
      </c>
      <c r="R57">
        <f>Q57-E57-J57</f>
        <v>7974937.2990894262</v>
      </c>
      <c r="S57">
        <f t="shared" si="9"/>
        <v>0.99686819125819648</v>
      </c>
      <c r="T57">
        <f t="shared" si="10"/>
        <v>1</v>
      </c>
      <c r="U57">
        <f>$E$3-E57</f>
        <v>7983202.3908976791</v>
      </c>
      <c r="V57">
        <f>T57*I57</f>
        <v>6965.9888208695766</v>
      </c>
      <c r="W57" s="1">
        <f t="shared" si="11"/>
        <v>0.11962418295098358</v>
      </c>
      <c r="X57">
        <f>V57*W57</f>
        <v>833.30072114220866</v>
      </c>
    </row>
    <row r="58" spans="1:24" x14ac:dyDescent="0.35">
      <c r="A58">
        <f t="shared" si="13"/>
        <v>4.9608293422371469E-2</v>
      </c>
      <c r="B58">
        <f t="shared" si="12"/>
        <v>4.9608293422371469E-2</v>
      </c>
      <c r="C58">
        <v>45</v>
      </c>
      <c r="D58">
        <f t="shared" si="0"/>
        <v>45</v>
      </c>
      <c r="E58">
        <f>E57+X57</f>
        <v>17630.909823462607</v>
      </c>
      <c r="F58">
        <f t="shared" si="1"/>
        <v>8918.7120542558532</v>
      </c>
      <c r="G58">
        <f t="shared" si="2"/>
        <v>1</v>
      </c>
      <c r="H58">
        <f t="shared" si="3"/>
        <v>1700.32374769131</v>
      </c>
      <c r="I58">
        <f>IF(D58&gt;$E$6,VLOOKUP(D58-$E$6,D$13:F$554,3,FALSE),0)</f>
        <v>7218.3883065645432</v>
      </c>
      <c r="J58">
        <f>IF(D58&gt;$E$7,VLOOKUP(D58-$E$7,D$13:E$554,2,FALSE),0)</f>
        <v>8712.1977692067539</v>
      </c>
      <c r="K58">
        <f t="shared" si="4"/>
        <v>8703.4855714375481</v>
      </c>
      <c r="L58">
        <f>J58*$E$8</f>
        <v>8.7121977692067549</v>
      </c>
      <c r="M58">
        <f t="shared" si="5"/>
        <v>7982369.0901765376</v>
      </c>
      <c r="N58">
        <f t="shared" si="6"/>
        <v>8000000</v>
      </c>
      <c r="O58">
        <f t="shared" si="7"/>
        <v>8000000</v>
      </c>
      <c r="P58">
        <f t="shared" si="8"/>
        <v>8000000</v>
      </c>
      <c r="Q58">
        <f>$E$3-L58</f>
        <v>7999991.2878022306</v>
      </c>
      <c r="R58">
        <f>Q58-E58-J58</f>
        <v>7973648.1802095613</v>
      </c>
      <c r="S58">
        <f t="shared" si="9"/>
        <v>0.99670710796487549</v>
      </c>
      <c r="T58">
        <f t="shared" si="10"/>
        <v>1</v>
      </c>
      <c r="U58">
        <f>$E$3-E58</f>
        <v>7982369.0901765376</v>
      </c>
      <c r="V58">
        <f>T58*I58</f>
        <v>7218.3883065645432</v>
      </c>
      <c r="W58" s="1">
        <f t="shared" si="11"/>
        <v>0.11960485295578506</v>
      </c>
      <c r="X58">
        <f>V58*W58</f>
        <v>863.3542719844105</v>
      </c>
    </row>
    <row r="59" spans="1:24" x14ac:dyDescent="0.35">
      <c r="A59">
        <f t="shared" si="13"/>
        <v>4.8968220053822162E-2</v>
      </c>
      <c r="B59">
        <f t="shared" si="12"/>
        <v>4.8968220053822162E-2</v>
      </c>
      <c r="C59">
        <v>46</v>
      </c>
      <c r="D59">
        <f t="shared" si="0"/>
        <v>46</v>
      </c>
      <c r="E59">
        <f>E58+X58</f>
        <v>18494.264095447019</v>
      </c>
      <c r="F59">
        <f t="shared" si="1"/>
        <v>9300.8214714833011</v>
      </c>
      <c r="G59">
        <f t="shared" si="2"/>
        <v>1</v>
      </c>
      <c r="H59">
        <f t="shared" si="3"/>
        <v>1793.1980842551402</v>
      </c>
      <c r="I59">
        <f>IF(D59&gt;$E$6,VLOOKUP(D59-$E$6,D$13:F$554,3,FALSE),0)</f>
        <v>7507.6233872281609</v>
      </c>
      <c r="J59">
        <f>IF(D59&gt;$E$7,VLOOKUP(D59-$E$7,D$13:E$554,2,FALSE),0)</f>
        <v>9193.4426239637178</v>
      </c>
      <c r="K59">
        <f t="shared" si="4"/>
        <v>9184.2491813397537</v>
      </c>
      <c r="L59">
        <f>J59*$E$8</f>
        <v>9.1934426239637173</v>
      </c>
      <c r="M59">
        <f t="shared" si="5"/>
        <v>7981505.735904553</v>
      </c>
      <c r="N59">
        <f t="shared" si="6"/>
        <v>8000000</v>
      </c>
      <c r="O59">
        <f t="shared" si="7"/>
        <v>8000000</v>
      </c>
      <c r="P59">
        <f t="shared" si="8"/>
        <v>8000000</v>
      </c>
      <c r="Q59">
        <f>$E$3-L59</f>
        <v>7999990.8065573759</v>
      </c>
      <c r="R59">
        <f>Q59-E59-J59</f>
        <v>7972303.0998379653</v>
      </c>
      <c r="S59">
        <f t="shared" si="9"/>
        <v>0.99653903268279809</v>
      </c>
      <c r="T59">
        <f t="shared" si="10"/>
        <v>1</v>
      </c>
      <c r="U59">
        <f>$E$3-E59</f>
        <v>7981505.735904553</v>
      </c>
      <c r="V59">
        <f>T59*I59</f>
        <v>7507.6233872281609</v>
      </c>
      <c r="W59" s="1">
        <f t="shared" si="11"/>
        <v>0.11958468392193576</v>
      </c>
      <c r="X59">
        <f>V59*W59</f>
        <v>897.79676976661233</v>
      </c>
    </row>
    <row r="60" spans="1:24" x14ac:dyDescent="0.35">
      <c r="A60">
        <f t="shared" si="13"/>
        <v>4.8544606324056779E-2</v>
      </c>
      <c r="B60">
        <f t="shared" si="12"/>
        <v>4.8544606324056779E-2</v>
      </c>
      <c r="C60">
        <v>47</v>
      </c>
      <c r="D60">
        <f t="shared" si="0"/>
        <v>47</v>
      </c>
      <c r="E60">
        <f>E59+X59</f>
        <v>19392.060865213632</v>
      </c>
      <c r="F60">
        <f t="shared" si="1"/>
        <v>9693.6611693578179</v>
      </c>
      <c r="G60">
        <f t="shared" si="2"/>
        <v>1</v>
      </c>
      <c r="H60">
        <f t="shared" si="3"/>
        <v>1865.2160058844838</v>
      </c>
      <c r="I60">
        <f>IF(D60&gt;$E$6,VLOOKUP(D60-$E$6,D$13:F$554,3,FALSE),0)</f>
        <v>7828.4451634733341</v>
      </c>
      <c r="J60">
        <f>IF(D60&gt;$E$7,VLOOKUP(D60-$E$7,D$13:E$554,2,FALSE),0)</f>
        <v>9698.3996958558146</v>
      </c>
      <c r="K60">
        <f t="shared" si="4"/>
        <v>9688.7012961599594</v>
      </c>
      <c r="L60">
        <f>J60*$E$8</f>
        <v>9.6983996958558141</v>
      </c>
      <c r="M60">
        <f t="shared" si="5"/>
        <v>7980607.9391347859</v>
      </c>
      <c r="N60">
        <f t="shared" si="6"/>
        <v>8000000</v>
      </c>
      <c r="O60">
        <f t="shared" si="7"/>
        <v>8000000</v>
      </c>
      <c r="P60">
        <f t="shared" si="8"/>
        <v>8000000</v>
      </c>
      <c r="Q60">
        <f>$E$3-L60</f>
        <v>7999990.3016003044</v>
      </c>
      <c r="R60">
        <f>Q60-E60-J60</f>
        <v>7970899.8410392348</v>
      </c>
      <c r="S60">
        <f t="shared" si="9"/>
        <v>0.99636368802156539</v>
      </c>
      <c r="T60">
        <f t="shared" si="10"/>
        <v>1</v>
      </c>
      <c r="U60">
        <f>$E$3-E60</f>
        <v>7980607.9391347859</v>
      </c>
      <c r="V60">
        <f>T60*I60</f>
        <v>7828.4451634733341</v>
      </c>
      <c r="W60" s="1">
        <f t="shared" si="11"/>
        <v>0.11956364256258784</v>
      </c>
      <c r="X60">
        <f>V60*W60</f>
        <v>935.99741934634517</v>
      </c>
    </row>
    <row r="61" spans="1:24" x14ac:dyDescent="0.35">
      <c r="A61">
        <f t="shared" si="13"/>
        <v>4.8267042159783072E-2</v>
      </c>
      <c r="B61">
        <f t="shared" si="12"/>
        <v>4.8267042159783072E-2</v>
      </c>
      <c r="C61">
        <v>48</v>
      </c>
      <c r="D61">
        <f t="shared" si="0"/>
        <v>48</v>
      </c>
      <c r="E61">
        <f>E60+X60</f>
        <v>20328.058284559978</v>
      </c>
      <c r="F61">
        <f t="shared" si="1"/>
        <v>10102.70073134369</v>
      </c>
      <c r="G61">
        <f t="shared" si="2"/>
        <v>1</v>
      </c>
      <c r="H61">
        <f t="shared" si="3"/>
        <v>1927.7267487642212</v>
      </c>
      <c r="I61">
        <f>IF(D61&gt;$E$6,VLOOKUP(D61-$E$6,D$13:F$554,3,FALSE),0)</f>
        <v>8174.9739825794686</v>
      </c>
      <c r="J61">
        <f>IF(D61&gt;$E$7,VLOOKUP(D61-$E$7,D$13:E$554,2,FALSE),0)</f>
        <v>10225.357553216289</v>
      </c>
      <c r="K61">
        <f t="shared" si="4"/>
        <v>10215.132195663073</v>
      </c>
      <c r="L61">
        <f>J61*$E$8</f>
        <v>10.225357553216289</v>
      </c>
      <c r="M61">
        <f t="shared" si="5"/>
        <v>7979671.9417154398</v>
      </c>
      <c r="N61">
        <f t="shared" si="6"/>
        <v>8000000</v>
      </c>
      <c r="O61">
        <f t="shared" si="7"/>
        <v>8000000</v>
      </c>
      <c r="P61">
        <f t="shared" si="8"/>
        <v>8000000</v>
      </c>
      <c r="Q61">
        <f>$E$3-L61</f>
        <v>7999989.774642447</v>
      </c>
      <c r="R61">
        <f>Q61-E61-J61</f>
        <v>7969436.3588046702</v>
      </c>
      <c r="S61">
        <f t="shared" si="9"/>
        <v>0.9961808181387154</v>
      </c>
      <c r="T61">
        <f t="shared" si="10"/>
        <v>1</v>
      </c>
      <c r="U61">
        <f>$E$3-E61</f>
        <v>7979671.9417154398</v>
      </c>
      <c r="V61">
        <f>T61*I61</f>
        <v>8174.9739825794686</v>
      </c>
      <c r="W61" s="1">
        <f t="shared" si="11"/>
        <v>0.11954169817664584</v>
      </c>
      <c r="X61">
        <f>V61*W61</f>
        <v>977.25027242744727</v>
      </c>
    </row>
    <row r="62" spans="1:24" x14ac:dyDescent="0.35">
      <c r="A62">
        <f t="shared" si="13"/>
        <v>4.8073960569549747E-2</v>
      </c>
      <c r="B62">
        <f t="shared" si="12"/>
        <v>4.8073960569549747E-2</v>
      </c>
      <c r="C62">
        <v>49</v>
      </c>
      <c r="D62">
        <f t="shared" si="0"/>
        <v>49</v>
      </c>
      <c r="E62">
        <f>E61+X61</f>
        <v>21305.308556987424</v>
      </c>
      <c r="F62">
        <f t="shared" si="1"/>
        <v>10532.20859543084</v>
      </c>
      <c r="G62">
        <f t="shared" si="2"/>
        <v>1</v>
      </c>
      <c r="H62">
        <f t="shared" si="3"/>
        <v>1991.4344663902175</v>
      </c>
      <c r="I62">
        <f>IF(D62&gt;$E$6,VLOOKUP(D62-$E$6,D$13:F$554,3,FALSE),0)</f>
        <v>8540.7741290406229</v>
      </c>
      <c r="J62">
        <f>IF(D62&gt;$E$7,VLOOKUP(D62-$E$7,D$13:E$554,2,FALSE),0)</f>
        <v>10773.099961556583</v>
      </c>
      <c r="K62">
        <f t="shared" si="4"/>
        <v>10762.326861595027</v>
      </c>
      <c r="L62">
        <f>J62*$E$8</f>
        <v>10.773099961556584</v>
      </c>
      <c r="M62">
        <f t="shared" si="5"/>
        <v>7978694.691443013</v>
      </c>
      <c r="N62">
        <f t="shared" si="6"/>
        <v>8000000</v>
      </c>
      <c r="O62">
        <f t="shared" si="7"/>
        <v>8000000</v>
      </c>
      <c r="P62">
        <f t="shared" si="8"/>
        <v>8000000</v>
      </c>
      <c r="Q62">
        <f>$E$3-L62</f>
        <v>7999989.2269000383</v>
      </c>
      <c r="R62">
        <f>Q62-E62-J62</f>
        <v>7967910.8183814948</v>
      </c>
      <c r="S62">
        <f t="shared" si="9"/>
        <v>0.99599019353542628</v>
      </c>
      <c r="T62">
        <f t="shared" si="10"/>
        <v>1</v>
      </c>
      <c r="U62">
        <f>$E$3-E62</f>
        <v>7978694.691443013</v>
      </c>
      <c r="V62">
        <f>T62*I62</f>
        <v>8540.7741290406229</v>
      </c>
      <c r="W62" s="1">
        <f t="shared" si="11"/>
        <v>0.11951882322425116</v>
      </c>
      <c r="X62">
        <f>V62*W62</f>
        <v>1020.7832733270639</v>
      </c>
    </row>
    <row r="63" spans="1:24" x14ac:dyDescent="0.35">
      <c r="A63">
        <f t="shared" si="13"/>
        <v>4.7912156287090238E-2</v>
      </c>
      <c r="B63">
        <f t="shared" si="12"/>
        <v>4.7912156287090238E-2</v>
      </c>
      <c r="C63">
        <v>50</v>
      </c>
      <c r="D63">
        <f t="shared" si="0"/>
        <v>50</v>
      </c>
      <c r="E63">
        <f>E62+X62</f>
        <v>22326.091830314486</v>
      </c>
      <c r="F63">
        <f t="shared" si="1"/>
        <v>10985.13048714879</v>
      </c>
      <c r="G63">
        <f t="shared" si="2"/>
        <v>1</v>
      </c>
      <c r="H63">
        <f t="shared" si="3"/>
        <v>2066.4184328929368</v>
      </c>
      <c r="I63">
        <f>IF(D63&gt;$E$6,VLOOKUP(D63-$E$6,D$13:F$554,3,FALSE),0)</f>
        <v>8918.7120542558532</v>
      </c>
      <c r="J63">
        <f>IF(D63&gt;$E$7,VLOOKUP(D63-$E$7,D$13:E$554,2,FALSE),0)</f>
        <v>11340.961343165696</v>
      </c>
      <c r="K63">
        <f t="shared" si="4"/>
        <v>11329.620381822531</v>
      </c>
      <c r="L63">
        <f>J63*$E$8</f>
        <v>11.340961343165697</v>
      </c>
      <c r="M63">
        <f t="shared" si="5"/>
        <v>7977673.9081696859</v>
      </c>
      <c r="N63">
        <f t="shared" si="6"/>
        <v>8000000</v>
      </c>
      <c r="O63">
        <f t="shared" si="7"/>
        <v>8000000</v>
      </c>
      <c r="P63">
        <f t="shared" si="8"/>
        <v>8000000</v>
      </c>
      <c r="Q63">
        <f>$E$3-L63</f>
        <v>7999988.6590386564</v>
      </c>
      <c r="R63">
        <f>Q63-E63-J63</f>
        <v>7966321.6058651768</v>
      </c>
      <c r="S63">
        <f t="shared" si="9"/>
        <v>0.99579161238741987</v>
      </c>
      <c r="T63">
        <f t="shared" si="10"/>
        <v>1</v>
      </c>
      <c r="U63">
        <f>$E$3-E63</f>
        <v>7977673.9081696859</v>
      </c>
      <c r="V63">
        <f>T63*I63</f>
        <v>8918.7120542558532</v>
      </c>
      <c r="W63" s="1">
        <f t="shared" si="11"/>
        <v>0.11949499348649038</v>
      </c>
      <c r="X63">
        <f>V63*W63</f>
        <v>1065.7414388311865</v>
      </c>
    </row>
    <row r="64" spans="1:24" x14ac:dyDescent="0.35">
      <c r="A64">
        <f t="shared" si="13"/>
        <v>4.7735243898984536E-2</v>
      </c>
      <c r="B64">
        <f t="shared" si="12"/>
        <v>4.7735243898984536E-2</v>
      </c>
      <c r="C64">
        <v>51</v>
      </c>
      <c r="D64">
        <f t="shared" si="0"/>
        <v>51</v>
      </c>
      <c r="E64">
        <f>E63+X63</f>
        <v>23391.833269145674</v>
      </c>
      <c r="F64">
        <f t="shared" si="1"/>
        <v>11463.001626308915</v>
      </c>
      <c r="G64">
        <f t="shared" si="2"/>
        <v>1</v>
      </c>
      <c r="H64">
        <f t="shared" si="3"/>
        <v>2162.1801548256135</v>
      </c>
      <c r="I64">
        <f>IF(D64&gt;$E$6,VLOOKUP(D64-$E$6,D$13:F$554,3,FALSE),0)</f>
        <v>9300.8214714833011</v>
      </c>
      <c r="J64">
        <f>IF(D64&gt;$E$7,VLOOKUP(D64-$E$7,D$13:E$554,2,FALSE),0)</f>
        <v>11928.83164283676</v>
      </c>
      <c r="K64">
        <f t="shared" si="4"/>
        <v>11916.902811193922</v>
      </c>
      <c r="L64">
        <f>J64*$E$8</f>
        <v>11.92883164283676</v>
      </c>
      <c r="M64">
        <f t="shared" si="5"/>
        <v>7976608.1667308547</v>
      </c>
      <c r="N64">
        <f t="shared" si="6"/>
        <v>8000000</v>
      </c>
      <c r="O64">
        <f t="shared" si="7"/>
        <v>8000000</v>
      </c>
      <c r="P64">
        <f t="shared" si="8"/>
        <v>8000000</v>
      </c>
      <c r="Q64">
        <f>$E$3-L64</f>
        <v>7999988.0711683575</v>
      </c>
      <c r="R64">
        <f>Q64-E64-J64</f>
        <v>7964667.4062563758</v>
      </c>
      <c r="S64">
        <f t="shared" si="9"/>
        <v>0.99558491030264462</v>
      </c>
      <c r="T64">
        <f t="shared" si="10"/>
        <v>1</v>
      </c>
      <c r="U64">
        <f>$E$3-E64</f>
        <v>7976608.1667308547</v>
      </c>
      <c r="V64">
        <f>T64*I64</f>
        <v>9300.8214714833011</v>
      </c>
      <c r="W64" s="1">
        <f t="shared" si="11"/>
        <v>0.11947018923631735</v>
      </c>
      <c r="X64">
        <f>V64*W64</f>
        <v>1111.1709012513136</v>
      </c>
    </row>
    <row r="65" spans="1:26" x14ac:dyDescent="0.35">
      <c r="A65">
        <f t="shared" si="13"/>
        <v>4.7502514594141322E-2</v>
      </c>
      <c r="B65">
        <f t="shared" si="12"/>
        <v>4.7502514594141322E-2</v>
      </c>
      <c r="C65">
        <v>52</v>
      </c>
      <c r="D65">
        <f t="shared" si="0"/>
        <v>52</v>
      </c>
      <c r="E65">
        <f>E64+X64</f>
        <v>24503.004170396987</v>
      </c>
      <c r="F65">
        <f t="shared" si="1"/>
        <v>11965.785073810446</v>
      </c>
      <c r="G65">
        <f t="shared" si="2"/>
        <v>1</v>
      </c>
      <c r="H65">
        <f t="shared" si="3"/>
        <v>2272.1239044526283</v>
      </c>
      <c r="I65">
        <f>IF(D65&gt;$E$6,VLOOKUP(D65-$E$6,D$13:F$554,3,FALSE),0)</f>
        <v>9693.6611693578179</v>
      </c>
      <c r="J65">
        <f>IF(D65&gt;$E$7,VLOOKUP(D65-$E$7,D$13:E$554,2,FALSE),0)</f>
        <v>12537.219096586541</v>
      </c>
      <c r="K65">
        <f t="shared" si="4"/>
        <v>12524.681877489955</v>
      </c>
      <c r="L65">
        <f>J65*$E$8</f>
        <v>12.537219096586542</v>
      </c>
      <c r="M65">
        <f t="shared" si="5"/>
        <v>7975496.9958296027</v>
      </c>
      <c r="N65">
        <f t="shared" si="6"/>
        <v>8000000</v>
      </c>
      <c r="O65">
        <f t="shared" si="7"/>
        <v>8000000</v>
      </c>
      <c r="P65">
        <f t="shared" si="8"/>
        <v>8000000</v>
      </c>
      <c r="Q65">
        <f>$E$3-L65</f>
        <v>7999987.4627809031</v>
      </c>
      <c r="R65">
        <f>Q65-E65-J65</f>
        <v>7962947.2395139197</v>
      </c>
      <c r="S65">
        <f t="shared" si="9"/>
        <v>0.99536996483565643</v>
      </c>
      <c r="T65">
        <f t="shared" si="10"/>
        <v>1</v>
      </c>
      <c r="U65">
        <f>$E$3-E65</f>
        <v>7975496.9958296027</v>
      </c>
      <c r="V65">
        <f>T65*I65</f>
        <v>9693.6611693578179</v>
      </c>
      <c r="W65" s="1">
        <f t="shared" si="11"/>
        <v>0.11944439578027877</v>
      </c>
      <c r="X65">
        <f>V65*W65</f>
        <v>1157.853501272695</v>
      </c>
    </row>
    <row r="66" spans="1:26" x14ac:dyDescent="0.35">
      <c r="A66">
        <f t="shared" si="13"/>
        <v>4.7253532392225614E-2</v>
      </c>
      <c r="B66">
        <f t="shared" si="12"/>
        <v>4.7253532392225614E-2</v>
      </c>
      <c r="C66">
        <v>53</v>
      </c>
      <c r="D66">
        <f t="shared" si="0"/>
        <v>53</v>
      </c>
      <c r="E66">
        <f>E65+X65</f>
        <v>25660.857671669681</v>
      </c>
      <c r="F66">
        <f t="shared" si="1"/>
        <v>12494.795945081789</v>
      </c>
      <c r="G66">
        <f t="shared" si="2"/>
        <v>1</v>
      </c>
      <c r="H66">
        <f t="shared" si="3"/>
        <v>2392.0952137380991</v>
      </c>
      <c r="I66">
        <f>IF(D66&gt;$E$6,VLOOKUP(D66-$E$6,D$13:F$554,3,FALSE),0)</f>
        <v>10102.70073134369</v>
      </c>
      <c r="J66">
        <f>IF(D66&gt;$E$7,VLOOKUP(D66-$E$7,D$13:E$554,2,FALSE),0)</f>
        <v>13166.061726587892</v>
      </c>
      <c r="K66">
        <f t="shared" si="4"/>
        <v>13152.895664861304</v>
      </c>
      <c r="L66">
        <f>J66*$E$8</f>
        <v>13.166061726587893</v>
      </c>
      <c r="M66">
        <f t="shared" si="5"/>
        <v>7974339.1423283303</v>
      </c>
      <c r="N66">
        <f t="shared" si="6"/>
        <v>8000000</v>
      </c>
      <c r="O66">
        <f t="shared" si="7"/>
        <v>8000000</v>
      </c>
      <c r="P66">
        <f t="shared" si="8"/>
        <v>8000000</v>
      </c>
      <c r="Q66">
        <f>$E$3-L66</f>
        <v>7999986.8339382736</v>
      </c>
      <c r="R66">
        <f>Q66-E66-J66</f>
        <v>7961159.9145400161</v>
      </c>
      <c r="S66">
        <f t="shared" si="9"/>
        <v>0.99514662708774193</v>
      </c>
      <c r="T66">
        <f t="shared" si="10"/>
        <v>1</v>
      </c>
      <c r="U66">
        <f>$E$3-E66</f>
        <v>7974339.1423283303</v>
      </c>
      <c r="V66">
        <f>T66*I66</f>
        <v>10102.70073134369</v>
      </c>
      <c r="W66" s="1">
        <f t="shared" si="11"/>
        <v>0.11941759525052903</v>
      </c>
      <c r="X66">
        <f>V66*W66</f>
        <v>1206.4402268728243</v>
      </c>
    </row>
    <row r="67" spans="1:26" x14ac:dyDescent="0.35">
      <c r="A67">
        <f t="shared" si="13"/>
        <v>4.7014805284734E-2</v>
      </c>
      <c r="B67">
        <f t="shared" si="12"/>
        <v>4.7014805284734E-2</v>
      </c>
      <c r="C67">
        <v>54</v>
      </c>
      <c r="D67">
        <f t="shared" si="0"/>
        <v>54</v>
      </c>
      <c r="E67">
        <f>E66+X66</f>
        <v>26867.297898542503</v>
      </c>
      <c r="F67">
        <f t="shared" si="1"/>
        <v>13052.515331526247</v>
      </c>
      <c r="G67">
        <f t="shared" si="2"/>
        <v>1</v>
      </c>
      <c r="H67">
        <f t="shared" si="3"/>
        <v>2520.3067360954064</v>
      </c>
      <c r="I67">
        <f>IF(D67&gt;$E$6,VLOOKUP(D67-$E$6,D$13:F$554,3,FALSE),0)</f>
        <v>10532.20859543084</v>
      </c>
      <c r="J67">
        <f>IF(D67&gt;$E$7,VLOOKUP(D67-$E$7,D$13:E$554,2,FALSE),0)</f>
        <v>13814.782567016257</v>
      </c>
      <c r="K67">
        <f t="shared" si="4"/>
        <v>13800.96778444924</v>
      </c>
      <c r="L67">
        <f>J67*$E$8</f>
        <v>13.814782567016257</v>
      </c>
      <c r="M67">
        <f t="shared" si="5"/>
        <v>7973132.7021014579</v>
      </c>
      <c r="N67">
        <f t="shared" si="6"/>
        <v>8000000</v>
      </c>
      <c r="O67">
        <f t="shared" si="7"/>
        <v>8000000</v>
      </c>
      <c r="P67">
        <f t="shared" si="8"/>
        <v>8000000</v>
      </c>
      <c r="Q67">
        <f>$E$3-L67</f>
        <v>7999986.1852174327</v>
      </c>
      <c r="R67">
        <f>Q67-E67-J67</f>
        <v>7959304.1047518747</v>
      </c>
      <c r="S67">
        <f t="shared" si="9"/>
        <v>0.99491473116031981</v>
      </c>
      <c r="T67">
        <f t="shared" si="10"/>
        <v>1</v>
      </c>
      <c r="U67">
        <f>$E$3-E67</f>
        <v>7973132.7021014579</v>
      </c>
      <c r="V67">
        <f>T67*I67</f>
        <v>10532.20859543084</v>
      </c>
      <c r="W67" s="1">
        <f t="shared" si="11"/>
        <v>0.11938976773923837</v>
      </c>
      <c r="X67">
        <f>V67*W67</f>
        <v>1257.437937989698</v>
      </c>
    </row>
    <row r="68" spans="1:26" x14ac:dyDescent="0.35">
      <c r="A68">
        <f t="shared" si="13"/>
        <v>4.6801801310205809E-2</v>
      </c>
      <c r="B68">
        <f t="shared" si="12"/>
        <v>4.6801801310205809E-2</v>
      </c>
      <c r="C68">
        <v>55</v>
      </c>
      <c r="D68">
        <f t="shared" si="0"/>
        <v>55</v>
      </c>
      <c r="E68">
        <f>E67+X67</f>
        <v>28124.7358365322</v>
      </c>
      <c r="F68">
        <f t="shared" si="1"/>
        <v>13620.858619029495</v>
      </c>
      <c r="G68">
        <f t="shared" si="2"/>
        <v>1</v>
      </c>
      <c r="H68">
        <f t="shared" si="3"/>
        <v>2635.7281318807054</v>
      </c>
      <c r="I68">
        <f>IF(D68&gt;$E$6,VLOOKUP(D68-$E$6,D$13:F$554,3,FALSE),0)</f>
        <v>10985.13048714879</v>
      </c>
      <c r="J68">
        <f>IF(D68&gt;$E$7,VLOOKUP(D68-$E$7,D$13:E$554,2,FALSE),0)</f>
        <v>14503.877217502704</v>
      </c>
      <c r="K68">
        <f t="shared" si="4"/>
        <v>14489.373340285201</v>
      </c>
      <c r="L68">
        <f>J68*$E$8</f>
        <v>14.503877217502705</v>
      </c>
      <c r="M68">
        <f t="shared" si="5"/>
        <v>7971875.264163468</v>
      </c>
      <c r="N68">
        <f t="shared" si="6"/>
        <v>8000000</v>
      </c>
      <c r="O68">
        <f t="shared" si="7"/>
        <v>8000000</v>
      </c>
      <c r="P68">
        <f t="shared" si="8"/>
        <v>8000000</v>
      </c>
      <c r="Q68">
        <f>$E$3-L68</f>
        <v>7999985.4961227821</v>
      </c>
      <c r="R68">
        <f>Q68-E68-J68</f>
        <v>7957356.8830687478</v>
      </c>
      <c r="S68">
        <f t="shared" si="9"/>
        <v>0.99467141370760059</v>
      </c>
      <c r="T68">
        <f t="shared" si="10"/>
        <v>1</v>
      </c>
      <c r="U68">
        <f>$E$3-E68</f>
        <v>7971875.264163468</v>
      </c>
      <c r="V68">
        <f>T68*I68</f>
        <v>10985.13048714879</v>
      </c>
      <c r="W68" s="1">
        <f t="shared" si="11"/>
        <v>0.11936056964491207</v>
      </c>
      <c r="X68">
        <f>V68*W68</f>
        <v>1311.1914325697701</v>
      </c>
    </row>
    <row r="69" spans="1:26" x14ac:dyDescent="0.35">
      <c r="A69">
        <f t="shared" si="13"/>
        <v>4.6620577707493227E-2</v>
      </c>
      <c r="B69">
        <f t="shared" si="12"/>
        <v>4.6620577707493227E-2</v>
      </c>
      <c r="C69">
        <v>56</v>
      </c>
      <c r="D69">
        <f t="shared" si="0"/>
        <v>56</v>
      </c>
      <c r="E69">
        <f>E68+X68</f>
        <v>29435.927269101969</v>
      </c>
      <c r="F69">
        <f t="shared" si="1"/>
        <v>14204.00729587237</v>
      </c>
      <c r="G69">
        <f t="shared" si="2"/>
        <v>1</v>
      </c>
      <c r="H69">
        <f t="shared" si="3"/>
        <v>2741.0056695634557</v>
      </c>
      <c r="I69">
        <f>IF(D69&gt;$E$6,VLOOKUP(D69-$E$6,D$13:F$554,3,FALSE),0)</f>
        <v>11463.001626308915</v>
      </c>
      <c r="J69">
        <f>IF(D69&gt;$E$7,VLOOKUP(D69-$E$7,D$13:E$554,2,FALSE),0)</f>
        <v>15231.919973229598</v>
      </c>
      <c r="K69">
        <f t="shared" si="4"/>
        <v>15216.688053256368</v>
      </c>
      <c r="L69">
        <f>J69*$E$8</f>
        <v>15.231919973229598</v>
      </c>
      <c r="M69">
        <f t="shared" si="5"/>
        <v>7970564.0727308979</v>
      </c>
      <c r="N69">
        <f t="shared" si="6"/>
        <v>8000000</v>
      </c>
      <c r="O69">
        <f t="shared" si="7"/>
        <v>8000000</v>
      </c>
      <c r="P69">
        <f t="shared" si="8"/>
        <v>8000000</v>
      </c>
      <c r="Q69">
        <f>$E$3-L69</f>
        <v>7999984.7680800268</v>
      </c>
      <c r="R69">
        <f>Q69-E69-J69</f>
        <v>7955316.9208376948</v>
      </c>
      <c r="S69">
        <f t="shared" si="9"/>
        <v>0.99441650846379648</v>
      </c>
      <c r="T69">
        <f t="shared" si="10"/>
        <v>1</v>
      </c>
      <c r="U69">
        <f>$E$3-E69</f>
        <v>7970564.0727308979</v>
      </c>
      <c r="V69">
        <f>T69*I69</f>
        <v>11463.001626308915</v>
      </c>
      <c r="W69" s="1">
        <f t="shared" si="11"/>
        <v>0.11932998101565558</v>
      </c>
      <c r="X69">
        <f>V69*W69</f>
        <v>1367.8797664498718</v>
      </c>
      <c r="Z69" s="2"/>
    </row>
    <row r="70" spans="1:26" x14ac:dyDescent="0.35">
      <c r="A70">
        <f t="shared" si="13"/>
        <v>4.6469735909617296E-2</v>
      </c>
      <c r="B70">
        <f t="shared" si="12"/>
        <v>4.6469735909617296E-2</v>
      </c>
      <c r="C70">
        <v>57</v>
      </c>
      <c r="D70">
        <f t="shared" si="0"/>
        <v>57</v>
      </c>
      <c r="E70">
        <f>E69+X69</f>
        <v>30803.807035551839</v>
      </c>
      <c r="F70">
        <f t="shared" si="1"/>
        <v>14806.644345899475</v>
      </c>
      <c r="G70">
        <f t="shared" si="2"/>
        <v>1</v>
      </c>
      <c r="H70">
        <f t="shared" si="3"/>
        <v>2840.8592720890283</v>
      </c>
      <c r="I70">
        <f>IF(D70&gt;$E$6,VLOOKUP(D70-$E$6,D$13:F$554,3,FALSE),0)</f>
        <v>11965.785073810446</v>
      </c>
      <c r="J70">
        <f>IF(D70&gt;$E$7,VLOOKUP(D70-$E$7,D$13:E$554,2,FALSE),0)</f>
        <v>15997.162689652365</v>
      </c>
      <c r="K70">
        <f t="shared" si="4"/>
        <v>15981.165526962712</v>
      </c>
      <c r="L70">
        <f>J70*$E$8</f>
        <v>15.997162689652365</v>
      </c>
      <c r="M70">
        <f t="shared" si="5"/>
        <v>7969196.1929644486</v>
      </c>
      <c r="N70">
        <f t="shared" si="6"/>
        <v>8000000</v>
      </c>
      <c r="O70">
        <f t="shared" si="7"/>
        <v>8000000</v>
      </c>
      <c r="P70">
        <f t="shared" si="8"/>
        <v>8000000</v>
      </c>
      <c r="Q70">
        <f>$E$3-L70</f>
        <v>7999984.0028373105</v>
      </c>
      <c r="R70">
        <f>Q70-E70-J70</f>
        <v>7953183.0331121068</v>
      </c>
      <c r="S70">
        <f t="shared" si="9"/>
        <v>0.99414986708615849</v>
      </c>
      <c r="T70">
        <f t="shared" si="10"/>
        <v>1</v>
      </c>
      <c r="U70">
        <f>$E$3-E70</f>
        <v>7969196.1929644486</v>
      </c>
      <c r="V70">
        <f>T70*I70</f>
        <v>11965.785073810446</v>
      </c>
      <c r="W70" s="1">
        <f t="shared" si="11"/>
        <v>0.11929798405033902</v>
      </c>
      <c r="X70">
        <f>V70*W70</f>
        <v>1427.4940368852233</v>
      </c>
    </row>
    <row r="71" spans="1:26" x14ac:dyDescent="0.35">
      <c r="A71">
        <f t="shared" si="13"/>
        <v>4.6341480948692393E-2</v>
      </c>
      <c r="B71">
        <f t="shared" si="12"/>
        <v>4.6341480948692393E-2</v>
      </c>
      <c r="C71">
        <v>58</v>
      </c>
      <c r="D71">
        <f t="shared" si="0"/>
        <v>58</v>
      </c>
      <c r="E71">
        <f>E70+X70</f>
        <v>32231.301072437062</v>
      </c>
      <c r="F71">
        <f t="shared" si="1"/>
        <v>15433.691970116663</v>
      </c>
      <c r="G71">
        <f t="shared" si="2"/>
        <v>1</v>
      </c>
      <c r="H71">
        <f t="shared" si="3"/>
        <v>2938.8960250348737</v>
      </c>
      <c r="I71">
        <f>IF(D71&gt;$E$6,VLOOKUP(D71-$E$6,D$13:F$554,3,FALSE),0)</f>
        <v>12494.795945081789</v>
      </c>
      <c r="J71">
        <f>IF(D71&gt;$E$7,VLOOKUP(D71-$E$7,D$13:E$554,2,FALSE),0)</f>
        <v>16797.609102320399</v>
      </c>
      <c r="K71">
        <f t="shared" si="4"/>
        <v>16780.81149321808</v>
      </c>
      <c r="L71">
        <f>J71*$E$8</f>
        <v>16.797609102320401</v>
      </c>
      <c r="M71">
        <f t="shared" si="5"/>
        <v>7967768.6989275627</v>
      </c>
      <c r="N71">
        <f t="shared" si="6"/>
        <v>8000000</v>
      </c>
      <c r="O71">
        <f t="shared" si="7"/>
        <v>8000000</v>
      </c>
      <c r="P71">
        <f t="shared" si="8"/>
        <v>8000000</v>
      </c>
      <c r="Q71">
        <f>$E$3-L71</f>
        <v>7999983.202390898</v>
      </c>
      <c r="R71">
        <f>Q71-E71-J71</f>
        <v>7950954.2922161398</v>
      </c>
      <c r="S71">
        <f t="shared" si="9"/>
        <v>0.99387137335987086</v>
      </c>
      <c r="T71">
        <f t="shared" si="10"/>
        <v>1</v>
      </c>
      <c r="U71">
        <f>$E$3-E71</f>
        <v>7967768.6989275627</v>
      </c>
      <c r="V71">
        <f>T71*I71</f>
        <v>12494.795945081789</v>
      </c>
      <c r="W71" s="1">
        <f t="shared" si="11"/>
        <v>0.11926456480318449</v>
      </c>
      <c r="X71">
        <f>V71*W71</f>
        <v>1490.186400694774</v>
      </c>
    </row>
    <row r="72" spans="1:26" x14ac:dyDescent="0.35">
      <c r="A72">
        <f t="shared" si="13"/>
        <v>4.6234137348216492E-2</v>
      </c>
      <c r="B72">
        <f t="shared" si="12"/>
        <v>4.6234137348216492E-2</v>
      </c>
      <c r="C72">
        <v>59</v>
      </c>
      <c r="D72">
        <f t="shared" si="0"/>
        <v>59</v>
      </c>
      <c r="E72">
        <f>E71+X71</f>
        <v>33721.487473131834</v>
      </c>
      <c r="F72">
        <f t="shared" si="1"/>
        <v>16090.577649669227</v>
      </c>
      <c r="G72">
        <f t="shared" si="2"/>
        <v>1</v>
      </c>
      <c r="H72">
        <f t="shared" si="3"/>
        <v>3038.0623181429801</v>
      </c>
      <c r="I72">
        <f>IF(D72&gt;$E$6,VLOOKUP(D72-$E$6,D$13:F$554,3,FALSE),0)</f>
        <v>13052.515331526247</v>
      </c>
      <c r="J72">
        <f>IF(D72&gt;$E$7,VLOOKUP(D72-$E$7,D$13:E$554,2,FALSE),0)</f>
        <v>17630.909823462607</v>
      </c>
      <c r="K72">
        <f t="shared" si="4"/>
        <v>17613.278913639144</v>
      </c>
      <c r="L72">
        <f>J72*$E$8</f>
        <v>17.630909823462609</v>
      </c>
      <c r="M72">
        <f t="shared" si="5"/>
        <v>7966278.5125268679</v>
      </c>
      <c r="N72">
        <f t="shared" si="6"/>
        <v>8000000</v>
      </c>
      <c r="O72">
        <f t="shared" si="7"/>
        <v>8000000</v>
      </c>
      <c r="P72">
        <f t="shared" si="8"/>
        <v>8000000</v>
      </c>
      <c r="Q72">
        <f>$E$3-L72</f>
        <v>7999982.3690901762</v>
      </c>
      <c r="R72">
        <f>Q72-E72-J72</f>
        <v>7948629.9717935817</v>
      </c>
      <c r="S72">
        <f t="shared" si="9"/>
        <v>0.99358093619118382</v>
      </c>
      <c r="T72">
        <f t="shared" si="10"/>
        <v>1</v>
      </c>
      <c r="U72">
        <f>$E$3-E72</f>
        <v>7966278.5125268679</v>
      </c>
      <c r="V72">
        <f>T72*I72</f>
        <v>13052.515331526247</v>
      </c>
      <c r="W72" s="1">
        <f t="shared" si="11"/>
        <v>0.11922971234294205</v>
      </c>
      <c r="X72">
        <f>V72*W72</f>
        <v>1556.2476483297153</v>
      </c>
    </row>
    <row r="73" spans="1:26" x14ac:dyDescent="0.35">
      <c r="A73">
        <f t="shared" si="13"/>
        <v>4.6150029697523895E-2</v>
      </c>
      <c r="B73">
        <f t="shared" si="12"/>
        <v>4.6150029697523895E-2</v>
      </c>
      <c r="C73">
        <v>60</v>
      </c>
      <c r="D73">
        <f t="shared" si="0"/>
        <v>60</v>
      </c>
      <c r="E73">
        <f>E72+X72</f>
        <v>35277.735121461548</v>
      </c>
      <c r="F73">
        <f t="shared" si="1"/>
        <v>16783.471026014529</v>
      </c>
      <c r="G73">
        <f t="shared" si="2"/>
        <v>1</v>
      </c>
      <c r="H73">
        <f t="shared" si="3"/>
        <v>3162.6124069850339</v>
      </c>
      <c r="I73">
        <f>IF(D73&gt;$E$6,VLOOKUP(D73-$E$6,D$13:F$554,3,FALSE),0)</f>
        <v>13620.858619029495</v>
      </c>
      <c r="J73">
        <f>IF(D73&gt;$E$7,VLOOKUP(D73-$E$7,D$13:E$554,2,FALSE),0)</f>
        <v>18494.264095447019</v>
      </c>
      <c r="K73">
        <f t="shared" si="4"/>
        <v>18475.769831351572</v>
      </c>
      <c r="L73">
        <f>J73*$E$8</f>
        <v>18.494264095447019</v>
      </c>
      <c r="M73">
        <f t="shared" si="5"/>
        <v>7964722.2648785384</v>
      </c>
      <c r="N73">
        <f t="shared" si="6"/>
        <v>8000000</v>
      </c>
      <c r="O73">
        <f t="shared" si="7"/>
        <v>8000000</v>
      </c>
      <c r="P73">
        <f t="shared" si="8"/>
        <v>8000000</v>
      </c>
      <c r="Q73">
        <f>$E$3-L73</f>
        <v>7999981.5057359049</v>
      </c>
      <c r="R73">
        <f>Q73-E73-J73</f>
        <v>7946209.5065189963</v>
      </c>
      <c r="S73">
        <f t="shared" si="9"/>
        <v>0.9932784845592012</v>
      </c>
      <c r="T73">
        <f t="shared" si="10"/>
        <v>1</v>
      </c>
      <c r="U73">
        <f>$E$3-E73</f>
        <v>7964722.2648785384</v>
      </c>
      <c r="V73">
        <f>T73*I73</f>
        <v>13620.858619029495</v>
      </c>
      <c r="W73" s="1">
        <f t="shared" si="11"/>
        <v>0.11919341814710414</v>
      </c>
      <c r="X73">
        <f>V73*W73</f>
        <v>1623.5166969005702</v>
      </c>
    </row>
    <row r="74" spans="1:26" x14ac:dyDescent="0.35">
      <c r="A74">
        <f t="shared" si="13"/>
        <v>4.6021001385457172E-2</v>
      </c>
      <c r="B74">
        <f t="shared" si="12"/>
        <v>4.6021001385457172E-2</v>
      </c>
      <c r="C74">
        <v>61</v>
      </c>
      <c r="D74">
        <f t="shared" si="0"/>
        <v>61</v>
      </c>
      <c r="E74">
        <f>E73+X73</f>
        <v>36901.251818362121</v>
      </c>
      <c r="F74">
        <f t="shared" si="1"/>
        <v>17509.190953148489</v>
      </c>
      <c r="G74">
        <f t="shared" si="2"/>
        <v>1</v>
      </c>
      <c r="H74">
        <f t="shared" si="3"/>
        <v>3305.1836572761185</v>
      </c>
      <c r="I74">
        <f>IF(D74&gt;$E$6,VLOOKUP(D74-$E$6,D$13:F$554,3,FALSE),0)</f>
        <v>14204.00729587237</v>
      </c>
      <c r="J74">
        <f>IF(D74&gt;$E$7,VLOOKUP(D74-$E$7,D$13:E$554,2,FALSE),0)</f>
        <v>19392.060865213632</v>
      </c>
      <c r="K74">
        <f t="shared" si="4"/>
        <v>19372.668804348417</v>
      </c>
      <c r="L74">
        <f>J74*$E$8</f>
        <v>19.392060865213633</v>
      </c>
      <c r="M74">
        <f t="shared" si="5"/>
        <v>7963098.7481816383</v>
      </c>
      <c r="N74">
        <f t="shared" si="6"/>
        <v>8000000</v>
      </c>
      <c r="O74">
        <f t="shared" si="7"/>
        <v>8000000</v>
      </c>
      <c r="P74">
        <f t="shared" si="8"/>
        <v>8000000</v>
      </c>
      <c r="Q74">
        <f>$E$3-L74</f>
        <v>7999980.6079391344</v>
      </c>
      <c r="R74">
        <f>Q74-E74-J74</f>
        <v>7943687.2952555586</v>
      </c>
      <c r="S74">
        <f t="shared" si="9"/>
        <v>0.99296331885758438</v>
      </c>
      <c r="T74">
        <f t="shared" si="10"/>
        <v>1</v>
      </c>
      <c r="U74">
        <f>$E$3-E74</f>
        <v>7963098.7481816383</v>
      </c>
      <c r="V74">
        <f>T74*I74</f>
        <v>14204.00729587237</v>
      </c>
      <c r="W74" s="1">
        <f t="shared" si="11"/>
        <v>0.11915559826291013</v>
      </c>
      <c r="X74">
        <f>V74*W74</f>
        <v>1692.4869870704126</v>
      </c>
    </row>
    <row r="75" spans="1:26" x14ac:dyDescent="0.35">
      <c r="A75">
        <f t="shared" si="13"/>
        <v>4.5865300055436847E-2</v>
      </c>
      <c r="B75">
        <f t="shared" si="12"/>
        <v>4.5865300055436847E-2</v>
      </c>
      <c r="C75">
        <v>62</v>
      </c>
      <c r="D75">
        <f t="shared" si="0"/>
        <v>62</v>
      </c>
      <c r="E75">
        <f>E74+X74</f>
        <v>38593.738805432535</v>
      </c>
      <c r="F75">
        <f t="shared" si="1"/>
        <v>18265.680520872556</v>
      </c>
      <c r="G75">
        <f t="shared" si="2"/>
        <v>1</v>
      </c>
      <c r="H75">
        <f t="shared" si="3"/>
        <v>3459.0361749730819</v>
      </c>
      <c r="I75">
        <f>IF(D75&gt;$E$6,VLOOKUP(D75-$E$6,D$13:F$554,3,FALSE),0)</f>
        <v>14806.644345899475</v>
      </c>
      <c r="J75">
        <f>IF(D75&gt;$E$7,VLOOKUP(D75-$E$7,D$13:E$554,2,FALSE),0)</f>
        <v>20328.058284559978</v>
      </c>
      <c r="K75">
        <f t="shared" si="4"/>
        <v>20307.73022627542</v>
      </c>
      <c r="L75">
        <f>J75*$E$8</f>
        <v>20.32805828455998</v>
      </c>
      <c r="M75">
        <f t="shared" si="5"/>
        <v>7961406.2611945672</v>
      </c>
      <c r="N75">
        <f t="shared" si="6"/>
        <v>8000000</v>
      </c>
      <c r="O75">
        <f t="shared" si="7"/>
        <v>8000000</v>
      </c>
      <c r="P75">
        <f t="shared" si="8"/>
        <v>8000000</v>
      </c>
      <c r="Q75">
        <f>$E$3-L75</f>
        <v>7999979.6719417153</v>
      </c>
      <c r="R75">
        <f>Q75-E75-J75</f>
        <v>7941057.8748517223</v>
      </c>
      <c r="S75">
        <f t="shared" si="9"/>
        <v>0.99263475664861389</v>
      </c>
      <c r="T75">
        <f t="shared" si="10"/>
        <v>1</v>
      </c>
      <c r="U75">
        <f>$E$3-E75</f>
        <v>7961406.2611945672</v>
      </c>
      <c r="V75">
        <f>T75*I75</f>
        <v>14806.644345899475</v>
      </c>
      <c r="W75" s="1">
        <f t="shared" si="11"/>
        <v>0.11911617079783367</v>
      </c>
      <c r="X75">
        <f>V75*W75</f>
        <v>1763.71077684894</v>
      </c>
    </row>
    <row r="76" spans="1:26" x14ac:dyDescent="0.35">
      <c r="A76">
        <f t="shared" si="13"/>
        <v>4.5699401805576641E-2</v>
      </c>
      <c r="B76">
        <f t="shared" si="12"/>
        <v>4.5699401805576641E-2</v>
      </c>
      <c r="C76">
        <v>63</v>
      </c>
      <c r="D76">
        <f t="shared" si="0"/>
        <v>63</v>
      </c>
      <c r="E76">
        <f>E75+X75</f>
        <v>40357.449582281472</v>
      </c>
      <c r="F76">
        <f t="shared" si="1"/>
        <v>19052.141025294048</v>
      </c>
      <c r="G76">
        <f t="shared" si="2"/>
        <v>1</v>
      </c>
      <c r="H76">
        <f t="shared" si="3"/>
        <v>3618.4490551773852</v>
      </c>
      <c r="I76">
        <f>IF(D76&gt;$E$6,VLOOKUP(D76-$E$6,D$13:F$554,3,FALSE),0)</f>
        <v>15433.691970116663</v>
      </c>
      <c r="J76">
        <f>IF(D76&gt;$E$7,VLOOKUP(D76-$E$7,D$13:E$554,2,FALSE),0)</f>
        <v>21305.308556987424</v>
      </c>
      <c r="K76">
        <f t="shared" si="4"/>
        <v>21284.003248430436</v>
      </c>
      <c r="L76">
        <f>J76*$E$8</f>
        <v>21.305308556987423</v>
      </c>
      <c r="M76">
        <f t="shared" si="5"/>
        <v>7959642.5504177185</v>
      </c>
      <c r="N76">
        <f t="shared" si="6"/>
        <v>8000000</v>
      </c>
      <c r="O76">
        <f t="shared" si="7"/>
        <v>8000000</v>
      </c>
      <c r="P76">
        <f t="shared" si="8"/>
        <v>8000000</v>
      </c>
      <c r="Q76">
        <f>$E$3-L76</f>
        <v>7999978.6946914429</v>
      </c>
      <c r="R76">
        <f>Q76-E76-J76</f>
        <v>7938315.9365521744</v>
      </c>
      <c r="S76">
        <f t="shared" si="9"/>
        <v>0.99229213470528543</v>
      </c>
      <c r="T76">
        <f t="shared" si="10"/>
        <v>1</v>
      </c>
      <c r="U76">
        <f>$E$3-E76</f>
        <v>7959642.5504177185</v>
      </c>
      <c r="V76">
        <f>T76*I76</f>
        <v>15433.691970116663</v>
      </c>
      <c r="W76" s="1">
        <f t="shared" si="11"/>
        <v>0.11907505616463425</v>
      </c>
      <c r="X76">
        <f>V76*W76</f>
        <v>1837.7677381693063</v>
      </c>
    </row>
    <row r="77" spans="1:26" x14ac:dyDescent="0.35">
      <c r="A77">
        <f t="shared" si="13"/>
        <v>4.5537261576017923E-2</v>
      </c>
      <c r="B77">
        <f t="shared" si="12"/>
        <v>4.5537261576017923E-2</v>
      </c>
      <c r="C77">
        <v>64</v>
      </c>
      <c r="D77">
        <f t="shared" si="0"/>
        <v>64</v>
      </c>
      <c r="E77">
        <f>E76+X76</f>
        <v>42195.217320450778</v>
      </c>
      <c r="F77">
        <f t="shared" si="1"/>
        <v>19869.125490136292</v>
      </c>
      <c r="G77">
        <f t="shared" si="2"/>
        <v>1</v>
      </c>
      <c r="H77">
        <f t="shared" si="3"/>
        <v>3778.5478404670648</v>
      </c>
      <c r="I77">
        <f>IF(D77&gt;$E$6,VLOOKUP(D77-$E$6,D$13:F$554,3,FALSE),0)</f>
        <v>16090.577649669227</v>
      </c>
      <c r="J77">
        <f>IF(D77&gt;$E$7,VLOOKUP(D77-$E$7,D$13:E$554,2,FALSE),0)</f>
        <v>22326.091830314486</v>
      </c>
      <c r="K77">
        <f t="shared" si="4"/>
        <v>22303.765738484173</v>
      </c>
      <c r="L77">
        <f>J77*$E$8</f>
        <v>22.326091830314486</v>
      </c>
      <c r="M77">
        <f t="shared" si="5"/>
        <v>7957804.7826795494</v>
      </c>
      <c r="N77">
        <f t="shared" si="6"/>
        <v>8000000</v>
      </c>
      <c r="O77">
        <f t="shared" si="7"/>
        <v>8000000</v>
      </c>
      <c r="P77">
        <f t="shared" si="8"/>
        <v>8000000</v>
      </c>
      <c r="Q77">
        <f>$E$3-L77</f>
        <v>7999977.6739081694</v>
      </c>
      <c r="R77">
        <f>Q77-E77-J77</f>
        <v>7935456.3647574047</v>
      </c>
      <c r="S77">
        <f t="shared" si="9"/>
        <v>0.99193481384814353</v>
      </c>
      <c r="T77">
        <f t="shared" si="10"/>
        <v>1</v>
      </c>
      <c r="U77">
        <f>$E$3-E77</f>
        <v>7957804.7826795494</v>
      </c>
      <c r="V77">
        <f>T77*I77</f>
        <v>16090.577649669227</v>
      </c>
      <c r="W77" s="1">
        <f t="shared" si="11"/>
        <v>0.11903217766177722</v>
      </c>
      <c r="X77">
        <f>V77*W77</f>
        <v>1915.2964974760491</v>
      </c>
    </row>
    <row r="78" spans="1:26" x14ac:dyDescent="0.35">
      <c r="A78">
        <f t="shared" si="13"/>
        <v>4.5391317289122227E-2</v>
      </c>
      <c r="B78">
        <f t="shared" si="12"/>
        <v>4.5391317289122227E-2</v>
      </c>
      <c r="C78">
        <v>65</v>
      </c>
      <c r="D78">
        <f t="shared" si="0"/>
        <v>65</v>
      </c>
      <c r="E78">
        <f>E77+X77</f>
        <v>44110.513817926825</v>
      </c>
      <c r="F78">
        <f t="shared" si="1"/>
        <v>20718.680548781151</v>
      </c>
      <c r="G78">
        <f t="shared" si="2"/>
        <v>1</v>
      </c>
      <c r="H78">
        <f t="shared" si="3"/>
        <v>3935.2095227666214</v>
      </c>
      <c r="I78">
        <f>IF(D78&gt;$E$6,VLOOKUP(D78-$E$6,D$13:F$554,3,FALSE),0)</f>
        <v>16783.471026014529</v>
      </c>
      <c r="J78">
        <f>IF(D78&gt;$E$7,VLOOKUP(D78-$E$7,D$13:E$554,2,FALSE),0)</f>
        <v>23391.833269145674</v>
      </c>
      <c r="K78">
        <f t="shared" si="4"/>
        <v>23368.441435876528</v>
      </c>
      <c r="L78">
        <f>J78*$E$8</f>
        <v>23.391833269145675</v>
      </c>
      <c r="M78">
        <f t="shared" si="5"/>
        <v>7955889.4861820731</v>
      </c>
      <c r="N78">
        <f t="shared" si="6"/>
        <v>8000000</v>
      </c>
      <c r="O78">
        <f t="shared" si="7"/>
        <v>8000000</v>
      </c>
      <c r="P78">
        <f t="shared" si="8"/>
        <v>8000000</v>
      </c>
      <c r="Q78">
        <f>$E$3-L78</f>
        <v>7999976.608166731</v>
      </c>
      <c r="R78">
        <f>Q78-E78-J78</f>
        <v>7932474.2610796588</v>
      </c>
      <c r="S78">
        <f t="shared" si="9"/>
        <v>0.99156218194211188</v>
      </c>
      <c r="T78">
        <f t="shared" si="10"/>
        <v>1</v>
      </c>
      <c r="U78">
        <f>$E$3-E78</f>
        <v>7955889.4861820731</v>
      </c>
      <c r="V78">
        <f>T78*I78</f>
        <v>16783.471026014529</v>
      </c>
      <c r="W78" s="1">
        <f t="shared" si="11"/>
        <v>0.11898746183305342</v>
      </c>
      <c r="X78">
        <f>V78*W78</f>
        <v>1997.0226181340618</v>
      </c>
    </row>
    <row r="79" spans="1:26" x14ac:dyDescent="0.35">
      <c r="A79">
        <f t="shared" si="13"/>
        <v>4.527316608410166E-2</v>
      </c>
      <c r="B79">
        <f t="shared" si="12"/>
        <v>4.527316608410166E-2</v>
      </c>
      <c r="C79">
        <v>66</v>
      </c>
      <c r="D79">
        <f t="shared" ref="D79:D142" si="14">C79</f>
        <v>66</v>
      </c>
      <c r="E79">
        <f>E78+X78</f>
        <v>46107.536436060887</v>
      </c>
      <c r="F79">
        <f t="shared" ref="F79:F142" si="15">E79-J79</f>
        <v>21604.5322656639</v>
      </c>
      <c r="G79">
        <f t="shared" ref="G79:G142" si="16">IF(F79&gt;1,1,0)</f>
        <v>1</v>
      </c>
      <c r="H79">
        <f t="shared" ref="H79:H142" si="17">MAX(F79-I79,0)</f>
        <v>4095.3413125154111</v>
      </c>
      <c r="I79">
        <f>IF(D79&gt;$E$6,VLOOKUP(D79-$E$6,D$13:F$554,3,FALSE),0)</f>
        <v>17509.190953148489</v>
      </c>
      <c r="J79">
        <f>IF(D79&gt;$E$7,VLOOKUP(D79-$E$7,D$13:E$554,2,FALSE),0)</f>
        <v>24503.004170396987</v>
      </c>
      <c r="K79">
        <f t="shared" ref="K79:K142" si="18">J79*(1-$E$8)</f>
        <v>24478.50116622659</v>
      </c>
      <c r="L79">
        <f>J79*$E$8</f>
        <v>24.503004170396988</v>
      </c>
      <c r="M79">
        <f t="shared" ref="M79:M142" si="19">$E$3-E79</f>
        <v>7953892.4635639396</v>
      </c>
      <c r="N79">
        <f t="shared" ref="N79:N142" si="20">M79+E79</f>
        <v>8000000</v>
      </c>
      <c r="O79">
        <f t="shared" ref="O79:O142" si="21">F79+J79+M79</f>
        <v>8000000</v>
      </c>
      <c r="P79">
        <f t="shared" ref="P79:P142" si="22">H79+I79+J79+M79</f>
        <v>8000000</v>
      </c>
      <c r="Q79">
        <f>$E$3-L79</f>
        <v>7999975.49699583</v>
      </c>
      <c r="R79">
        <f>Q79-E79-J79</f>
        <v>7929364.9563893722</v>
      </c>
      <c r="S79">
        <f t="shared" ref="S79:S91" si="23">R79/Q79</f>
        <v>0.99117365539019797</v>
      </c>
      <c r="T79">
        <f t="shared" ref="T79:T142" si="24">$E$4</f>
        <v>1</v>
      </c>
      <c r="U79">
        <f>$E$3-E79</f>
        <v>7953892.4635639396</v>
      </c>
      <c r="V79">
        <f>T79*I79</f>
        <v>17509.190953148489</v>
      </c>
      <c r="W79" s="1">
        <f t="shared" ref="W79:W91" si="25">MAX($E$5*S79,0)</f>
        <v>0.11894083864682375</v>
      </c>
      <c r="X79">
        <f>V79*W79</f>
        <v>2082.5578559948608</v>
      </c>
    </row>
    <row r="80" spans="1:26" x14ac:dyDescent="0.35">
      <c r="A80">
        <f t="shared" si="13"/>
        <v>4.5167406826925716E-2</v>
      </c>
      <c r="B80">
        <f t="shared" ref="B80:B107" si="26">(E80-E79)/E79</f>
        <v>4.5167406826925716E-2</v>
      </c>
      <c r="C80">
        <v>67</v>
      </c>
      <c r="D80">
        <f t="shared" si="14"/>
        <v>67</v>
      </c>
      <c r="E80">
        <f>E79+X79</f>
        <v>48190.09429205575</v>
      </c>
      <c r="F80">
        <f t="shared" si="15"/>
        <v>22529.236620386069</v>
      </c>
      <c r="G80">
        <f t="shared" si="16"/>
        <v>1</v>
      </c>
      <c r="H80">
        <f t="shared" si="17"/>
        <v>4263.5560995135129</v>
      </c>
      <c r="I80">
        <f>IF(D80&gt;$E$6,VLOOKUP(D80-$E$6,D$13:F$554,3,FALSE),0)</f>
        <v>18265.680520872556</v>
      </c>
      <c r="J80">
        <f>IF(D80&gt;$E$7,VLOOKUP(D80-$E$7,D$13:E$554,2,FALSE),0)</f>
        <v>25660.857671669681</v>
      </c>
      <c r="K80">
        <f t="shared" si="18"/>
        <v>25635.196813998013</v>
      </c>
      <c r="L80">
        <f>J80*$E$8</f>
        <v>25.660857671669682</v>
      </c>
      <c r="M80">
        <f t="shared" si="19"/>
        <v>7951809.9057079442</v>
      </c>
      <c r="N80">
        <f t="shared" si="20"/>
        <v>8000000</v>
      </c>
      <c r="O80">
        <f t="shared" si="21"/>
        <v>8000000</v>
      </c>
      <c r="P80">
        <f t="shared" si="22"/>
        <v>8000000</v>
      </c>
      <c r="Q80">
        <f>$E$3-L80</f>
        <v>7999974.3391423281</v>
      </c>
      <c r="R80">
        <f>Q80-E80-J80</f>
        <v>7926123.3871786026</v>
      </c>
      <c r="S80">
        <f t="shared" si="23"/>
        <v>0.9907686013938336</v>
      </c>
      <c r="T80">
        <f t="shared" si="24"/>
        <v>1</v>
      </c>
      <c r="U80">
        <f>$E$3-E80</f>
        <v>7951809.9057079442</v>
      </c>
      <c r="V80">
        <f>T80*I80</f>
        <v>18265.680520872556</v>
      </c>
      <c r="W80" s="1">
        <f t="shared" si="25"/>
        <v>0.11889223216726003</v>
      </c>
      <c r="X80">
        <f>V80*W80</f>
        <v>2171.6475291805791</v>
      </c>
    </row>
    <row r="81" spans="1:24" x14ac:dyDescent="0.35">
      <c r="A81">
        <f t="shared" si="13"/>
        <v>4.5064189250581685E-2</v>
      </c>
      <c r="B81">
        <f t="shared" si="26"/>
        <v>4.5064189250581685E-2</v>
      </c>
      <c r="C81">
        <v>68</v>
      </c>
      <c r="D81">
        <f t="shared" si="14"/>
        <v>68</v>
      </c>
      <c r="E81">
        <f>E80+X80</f>
        <v>50361.741821236326</v>
      </c>
      <c r="F81">
        <f t="shared" si="15"/>
        <v>23494.443922693823</v>
      </c>
      <c r="G81">
        <f t="shared" si="16"/>
        <v>1</v>
      </c>
      <c r="H81">
        <f t="shared" si="17"/>
        <v>4442.3028973997752</v>
      </c>
      <c r="I81">
        <f>IF(D81&gt;$E$6,VLOOKUP(D81-$E$6,D$13:F$554,3,FALSE),0)</f>
        <v>19052.141025294048</v>
      </c>
      <c r="J81">
        <f>IF(D81&gt;$E$7,VLOOKUP(D81-$E$7,D$13:E$554,2,FALSE),0)</f>
        <v>26867.297898542503</v>
      </c>
      <c r="K81">
        <f t="shared" si="18"/>
        <v>26840.430600643962</v>
      </c>
      <c r="L81">
        <f>J81*$E$8</f>
        <v>26.867297898542503</v>
      </c>
      <c r="M81">
        <f t="shared" si="19"/>
        <v>7949638.258178764</v>
      </c>
      <c r="N81">
        <f t="shared" si="20"/>
        <v>8000000</v>
      </c>
      <c r="O81">
        <f t="shared" si="21"/>
        <v>8000000</v>
      </c>
      <c r="P81">
        <f t="shared" si="22"/>
        <v>8000000</v>
      </c>
      <c r="Q81">
        <f>$E$3-L81</f>
        <v>7999973.132702101</v>
      </c>
      <c r="R81">
        <f>Q81-E81-J81</f>
        <v>7922744.0929823229</v>
      </c>
      <c r="S81">
        <f t="shared" si="23"/>
        <v>0.99034633761404989</v>
      </c>
      <c r="T81">
        <f t="shared" si="24"/>
        <v>1</v>
      </c>
      <c r="U81">
        <f>$E$3-E81</f>
        <v>7949638.258178764</v>
      </c>
      <c r="V81">
        <f>T81*I81</f>
        <v>19052.141025294048</v>
      </c>
      <c r="W81" s="1">
        <f t="shared" si="25"/>
        <v>0.11884156051368598</v>
      </c>
      <c r="X81">
        <f>V81*W81</f>
        <v>2264.186170572762</v>
      </c>
    </row>
    <row r="82" spans="1:24" x14ac:dyDescent="0.35">
      <c r="A82">
        <f t="shared" si="13"/>
        <v>4.4958456333970796E-2</v>
      </c>
      <c r="B82">
        <f t="shared" si="26"/>
        <v>4.4958456333970796E-2</v>
      </c>
      <c r="C82">
        <v>69</v>
      </c>
      <c r="D82">
        <f t="shared" si="14"/>
        <v>69</v>
      </c>
      <c r="E82">
        <f>E81+X81</f>
        <v>52625.927991809091</v>
      </c>
      <c r="F82">
        <f t="shared" si="15"/>
        <v>24501.192155276891</v>
      </c>
      <c r="G82">
        <f t="shared" si="16"/>
        <v>1</v>
      </c>
      <c r="H82">
        <f t="shared" si="17"/>
        <v>4632.0666651405991</v>
      </c>
      <c r="I82">
        <f>IF(D82&gt;$E$6,VLOOKUP(D82-$E$6,D$13:F$554,3,FALSE),0)</f>
        <v>19869.125490136292</v>
      </c>
      <c r="J82">
        <f>IF(D82&gt;$E$7,VLOOKUP(D82-$E$7,D$13:E$554,2,FALSE),0)</f>
        <v>28124.7358365322</v>
      </c>
      <c r="K82">
        <f t="shared" si="18"/>
        <v>28096.611100695667</v>
      </c>
      <c r="L82">
        <f>J82*$E$8</f>
        <v>28.124735836532199</v>
      </c>
      <c r="M82">
        <f t="shared" si="19"/>
        <v>7947374.0720081907</v>
      </c>
      <c r="N82">
        <f t="shared" si="20"/>
        <v>8000000</v>
      </c>
      <c r="O82">
        <f t="shared" si="21"/>
        <v>8000000</v>
      </c>
      <c r="P82">
        <f t="shared" si="22"/>
        <v>8000000</v>
      </c>
      <c r="Q82">
        <f>$E$3-L82</f>
        <v>7999971.8752641631</v>
      </c>
      <c r="R82">
        <f>Q82-E82-J82</f>
        <v>7919221.2114358218</v>
      </c>
      <c r="S82">
        <f t="shared" si="23"/>
        <v>0.98990613153553431</v>
      </c>
      <c r="T82">
        <f t="shared" si="24"/>
        <v>1</v>
      </c>
      <c r="U82">
        <f>$E$3-E82</f>
        <v>7947374.0720081907</v>
      </c>
      <c r="V82">
        <f>T82*I82</f>
        <v>19869.125490136292</v>
      </c>
      <c r="W82" s="1">
        <f t="shared" si="25"/>
        <v>0.11878873578426412</v>
      </c>
      <c r="X82">
        <f>V82*W82</f>
        <v>2360.2282981121871</v>
      </c>
    </row>
    <row r="83" spans="1:24" x14ac:dyDescent="0.35">
      <c r="A83">
        <f t="shared" si="13"/>
        <v>4.4849153034974415E-2</v>
      </c>
      <c r="B83">
        <f t="shared" si="26"/>
        <v>4.4849153034974415E-2</v>
      </c>
      <c r="C83">
        <v>70</v>
      </c>
      <c r="D83">
        <f t="shared" si="14"/>
        <v>70</v>
      </c>
      <c r="E83">
        <f>E82+X82</f>
        <v>54986.15628992128</v>
      </c>
      <c r="F83">
        <f t="shared" si="15"/>
        <v>25550.229020819312</v>
      </c>
      <c r="G83">
        <f t="shared" si="16"/>
        <v>1</v>
      </c>
      <c r="H83">
        <f t="shared" si="17"/>
        <v>4831.548472038161</v>
      </c>
      <c r="I83">
        <f>IF(D83&gt;$E$6,VLOOKUP(D83-$E$6,D$13:F$554,3,FALSE),0)</f>
        <v>20718.680548781151</v>
      </c>
      <c r="J83">
        <f>IF(D83&gt;$E$7,VLOOKUP(D83-$E$7,D$13:E$554,2,FALSE),0)</f>
        <v>29435.927269101969</v>
      </c>
      <c r="K83">
        <f t="shared" si="18"/>
        <v>29406.491341832865</v>
      </c>
      <c r="L83">
        <f>J83*$E$8</f>
        <v>29.43592726910197</v>
      </c>
      <c r="M83">
        <f t="shared" si="19"/>
        <v>7945013.8437100789</v>
      </c>
      <c r="N83">
        <f t="shared" si="20"/>
        <v>8000000</v>
      </c>
      <c r="O83">
        <f t="shared" si="21"/>
        <v>8000000</v>
      </c>
      <c r="P83">
        <f t="shared" si="22"/>
        <v>8000000</v>
      </c>
      <c r="Q83">
        <f>$E$3-L83</f>
        <v>7999970.564072731</v>
      </c>
      <c r="R83">
        <f>Q83-E83-J83</f>
        <v>7915548.4805137077</v>
      </c>
      <c r="S83">
        <f t="shared" si="23"/>
        <v>0.98944720072619308</v>
      </c>
      <c r="T83">
        <f t="shared" si="24"/>
        <v>1</v>
      </c>
      <c r="U83">
        <f>$E$3-E83</f>
        <v>7945013.8437100789</v>
      </c>
      <c r="V83">
        <f>T83*I83</f>
        <v>20718.680548781151</v>
      </c>
      <c r="W83" s="1">
        <f t="shared" si="25"/>
        <v>0.11873366408714317</v>
      </c>
      <c r="X83">
        <f>V83*W83</f>
        <v>2460.0048566078081</v>
      </c>
    </row>
    <row r="84" spans="1:24" x14ac:dyDescent="0.35">
      <c r="A84">
        <f t="shared" si="13"/>
        <v>4.4738621911252219E-2</v>
      </c>
      <c r="B84">
        <f t="shared" si="26"/>
        <v>4.4738621911252219E-2</v>
      </c>
      <c r="C84">
        <v>71</v>
      </c>
      <c r="D84">
        <f t="shared" si="14"/>
        <v>71</v>
      </c>
      <c r="E84">
        <f>E83+X83</f>
        <v>57446.161146529092</v>
      </c>
      <c r="F84">
        <f t="shared" si="15"/>
        <v>26642.354110977252</v>
      </c>
      <c r="G84">
        <f t="shared" si="16"/>
        <v>1</v>
      </c>
      <c r="H84">
        <f t="shared" si="17"/>
        <v>5037.8218453133522</v>
      </c>
      <c r="I84">
        <f>IF(D84&gt;$E$6,VLOOKUP(D84-$E$6,D$13:F$554,3,FALSE),0)</f>
        <v>21604.5322656639</v>
      </c>
      <c r="J84">
        <f>IF(D84&gt;$E$7,VLOOKUP(D84-$E$7,D$13:E$554,2,FALSE),0)</f>
        <v>30803.807035551839</v>
      </c>
      <c r="K84">
        <f t="shared" si="18"/>
        <v>30773.003228516289</v>
      </c>
      <c r="L84">
        <f>J84*$E$8</f>
        <v>30.803807035551841</v>
      </c>
      <c r="M84">
        <f t="shared" si="19"/>
        <v>7942553.838853471</v>
      </c>
      <c r="N84">
        <f t="shared" si="20"/>
        <v>8000000</v>
      </c>
      <c r="O84">
        <f t="shared" si="21"/>
        <v>8000000</v>
      </c>
      <c r="P84">
        <f t="shared" si="22"/>
        <v>8000000</v>
      </c>
      <c r="Q84">
        <f>$E$3-L84</f>
        <v>7999969.1961929649</v>
      </c>
      <c r="R84">
        <f>Q84-E84-J84</f>
        <v>7911719.2280108845</v>
      </c>
      <c r="S84">
        <f t="shared" si="23"/>
        <v>0.98896871150152965</v>
      </c>
      <c r="T84">
        <f t="shared" si="24"/>
        <v>1</v>
      </c>
      <c r="U84">
        <f>$E$3-E84</f>
        <v>7942553.838853471</v>
      </c>
      <c r="V84">
        <f>T84*I84</f>
        <v>21604.5322656639</v>
      </c>
      <c r="W84" s="1">
        <f t="shared" si="25"/>
        <v>0.11867624538018355</v>
      </c>
      <c r="X84">
        <f>V84*W84</f>
        <v>2563.944772484022</v>
      </c>
    </row>
    <row r="85" spans="1:24" x14ac:dyDescent="0.35">
      <c r="A85">
        <f t="shared" si="13"/>
        <v>4.4632134181152944E-2</v>
      </c>
      <c r="B85">
        <f t="shared" si="26"/>
        <v>4.4632134181152944E-2</v>
      </c>
      <c r="C85">
        <v>72</v>
      </c>
      <c r="D85">
        <f t="shared" si="14"/>
        <v>72</v>
      </c>
      <c r="E85">
        <f>E84+X84</f>
        <v>60010.105919013113</v>
      </c>
      <c r="F85">
        <f t="shared" si="15"/>
        <v>27778.804846576051</v>
      </c>
      <c r="G85">
        <f t="shared" si="16"/>
        <v>1</v>
      </c>
      <c r="H85">
        <f t="shared" si="17"/>
        <v>5249.5682261899819</v>
      </c>
      <c r="I85">
        <f>IF(D85&gt;$E$6,VLOOKUP(D85-$E$6,D$13:F$554,3,FALSE),0)</f>
        <v>22529.236620386069</v>
      </c>
      <c r="J85">
        <f>IF(D85&gt;$E$7,VLOOKUP(D85-$E$7,D$13:E$554,2,FALSE),0)</f>
        <v>32231.301072437062</v>
      </c>
      <c r="K85">
        <f t="shared" si="18"/>
        <v>32199.069771364626</v>
      </c>
      <c r="L85">
        <f>J85*$E$8</f>
        <v>32.231301072437063</v>
      </c>
      <c r="M85">
        <f t="shared" si="19"/>
        <v>7939989.8940809872</v>
      </c>
      <c r="N85">
        <f t="shared" si="20"/>
        <v>8000000</v>
      </c>
      <c r="O85">
        <f t="shared" si="21"/>
        <v>8000000</v>
      </c>
      <c r="P85">
        <f t="shared" si="22"/>
        <v>8000000</v>
      </c>
      <c r="Q85">
        <f>$E$3-L85</f>
        <v>7999967.7686989279</v>
      </c>
      <c r="R85">
        <f>Q85-E85-J85</f>
        <v>7907726.3617074778</v>
      </c>
      <c r="S85">
        <f t="shared" si="23"/>
        <v>0.98846977767181032</v>
      </c>
      <c r="T85">
        <f t="shared" si="24"/>
        <v>1</v>
      </c>
      <c r="U85">
        <f>$E$3-E85</f>
        <v>7939989.8940809872</v>
      </c>
      <c r="V85">
        <f>T85*I85</f>
        <v>22529.236620386069</v>
      </c>
      <c r="W85" s="1">
        <f t="shared" si="25"/>
        <v>0.11861637332061724</v>
      </c>
      <c r="X85">
        <f>V85*W85</f>
        <v>2672.3363415922349</v>
      </c>
    </row>
    <row r="86" spans="1:24" x14ac:dyDescent="0.35">
      <c r="A86">
        <f t="shared" si="13"/>
        <v>4.4531438508018939E-2</v>
      </c>
      <c r="B86">
        <f t="shared" si="26"/>
        <v>4.4531438508018939E-2</v>
      </c>
      <c r="C86">
        <v>73</v>
      </c>
      <c r="D86">
        <f t="shared" si="14"/>
        <v>73</v>
      </c>
      <c r="E86">
        <f>E85+X85</f>
        <v>62682.442260605349</v>
      </c>
      <c r="F86">
        <f t="shared" si="15"/>
        <v>28960.954787473514</v>
      </c>
      <c r="G86">
        <f t="shared" si="16"/>
        <v>1</v>
      </c>
      <c r="H86">
        <f t="shared" si="17"/>
        <v>5466.5108647796915</v>
      </c>
      <c r="I86">
        <f>IF(D86&gt;$E$6,VLOOKUP(D86-$E$6,D$13:F$554,3,FALSE),0)</f>
        <v>23494.443922693823</v>
      </c>
      <c r="J86">
        <f>IF(D86&gt;$E$7,VLOOKUP(D86-$E$7,D$13:E$554,2,FALSE),0)</f>
        <v>33721.487473131834</v>
      </c>
      <c r="K86">
        <f t="shared" si="18"/>
        <v>33687.765985658705</v>
      </c>
      <c r="L86">
        <f>J86*$E$8</f>
        <v>33.721487473131837</v>
      </c>
      <c r="M86">
        <f t="shared" si="19"/>
        <v>7937317.5577393947</v>
      </c>
      <c r="N86">
        <f t="shared" si="20"/>
        <v>8000000</v>
      </c>
      <c r="O86">
        <f t="shared" si="21"/>
        <v>8000000</v>
      </c>
      <c r="P86">
        <f t="shared" si="22"/>
        <v>8000000</v>
      </c>
      <c r="Q86">
        <f>$E$3-L86</f>
        <v>7999966.2785125272</v>
      </c>
      <c r="R86">
        <f>Q86-E86-J86</f>
        <v>7903562.3487787899</v>
      </c>
      <c r="S86">
        <f t="shared" si="23"/>
        <v>0.9879494579880076</v>
      </c>
      <c r="T86">
        <f t="shared" si="24"/>
        <v>1</v>
      </c>
      <c r="U86">
        <f>$E$3-E86</f>
        <v>7937317.5577393947</v>
      </c>
      <c r="V86">
        <f>T86*I86</f>
        <v>23494.443922693823</v>
      </c>
      <c r="W86" s="1">
        <f t="shared" si="25"/>
        <v>0.11855393495856091</v>
      </c>
      <c r="X86">
        <f>V86*W86</f>
        <v>2785.3587766986002</v>
      </c>
    </row>
    <row r="87" spans="1:24" x14ac:dyDescent="0.35">
      <c r="A87">
        <f t="shared" si="13"/>
        <v>4.4436028275961797E-2</v>
      </c>
      <c r="B87">
        <f t="shared" si="26"/>
        <v>4.4436028275961797E-2</v>
      </c>
      <c r="C87">
        <v>74</v>
      </c>
      <c r="D87">
        <f t="shared" si="14"/>
        <v>74</v>
      </c>
      <c r="E87">
        <f>E86+X86</f>
        <v>65467.801037303951</v>
      </c>
      <c r="F87">
        <f t="shared" si="15"/>
        <v>30190.065915842402</v>
      </c>
      <c r="G87">
        <f t="shared" si="16"/>
        <v>1</v>
      </c>
      <c r="H87">
        <f t="shared" si="17"/>
        <v>5688.8737605655115</v>
      </c>
      <c r="I87">
        <f>IF(D87&gt;$E$6,VLOOKUP(D87-$E$6,D$13:F$554,3,FALSE),0)</f>
        <v>24501.192155276891</v>
      </c>
      <c r="J87">
        <f>IF(D87&gt;$E$7,VLOOKUP(D87-$E$7,D$13:E$554,2,FALSE),0)</f>
        <v>35277.735121461548</v>
      </c>
      <c r="K87">
        <f t="shared" si="18"/>
        <v>35242.457386340087</v>
      </c>
      <c r="L87">
        <f>J87*$E$8</f>
        <v>35.277735121461546</v>
      </c>
      <c r="M87">
        <f t="shared" si="19"/>
        <v>7934532.1989626959</v>
      </c>
      <c r="N87">
        <f t="shared" si="20"/>
        <v>8000000</v>
      </c>
      <c r="O87">
        <f t="shared" si="21"/>
        <v>8000000</v>
      </c>
      <c r="P87">
        <f t="shared" si="22"/>
        <v>8000000</v>
      </c>
      <c r="Q87">
        <f>$E$3-L87</f>
        <v>7999964.7222648785</v>
      </c>
      <c r="R87">
        <f>Q87-E87-J87</f>
        <v>7899219.1861061128</v>
      </c>
      <c r="S87">
        <f t="shared" si="23"/>
        <v>0.98740675244749787</v>
      </c>
      <c r="T87">
        <f t="shared" si="24"/>
        <v>1</v>
      </c>
      <c r="U87">
        <f>$E$3-E87</f>
        <v>7934532.1989626959</v>
      </c>
      <c r="V87">
        <f>T87*I87</f>
        <v>24501.192155276891</v>
      </c>
      <c r="W87" s="1">
        <f t="shared" si="25"/>
        <v>0.11848881029369975</v>
      </c>
      <c r="X87">
        <f>V87*W87</f>
        <v>2903.117109256088</v>
      </c>
    </row>
    <row r="88" spans="1:24" x14ac:dyDescent="0.35">
      <c r="A88">
        <f t="shared" si="13"/>
        <v>4.4344197655300462E-2</v>
      </c>
      <c r="B88">
        <f t="shared" si="26"/>
        <v>4.4344197655300462E-2</v>
      </c>
      <c r="C88">
        <v>75</v>
      </c>
      <c r="D88">
        <f t="shared" si="14"/>
        <v>75</v>
      </c>
      <c r="E88">
        <f>E87+X87</f>
        <v>68370.918146560041</v>
      </c>
      <c r="F88">
        <f t="shared" si="15"/>
        <v>31469.66632819792</v>
      </c>
      <c r="G88">
        <f t="shared" si="16"/>
        <v>1</v>
      </c>
      <c r="H88">
        <f t="shared" si="17"/>
        <v>5919.4373073786082</v>
      </c>
      <c r="I88">
        <f>IF(D88&gt;$E$6,VLOOKUP(D88-$E$6,D$13:F$554,3,FALSE),0)</f>
        <v>25550.229020819312</v>
      </c>
      <c r="J88">
        <f>IF(D88&gt;$E$7,VLOOKUP(D88-$E$7,D$13:E$554,2,FALSE),0)</f>
        <v>36901.251818362121</v>
      </c>
      <c r="K88">
        <f t="shared" si="18"/>
        <v>36864.350566543762</v>
      </c>
      <c r="L88">
        <f>J88*$E$8</f>
        <v>36.90125181836212</v>
      </c>
      <c r="M88">
        <f t="shared" si="19"/>
        <v>7931629.08185344</v>
      </c>
      <c r="N88">
        <f t="shared" si="20"/>
        <v>8000000</v>
      </c>
      <c r="O88">
        <f t="shared" si="21"/>
        <v>8000000</v>
      </c>
      <c r="P88">
        <f t="shared" si="22"/>
        <v>8000000</v>
      </c>
      <c r="Q88">
        <f>$E$3-L88</f>
        <v>7999963.0987481819</v>
      </c>
      <c r="R88">
        <f>Q88-E88-J88</f>
        <v>7894690.9287832603</v>
      </c>
      <c r="S88">
        <f t="shared" si="23"/>
        <v>0.98684091805606022</v>
      </c>
      <c r="T88">
        <f t="shared" si="24"/>
        <v>1</v>
      </c>
      <c r="U88">
        <f>$E$3-E88</f>
        <v>7931629.08185344</v>
      </c>
      <c r="V88">
        <f>T88*I88</f>
        <v>25550.229020819312</v>
      </c>
      <c r="W88" s="1">
        <f t="shared" si="25"/>
        <v>0.11842091016672722</v>
      </c>
      <c r="X88">
        <f>V88*W88</f>
        <v>3025.6813756137503</v>
      </c>
    </row>
    <row r="89" spans="1:24" x14ac:dyDescent="0.35">
      <c r="A89">
        <f t="shared" si="13"/>
        <v>4.4253923417086477E-2</v>
      </c>
      <c r="B89">
        <f t="shared" si="26"/>
        <v>4.4253923417086477E-2</v>
      </c>
      <c r="C89">
        <v>76</v>
      </c>
      <c r="D89">
        <f t="shared" si="14"/>
        <v>76</v>
      </c>
      <c r="E89">
        <f>E88+X88</f>
        <v>71396.599522173798</v>
      </c>
      <c r="F89">
        <f t="shared" si="15"/>
        <v>32802.860716741263</v>
      </c>
      <c r="G89">
        <f t="shared" si="16"/>
        <v>1</v>
      </c>
      <c r="H89">
        <f t="shared" si="17"/>
        <v>6160.5066057640106</v>
      </c>
      <c r="I89">
        <f>IF(D89&gt;$E$6,VLOOKUP(D89-$E$6,D$13:F$554,3,FALSE),0)</f>
        <v>26642.354110977252</v>
      </c>
      <c r="J89">
        <f>IF(D89&gt;$E$7,VLOOKUP(D89-$E$7,D$13:E$554,2,FALSE),0)</f>
        <v>38593.738805432535</v>
      </c>
      <c r="K89">
        <f t="shared" si="18"/>
        <v>38555.145066627105</v>
      </c>
      <c r="L89">
        <f>J89*$E$8</f>
        <v>38.593738805432537</v>
      </c>
      <c r="M89">
        <f t="shared" si="19"/>
        <v>7928603.4004778266</v>
      </c>
      <c r="N89">
        <f t="shared" si="20"/>
        <v>8000000</v>
      </c>
      <c r="O89">
        <f t="shared" si="21"/>
        <v>8000000</v>
      </c>
      <c r="P89">
        <f t="shared" si="22"/>
        <v>8000000</v>
      </c>
      <c r="Q89">
        <f>$E$3-L89</f>
        <v>7999961.4062611945</v>
      </c>
      <c r="R89">
        <f>Q89-E89-J89</f>
        <v>7889971.0679335883</v>
      </c>
      <c r="S89">
        <f t="shared" si="23"/>
        <v>0.98625114138156689</v>
      </c>
      <c r="T89">
        <f t="shared" si="24"/>
        <v>1</v>
      </c>
      <c r="U89">
        <f>$E$3-E89</f>
        <v>7928603.4004778266</v>
      </c>
      <c r="V89">
        <f>T89*I89</f>
        <v>26642.354110977252</v>
      </c>
      <c r="W89" s="1">
        <f t="shared" si="25"/>
        <v>0.11835013696578803</v>
      </c>
      <c r="X89">
        <f>V89*W89</f>
        <v>3153.1262581251835</v>
      </c>
    </row>
    <row r="90" spans="1:24" x14ac:dyDescent="0.35">
      <c r="A90">
        <f t="shared" si="13"/>
        <v>4.4163535507680672E-2</v>
      </c>
      <c r="B90">
        <f t="shared" si="26"/>
        <v>4.4163535507680672E-2</v>
      </c>
      <c r="C90">
        <v>77</v>
      </c>
      <c r="D90">
        <f t="shared" si="14"/>
        <v>77</v>
      </c>
      <c r="E90">
        <f>E89+X89</f>
        <v>74549.725780298977</v>
      </c>
      <c r="F90">
        <f t="shared" si="15"/>
        <v>34192.276198017506</v>
      </c>
      <c r="G90">
        <f t="shared" si="16"/>
        <v>1</v>
      </c>
      <c r="H90">
        <f t="shared" si="17"/>
        <v>6413.4713514414543</v>
      </c>
      <c r="I90">
        <f>IF(D90&gt;$E$6,VLOOKUP(D90-$E$6,D$13:F$554,3,FALSE),0)</f>
        <v>27778.804846576051</v>
      </c>
      <c r="J90">
        <f>IF(D90&gt;$E$7,VLOOKUP(D90-$E$7,D$13:E$554,2,FALSE),0)</f>
        <v>40357.449582281472</v>
      </c>
      <c r="K90">
        <f t="shared" si="18"/>
        <v>40317.092132699188</v>
      </c>
      <c r="L90">
        <f>J90*$E$8</f>
        <v>40.357449582281475</v>
      </c>
      <c r="M90">
        <f t="shared" si="19"/>
        <v>7925450.2742197011</v>
      </c>
      <c r="N90">
        <f t="shared" si="20"/>
        <v>8000000</v>
      </c>
      <c r="O90">
        <f t="shared" si="21"/>
        <v>8000000</v>
      </c>
      <c r="P90">
        <f t="shared" si="22"/>
        <v>8000000</v>
      </c>
      <c r="Q90">
        <f>$E$3-L90</f>
        <v>7999959.6425504182</v>
      </c>
      <c r="R90">
        <f>Q90-E90-J90</f>
        <v>7885052.4671878377</v>
      </c>
      <c r="S90">
        <f t="shared" si="23"/>
        <v>0.98563653062055356</v>
      </c>
      <c r="T90">
        <f t="shared" si="24"/>
        <v>1</v>
      </c>
      <c r="U90">
        <f>$E$3-E90</f>
        <v>7925450.2742197011</v>
      </c>
      <c r="V90">
        <f>T90*I90</f>
        <v>27778.804846576051</v>
      </c>
      <c r="W90" s="1">
        <f t="shared" si="25"/>
        <v>0.11827638367446643</v>
      </c>
      <c r="X90">
        <f>V90*W90</f>
        <v>3285.5765800517565</v>
      </c>
    </row>
    <row r="91" spans="1:24" x14ac:dyDescent="0.35">
      <c r="A91">
        <f t="shared" ref="A91:A154" si="27">(E91-E90)/E90</f>
        <v>4.4072282569281078E-2</v>
      </c>
      <c r="B91">
        <f t="shared" si="26"/>
        <v>4.4072282569281078E-2</v>
      </c>
      <c r="C91">
        <v>78</v>
      </c>
      <c r="D91">
        <f t="shared" si="14"/>
        <v>78</v>
      </c>
      <c r="E91">
        <f>E90+X90</f>
        <v>77835.302360350732</v>
      </c>
      <c r="F91">
        <f t="shared" si="15"/>
        <v>35640.085039899954</v>
      </c>
      <c r="G91">
        <f t="shared" si="16"/>
        <v>1</v>
      </c>
      <c r="H91">
        <f t="shared" si="17"/>
        <v>6679.1302524264393</v>
      </c>
      <c r="I91">
        <f>IF(D91&gt;$E$6,VLOOKUP(D91-$E$6,D$13:F$554,3,FALSE),0)</f>
        <v>28960.954787473514</v>
      </c>
      <c r="J91">
        <f>IF(D91&gt;$E$7,VLOOKUP(D91-$E$7,D$13:E$554,2,FALSE),0)</f>
        <v>42195.217320450778</v>
      </c>
      <c r="K91">
        <f t="shared" si="18"/>
        <v>42153.02210313033</v>
      </c>
      <c r="L91">
        <f>J91*$E$8</f>
        <v>42.19521732045078</v>
      </c>
      <c r="M91">
        <f t="shared" si="19"/>
        <v>7922164.6976396497</v>
      </c>
      <c r="N91">
        <f t="shared" si="20"/>
        <v>8000000</v>
      </c>
      <c r="O91">
        <f t="shared" si="21"/>
        <v>8000000</v>
      </c>
      <c r="P91">
        <f t="shared" si="22"/>
        <v>8000000</v>
      </c>
      <c r="Q91">
        <f>$E$3-L91</f>
        <v>7999957.8047826793</v>
      </c>
      <c r="R91">
        <f>Q91-E91-J91</f>
        <v>7879927.2851018785</v>
      </c>
      <c r="S91">
        <f t="shared" si="23"/>
        <v>0.98499610590332842</v>
      </c>
      <c r="T91">
        <f t="shared" si="24"/>
        <v>1</v>
      </c>
      <c r="U91">
        <f>$E$3-E91</f>
        <v>7922164.6976396497</v>
      </c>
      <c r="V91">
        <f>T91*I91</f>
        <v>28960.954787473514</v>
      </c>
      <c r="W91" s="1">
        <f t="shared" si="25"/>
        <v>0.1181995327083994</v>
      </c>
      <c r="X91">
        <f>V91*W91</f>
        <v>3423.1713226684519</v>
      </c>
    </row>
    <row r="92" spans="1:24" x14ac:dyDescent="0.35">
      <c r="A92">
        <f t="shared" si="27"/>
        <v>4.3979675274085056E-2</v>
      </c>
      <c r="B92">
        <f t="shared" si="26"/>
        <v>4.3979675274085056E-2</v>
      </c>
      <c r="C92">
        <v>79</v>
      </c>
      <c r="D92">
        <f t="shared" si="14"/>
        <v>79</v>
      </c>
      <c r="E92">
        <f>E91+X91</f>
        <v>81258.473683019183</v>
      </c>
      <c r="F92">
        <f t="shared" si="15"/>
        <v>37147.959865092358</v>
      </c>
      <c r="G92">
        <f t="shared" si="16"/>
        <v>1</v>
      </c>
      <c r="H92">
        <f t="shared" si="17"/>
        <v>6957.8939492499558</v>
      </c>
      <c r="I92">
        <f>IF(D92&gt;$E$6,VLOOKUP(D92-$E$6,D$13:F$554,3,FALSE),0)</f>
        <v>30190.065915842402</v>
      </c>
      <c r="J92">
        <f>IF(D92&gt;$E$7,VLOOKUP(D92-$E$7,D$13:E$554,2,FALSE),0)</f>
        <v>44110.513817926825</v>
      </c>
      <c r="K92">
        <f t="shared" si="18"/>
        <v>44066.403304108899</v>
      </c>
      <c r="L92">
        <f>J92*$E$8</f>
        <v>44.110513817926829</v>
      </c>
      <c r="M92">
        <f t="shared" si="19"/>
        <v>7918741.5263169808</v>
      </c>
      <c r="N92">
        <f t="shared" si="20"/>
        <v>8000000</v>
      </c>
      <c r="O92">
        <f t="shared" si="21"/>
        <v>8000000</v>
      </c>
      <c r="P92">
        <f t="shared" si="22"/>
        <v>8000000</v>
      </c>
      <c r="Q92">
        <f>$E$3-L92</f>
        <v>7999955.8894861825</v>
      </c>
      <c r="R92">
        <f>Q92-E92-J92</f>
        <v>7874586.9019852364</v>
      </c>
      <c r="S92">
        <f t="shared" ref="S92:S123" si="28">R92/Q92</f>
        <v>0.98432879015424191</v>
      </c>
      <c r="T92">
        <f t="shared" si="24"/>
        <v>1</v>
      </c>
      <c r="U92">
        <f>$E$3-E92</f>
        <v>7918741.5263169808</v>
      </c>
      <c r="V92">
        <f>T92*I92</f>
        <v>30190.065915842402</v>
      </c>
      <c r="W92" s="1">
        <f t="shared" ref="W92:W123" si="29">MAX($E$5*S92,0)</f>
        <v>0.11811945481850902</v>
      </c>
      <c r="X92">
        <f t="shared" ref="X92:X123" si="30">V92*W92</f>
        <v>3566.0341269141559</v>
      </c>
    </row>
    <row r="93" spans="1:24" x14ac:dyDescent="0.35">
      <c r="A93">
        <f t="shared" si="27"/>
        <v>4.3885073953331646E-2</v>
      </c>
      <c r="B93">
        <f t="shared" si="26"/>
        <v>4.3885073953331646E-2</v>
      </c>
      <c r="C93">
        <v>80</v>
      </c>
      <c r="D93">
        <f t="shared" si="14"/>
        <v>80</v>
      </c>
      <c r="E93">
        <f>E92+X92</f>
        <v>84824.507809933333</v>
      </c>
      <c r="F93">
        <f t="shared" si="15"/>
        <v>38716.971373872446</v>
      </c>
      <c r="G93">
        <f t="shared" si="16"/>
        <v>1</v>
      </c>
      <c r="H93">
        <f t="shared" si="17"/>
        <v>7247.3050456745259</v>
      </c>
      <c r="I93">
        <f>IF(D93&gt;$E$6,VLOOKUP(D93-$E$6,D$13:F$554,3,FALSE),0)</f>
        <v>31469.66632819792</v>
      </c>
      <c r="J93">
        <f>IF(D93&gt;$E$7,VLOOKUP(D93-$E$7,D$13:E$554,2,FALSE),0)</f>
        <v>46107.536436060887</v>
      </c>
      <c r="K93">
        <f t="shared" si="18"/>
        <v>46061.428899624829</v>
      </c>
      <c r="L93">
        <f>J93*$E$8</f>
        <v>46.10753643606089</v>
      </c>
      <c r="M93">
        <f t="shared" si="19"/>
        <v>7915175.4921900667</v>
      </c>
      <c r="N93">
        <f t="shared" si="20"/>
        <v>8000000</v>
      </c>
      <c r="O93">
        <f t="shared" si="21"/>
        <v>8000000</v>
      </c>
      <c r="P93">
        <f t="shared" si="22"/>
        <v>8000000</v>
      </c>
      <c r="Q93">
        <f>$E$3-L93</f>
        <v>7999953.8924635639</v>
      </c>
      <c r="R93">
        <f>Q93-E93-J93</f>
        <v>7869021.8482175702</v>
      </c>
      <c r="S93">
        <f t="shared" si="28"/>
        <v>0.98363340014130085</v>
      </c>
      <c r="T93">
        <f t="shared" si="24"/>
        <v>1</v>
      </c>
      <c r="U93">
        <f>$E$3-E93</f>
        <v>7915175.4921900667</v>
      </c>
      <c r="V93">
        <f>T93*I93</f>
        <v>31469.66632819792</v>
      </c>
      <c r="W93" s="1">
        <f t="shared" si="29"/>
        <v>0.1180360080169561</v>
      </c>
      <c r="X93">
        <f t="shared" si="30"/>
        <v>3714.553787006103</v>
      </c>
    </row>
    <row r="94" spans="1:24" x14ac:dyDescent="0.35">
      <c r="A94">
        <f t="shared" si="27"/>
        <v>4.3791044391667165E-2</v>
      </c>
      <c r="B94">
        <f t="shared" si="26"/>
        <v>4.3791044391667165E-2</v>
      </c>
      <c r="C94">
        <v>81</v>
      </c>
      <c r="D94">
        <f t="shared" si="14"/>
        <v>81</v>
      </c>
      <c r="E94">
        <f>E93+X93</f>
        <v>88539.061596939442</v>
      </c>
      <c r="F94">
        <f t="shared" si="15"/>
        <v>40348.967304883692</v>
      </c>
      <c r="G94">
        <f t="shared" si="16"/>
        <v>1</v>
      </c>
      <c r="H94">
        <f t="shared" si="17"/>
        <v>7546.1065881424292</v>
      </c>
      <c r="I94">
        <f>IF(D94&gt;$E$6,VLOOKUP(D94-$E$6,D$13:F$554,3,FALSE),0)</f>
        <v>32802.860716741263</v>
      </c>
      <c r="J94">
        <f>IF(D94&gt;$E$7,VLOOKUP(D94-$E$7,D$13:E$554,2,FALSE),0)</f>
        <v>48190.09429205575</v>
      </c>
      <c r="K94">
        <f t="shared" si="18"/>
        <v>48141.904197763695</v>
      </c>
      <c r="L94">
        <f>J94*$E$8</f>
        <v>48.190094292055754</v>
      </c>
      <c r="M94">
        <f t="shared" si="19"/>
        <v>7911460.9384030607</v>
      </c>
      <c r="N94">
        <f t="shared" si="20"/>
        <v>8000000</v>
      </c>
      <c r="O94">
        <f t="shared" si="21"/>
        <v>8000000</v>
      </c>
      <c r="P94">
        <f t="shared" si="22"/>
        <v>8000000</v>
      </c>
      <c r="Q94">
        <f>$E$3-L94</f>
        <v>7999951.8099057078</v>
      </c>
      <c r="R94">
        <f>Q94-E94-J94</f>
        <v>7863222.6540167127</v>
      </c>
      <c r="S94">
        <f t="shared" si="28"/>
        <v>0.98290875256027244</v>
      </c>
      <c r="T94">
        <f t="shared" si="24"/>
        <v>1</v>
      </c>
      <c r="U94">
        <f>$E$3-E94</f>
        <v>7911460.9384030607</v>
      </c>
      <c r="V94">
        <f>T94*I94</f>
        <v>32802.860716741263</v>
      </c>
      <c r="W94" s="1">
        <f t="shared" si="29"/>
        <v>0.11794905030723268</v>
      </c>
      <c r="X94">
        <f t="shared" si="30"/>
        <v>3869.0662689000619</v>
      </c>
    </row>
    <row r="95" spans="1:24" x14ac:dyDescent="0.35">
      <c r="A95">
        <f t="shared" si="27"/>
        <v>4.3698975334902392E-2</v>
      </c>
      <c r="B95">
        <f t="shared" si="26"/>
        <v>4.3698975334902392E-2</v>
      </c>
      <c r="C95">
        <v>82</v>
      </c>
      <c r="D95">
        <f t="shared" si="14"/>
        <v>82</v>
      </c>
      <c r="E95">
        <f>E94+X94</f>
        <v>92408.127865839502</v>
      </c>
      <c r="F95">
        <f t="shared" si="15"/>
        <v>42046.386044603176</v>
      </c>
      <c r="G95">
        <f t="shared" si="16"/>
        <v>1</v>
      </c>
      <c r="H95">
        <f t="shared" si="17"/>
        <v>7854.1098465856703</v>
      </c>
      <c r="I95">
        <f>IF(D95&gt;$E$6,VLOOKUP(D95-$E$6,D$13:F$554,3,FALSE),0)</f>
        <v>34192.276198017506</v>
      </c>
      <c r="J95">
        <f>IF(D95&gt;$E$7,VLOOKUP(D95-$E$7,D$13:E$554,2,FALSE),0)</f>
        <v>50361.741821236326</v>
      </c>
      <c r="K95">
        <f t="shared" si="18"/>
        <v>50311.380079415088</v>
      </c>
      <c r="L95">
        <f>J95*$E$8</f>
        <v>50.361741821236329</v>
      </c>
      <c r="M95">
        <f t="shared" si="19"/>
        <v>7907591.8721341603</v>
      </c>
      <c r="N95">
        <f t="shared" si="20"/>
        <v>8000000</v>
      </c>
      <c r="O95">
        <f t="shared" si="21"/>
        <v>8000000</v>
      </c>
      <c r="P95">
        <f t="shared" si="22"/>
        <v>8000000</v>
      </c>
      <c r="Q95">
        <f>$E$3-L95</f>
        <v>7999949.6382581787</v>
      </c>
      <c r="R95">
        <f>Q95-E95-J95</f>
        <v>7857179.768571103</v>
      </c>
      <c r="S95">
        <f t="shared" si="28"/>
        <v>0.98215365394248144</v>
      </c>
      <c r="T95">
        <f t="shared" si="24"/>
        <v>1</v>
      </c>
      <c r="U95">
        <f>$E$3-E95</f>
        <v>7907591.8721341603</v>
      </c>
      <c r="V95">
        <f>T95*I95</f>
        <v>34192.276198017506</v>
      </c>
      <c r="W95" s="1">
        <f t="shared" si="29"/>
        <v>0.11785843847309777</v>
      </c>
      <c r="X95">
        <f t="shared" si="30"/>
        <v>4029.8482805392114</v>
      </c>
    </row>
    <row r="96" spans="1:24" x14ac:dyDescent="0.35">
      <c r="A96">
        <f t="shared" si="27"/>
        <v>4.3609240589635681E-2</v>
      </c>
      <c r="B96">
        <f t="shared" si="26"/>
        <v>4.3609240589635681E-2</v>
      </c>
      <c r="C96">
        <v>83</v>
      </c>
      <c r="D96">
        <f t="shared" si="14"/>
        <v>83</v>
      </c>
      <c r="E96">
        <f>E95+X95</f>
        <v>96437.976146378714</v>
      </c>
      <c r="F96">
        <f t="shared" si="15"/>
        <v>43812.048154569624</v>
      </c>
      <c r="G96">
        <f t="shared" si="16"/>
        <v>1</v>
      </c>
      <c r="H96">
        <f t="shared" si="17"/>
        <v>8171.9631146696702</v>
      </c>
      <c r="I96">
        <f>IF(D96&gt;$E$6,VLOOKUP(D96-$E$6,D$13:F$554,3,FALSE),0)</f>
        <v>35640.085039899954</v>
      </c>
      <c r="J96">
        <f>IF(D96&gt;$E$7,VLOOKUP(D96-$E$7,D$13:E$554,2,FALSE),0)</f>
        <v>52625.927991809091</v>
      </c>
      <c r="K96">
        <f t="shared" si="18"/>
        <v>52573.302063817282</v>
      </c>
      <c r="L96">
        <f>J96*$E$8</f>
        <v>52.625927991809093</v>
      </c>
      <c r="M96">
        <f t="shared" si="19"/>
        <v>7903562.0238536214</v>
      </c>
      <c r="N96">
        <f t="shared" si="20"/>
        <v>8000000</v>
      </c>
      <c r="O96">
        <f t="shared" si="21"/>
        <v>8000000</v>
      </c>
      <c r="P96">
        <f t="shared" si="22"/>
        <v>8000000</v>
      </c>
      <c r="Q96">
        <f>$E$3-L96</f>
        <v>7999947.3740720078</v>
      </c>
      <c r="R96">
        <f>Q96-E96-J96</f>
        <v>7850883.46993382</v>
      </c>
      <c r="S96">
        <f t="shared" si="28"/>
        <v>0.98136688940963446</v>
      </c>
      <c r="T96">
        <f t="shared" si="24"/>
        <v>1</v>
      </c>
      <c r="U96">
        <f>$E$3-E96</f>
        <v>7903562.0238536214</v>
      </c>
      <c r="V96">
        <f>T96*I96</f>
        <v>35640.085039899954</v>
      </c>
      <c r="W96" s="1">
        <f t="shared" si="29"/>
        <v>0.11776402672915613</v>
      </c>
      <c r="X96">
        <f t="shared" si="30"/>
        <v>4197.1199272681761</v>
      </c>
    </row>
    <row r="97" spans="1:24" x14ac:dyDescent="0.35">
      <c r="A97">
        <f t="shared" si="27"/>
        <v>4.352144347054273E-2</v>
      </c>
      <c r="B97">
        <f t="shared" si="26"/>
        <v>4.352144347054273E-2</v>
      </c>
      <c r="C97">
        <v>84</v>
      </c>
      <c r="D97">
        <f t="shared" si="14"/>
        <v>84</v>
      </c>
      <c r="E97">
        <f>E96+X96</f>
        <v>100635.09607364688</v>
      </c>
      <c r="F97">
        <f t="shared" si="15"/>
        <v>45648.939783725604</v>
      </c>
      <c r="G97">
        <f t="shared" si="16"/>
        <v>1</v>
      </c>
      <c r="H97">
        <f t="shared" si="17"/>
        <v>8500.9799186332457</v>
      </c>
      <c r="I97">
        <f>IF(D97&gt;$E$6,VLOOKUP(D97-$E$6,D$13:F$554,3,FALSE),0)</f>
        <v>37147.959865092358</v>
      </c>
      <c r="J97">
        <f>IF(D97&gt;$E$7,VLOOKUP(D97-$E$7,D$13:E$554,2,FALSE),0)</f>
        <v>54986.15628992128</v>
      </c>
      <c r="K97">
        <f t="shared" si="18"/>
        <v>54931.170133631356</v>
      </c>
      <c r="L97">
        <f>J97*$E$8</f>
        <v>54.986156289921283</v>
      </c>
      <c r="M97">
        <f t="shared" si="19"/>
        <v>7899364.903926353</v>
      </c>
      <c r="N97">
        <f t="shared" si="20"/>
        <v>8000000</v>
      </c>
      <c r="O97">
        <f t="shared" si="21"/>
        <v>8000000</v>
      </c>
      <c r="P97">
        <f t="shared" si="22"/>
        <v>8000000</v>
      </c>
      <c r="Q97">
        <f>$E$3-L97</f>
        <v>7999945.0138437105</v>
      </c>
      <c r="R97">
        <f>Q97-E97-J97</f>
        <v>7844323.7614801424</v>
      </c>
      <c r="S97">
        <f t="shared" si="28"/>
        <v>0.98054720975028331</v>
      </c>
      <c r="T97">
        <f t="shared" si="24"/>
        <v>1</v>
      </c>
      <c r="U97">
        <f>$E$3-E97</f>
        <v>7899364.903926353</v>
      </c>
      <c r="V97">
        <f>T97*I97</f>
        <v>37147.959865092358</v>
      </c>
      <c r="W97" s="1">
        <f t="shared" si="29"/>
        <v>0.11766566517003399</v>
      </c>
      <c r="X97">
        <f t="shared" si="30"/>
        <v>4371.0394072358185</v>
      </c>
    </row>
    <row r="98" spans="1:24" x14ac:dyDescent="0.35">
      <c r="A98">
        <f t="shared" si="27"/>
        <v>4.3434542995189264E-2</v>
      </c>
      <c r="B98">
        <f t="shared" si="26"/>
        <v>4.3434542995189264E-2</v>
      </c>
      <c r="C98">
        <v>85</v>
      </c>
      <c r="D98">
        <f t="shared" si="14"/>
        <v>85</v>
      </c>
      <c r="E98">
        <f>E97+X97</f>
        <v>105006.1354808827</v>
      </c>
      <c r="F98">
        <f t="shared" si="15"/>
        <v>47559.97433435361</v>
      </c>
      <c r="G98">
        <f t="shared" si="16"/>
        <v>1</v>
      </c>
      <c r="H98">
        <f t="shared" si="17"/>
        <v>8843.0029604811643</v>
      </c>
      <c r="I98">
        <f>IF(D98&gt;$E$6,VLOOKUP(D98-$E$6,D$13:F$554,3,FALSE),0)</f>
        <v>38716.971373872446</v>
      </c>
      <c r="J98">
        <f>IF(D98&gt;$E$7,VLOOKUP(D98-$E$7,D$13:E$554,2,FALSE),0)</f>
        <v>57446.161146529092</v>
      </c>
      <c r="K98">
        <f t="shared" si="18"/>
        <v>57388.714985382561</v>
      </c>
      <c r="L98">
        <f>J98*$E$8</f>
        <v>57.446161146529093</v>
      </c>
      <c r="M98">
        <f t="shared" si="19"/>
        <v>7894993.8645191174</v>
      </c>
      <c r="N98">
        <f t="shared" si="20"/>
        <v>8000000</v>
      </c>
      <c r="O98">
        <f t="shared" si="21"/>
        <v>8000000</v>
      </c>
      <c r="P98">
        <f t="shared" si="22"/>
        <v>8000000</v>
      </c>
      <c r="Q98">
        <f>$E$3-L98</f>
        <v>7999942.5538388537</v>
      </c>
      <c r="R98">
        <f>Q98-E98-J98</f>
        <v>7837490.2572114421</v>
      </c>
      <c r="S98">
        <f t="shared" si="28"/>
        <v>0.97969331710395124</v>
      </c>
      <c r="T98">
        <f t="shared" si="24"/>
        <v>1</v>
      </c>
      <c r="U98">
        <f>$E$3-E98</f>
        <v>7894993.8645191174</v>
      </c>
      <c r="V98">
        <f>T98*I98</f>
        <v>38716.971373872446</v>
      </c>
      <c r="W98" s="1">
        <f t="shared" si="29"/>
        <v>0.11756319805247414</v>
      </c>
      <c r="X98">
        <f t="shared" si="30"/>
        <v>4551.690973618538</v>
      </c>
    </row>
    <row r="99" spans="1:24" x14ac:dyDescent="0.35">
      <c r="A99">
        <f t="shared" si="27"/>
        <v>4.3346904947732405E-2</v>
      </c>
      <c r="B99">
        <f t="shared" si="26"/>
        <v>4.3346904947732405E-2</v>
      </c>
      <c r="C99">
        <v>86</v>
      </c>
      <c r="D99">
        <f t="shared" si="14"/>
        <v>86</v>
      </c>
      <c r="E99">
        <f>E98+X98</f>
        <v>109557.82645450124</v>
      </c>
      <c r="F99">
        <f t="shared" si="15"/>
        <v>49547.720535488123</v>
      </c>
      <c r="G99">
        <f t="shared" si="16"/>
        <v>1</v>
      </c>
      <c r="H99">
        <f t="shared" si="17"/>
        <v>9198.7532306044304</v>
      </c>
      <c r="I99">
        <f>IF(D99&gt;$E$6,VLOOKUP(D99-$E$6,D$13:F$554,3,FALSE),0)</f>
        <v>40348.967304883692</v>
      </c>
      <c r="J99">
        <f>IF(D99&gt;$E$7,VLOOKUP(D99-$E$7,D$13:E$554,2,FALSE),0)</f>
        <v>60010.105919013113</v>
      </c>
      <c r="K99">
        <f t="shared" si="18"/>
        <v>59950.0958130941</v>
      </c>
      <c r="L99">
        <f>J99*$E$8</f>
        <v>60.010105919013114</v>
      </c>
      <c r="M99">
        <f t="shared" si="19"/>
        <v>7890442.1735454984</v>
      </c>
      <c r="N99">
        <f t="shared" si="20"/>
        <v>8000000</v>
      </c>
      <c r="O99">
        <f t="shared" si="21"/>
        <v>8000000</v>
      </c>
      <c r="P99">
        <f t="shared" si="22"/>
        <v>8000000</v>
      </c>
      <c r="Q99">
        <f>$E$3-L99</f>
        <v>7999939.9898940809</v>
      </c>
      <c r="R99">
        <f>Q99-E99-J99</f>
        <v>7830372.0575205665</v>
      </c>
      <c r="S99">
        <f t="shared" si="28"/>
        <v>0.97880384945540577</v>
      </c>
      <c r="T99">
        <f t="shared" si="24"/>
        <v>1</v>
      </c>
      <c r="U99">
        <f>$E$3-E99</f>
        <v>7890442.1735454984</v>
      </c>
      <c r="V99">
        <f>T99*I99</f>
        <v>40348.967304883692</v>
      </c>
      <c r="W99" s="1">
        <f t="shared" si="29"/>
        <v>0.11745646193464869</v>
      </c>
      <c r="X99">
        <f t="shared" si="30"/>
        <v>4739.2469423484563</v>
      </c>
    </row>
    <row r="100" spans="1:24" x14ac:dyDescent="0.35">
      <c r="A100">
        <f t="shared" si="27"/>
        <v>4.3257949666577596E-2</v>
      </c>
      <c r="B100">
        <f t="shared" si="26"/>
        <v>4.3257949666577596E-2</v>
      </c>
      <c r="C100">
        <v>87</v>
      </c>
      <c r="D100">
        <f t="shared" si="14"/>
        <v>87</v>
      </c>
      <c r="E100">
        <f>E99+X99</f>
        <v>114297.07339684969</v>
      </c>
      <c r="F100">
        <f t="shared" si="15"/>
        <v>51614.631136244345</v>
      </c>
      <c r="G100">
        <f t="shared" si="16"/>
        <v>1</v>
      </c>
      <c r="H100">
        <f t="shared" si="17"/>
        <v>9568.245091641169</v>
      </c>
      <c r="I100">
        <f>IF(D100&gt;$E$6,VLOOKUP(D100-$E$6,D$13:F$554,3,FALSE),0)</f>
        <v>42046.386044603176</v>
      </c>
      <c r="J100">
        <f>IF(D100&gt;$E$7,VLOOKUP(D100-$E$7,D$13:E$554,2,FALSE),0)</f>
        <v>62682.442260605349</v>
      </c>
      <c r="K100">
        <f t="shared" si="18"/>
        <v>62619.759818344741</v>
      </c>
      <c r="L100">
        <f>J100*$E$8</f>
        <v>62.682442260605349</v>
      </c>
      <c r="M100">
        <f t="shared" si="19"/>
        <v>7885702.9266031506</v>
      </c>
      <c r="N100">
        <f t="shared" si="20"/>
        <v>8000000</v>
      </c>
      <c r="O100">
        <f t="shared" si="21"/>
        <v>8000000</v>
      </c>
      <c r="P100">
        <f t="shared" si="22"/>
        <v>8000000</v>
      </c>
      <c r="Q100">
        <f>$E$3-L100</f>
        <v>7999937.3175577391</v>
      </c>
      <c r="R100">
        <f>Q100-E100-J100</f>
        <v>7822957.8019002844</v>
      </c>
      <c r="S100">
        <f t="shared" si="28"/>
        <v>0.9778773872053933</v>
      </c>
      <c r="T100">
        <f t="shared" si="24"/>
        <v>1</v>
      </c>
      <c r="U100">
        <f>$E$3-E100</f>
        <v>7885702.9266031506</v>
      </c>
      <c r="V100">
        <f>T100*I100</f>
        <v>42046.386044603176</v>
      </c>
      <c r="W100" s="1">
        <f t="shared" si="29"/>
        <v>0.11734528646464719</v>
      </c>
      <c r="X100">
        <f t="shared" si="30"/>
        <v>4933.9452152071035</v>
      </c>
    </row>
    <row r="101" spans="1:24" x14ac:dyDescent="0.35">
      <c r="A101">
        <f t="shared" si="27"/>
        <v>4.31677300964304E-2</v>
      </c>
      <c r="B101">
        <f t="shared" si="26"/>
        <v>4.31677300964304E-2</v>
      </c>
      <c r="C101">
        <v>88</v>
      </c>
      <c r="D101">
        <f t="shared" si="14"/>
        <v>88</v>
      </c>
      <c r="E101">
        <f>E100+X100</f>
        <v>119231.0186120568</v>
      </c>
      <c r="F101">
        <f t="shared" si="15"/>
        <v>53763.217574752845</v>
      </c>
      <c r="G101">
        <f t="shared" si="16"/>
        <v>1</v>
      </c>
      <c r="H101">
        <f t="shared" si="17"/>
        <v>9951.1694201832215</v>
      </c>
      <c r="I101">
        <f>IF(D101&gt;$E$6,VLOOKUP(D101-$E$6,D$13:F$554,3,FALSE),0)</f>
        <v>43812.048154569624</v>
      </c>
      <c r="J101">
        <f>IF(D101&gt;$E$7,VLOOKUP(D101-$E$7,D$13:E$554,2,FALSE),0)</f>
        <v>65467.801037303951</v>
      </c>
      <c r="K101">
        <f t="shared" si="18"/>
        <v>65402.333236266648</v>
      </c>
      <c r="L101">
        <f>J101*$E$8</f>
        <v>65.467801037303957</v>
      </c>
      <c r="M101">
        <f t="shared" si="19"/>
        <v>7880768.981387943</v>
      </c>
      <c r="N101">
        <f t="shared" si="20"/>
        <v>8000000</v>
      </c>
      <c r="O101">
        <f t="shared" si="21"/>
        <v>8000000</v>
      </c>
      <c r="P101">
        <f t="shared" si="22"/>
        <v>8000000</v>
      </c>
      <c r="Q101">
        <f>$E$3-L101</f>
        <v>7999934.5321989628</v>
      </c>
      <c r="R101">
        <f>Q101-E101-J101</f>
        <v>7815235.7125496017</v>
      </c>
      <c r="S101">
        <f t="shared" si="28"/>
        <v>0.97691245860750908</v>
      </c>
      <c r="T101">
        <f t="shared" si="24"/>
        <v>1</v>
      </c>
      <c r="U101">
        <f>$E$3-E101</f>
        <v>7880768.981387943</v>
      </c>
      <c r="V101">
        <f>T101*I101</f>
        <v>43812.048154569624</v>
      </c>
      <c r="W101" s="1">
        <f t="shared" si="29"/>
        <v>0.11722949503290109</v>
      </c>
      <c r="X101">
        <f t="shared" si="30"/>
        <v>5136.0642815173433</v>
      </c>
    </row>
    <row r="102" spans="1:24" x14ac:dyDescent="0.35">
      <c r="A102">
        <f t="shared" si="27"/>
        <v>4.3076578069240645E-2</v>
      </c>
      <c r="B102">
        <f t="shared" si="26"/>
        <v>4.3076578069240645E-2</v>
      </c>
      <c r="C102">
        <v>89</v>
      </c>
      <c r="D102">
        <f t="shared" si="14"/>
        <v>89</v>
      </c>
      <c r="E102">
        <f>E101+X101</f>
        <v>124367.08289357414</v>
      </c>
      <c r="F102">
        <f t="shared" si="15"/>
        <v>55996.164747014103</v>
      </c>
      <c r="G102">
        <f t="shared" si="16"/>
        <v>1</v>
      </c>
      <c r="H102">
        <f t="shared" si="17"/>
        <v>10347.2249632885</v>
      </c>
      <c r="I102">
        <f>IF(D102&gt;$E$6,VLOOKUP(D102-$E$6,D$13:F$554,3,FALSE),0)</f>
        <v>45648.939783725604</v>
      </c>
      <c r="J102">
        <f>IF(D102&gt;$E$7,VLOOKUP(D102-$E$7,D$13:E$554,2,FALSE),0)</f>
        <v>68370.918146560041</v>
      </c>
      <c r="K102">
        <f t="shared" si="18"/>
        <v>68302.547228413488</v>
      </c>
      <c r="L102">
        <f>J102*$E$8</f>
        <v>68.370918146560044</v>
      </c>
      <c r="M102">
        <f t="shared" si="19"/>
        <v>7875632.9171064254</v>
      </c>
      <c r="N102">
        <f t="shared" si="20"/>
        <v>8000000</v>
      </c>
      <c r="O102">
        <f t="shared" si="21"/>
        <v>8000000</v>
      </c>
      <c r="P102">
        <f t="shared" si="22"/>
        <v>8000000</v>
      </c>
      <c r="Q102">
        <f>$E$3-L102</f>
        <v>7999931.6290818537</v>
      </c>
      <c r="R102">
        <f>Q102-E102-J102</f>
        <v>7807193.62804172</v>
      </c>
      <c r="S102">
        <f t="shared" si="28"/>
        <v>0.97590754396706592</v>
      </c>
      <c r="T102">
        <f t="shared" si="24"/>
        <v>1</v>
      </c>
      <c r="U102">
        <f>$E$3-E102</f>
        <v>7875632.9171064254</v>
      </c>
      <c r="V102">
        <f>T102*I102</f>
        <v>45648.939783725604</v>
      </c>
      <c r="W102" s="1">
        <f t="shared" si="29"/>
        <v>0.11710890527604791</v>
      </c>
      <c r="X102">
        <f t="shared" si="30"/>
        <v>5345.8973650843363</v>
      </c>
    </row>
    <row r="103" spans="1:24" x14ac:dyDescent="0.35">
      <c r="A103">
        <f t="shared" si="27"/>
        <v>4.298482557204495E-2</v>
      </c>
      <c r="B103">
        <f t="shared" si="26"/>
        <v>4.298482557204495E-2</v>
      </c>
      <c r="C103">
        <v>90</v>
      </c>
      <c r="D103">
        <f t="shared" si="14"/>
        <v>90</v>
      </c>
      <c r="E103">
        <f>E102+X102</f>
        <v>129712.98025865848</v>
      </c>
      <c r="F103">
        <f t="shared" si="15"/>
        <v>58316.380736484687</v>
      </c>
      <c r="G103">
        <f t="shared" si="16"/>
        <v>1</v>
      </c>
      <c r="H103">
        <f t="shared" si="17"/>
        <v>10756.406402131077</v>
      </c>
      <c r="I103">
        <f>IF(D103&gt;$E$6,VLOOKUP(D103-$E$6,D$13:F$554,3,FALSE),0)</f>
        <v>47559.97433435361</v>
      </c>
      <c r="J103">
        <f>IF(D103&gt;$E$7,VLOOKUP(D103-$E$7,D$13:E$554,2,FALSE),0)</f>
        <v>71396.599522173798</v>
      </c>
      <c r="K103">
        <f t="shared" si="18"/>
        <v>71325.202922651617</v>
      </c>
      <c r="L103">
        <f>J103*$E$8</f>
        <v>71.396599522173801</v>
      </c>
      <c r="M103">
        <f t="shared" si="19"/>
        <v>7870287.0197413415</v>
      </c>
      <c r="N103">
        <f t="shared" si="20"/>
        <v>8000000</v>
      </c>
      <c r="O103">
        <f t="shared" si="21"/>
        <v>8000000</v>
      </c>
      <c r="P103">
        <f t="shared" si="22"/>
        <v>8000000</v>
      </c>
      <c r="Q103">
        <f>$E$3-L103</f>
        <v>7999928.6034004781</v>
      </c>
      <c r="R103">
        <f>Q103-E103-J103</f>
        <v>7798819.0236196462</v>
      </c>
      <c r="S103">
        <f t="shared" si="28"/>
        <v>0.97486107817320422</v>
      </c>
      <c r="T103">
        <f t="shared" si="24"/>
        <v>1</v>
      </c>
      <c r="U103">
        <f>$E$3-E103</f>
        <v>7870287.0197413415</v>
      </c>
      <c r="V103">
        <f>T103*I103</f>
        <v>47559.97433435361</v>
      </c>
      <c r="W103" s="1">
        <f t="shared" si="29"/>
        <v>0.1169833293807845</v>
      </c>
      <c r="X103">
        <f t="shared" si="30"/>
        <v>5563.7241428973457</v>
      </c>
    </row>
    <row r="104" spans="1:24" x14ac:dyDescent="0.35">
      <c r="A104">
        <f t="shared" si="27"/>
        <v>4.289257815064311E-2</v>
      </c>
      <c r="B104">
        <f t="shared" si="26"/>
        <v>4.289257815064311E-2</v>
      </c>
      <c r="C104">
        <v>91</v>
      </c>
      <c r="D104">
        <f t="shared" si="14"/>
        <v>91</v>
      </c>
      <c r="E104">
        <f>E103+X103</f>
        <v>135276.70440155582</v>
      </c>
      <c r="F104">
        <f t="shared" si="15"/>
        <v>60726.978621256843</v>
      </c>
      <c r="G104">
        <f t="shared" si="16"/>
        <v>1</v>
      </c>
      <c r="H104">
        <f t="shared" si="17"/>
        <v>11179.258085768721</v>
      </c>
      <c r="I104">
        <f>IF(D104&gt;$E$6,VLOOKUP(D104-$E$6,D$13:F$554,3,FALSE),0)</f>
        <v>49547.720535488123</v>
      </c>
      <c r="J104">
        <f>IF(D104&gt;$E$7,VLOOKUP(D104-$E$7,D$13:E$554,2,FALSE),0)</f>
        <v>74549.725780298977</v>
      </c>
      <c r="K104">
        <f t="shared" si="18"/>
        <v>74475.176054518684</v>
      </c>
      <c r="L104">
        <f>J104*$E$8</f>
        <v>74.549725780298985</v>
      </c>
      <c r="M104">
        <f t="shared" si="19"/>
        <v>7864723.2955984445</v>
      </c>
      <c r="N104">
        <f t="shared" si="20"/>
        <v>8000000</v>
      </c>
      <c r="O104">
        <f t="shared" si="21"/>
        <v>8000000</v>
      </c>
      <c r="P104">
        <f t="shared" si="22"/>
        <v>8000000</v>
      </c>
      <c r="Q104">
        <f>$E$3-L104</f>
        <v>7999925.4502742197</v>
      </c>
      <c r="R104">
        <f>Q104-E104-J104</f>
        <v>7790099.0200923653</v>
      </c>
      <c r="S104">
        <f t="shared" si="28"/>
        <v>0.97377145181088376</v>
      </c>
      <c r="T104">
        <f t="shared" si="24"/>
        <v>1</v>
      </c>
      <c r="U104">
        <f>$E$3-E104</f>
        <v>7864723.2955984445</v>
      </c>
      <c r="V104">
        <f>T104*I104</f>
        <v>49547.720535488123</v>
      </c>
      <c r="W104" s="1">
        <f t="shared" si="29"/>
        <v>0.11685257421730605</v>
      </c>
      <c r="X104">
        <f t="shared" si="30"/>
        <v>5789.7786911714647</v>
      </c>
    </row>
    <row r="105" spans="1:24" x14ac:dyDescent="0.35">
      <c r="A105">
        <f t="shared" si="27"/>
        <v>4.2799524994230093E-2</v>
      </c>
      <c r="B105">
        <f t="shared" si="26"/>
        <v>4.2799524994230093E-2</v>
      </c>
      <c r="C105">
        <v>92</v>
      </c>
      <c r="D105">
        <f t="shared" si="14"/>
        <v>92</v>
      </c>
      <c r="E105">
        <f>E104+X104</f>
        <v>141066.48309272729</v>
      </c>
      <c r="F105">
        <f t="shared" si="15"/>
        <v>63231.180732376553</v>
      </c>
      <c r="G105">
        <f t="shared" si="16"/>
        <v>1</v>
      </c>
      <c r="H105">
        <f t="shared" si="17"/>
        <v>11616.549596132209</v>
      </c>
      <c r="I105">
        <f>IF(D105&gt;$E$6,VLOOKUP(D105-$E$6,D$13:F$554,3,FALSE),0)</f>
        <v>51614.631136244345</v>
      </c>
      <c r="J105">
        <f>IF(D105&gt;$E$7,VLOOKUP(D105-$E$7,D$13:E$554,2,FALSE),0)</f>
        <v>77835.302360350732</v>
      </c>
      <c r="K105">
        <f t="shared" si="18"/>
        <v>77757.467057990376</v>
      </c>
      <c r="L105">
        <f>J105*$E$8</f>
        <v>77.835302360350738</v>
      </c>
      <c r="M105">
        <f t="shared" si="19"/>
        <v>7858933.5169072729</v>
      </c>
      <c r="N105">
        <f t="shared" si="20"/>
        <v>8000000</v>
      </c>
      <c r="O105">
        <f t="shared" si="21"/>
        <v>8000000</v>
      </c>
      <c r="P105">
        <f t="shared" si="22"/>
        <v>8000000</v>
      </c>
      <c r="Q105">
        <f>$E$3-L105</f>
        <v>7999922.1646976396</v>
      </c>
      <c r="R105">
        <f>Q105-E105-J105</f>
        <v>7781020.3792445622</v>
      </c>
      <c r="S105">
        <f t="shared" si="28"/>
        <v>0.97263701059254604</v>
      </c>
      <c r="T105">
        <f t="shared" si="24"/>
        <v>1</v>
      </c>
      <c r="U105">
        <f>$E$3-E105</f>
        <v>7858933.5169072729</v>
      </c>
      <c r="V105">
        <f>T105*I105</f>
        <v>51614.631136244345</v>
      </c>
      <c r="W105" s="1">
        <f t="shared" si="29"/>
        <v>0.11671644127110552</v>
      </c>
      <c r="X105">
        <f t="shared" si="30"/>
        <v>6024.2760637432375</v>
      </c>
    </row>
    <row r="106" spans="1:24" x14ac:dyDescent="0.35">
      <c r="A106">
        <f t="shared" si="27"/>
        <v>4.2705226157678515E-2</v>
      </c>
      <c r="B106">
        <f t="shared" si="26"/>
        <v>4.2705226157678515E-2</v>
      </c>
      <c r="C106">
        <v>93</v>
      </c>
      <c r="D106">
        <f t="shared" si="14"/>
        <v>93</v>
      </c>
      <c r="E106">
        <f>E105+X105</f>
        <v>147090.75915647054</v>
      </c>
      <c r="F106">
        <f t="shared" si="15"/>
        <v>65832.285473451353</v>
      </c>
      <c r="G106">
        <f t="shared" si="16"/>
        <v>1</v>
      </c>
      <c r="H106">
        <f t="shared" si="17"/>
        <v>12069.067898698508</v>
      </c>
      <c r="I106">
        <f>IF(D106&gt;$E$6,VLOOKUP(D106-$E$6,D$13:F$554,3,FALSE),0)</f>
        <v>53763.217574752845</v>
      </c>
      <c r="J106">
        <f>IF(D106&gt;$E$7,VLOOKUP(D106-$E$7,D$13:E$554,2,FALSE),0)</f>
        <v>81258.473683019183</v>
      </c>
      <c r="K106">
        <f t="shared" si="18"/>
        <v>81177.215209336166</v>
      </c>
      <c r="L106">
        <f>J106*$E$8</f>
        <v>81.25847368301919</v>
      </c>
      <c r="M106">
        <f t="shared" si="19"/>
        <v>7852909.2408435298</v>
      </c>
      <c r="N106">
        <f t="shared" si="20"/>
        <v>8000000</v>
      </c>
      <c r="O106">
        <f t="shared" si="21"/>
        <v>8000000</v>
      </c>
      <c r="P106">
        <f t="shared" si="22"/>
        <v>8000000</v>
      </c>
      <c r="Q106">
        <f>$E$3-L106</f>
        <v>7999918.7415263169</v>
      </c>
      <c r="R106">
        <f>Q106-E106-J106</f>
        <v>7771569.5086868275</v>
      </c>
      <c r="S106">
        <f t="shared" si="28"/>
        <v>0.97145605596539819</v>
      </c>
      <c r="T106">
        <f t="shared" si="24"/>
        <v>1</v>
      </c>
      <c r="U106">
        <f>$E$3-E106</f>
        <v>7852909.2408435298</v>
      </c>
      <c r="V106">
        <f>T106*I106</f>
        <v>53763.217574752845</v>
      </c>
      <c r="W106" s="1">
        <f t="shared" si="29"/>
        <v>0.11657472671584777</v>
      </c>
      <c r="X106">
        <f t="shared" si="30"/>
        <v>6267.4323961414775</v>
      </c>
    </row>
    <row r="107" spans="1:24" x14ac:dyDescent="0.35">
      <c r="A107">
        <f t="shared" si="27"/>
        <v>4.2609287164493893E-2</v>
      </c>
      <c r="B107">
        <f t="shared" si="26"/>
        <v>4.2609287164493893E-2</v>
      </c>
      <c r="C107">
        <v>94</v>
      </c>
      <c r="D107">
        <f t="shared" si="14"/>
        <v>94</v>
      </c>
      <c r="E107">
        <f>E106+X106</f>
        <v>153358.191552612</v>
      </c>
      <c r="F107">
        <f t="shared" si="15"/>
        <v>68533.683742678666</v>
      </c>
      <c r="G107">
        <f t="shared" si="16"/>
        <v>1</v>
      </c>
      <c r="H107">
        <f t="shared" si="17"/>
        <v>12537.518995664563</v>
      </c>
      <c r="I107">
        <f>IF(D107&gt;$E$6,VLOOKUP(D107-$E$6,D$13:F$554,3,FALSE),0)</f>
        <v>55996.164747014103</v>
      </c>
      <c r="J107">
        <f>IF(D107&gt;$E$7,VLOOKUP(D107-$E$7,D$13:E$554,2,FALSE),0)</f>
        <v>84824.507809933333</v>
      </c>
      <c r="K107">
        <f t="shared" si="18"/>
        <v>84739.683302123405</v>
      </c>
      <c r="L107">
        <f>J107*$E$8</f>
        <v>84.824507809933337</v>
      </c>
      <c r="M107">
        <f t="shared" si="19"/>
        <v>7846641.808447388</v>
      </c>
      <c r="N107">
        <f t="shared" si="20"/>
        <v>8000000</v>
      </c>
      <c r="O107">
        <f t="shared" si="21"/>
        <v>8000000</v>
      </c>
      <c r="P107">
        <f t="shared" si="22"/>
        <v>8000000</v>
      </c>
      <c r="Q107">
        <f>$E$3-L107</f>
        <v>7999915.1754921898</v>
      </c>
      <c r="R107">
        <f>Q107-E107-J107</f>
        <v>7761732.4761296446</v>
      </c>
      <c r="S107">
        <f t="shared" si="28"/>
        <v>0.97022684689304961</v>
      </c>
      <c r="T107">
        <f t="shared" si="24"/>
        <v>1</v>
      </c>
      <c r="U107">
        <f>$E$3-E107</f>
        <v>7846641.808447388</v>
      </c>
      <c r="V107">
        <f>T107*I107</f>
        <v>55996.164747014103</v>
      </c>
      <c r="W107" s="1">
        <f t="shared" si="29"/>
        <v>0.11642722162716596</v>
      </c>
      <c r="X107">
        <f t="shared" si="30"/>
        <v>6519.4778832719085</v>
      </c>
    </row>
    <row r="108" spans="1:24" x14ac:dyDescent="0.35">
      <c r="A108">
        <f t="shared" si="27"/>
        <v>4.25114421164473E-2</v>
      </c>
      <c r="C108">
        <v>95</v>
      </c>
      <c r="D108">
        <f t="shared" si="14"/>
        <v>95</v>
      </c>
      <c r="E108">
        <f>E107+X107</f>
        <v>159877.6694358839</v>
      </c>
      <c r="F108">
        <f t="shared" si="15"/>
        <v>71338.607838944459</v>
      </c>
      <c r="G108">
        <f t="shared" si="16"/>
        <v>1</v>
      </c>
      <c r="H108">
        <f t="shared" si="17"/>
        <v>13022.227102459772</v>
      </c>
      <c r="I108">
        <f>IF(D108&gt;$E$6,VLOOKUP(D108-$E$6,D$13:F$554,3,FALSE),0)</f>
        <v>58316.380736484687</v>
      </c>
      <c r="J108">
        <f>IF(D108&gt;$E$7,VLOOKUP(D108-$E$7,D$13:E$554,2,FALSE),0)</f>
        <v>88539.061596939442</v>
      </c>
      <c r="K108">
        <f t="shared" si="18"/>
        <v>88450.522535342505</v>
      </c>
      <c r="L108">
        <f>J108*$E$8</f>
        <v>88.539061596939447</v>
      </c>
      <c r="M108">
        <f t="shared" si="19"/>
        <v>7840122.3305641161</v>
      </c>
      <c r="N108">
        <f t="shared" si="20"/>
        <v>8000000</v>
      </c>
      <c r="O108">
        <f t="shared" si="21"/>
        <v>8000000</v>
      </c>
      <c r="P108">
        <f t="shared" si="22"/>
        <v>8000000</v>
      </c>
      <c r="Q108">
        <f>$E$3-L108</f>
        <v>7999911.4609384034</v>
      </c>
      <c r="R108">
        <f>Q108-E108-J108</f>
        <v>7751494.7299055802</v>
      </c>
      <c r="S108">
        <f t="shared" si="28"/>
        <v>0.96894756495171463</v>
      </c>
      <c r="T108">
        <f t="shared" si="24"/>
        <v>1</v>
      </c>
      <c r="U108">
        <f>$E$3-E108</f>
        <v>7840122.3305641161</v>
      </c>
      <c r="V108">
        <f>T108*I108</f>
        <v>58316.380736484687</v>
      </c>
      <c r="W108" s="1">
        <f t="shared" si="29"/>
        <v>0.11627370779420575</v>
      </c>
      <c r="X108">
        <f t="shared" si="30"/>
        <v>6780.6618133696693</v>
      </c>
    </row>
    <row r="109" spans="1:24" x14ac:dyDescent="0.35">
      <c r="A109">
        <f t="shared" si="27"/>
        <v>4.241156277355497E-2</v>
      </c>
      <c r="C109">
        <v>96</v>
      </c>
      <c r="D109">
        <f t="shared" si="14"/>
        <v>96</v>
      </c>
      <c r="E109">
        <f>E108+X108</f>
        <v>166658.33124925356</v>
      </c>
      <c r="F109">
        <f t="shared" si="15"/>
        <v>74250.20338341406</v>
      </c>
      <c r="G109">
        <f t="shared" si="16"/>
        <v>1</v>
      </c>
      <c r="H109">
        <f t="shared" si="17"/>
        <v>13523.224762157217</v>
      </c>
      <c r="I109">
        <f>IF(D109&gt;$E$6,VLOOKUP(D109-$E$6,D$13:F$554,3,FALSE),0)</f>
        <v>60726.978621256843</v>
      </c>
      <c r="J109">
        <f>IF(D109&gt;$E$7,VLOOKUP(D109-$E$7,D$13:E$554,2,FALSE),0)</f>
        <v>92408.127865839502</v>
      </c>
      <c r="K109">
        <f t="shared" si="18"/>
        <v>92315.719737973661</v>
      </c>
      <c r="L109">
        <f>J109*$E$8</f>
        <v>92.408127865839504</v>
      </c>
      <c r="M109">
        <f t="shared" si="19"/>
        <v>7833341.6687507462</v>
      </c>
      <c r="N109">
        <f t="shared" si="20"/>
        <v>8000000</v>
      </c>
      <c r="O109">
        <f t="shared" si="21"/>
        <v>8000000</v>
      </c>
      <c r="P109">
        <f t="shared" si="22"/>
        <v>8000000</v>
      </c>
      <c r="Q109">
        <f>$E$3-L109</f>
        <v>7999907.5918721342</v>
      </c>
      <c r="R109">
        <f>Q109-E109-J109</f>
        <v>7740841.1327570407</v>
      </c>
      <c r="S109">
        <f t="shared" si="28"/>
        <v>0.96761631854619123</v>
      </c>
      <c r="T109">
        <f t="shared" si="24"/>
        <v>1</v>
      </c>
      <c r="U109">
        <f>$E$3-E109</f>
        <v>7833341.6687507462</v>
      </c>
      <c r="V109">
        <f>T109*I109</f>
        <v>60726.978621256843</v>
      </c>
      <c r="W109" s="1">
        <f t="shared" si="29"/>
        <v>0.11611395822554295</v>
      </c>
      <c r="X109">
        <f t="shared" si="30"/>
        <v>7051.2498587920572</v>
      </c>
    </row>
    <row r="110" spans="1:24" x14ac:dyDescent="0.35">
      <c r="A110">
        <f t="shared" si="27"/>
        <v>4.2309615162570147E-2</v>
      </c>
      <c r="C110">
        <v>97</v>
      </c>
      <c r="D110">
        <f t="shared" si="14"/>
        <v>97</v>
      </c>
      <c r="E110">
        <f>E109+X109</f>
        <v>173709.58110804562</v>
      </c>
      <c r="F110">
        <f t="shared" si="15"/>
        <v>77271.604961666904</v>
      </c>
      <c r="G110">
        <f t="shared" si="16"/>
        <v>1</v>
      </c>
      <c r="H110">
        <f t="shared" si="17"/>
        <v>14040.424229290351</v>
      </c>
      <c r="I110">
        <f>IF(D110&gt;$E$6,VLOOKUP(D110-$E$6,D$13:F$554,3,FALSE),0)</f>
        <v>63231.180732376553</v>
      </c>
      <c r="J110">
        <f>IF(D110&gt;$E$7,VLOOKUP(D110-$E$7,D$13:E$554,2,FALSE),0)</f>
        <v>96437.976146378714</v>
      </c>
      <c r="K110">
        <f t="shared" si="18"/>
        <v>96341.538170232336</v>
      </c>
      <c r="L110">
        <f>J110*$E$8</f>
        <v>96.437976146378716</v>
      </c>
      <c r="M110">
        <f t="shared" si="19"/>
        <v>7826290.4188919542</v>
      </c>
      <c r="N110">
        <f t="shared" si="20"/>
        <v>8000000</v>
      </c>
      <c r="O110">
        <f t="shared" si="21"/>
        <v>8000000</v>
      </c>
      <c r="P110">
        <f t="shared" si="22"/>
        <v>8000000</v>
      </c>
      <c r="Q110">
        <f>$E$3-L110</f>
        <v>7999903.5620238539</v>
      </c>
      <c r="R110">
        <f>Q110-E110-J110</f>
        <v>7729756.0047694296</v>
      </c>
      <c r="S110">
        <f t="shared" si="28"/>
        <v>0.9662311482682322</v>
      </c>
      <c r="T110">
        <f t="shared" si="24"/>
        <v>1</v>
      </c>
      <c r="U110">
        <f>$E$3-E110</f>
        <v>7826290.4188919542</v>
      </c>
      <c r="V110">
        <f>T110*I110</f>
        <v>63231.180732376553</v>
      </c>
      <c r="W110" s="1">
        <f t="shared" si="29"/>
        <v>0.11594773779218787</v>
      </c>
      <c r="X110">
        <f t="shared" si="30"/>
        <v>7331.5123638480381</v>
      </c>
    </row>
    <row r="111" spans="1:24" x14ac:dyDescent="0.35">
      <c r="A111">
        <f t="shared" si="27"/>
        <v>4.2205572755874166E-2</v>
      </c>
      <c r="C111">
        <v>98</v>
      </c>
      <c r="D111">
        <f t="shared" si="14"/>
        <v>98</v>
      </c>
      <c r="E111">
        <f>E110+X110</f>
        <v>181041.09347189366</v>
      </c>
      <c r="F111">
        <f t="shared" si="15"/>
        <v>80405.997398246778</v>
      </c>
      <c r="G111">
        <f t="shared" si="16"/>
        <v>1</v>
      </c>
      <c r="H111">
        <f t="shared" si="17"/>
        <v>14573.711924795425</v>
      </c>
      <c r="I111">
        <f>IF(D111&gt;$E$6,VLOOKUP(D111-$E$6,D$13:F$554,3,FALSE),0)</f>
        <v>65832.285473451353</v>
      </c>
      <c r="J111">
        <f>IF(D111&gt;$E$7,VLOOKUP(D111-$E$7,D$13:E$554,2,FALSE),0)</f>
        <v>100635.09607364688</v>
      </c>
      <c r="K111">
        <f t="shared" si="18"/>
        <v>100534.46097757324</v>
      </c>
      <c r="L111">
        <f>J111*$E$8</f>
        <v>100.63509607364689</v>
      </c>
      <c r="M111">
        <f t="shared" si="19"/>
        <v>7818958.906528106</v>
      </c>
      <c r="N111">
        <f t="shared" si="20"/>
        <v>8000000</v>
      </c>
      <c r="O111">
        <f t="shared" si="21"/>
        <v>8000000</v>
      </c>
      <c r="P111">
        <f t="shared" si="22"/>
        <v>8000000</v>
      </c>
      <c r="Q111">
        <f>$E$3-L111</f>
        <v>7999899.3649039259</v>
      </c>
      <c r="R111">
        <f>Q111-E111-J111</f>
        <v>7718223.1753583848</v>
      </c>
      <c r="S111">
        <f t="shared" si="28"/>
        <v>0.96479003338701075</v>
      </c>
      <c r="T111">
        <f t="shared" si="24"/>
        <v>1</v>
      </c>
      <c r="U111">
        <f>$E$3-E111</f>
        <v>7818958.906528106</v>
      </c>
      <c r="V111">
        <f>T111*I111</f>
        <v>65832.285473451353</v>
      </c>
      <c r="W111" s="1">
        <f t="shared" si="29"/>
        <v>0.11577480400644129</v>
      </c>
      <c r="X111">
        <f t="shared" si="30"/>
        <v>7621.7199479849223</v>
      </c>
    </row>
    <row r="112" spans="1:24" x14ac:dyDescent="0.35">
      <c r="A112">
        <f t="shared" si="27"/>
        <v>4.2099391921581589E-2</v>
      </c>
      <c r="C112">
        <v>99</v>
      </c>
      <c r="D112">
        <f t="shared" si="14"/>
        <v>99</v>
      </c>
      <c r="E112">
        <f>E111+X111</f>
        <v>188662.8134198786</v>
      </c>
      <c r="F112">
        <f t="shared" si="15"/>
        <v>83656.677938995897</v>
      </c>
      <c r="G112">
        <f t="shared" si="16"/>
        <v>1</v>
      </c>
      <c r="H112">
        <f t="shared" si="17"/>
        <v>15122.994196317231</v>
      </c>
      <c r="I112">
        <f>IF(D112&gt;$E$6,VLOOKUP(D112-$E$6,D$13:F$554,3,FALSE),0)</f>
        <v>68533.683742678666</v>
      </c>
      <c r="J112">
        <f>IF(D112&gt;$E$7,VLOOKUP(D112-$E$7,D$13:E$554,2,FALSE),0)</f>
        <v>105006.1354808827</v>
      </c>
      <c r="K112">
        <f t="shared" si="18"/>
        <v>104901.12934540182</v>
      </c>
      <c r="L112">
        <f>J112*$E$8</f>
        <v>105.0061354808827</v>
      </c>
      <c r="M112">
        <f t="shared" si="19"/>
        <v>7811337.1865801215</v>
      </c>
      <c r="N112">
        <f t="shared" si="20"/>
        <v>8000000</v>
      </c>
      <c r="O112">
        <f t="shared" si="21"/>
        <v>8000000</v>
      </c>
      <c r="P112">
        <f t="shared" si="22"/>
        <v>8000000</v>
      </c>
      <c r="Q112">
        <f>$E$3-L112</f>
        <v>7999894.9938645195</v>
      </c>
      <c r="R112">
        <f>Q112-E112-J112</f>
        <v>7706226.0449637584</v>
      </c>
      <c r="S112">
        <f t="shared" si="28"/>
        <v>0.96329089955230796</v>
      </c>
      <c r="T112">
        <f t="shared" si="24"/>
        <v>1</v>
      </c>
      <c r="U112">
        <f>$E$3-E112</f>
        <v>7811337.1865801215</v>
      </c>
      <c r="V112">
        <f>T112*I112</f>
        <v>68533.683742678666</v>
      </c>
      <c r="W112" s="1">
        <f t="shared" si="29"/>
        <v>0.11559490794627696</v>
      </c>
      <c r="X112">
        <f t="shared" si="30"/>
        <v>7922.1448634541975</v>
      </c>
    </row>
    <row r="113" spans="1:24" x14ac:dyDescent="0.35">
      <c r="A113">
        <f t="shared" si="27"/>
        <v>4.1991024727395833E-2</v>
      </c>
      <c r="C113">
        <v>100</v>
      </c>
      <c r="D113">
        <f t="shared" si="14"/>
        <v>100</v>
      </c>
      <c r="E113">
        <f>E112+X112</f>
        <v>196584.95828333279</v>
      </c>
      <c r="F113">
        <f t="shared" si="15"/>
        <v>87027.131828831552</v>
      </c>
      <c r="G113">
        <f t="shared" si="16"/>
        <v>1</v>
      </c>
      <c r="H113">
        <f t="shared" si="17"/>
        <v>15688.523989887093</v>
      </c>
      <c r="I113">
        <f>IF(D113&gt;$E$6,VLOOKUP(D113-$E$6,D$13:F$554,3,FALSE),0)</f>
        <v>71338.607838944459</v>
      </c>
      <c r="J113">
        <f>IF(D113&gt;$E$7,VLOOKUP(D113-$E$7,D$13:E$554,2,FALSE),0)</f>
        <v>109557.82645450124</v>
      </c>
      <c r="K113">
        <f t="shared" si="18"/>
        <v>109448.26862804673</v>
      </c>
      <c r="L113">
        <f>J113*$E$8</f>
        <v>109.55782645450124</v>
      </c>
      <c r="M113">
        <f t="shared" si="19"/>
        <v>7803415.0417166669</v>
      </c>
      <c r="N113">
        <f t="shared" si="20"/>
        <v>8000000</v>
      </c>
      <c r="O113">
        <f t="shared" si="21"/>
        <v>8000000</v>
      </c>
      <c r="P113">
        <f t="shared" si="22"/>
        <v>8000000</v>
      </c>
      <c r="Q113">
        <f>$E$3-L113</f>
        <v>7999890.4421735452</v>
      </c>
      <c r="R113">
        <f>Q113-E113-J113</f>
        <v>7693747.6574357105</v>
      </c>
      <c r="S113">
        <f t="shared" si="28"/>
        <v>0.96173162783281108</v>
      </c>
      <c r="T113">
        <f t="shared" si="24"/>
        <v>1</v>
      </c>
      <c r="U113">
        <f>$E$3-E113</f>
        <v>7803415.0417166669</v>
      </c>
      <c r="V113">
        <f>T113*I113</f>
        <v>71338.607838944459</v>
      </c>
      <c r="W113" s="1">
        <f t="shared" si="29"/>
        <v>0.11540779533993732</v>
      </c>
      <c r="X113">
        <f t="shared" si="30"/>
        <v>8233.0314533129513</v>
      </c>
    </row>
    <row r="114" spans="1:24" x14ac:dyDescent="0.35">
      <c r="A114">
        <f t="shared" si="27"/>
        <v>4.188027164035054E-2</v>
      </c>
      <c r="C114">
        <v>101</v>
      </c>
      <c r="D114">
        <f t="shared" si="14"/>
        <v>101</v>
      </c>
      <c r="E114">
        <f>E113+X113</f>
        <v>204817.98973664574</v>
      </c>
      <c r="F114">
        <f t="shared" si="15"/>
        <v>90520.916339796051</v>
      </c>
      <c r="G114">
        <f t="shared" si="16"/>
        <v>1</v>
      </c>
      <c r="H114">
        <f t="shared" si="17"/>
        <v>16270.712956381991</v>
      </c>
      <c r="I114">
        <f>IF(D114&gt;$E$6,VLOOKUP(D114-$E$6,D$13:F$554,3,FALSE),0)</f>
        <v>74250.20338341406</v>
      </c>
      <c r="J114">
        <f>IF(D114&gt;$E$7,VLOOKUP(D114-$E$7,D$13:E$554,2,FALSE),0)</f>
        <v>114297.07339684969</v>
      </c>
      <c r="K114">
        <f t="shared" si="18"/>
        <v>114182.77632345284</v>
      </c>
      <c r="L114">
        <f>J114*$E$8</f>
        <v>114.2970733968497</v>
      </c>
      <c r="M114">
        <f t="shared" si="19"/>
        <v>7795182.0102633545</v>
      </c>
      <c r="N114">
        <f t="shared" si="20"/>
        <v>8000000</v>
      </c>
      <c r="O114">
        <f t="shared" si="21"/>
        <v>8000000</v>
      </c>
      <c r="P114">
        <f t="shared" si="22"/>
        <v>8000000</v>
      </c>
      <c r="Q114">
        <f>$E$3-L114</f>
        <v>7999885.7029266031</v>
      </c>
      <c r="R114">
        <f>Q114-E114-J114</f>
        <v>7680770.6397931082</v>
      </c>
      <c r="S114">
        <f t="shared" si="28"/>
        <v>0.96011004719520521</v>
      </c>
      <c r="T114">
        <f t="shared" si="24"/>
        <v>1</v>
      </c>
      <c r="U114">
        <f>$E$3-E114</f>
        <v>7795182.0102633545</v>
      </c>
      <c r="V114">
        <f>T114*I114</f>
        <v>74250.20338341406</v>
      </c>
      <c r="W114" s="1">
        <f t="shared" si="29"/>
        <v>0.11521320566342462</v>
      </c>
      <c r="X114">
        <f t="shared" si="30"/>
        <v>8554.6039529643913</v>
      </c>
    </row>
    <row r="115" spans="1:24" x14ac:dyDescent="0.35">
      <c r="A115">
        <f t="shared" si="27"/>
        <v>4.1766858291910146E-2</v>
      </c>
      <c r="C115">
        <v>102</v>
      </c>
      <c r="D115">
        <f t="shared" si="14"/>
        <v>102</v>
      </c>
      <c r="E115">
        <f>E114+X114</f>
        <v>213372.59368961013</v>
      </c>
      <c r="F115">
        <f t="shared" si="15"/>
        <v>94141.575077553338</v>
      </c>
      <c r="G115">
        <f t="shared" si="16"/>
        <v>1</v>
      </c>
      <c r="H115">
        <f t="shared" si="17"/>
        <v>16869.970115886434</v>
      </c>
      <c r="I115">
        <f>IF(D115&gt;$E$6,VLOOKUP(D115-$E$6,D$13:F$554,3,FALSE),0)</f>
        <v>77271.604961666904</v>
      </c>
      <c r="J115">
        <f>IF(D115&gt;$E$7,VLOOKUP(D115-$E$7,D$13:E$554,2,FALSE),0)</f>
        <v>119231.0186120568</v>
      </c>
      <c r="K115">
        <f t="shared" si="18"/>
        <v>119111.78759344474</v>
      </c>
      <c r="L115">
        <f>J115*$E$8</f>
        <v>119.2310186120568</v>
      </c>
      <c r="M115">
        <f t="shared" si="19"/>
        <v>7786627.4063103897</v>
      </c>
      <c r="N115">
        <f t="shared" si="20"/>
        <v>8000000</v>
      </c>
      <c r="O115">
        <f t="shared" si="21"/>
        <v>8000000</v>
      </c>
      <c r="P115">
        <f t="shared" si="22"/>
        <v>8000000</v>
      </c>
      <c r="Q115">
        <f>$E$3-L115</f>
        <v>7999880.7689813878</v>
      </c>
      <c r="R115">
        <f>Q115-E115-J115</f>
        <v>7667277.1566797206</v>
      </c>
      <c r="S115">
        <f t="shared" si="28"/>
        <v>0.95842392881762695</v>
      </c>
      <c r="T115">
        <f t="shared" si="24"/>
        <v>1</v>
      </c>
      <c r="U115">
        <f>$E$3-E115</f>
        <v>7786627.4063103897</v>
      </c>
      <c r="V115">
        <f>T115*I115</f>
        <v>77271.604961666904</v>
      </c>
      <c r="W115" s="1">
        <f t="shared" si="29"/>
        <v>0.11501087145811523</v>
      </c>
      <c r="X115">
        <f t="shared" si="30"/>
        <v>8887.0746256085313</v>
      </c>
    </row>
    <row r="116" spans="1:24" x14ac:dyDescent="0.35">
      <c r="A116">
        <f t="shared" si="27"/>
        <v>4.1650497244910621E-2</v>
      </c>
      <c r="C116">
        <v>103</v>
      </c>
      <c r="D116">
        <f t="shared" si="14"/>
        <v>103</v>
      </c>
      <c r="E116">
        <f>E115+X115</f>
        <v>222259.66831521867</v>
      </c>
      <c r="F116">
        <f t="shared" si="15"/>
        <v>97892.58542164453</v>
      </c>
      <c r="G116">
        <f t="shared" si="16"/>
        <v>1</v>
      </c>
      <c r="H116">
        <f t="shared" si="17"/>
        <v>17486.588023397751</v>
      </c>
      <c r="I116">
        <f>IF(D116&gt;$E$6,VLOOKUP(D116-$E$6,D$13:F$554,3,FALSE),0)</f>
        <v>80405.997398246778</v>
      </c>
      <c r="J116">
        <f>IF(D116&gt;$E$7,VLOOKUP(D116-$E$7,D$13:E$554,2,FALSE),0)</f>
        <v>124367.08289357414</v>
      </c>
      <c r="K116">
        <f t="shared" si="18"/>
        <v>124242.71581068057</v>
      </c>
      <c r="L116">
        <f>J116*$E$8</f>
        <v>124.36708289357415</v>
      </c>
      <c r="M116">
        <f t="shared" si="19"/>
        <v>7777740.3316847812</v>
      </c>
      <c r="N116">
        <f t="shared" si="20"/>
        <v>8000000</v>
      </c>
      <c r="O116">
        <f t="shared" si="21"/>
        <v>8000000</v>
      </c>
      <c r="P116">
        <f t="shared" si="22"/>
        <v>8000000</v>
      </c>
      <c r="Q116">
        <f>$E$3-L116</f>
        <v>7999875.6329171062</v>
      </c>
      <c r="R116">
        <f>Q116-E116-J116</f>
        <v>7653248.8817083128</v>
      </c>
      <c r="S116">
        <f t="shared" si="28"/>
        <v>0.95667098251096205</v>
      </c>
      <c r="T116">
        <f t="shared" si="24"/>
        <v>1</v>
      </c>
      <c r="U116">
        <f>$E$3-E116</f>
        <v>7777740.3316847812</v>
      </c>
      <c r="V116">
        <f>T116*I116</f>
        <v>80405.997398246778</v>
      </c>
      <c r="W116" s="1">
        <f t="shared" si="29"/>
        <v>0.11480051790131544</v>
      </c>
      <c r="X116">
        <f t="shared" si="30"/>
        <v>9230.6501436905528</v>
      </c>
    </row>
    <row r="117" spans="1:24" x14ac:dyDescent="0.35">
      <c r="A117">
        <f t="shared" si="27"/>
        <v>4.1530927377247902E-2</v>
      </c>
      <c r="C117">
        <v>104</v>
      </c>
      <c r="D117">
        <f t="shared" si="14"/>
        <v>104</v>
      </c>
      <c r="E117">
        <f>E116+X116</f>
        <v>231490.31845890923</v>
      </c>
      <c r="F117">
        <f t="shared" si="15"/>
        <v>101777.33820025074</v>
      </c>
      <c r="G117">
        <f t="shared" si="16"/>
        <v>1</v>
      </c>
      <c r="H117">
        <f t="shared" si="17"/>
        <v>18120.660261254845</v>
      </c>
      <c r="I117">
        <f>IF(D117&gt;$E$6,VLOOKUP(D117-$E$6,D$13:F$554,3,FALSE),0)</f>
        <v>83656.677938995897</v>
      </c>
      <c r="J117">
        <f>IF(D117&gt;$E$7,VLOOKUP(D117-$E$7,D$13:E$554,2,FALSE),0)</f>
        <v>129712.98025865848</v>
      </c>
      <c r="K117">
        <f t="shared" si="18"/>
        <v>129583.26727839983</v>
      </c>
      <c r="L117">
        <f>J117*$E$8</f>
        <v>129.71298025865849</v>
      </c>
      <c r="M117">
        <f t="shared" si="19"/>
        <v>7768509.6815410908</v>
      </c>
      <c r="N117">
        <f t="shared" si="20"/>
        <v>8000000</v>
      </c>
      <c r="O117">
        <f t="shared" si="21"/>
        <v>8000000</v>
      </c>
      <c r="P117">
        <f t="shared" si="22"/>
        <v>8000000</v>
      </c>
      <c r="Q117">
        <f>$E$3-L117</f>
        <v>7999870.2870197417</v>
      </c>
      <c r="R117">
        <f>Q117-E117-J117</f>
        <v>7638666.988302174</v>
      </c>
      <c r="S117">
        <f t="shared" si="28"/>
        <v>0.95484885557411581</v>
      </c>
      <c r="T117">
        <f t="shared" si="24"/>
        <v>1</v>
      </c>
      <c r="U117">
        <f>$E$3-E117</f>
        <v>7768509.6815410908</v>
      </c>
      <c r="V117">
        <f>T117*I117</f>
        <v>83656.677938995897</v>
      </c>
      <c r="W117" s="1">
        <f t="shared" si="29"/>
        <v>0.11458186266889389</v>
      </c>
      <c r="X117">
        <f t="shared" si="30"/>
        <v>9585.5379829419126</v>
      </c>
    </row>
    <row r="118" spans="1:24" x14ac:dyDescent="0.35">
      <c r="A118">
        <f t="shared" si="27"/>
        <v>4.1407943307328464E-2</v>
      </c>
      <c r="C118">
        <v>105</v>
      </c>
      <c r="D118">
        <f t="shared" si="14"/>
        <v>105</v>
      </c>
      <c r="E118">
        <f>E117+X117</f>
        <v>241075.85644185115</v>
      </c>
      <c r="F118">
        <f t="shared" si="15"/>
        <v>105799.15204029533</v>
      </c>
      <c r="G118">
        <f t="shared" si="16"/>
        <v>1</v>
      </c>
      <c r="H118">
        <f t="shared" si="17"/>
        <v>18772.02021146378</v>
      </c>
      <c r="I118">
        <f>IF(D118&gt;$E$6,VLOOKUP(D118-$E$6,D$13:F$554,3,FALSE),0)</f>
        <v>87027.131828831552</v>
      </c>
      <c r="J118">
        <f>IF(D118&gt;$E$7,VLOOKUP(D118-$E$7,D$13:E$554,2,FALSE),0)</f>
        <v>135276.70440155582</v>
      </c>
      <c r="K118">
        <f t="shared" si="18"/>
        <v>135141.42769715426</v>
      </c>
      <c r="L118">
        <f>J118*$E$8</f>
        <v>135.27670440155583</v>
      </c>
      <c r="M118">
        <f t="shared" si="19"/>
        <v>7758924.1435581492</v>
      </c>
      <c r="N118">
        <f t="shared" si="20"/>
        <v>8000000</v>
      </c>
      <c r="O118">
        <f t="shared" si="21"/>
        <v>8000000</v>
      </c>
      <c r="P118">
        <f t="shared" si="22"/>
        <v>8000000</v>
      </c>
      <c r="Q118">
        <f>$E$3-L118</f>
        <v>7999864.7232955983</v>
      </c>
      <c r="R118">
        <f>Q118-E118-J118</f>
        <v>7623512.162452192</v>
      </c>
      <c r="S118">
        <f t="shared" si="28"/>
        <v>0.95295513438527679</v>
      </c>
      <c r="T118">
        <f t="shared" si="24"/>
        <v>1</v>
      </c>
      <c r="U118">
        <f>$E$3-E118</f>
        <v>7758924.1435581492</v>
      </c>
      <c r="V118">
        <f>T118*I118</f>
        <v>87027.131828831552</v>
      </c>
      <c r="W118" s="1">
        <f t="shared" si="29"/>
        <v>0.11435461612623321</v>
      </c>
      <c r="X118">
        <f t="shared" si="30"/>
        <v>9951.9542528531238</v>
      </c>
    </row>
    <row r="119" spans="1:24" x14ac:dyDescent="0.35">
      <c r="A119">
        <f t="shared" si="27"/>
        <v>4.1281422369450683E-2</v>
      </c>
      <c r="C119">
        <v>106</v>
      </c>
      <c r="D119">
        <f t="shared" si="14"/>
        <v>106</v>
      </c>
      <c r="E119">
        <f>E118+X118</f>
        <v>251027.81069470427</v>
      </c>
      <c r="F119">
        <f t="shared" si="15"/>
        <v>109961.32760197698</v>
      </c>
      <c r="G119">
        <f t="shared" si="16"/>
        <v>1</v>
      </c>
      <c r="H119">
        <f t="shared" si="17"/>
        <v>19440.411262180933</v>
      </c>
      <c r="I119">
        <f>IF(D119&gt;$E$6,VLOOKUP(D119-$E$6,D$13:F$554,3,FALSE),0)</f>
        <v>90520.916339796051</v>
      </c>
      <c r="J119">
        <f>IF(D119&gt;$E$7,VLOOKUP(D119-$E$7,D$13:E$554,2,FALSE),0)</f>
        <v>141066.48309272729</v>
      </c>
      <c r="K119">
        <f t="shared" si="18"/>
        <v>140925.41660963456</v>
      </c>
      <c r="L119">
        <f>J119*$E$8</f>
        <v>141.06648309272728</v>
      </c>
      <c r="M119">
        <f t="shared" si="19"/>
        <v>7748972.1893052962</v>
      </c>
      <c r="N119">
        <f t="shared" si="20"/>
        <v>8000000</v>
      </c>
      <c r="O119">
        <f t="shared" si="21"/>
        <v>8000000</v>
      </c>
      <c r="P119">
        <f t="shared" si="22"/>
        <v>8000000</v>
      </c>
      <c r="Q119">
        <f>$E$3-L119</f>
        <v>7999858.9335169075</v>
      </c>
      <c r="R119">
        <f>Q119-E119-J119</f>
        <v>7607764.6397294765</v>
      </c>
      <c r="S119">
        <f t="shared" si="28"/>
        <v>0.95098734902128357</v>
      </c>
      <c r="T119">
        <f t="shared" si="24"/>
        <v>1</v>
      </c>
      <c r="U119">
        <f>$E$3-E119</f>
        <v>7748972.1893052962</v>
      </c>
      <c r="V119">
        <f>T119*I119</f>
        <v>90520.916339796051</v>
      </c>
      <c r="W119" s="1">
        <f t="shared" si="29"/>
        <v>0.11411848188255402</v>
      </c>
      <c r="X119">
        <f t="shared" si="30"/>
        <v>10330.109551315205</v>
      </c>
    </row>
    <row r="120" spans="1:24" x14ac:dyDescent="0.35">
      <c r="A120">
        <f t="shared" si="27"/>
        <v>4.1151255403643297E-2</v>
      </c>
      <c r="C120">
        <v>107</v>
      </c>
      <c r="D120">
        <f t="shared" si="14"/>
        <v>107</v>
      </c>
      <c r="E120">
        <f>E119+X119</f>
        <v>261357.92024601946</v>
      </c>
      <c r="F120">
        <f t="shared" si="15"/>
        <v>114267.16108954893</v>
      </c>
      <c r="G120">
        <f t="shared" si="16"/>
        <v>1</v>
      </c>
      <c r="H120">
        <f t="shared" si="17"/>
        <v>20125.586011995591</v>
      </c>
      <c r="I120">
        <f>IF(D120&gt;$E$6,VLOOKUP(D120-$E$6,D$13:F$554,3,FALSE),0)</f>
        <v>94141.575077553338</v>
      </c>
      <c r="J120">
        <f>IF(D120&gt;$E$7,VLOOKUP(D120-$E$7,D$13:E$554,2,FALSE),0)</f>
        <v>147090.75915647054</v>
      </c>
      <c r="K120">
        <f t="shared" si="18"/>
        <v>146943.66839731406</v>
      </c>
      <c r="L120">
        <f>J120*$E$8</f>
        <v>147.09075915647054</v>
      </c>
      <c r="M120">
        <f t="shared" si="19"/>
        <v>7738642.079753981</v>
      </c>
      <c r="N120">
        <f t="shared" si="20"/>
        <v>8000000</v>
      </c>
      <c r="O120">
        <f t="shared" si="21"/>
        <v>8000000</v>
      </c>
      <c r="P120">
        <f t="shared" si="22"/>
        <v>8000000</v>
      </c>
      <c r="Q120">
        <f>$E$3-L120</f>
        <v>7999852.9092408437</v>
      </c>
      <c r="R120">
        <f>Q120-E120-J120</f>
        <v>7591404.2298383545</v>
      </c>
      <c r="S120">
        <f t="shared" si="28"/>
        <v>0.94894297632264224</v>
      </c>
      <c r="T120">
        <f t="shared" si="24"/>
        <v>1</v>
      </c>
      <c r="U120">
        <f>$E$3-E120</f>
        <v>7738642.079753981</v>
      </c>
      <c r="V120">
        <f>T120*I120</f>
        <v>94141.575077553338</v>
      </c>
      <c r="W120" s="1">
        <f t="shared" si="29"/>
        <v>0.11387315715871707</v>
      </c>
      <c r="X120">
        <f t="shared" si="30"/>
        <v>10720.198373975394</v>
      </c>
    </row>
    <row r="121" spans="1:24" x14ac:dyDescent="0.35">
      <c r="A121">
        <f t="shared" si="27"/>
        <v>4.1017308233415394E-2</v>
      </c>
      <c r="C121">
        <v>108</v>
      </c>
      <c r="D121">
        <f t="shared" si="14"/>
        <v>108</v>
      </c>
      <c r="E121">
        <f>E120+X120</f>
        <v>272078.11861999484</v>
      </c>
      <c r="F121">
        <f t="shared" si="15"/>
        <v>118719.92706738284</v>
      </c>
      <c r="G121">
        <f t="shared" si="16"/>
        <v>1</v>
      </c>
      <c r="H121">
        <f t="shared" si="17"/>
        <v>20827.341645738314</v>
      </c>
      <c r="I121">
        <f>IF(D121&gt;$E$6,VLOOKUP(D121-$E$6,D$13:F$554,3,FALSE),0)</f>
        <v>97892.58542164453</v>
      </c>
      <c r="J121">
        <f>IF(D121&gt;$E$7,VLOOKUP(D121-$E$7,D$13:E$554,2,FALSE),0)</f>
        <v>153358.191552612</v>
      </c>
      <c r="K121">
        <f t="shared" si="18"/>
        <v>153204.8333610594</v>
      </c>
      <c r="L121">
        <f>J121*$E$8</f>
        <v>153.358191552612</v>
      </c>
      <c r="M121">
        <f t="shared" si="19"/>
        <v>7727921.8813800048</v>
      </c>
      <c r="N121">
        <f t="shared" si="20"/>
        <v>8000000</v>
      </c>
      <c r="O121">
        <f t="shared" si="21"/>
        <v>8000000</v>
      </c>
      <c r="P121">
        <f t="shared" si="22"/>
        <v>8000000</v>
      </c>
      <c r="Q121">
        <f>$E$3-L121</f>
        <v>7999846.6418084474</v>
      </c>
      <c r="R121">
        <f>Q121-E121-J121</f>
        <v>7574410.3316358402</v>
      </c>
      <c r="S121">
        <f t="shared" si="28"/>
        <v>0.94681944176914457</v>
      </c>
      <c r="T121">
        <f t="shared" si="24"/>
        <v>1</v>
      </c>
      <c r="U121">
        <f>$E$3-E121</f>
        <v>7727921.8813800048</v>
      </c>
      <c r="V121">
        <f>T121*I121</f>
        <v>97892.58542164453</v>
      </c>
      <c r="W121" s="1">
        <f t="shared" si="29"/>
        <v>0.11361833301229735</v>
      </c>
      <c r="X121">
        <f t="shared" si="30"/>
        <v>11122.392369871173</v>
      </c>
    </row>
    <row r="122" spans="1:24" x14ac:dyDescent="0.35">
      <c r="A122">
        <f t="shared" si="27"/>
        <v>4.0879407819654656E-2</v>
      </c>
      <c r="C122">
        <v>109</v>
      </c>
      <c r="D122">
        <f t="shared" si="14"/>
        <v>109</v>
      </c>
      <c r="E122">
        <f>E121+X121</f>
        <v>283200.51098986599</v>
      </c>
      <c r="F122">
        <f t="shared" si="15"/>
        <v>123322.84155398209</v>
      </c>
      <c r="G122">
        <f t="shared" si="16"/>
        <v>1</v>
      </c>
      <c r="H122">
        <f t="shared" si="17"/>
        <v>21545.503353731343</v>
      </c>
      <c r="I122">
        <f>IF(D122&gt;$E$6,VLOOKUP(D122-$E$6,D$13:F$554,3,FALSE),0)</f>
        <v>101777.33820025074</v>
      </c>
      <c r="J122">
        <f>IF(D122&gt;$E$7,VLOOKUP(D122-$E$7,D$13:E$554,2,FALSE),0)</f>
        <v>159877.6694358839</v>
      </c>
      <c r="K122">
        <f t="shared" si="18"/>
        <v>159717.791766448</v>
      </c>
      <c r="L122">
        <f>J122*$E$8</f>
        <v>159.87766943588392</v>
      </c>
      <c r="M122">
        <f t="shared" si="19"/>
        <v>7716799.4890101338</v>
      </c>
      <c r="N122">
        <f t="shared" si="20"/>
        <v>8000000</v>
      </c>
      <c r="O122">
        <f t="shared" si="21"/>
        <v>8000000</v>
      </c>
      <c r="P122">
        <f t="shared" si="22"/>
        <v>8000000</v>
      </c>
      <c r="Q122">
        <f>$E$3-L122</f>
        <v>7999840.1223305641</v>
      </c>
      <c r="R122">
        <f>Q122-E122-J122</f>
        <v>7556761.941904814</v>
      </c>
      <c r="S122">
        <f t="shared" si="28"/>
        <v>0.94461412057611605</v>
      </c>
      <c r="T122">
        <f t="shared" si="24"/>
        <v>1</v>
      </c>
      <c r="U122">
        <f>$E$3-E122</f>
        <v>7716799.4890101338</v>
      </c>
      <c r="V122">
        <f>T122*I122</f>
        <v>101777.33820025074</v>
      </c>
      <c r="W122" s="1">
        <f t="shared" si="29"/>
        <v>0.11335369446913392</v>
      </c>
      <c r="X122">
        <f t="shared" si="30"/>
        <v>11536.837298232935</v>
      </c>
    </row>
    <row r="123" spans="1:24" x14ac:dyDescent="0.35">
      <c r="A123">
        <f t="shared" si="27"/>
        <v>4.0737346334257775E-2</v>
      </c>
      <c r="C123">
        <v>110</v>
      </c>
      <c r="D123">
        <f t="shared" si="14"/>
        <v>110</v>
      </c>
      <c r="E123">
        <f>E122+X122</f>
        <v>294737.34828809893</v>
      </c>
      <c r="F123">
        <f t="shared" si="15"/>
        <v>128079.01703884537</v>
      </c>
      <c r="G123">
        <f t="shared" si="16"/>
        <v>1</v>
      </c>
      <c r="H123">
        <f t="shared" si="17"/>
        <v>22279.864998550038</v>
      </c>
      <c r="I123">
        <f>IF(D123&gt;$E$6,VLOOKUP(D123-$E$6,D$13:F$554,3,FALSE),0)</f>
        <v>105799.15204029533</v>
      </c>
      <c r="J123">
        <f>IF(D123&gt;$E$7,VLOOKUP(D123-$E$7,D$13:E$554,2,FALSE),0)</f>
        <v>166658.33124925356</v>
      </c>
      <c r="K123">
        <f t="shared" si="18"/>
        <v>166491.6729180043</v>
      </c>
      <c r="L123">
        <f>J123*$E$8</f>
        <v>166.65833124925356</v>
      </c>
      <c r="M123">
        <f t="shared" si="19"/>
        <v>7705262.6517119007</v>
      </c>
      <c r="N123">
        <f t="shared" si="20"/>
        <v>8000000</v>
      </c>
      <c r="O123">
        <f t="shared" si="21"/>
        <v>8000000</v>
      </c>
      <c r="P123">
        <f t="shared" si="22"/>
        <v>8000000</v>
      </c>
      <c r="Q123">
        <f>$E$3-L123</f>
        <v>7999833.3416687511</v>
      </c>
      <c r="R123">
        <f>Q123-E123-J123</f>
        <v>7538437.662131398</v>
      </c>
      <c r="S123">
        <f t="shared" si="28"/>
        <v>0.94232433854164432</v>
      </c>
      <c r="T123">
        <f t="shared" si="24"/>
        <v>1</v>
      </c>
      <c r="U123">
        <f>$E$3-E123</f>
        <v>7705262.6517119007</v>
      </c>
      <c r="V123">
        <f>T123*I123</f>
        <v>105799.15204029533</v>
      </c>
      <c r="W123" s="1">
        <f t="shared" si="29"/>
        <v>0.11307892062499732</v>
      </c>
      <c r="X123">
        <f t="shared" si="30"/>
        <v>11963.653915756578</v>
      </c>
    </row>
    <row r="124" spans="1:24" x14ac:dyDescent="0.35">
      <c r="A124">
        <f t="shared" si="27"/>
        <v>4.0590898931690059E-2</v>
      </c>
      <c r="C124">
        <v>111</v>
      </c>
      <c r="D124">
        <f t="shared" si="14"/>
        <v>111</v>
      </c>
      <c r="E124">
        <f>E123+X123</f>
        <v>306701.00220385549</v>
      </c>
      <c r="F124">
        <f t="shared" si="15"/>
        <v>132991.42109580987</v>
      </c>
      <c r="G124">
        <f t="shared" si="16"/>
        <v>1</v>
      </c>
      <c r="H124">
        <f t="shared" si="17"/>
        <v>23030.093493832886</v>
      </c>
      <c r="I124">
        <f>IF(D124&gt;$E$6,VLOOKUP(D124-$E$6,D$13:F$554,3,FALSE),0)</f>
        <v>109961.32760197698</v>
      </c>
      <c r="J124">
        <f>IF(D124&gt;$E$7,VLOOKUP(D124-$E$7,D$13:E$554,2,FALSE),0)</f>
        <v>173709.58110804562</v>
      </c>
      <c r="K124">
        <f t="shared" si="18"/>
        <v>173535.87152693758</v>
      </c>
      <c r="L124">
        <f>J124*$E$8</f>
        <v>173.70958110804563</v>
      </c>
      <c r="M124">
        <f t="shared" si="19"/>
        <v>7693298.9977961443</v>
      </c>
      <c r="N124">
        <f t="shared" si="20"/>
        <v>8000000</v>
      </c>
      <c r="O124">
        <f t="shared" si="21"/>
        <v>8000000</v>
      </c>
      <c r="P124">
        <f t="shared" si="22"/>
        <v>8000000</v>
      </c>
      <c r="Q124">
        <f>$E$3-L124</f>
        <v>7999826.2904188922</v>
      </c>
      <c r="R124">
        <f>Q124-E124-J124</f>
        <v>7519415.7071069907</v>
      </c>
      <c r="S124">
        <f t="shared" ref="S124:S187" si="31">R124/Q124</f>
        <v>0.93994737312142984</v>
      </c>
      <c r="T124">
        <f t="shared" si="24"/>
        <v>1</v>
      </c>
      <c r="U124">
        <f>$E$3-E124</f>
        <v>7693298.9977961443</v>
      </c>
      <c r="V124">
        <f>T124*I124</f>
        <v>109961.32760197698</v>
      </c>
      <c r="W124" s="1">
        <f t="shared" ref="W124:W187" si="32">MAX($E$5*S124,0)</f>
        <v>0.11279368477457158</v>
      </c>
      <c r="X124">
        <f t="shared" ref="X124:X187" si="33">V124*W124</f>
        <v>12402.943322930789</v>
      </c>
    </row>
    <row r="125" spans="1:24" x14ac:dyDescent="0.35">
      <c r="A125">
        <f t="shared" si="27"/>
        <v>4.0439852605003518E-2</v>
      </c>
      <c r="C125">
        <v>112</v>
      </c>
      <c r="D125">
        <f t="shared" si="14"/>
        <v>112</v>
      </c>
      <c r="E125">
        <f>E124+X124</f>
        <v>319103.94552678626</v>
      </c>
      <c r="F125">
        <f t="shared" si="15"/>
        <v>138062.8520548926</v>
      </c>
      <c r="G125">
        <f t="shared" si="16"/>
        <v>1</v>
      </c>
      <c r="H125">
        <f t="shared" si="17"/>
        <v>23795.690965343674</v>
      </c>
      <c r="I125">
        <f>IF(D125&gt;$E$6,VLOOKUP(D125-$E$6,D$13:F$554,3,FALSE),0)</f>
        <v>114267.16108954893</v>
      </c>
      <c r="J125">
        <f>IF(D125&gt;$E$7,VLOOKUP(D125-$E$7,D$13:E$554,2,FALSE),0)</f>
        <v>181041.09347189366</v>
      </c>
      <c r="K125">
        <f t="shared" si="18"/>
        <v>180860.05237842177</v>
      </c>
      <c r="L125">
        <f>J125*$E$8</f>
        <v>181.04109347189367</v>
      </c>
      <c r="M125">
        <f t="shared" si="19"/>
        <v>7680896.0544732139</v>
      </c>
      <c r="N125">
        <f t="shared" si="20"/>
        <v>8000000</v>
      </c>
      <c r="O125">
        <f t="shared" si="21"/>
        <v>8000000</v>
      </c>
      <c r="P125">
        <f t="shared" si="22"/>
        <v>8000000</v>
      </c>
      <c r="Q125">
        <f>$E$3-L125</f>
        <v>7999818.9589065285</v>
      </c>
      <c r="R125">
        <f>Q125-E125-J125</f>
        <v>7499673.9199078484</v>
      </c>
      <c r="S125">
        <f t="shared" si="31"/>
        <v>0.937480455299323</v>
      </c>
      <c r="T125">
        <f t="shared" si="24"/>
        <v>1</v>
      </c>
      <c r="U125">
        <f>$E$3-E125</f>
        <v>7680896.0544732139</v>
      </c>
      <c r="V125">
        <f>T125*I125</f>
        <v>114267.16108954893</v>
      </c>
      <c r="W125" s="1">
        <f t="shared" si="32"/>
        <v>0.11249765463591875</v>
      </c>
      <c r="X125">
        <f t="shared" si="33"/>
        <v>12854.78762447897</v>
      </c>
    </row>
    <row r="126" spans="1:24" x14ac:dyDescent="0.35">
      <c r="A126">
        <f t="shared" si="27"/>
        <v>4.0284013421576205E-2</v>
      </c>
      <c r="C126">
        <v>113</v>
      </c>
      <c r="D126">
        <f t="shared" si="14"/>
        <v>113</v>
      </c>
      <c r="E126">
        <f>E125+X125</f>
        <v>331958.73315126525</v>
      </c>
      <c r="F126">
        <f t="shared" si="15"/>
        <v>143295.91973138665</v>
      </c>
      <c r="G126">
        <f t="shared" si="16"/>
        <v>1</v>
      </c>
      <c r="H126">
        <f t="shared" si="17"/>
        <v>24575.992664003803</v>
      </c>
      <c r="I126">
        <f>IF(D126&gt;$E$6,VLOOKUP(D126-$E$6,D$13:F$554,3,FALSE),0)</f>
        <v>118719.92706738284</v>
      </c>
      <c r="J126">
        <f>IF(D126&gt;$E$7,VLOOKUP(D126-$E$7,D$13:E$554,2,FALSE),0)</f>
        <v>188662.8134198786</v>
      </c>
      <c r="K126">
        <f t="shared" si="18"/>
        <v>188474.15060645872</v>
      </c>
      <c r="L126">
        <f>J126*$E$8</f>
        <v>188.6628134198786</v>
      </c>
      <c r="M126">
        <f t="shared" si="19"/>
        <v>7668041.2668487346</v>
      </c>
      <c r="N126">
        <f t="shared" si="20"/>
        <v>8000000</v>
      </c>
      <c r="O126">
        <f t="shared" si="21"/>
        <v>8000000</v>
      </c>
      <c r="P126">
        <f t="shared" si="22"/>
        <v>8000000</v>
      </c>
      <c r="Q126">
        <f>$E$3-L126</f>
        <v>7999811.3371865805</v>
      </c>
      <c r="R126">
        <f>Q126-E126-J126</f>
        <v>7479189.7906154366</v>
      </c>
      <c r="S126">
        <f t="shared" si="31"/>
        <v>0.93492077192482403</v>
      </c>
      <c r="T126">
        <f t="shared" si="24"/>
        <v>1</v>
      </c>
      <c r="U126">
        <f>$E$3-E126</f>
        <v>7668041.2668487346</v>
      </c>
      <c r="V126">
        <f>T126*I126</f>
        <v>118719.92706738284</v>
      </c>
      <c r="W126" s="1">
        <f t="shared" si="32"/>
        <v>0.11219049263097888</v>
      </c>
      <c r="X126">
        <f t="shared" si="33"/>
        <v>13319.247102803565</v>
      </c>
    </row>
    <row r="127" spans="1:24" x14ac:dyDescent="0.35">
      <c r="A127">
        <f t="shared" si="27"/>
        <v>4.0123201388210822E-2</v>
      </c>
      <c r="C127">
        <v>114</v>
      </c>
      <c r="D127">
        <f t="shared" si="14"/>
        <v>114</v>
      </c>
      <c r="E127">
        <f>E126+X126</f>
        <v>345277.9802540688</v>
      </c>
      <c r="F127">
        <f t="shared" si="15"/>
        <v>148693.02197073601</v>
      </c>
      <c r="G127">
        <f t="shared" si="16"/>
        <v>1</v>
      </c>
      <c r="H127">
        <f t="shared" si="17"/>
        <v>25370.180416753923</v>
      </c>
      <c r="I127">
        <f>IF(D127&gt;$E$6,VLOOKUP(D127-$E$6,D$13:F$554,3,FALSE),0)</f>
        <v>123322.84155398209</v>
      </c>
      <c r="J127">
        <f>IF(D127&gt;$E$7,VLOOKUP(D127-$E$7,D$13:E$554,2,FALSE),0)</f>
        <v>196584.95828333279</v>
      </c>
      <c r="K127">
        <f t="shared" si="18"/>
        <v>196388.37332504944</v>
      </c>
      <c r="L127">
        <f>J127*$E$8</f>
        <v>196.58495828333278</v>
      </c>
      <c r="M127">
        <f t="shared" si="19"/>
        <v>7654722.019745931</v>
      </c>
      <c r="N127">
        <f t="shared" si="20"/>
        <v>8000000</v>
      </c>
      <c r="O127">
        <f t="shared" si="21"/>
        <v>8000000</v>
      </c>
      <c r="P127">
        <f t="shared" si="22"/>
        <v>8000000</v>
      </c>
      <c r="Q127">
        <f>$E$3-L127</f>
        <v>7999803.4150417168</v>
      </c>
      <c r="R127">
        <f>Q127-E127-J127</f>
        <v>7457940.4765043147</v>
      </c>
      <c r="S127">
        <f t="shared" si="31"/>
        <v>0.93226546823406209</v>
      </c>
      <c r="T127">
        <f t="shared" si="24"/>
        <v>1</v>
      </c>
      <c r="U127">
        <f>$E$3-E127</f>
        <v>7654722.019745931</v>
      </c>
      <c r="V127">
        <f>T127*I127</f>
        <v>123322.84155398209</v>
      </c>
      <c r="W127" s="1">
        <f t="shared" si="32"/>
        <v>0.11187185618808744</v>
      </c>
      <c r="X127">
        <f t="shared" si="33"/>
        <v>13796.355195033379</v>
      </c>
    </row>
    <row r="128" spans="1:24" x14ac:dyDescent="0.35">
      <c r="A128">
        <f t="shared" si="27"/>
        <v>3.995724020651846E-2</v>
      </c>
      <c r="C128">
        <v>115</v>
      </c>
      <c r="D128">
        <f t="shared" si="14"/>
        <v>115</v>
      </c>
      <c r="E128">
        <f>E127+X127</f>
        <v>359074.33544910216</v>
      </c>
      <c r="F128">
        <f t="shared" si="15"/>
        <v>154256.34571245642</v>
      </c>
      <c r="G128">
        <f t="shared" si="16"/>
        <v>1</v>
      </c>
      <c r="H128">
        <f t="shared" si="17"/>
        <v>26177.328673611046</v>
      </c>
      <c r="I128">
        <f>IF(D128&gt;$E$6,VLOOKUP(D128-$E$6,D$13:F$554,3,FALSE),0)</f>
        <v>128079.01703884537</v>
      </c>
      <c r="J128">
        <f>IF(D128&gt;$E$7,VLOOKUP(D128-$E$7,D$13:E$554,2,FALSE),0)</f>
        <v>204817.98973664574</v>
      </c>
      <c r="K128">
        <f t="shared" si="18"/>
        <v>204613.17174690909</v>
      </c>
      <c r="L128">
        <f>J128*$E$8</f>
        <v>204.81798973664576</v>
      </c>
      <c r="M128">
        <f t="shared" si="19"/>
        <v>7640925.6645508977</v>
      </c>
      <c r="N128">
        <f t="shared" si="20"/>
        <v>8000000</v>
      </c>
      <c r="O128">
        <f t="shared" si="21"/>
        <v>8000000</v>
      </c>
      <c r="P128">
        <f t="shared" si="22"/>
        <v>8000000</v>
      </c>
      <c r="Q128">
        <f>$E$3-L128</f>
        <v>7999795.1820102632</v>
      </c>
      <c r="R128">
        <f>Q128-E128-J128</f>
        <v>7435902.8568245154</v>
      </c>
      <c r="S128">
        <f t="shared" si="31"/>
        <v>0.92951165469163333</v>
      </c>
      <c r="T128">
        <f t="shared" si="24"/>
        <v>1</v>
      </c>
      <c r="U128">
        <f>$E$3-E128</f>
        <v>7640925.6645508977</v>
      </c>
      <c r="V128">
        <f>T128*I128</f>
        <v>128079.01703884537</v>
      </c>
      <c r="W128" s="1">
        <f t="shared" si="32"/>
        <v>0.111541398562996</v>
      </c>
      <c r="X128">
        <f t="shared" si="33"/>
        <v>14286.112687086606</v>
      </c>
    </row>
    <row r="129" spans="1:24" x14ac:dyDescent="0.35">
      <c r="A129">
        <f t="shared" si="27"/>
        <v>3.9785947578845127E-2</v>
      </c>
      <c r="C129">
        <v>116</v>
      </c>
      <c r="D129">
        <f t="shared" si="14"/>
        <v>116</v>
      </c>
      <c r="E129">
        <f>E128+X128</f>
        <v>373360.44813618879</v>
      </c>
      <c r="F129">
        <f t="shared" si="15"/>
        <v>159987.85444657865</v>
      </c>
      <c r="G129">
        <f t="shared" si="16"/>
        <v>1</v>
      </c>
      <c r="H129">
        <f t="shared" si="17"/>
        <v>26996.433350768784</v>
      </c>
      <c r="I129">
        <f>IF(D129&gt;$E$6,VLOOKUP(D129-$E$6,D$13:F$554,3,FALSE),0)</f>
        <v>132991.42109580987</v>
      </c>
      <c r="J129">
        <f>IF(D129&gt;$E$7,VLOOKUP(D129-$E$7,D$13:E$554,2,FALSE),0)</f>
        <v>213372.59368961013</v>
      </c>
      <c r="K129">
        <f t="shared" si="18"/>
        <v>213159.22109592051</v>
      </c>
      <c r="L129">
        <f>J129*$E$8</f>
        <v>213.37259368961014</v>
      </c>
      <c r="M129">
        <f t="shared" si="19"/>
        <v>7626639.551863811</v>
      </c>
      <c r="N129">
        <f t="shared" si="20"/>
        <v>8000000</v>
      </c>
      <c r="O129">
        <f t="shared" si="21"/>
        <v>8000000</v>
      </c>
      <c r="P129">
        <f t="shared" si="22"/>
        <v>8000000</v>
      </c>
      <c r="Q129">
        <f>$E$3-L129</f>
        <v>7999786.6274063103</v>
      </c>
      <c r="R129">
        <f>Q129-E129-J129</f>
        <v>7413053.585580511</v>
      </c>
      <c r="S129">
        <f t="shared" si="31"/>
        <v>0.9266564135828671</v>
      </c>
      <c r="T129">
        <f t="shared" si="24"/>
        <v>1</v>
      </c>
      <c r="U129">
        <f>$E$3-E129</f>
        <v>7626639.551863811</v>
      </c>
      <c r="V129">
        <f>T129*I129</f>
        <v>132991.42109580987</v>
      </c>
      <c r="W129" s="1">
        <f t="shared" si="32"/>
        <v>0.11119876962994404</v>
      </c>
      <c r="X129">
        <f t="shared" si="33"/>
        <v>14788.482397191843</v>
      </c>
    </row>
    <row r="130" spans="1:24" x14ac:dyDescent="0.35">
      <c r="A130">
        <f t="shared" si="27"/>
        <v>3.960912965209841E-2</v>
      </c>
      <c r="C130">
        <v>117</v>
      </c>
      <c r="D130">
        <f t="shared" si="14"/>
        <v>117</v>
      </c>
      <c r="E130">
        <f>E129+X129</f>
        <v>388148.93053338066</v>
      </c>
      <c r="F130">
        <f t="shared" si="15"/>
        <v>165889.26221816198</v>
      </c>
      <c r="G130">
        <f t="shared" si="16"/>
        <v>1</v>
      </c>
      <c r="H130">
        <f t="shared" si="17"/>
        <v>27826.410163269378</v>
      </c>
      <c r="I130">
        <f>IF(D130&gt;$E$6,VLOOKUP(D130-$E$6,D$13:F$554,3,FALSE),0)</f>
        <v>138062.8520548926</v>
      </c>
      <c r="J130">
        <f>IF(D130&gt;$E$7,VLOOKUP(D130-$E$7,D$13:E$554,2,FALSE),0)</f>
        <v>222259.66831521867</v>
      </c>
      <c r="K130">
        <f t="shared" si="18"/>
        <v>222037.40864690347</v>
      </c>
      <c r="L130">
        <f>J130*$E$8</f>
        <v>222.25966831521868</v>
      </c>
      <c r="M130">
        <f t="shared" si="19"/>
        <v>7611851.0694666198</v>
      </c>
      <c r="N130">
        <f t="shared" si="20"/>
        <v>8000000</v>
      </c>
      <c r="O130">
        <f t="shared" si="21"/>
        <v>8000000</v>
      </c>
      <c r="P130">
        <f t="shared" si="22"/>
        <v>8000000</v>
      </c>
      <c r="Q130">
        <f>$E$3-L130</f>
        <v>7999777.7403316852</v>
      </c>
      <c r="R130">
        <f>Q130-E130-J130</f>
        <v>7389369.1414830862</v>
      </c>
      <c r="S130">
        <f t="shared" si="31"/>
        <v>0.92369680525358067</v>
      </c>
      <c r="T130">
        <f t="shared" si="24"/>
        <v>1</v>
      </c>
      <c r="U130">
        <f>$E$3-E130</f>
        <v>7611851.0694666198</v>
      </c>
      <c r="V130">
        <f>T130*I130</f>
        <v>138062.8520548926</v>
      </c>
      <c r="W130" s="1">
        <f t="shared" si="32"/>
        <v>0.11084361663042967</v>
      </c>
      <c r="X130">
        <f t="shared" si="33"/>
        <v>15303.385844076245</v>
      </c>
    </row>
    <row r="131" spans="1:24" x14ac:dyDescent="0.35">
      <c r="A131">
        <f t="shared" si="27"/>
        <v>3.9426582531212569E-2</v>
      </c>
      <c r="C131">
        <v>118</v>
      </c>
      <c r="D131">
        <f t="shared" si="14"/>
        <v>118</v>
      </c>
      <c r="E131">
        <f>E130+X130</f>
        <v>403452.31637745688</v>
      </c>
      <c r="F131">
        <f t="shared" si="15"/>
        <v>171961.99791854765</v>
      </c>
      <c r="G131">
        <f t="shared" si="16"/>
        <v>1</v>
      </c>
      <c r="H131">
        <f t="shared" si="17"/>
        <v>28666.078187161009</v>
      </c>
      <c r="I131">
        <f>IF(D131&gt;$E$6,VLOOKUP(D131-$E$6,D$13:F$554,3,FALSE),0)</f>
        <v>143295.91973138665</v>
      </c>
      <c r="J131">
        <f>IF(D131&gt;$E$7,VLOOKUP(D131-$E$7,D$13:E$554,2,FALSE),0)</f>
        <v>231490.31845890923</v>
      </c>
      <c r="K131">
        <f t="shared" si="18"/>
        <v>231258.82814045032</v>
      </c>
      <c r="L131">
        <f>J131*$E$8</f>
        <v>231.49031845890923</v>
      </c>
      <c r="M131">
        <f t="shared" si="19"/>
        <v>7596547.6836225428</v>
      </c>
      <c r="N131">
        <f t="shared" si="20"/>
        <v>8000000</v>
      </c>
      <c r="O131">
        <f t="shared" si="21"/>
        <v>8000000</v>
      </c>
      <c r="P131">
        <f t="shared" si="22"/>
        <v>8000000</v>
      </c>
      <c r="Q131">
        <f>$E$3-L131</f>
        <v>7999768.5096815415</v>
      </c>
      <c r="R131">
        <f>Q131-E131-J131</f>
        <v>7364825.8748451751</v>
      </c>
      <c r="S131">
        <f t="shared" si="31"/>
        <v>0.92062987396848528</v>
      </c>
      <c r="T131">
        <f t="shared" si="24"/>
        <v>1</v>
      </c>
      <c r="U131">
        <f>$E$3-E131</f>
        <v>7596547.6836225428</v>
      </c>
      <c r="V131">
        <f>T131*I131</f>
        <v>143295.91973138665</v>
      </c>
      <c r="W131" s="1">
        <f t="shared" si="32"/>
        <v>0.11047558487621822</v>
      </c>
      <c r="X131">
        <f t="shared" si="33"/>
        <v>15830.700542700559</v>
      </c>
    </row>
    <row r="132" spans="1:24" x14ac:dyDescent="0.35">
      <c r="A132">
        <f t="shared" si="27"/>
        <v>3.9238095556972455E-2</v>
      </c>
      <c r="C132">
        <v>119</v>
      </c>
      <c r="D132">
        <f t="shared" si="14"/>
        <v>119</v>
      </c>
      <c r="E132">
        <f>E131+X131</f>
        <v>419283.01692015742</v>
      </c>
      <c r="F132">
        <f t="shared" si="15"/>
        <v>178207.16047830626</v>
      </c>
      <c r="G132">
        <f t="shared" si="16"/>
        <v>1</v>
      </c>
      <c r="H132">
        <f t="shared" si="17"/>
        <v>29514.138507570256</v>
      </c>
      <c r="I132">
        <f>IF(D132&gt;$E$6,VLOOKUP(D132-$E$6,D$13:F$554,3,FALSE),0)</f>
        <v>148693.02197073601</v>
      </c>
      <c r="J132">
        <f>IF(D132&gt;$E$7,VLOOKUP(D132-$E$7,D$13:E$554,2,FALSE),0)</f>
        <v>241075.85644185115</v>
      </c>
      <c r="K132">
        <f t="shared" si="18"/>
        <v>240834.78058540929</v>
      </c>
      <c r="L132">
        <f>J132*$E$8</f>
        <v>241.07585644185116</v>
      </c>
      <c r="M132">
        <f t="shared" si="19"/>
        <v>7580716.9830798423</v>
      </c>
      <c r="N132">
        <f t="shared" si="20"/>
        <v>8000000</v>
      </c>
      <c r="O132">
        <f t="shared" si="21"/>
        <v>8000000</v>
      </c>
      <c r="P132">
        <f t="shared" si="22"/>
        <v>8000000</v>
      </c>
      <c r="Q132">
        <f>$E$3-L132</f>
        <v>7999758.9241435584</v>
      </c>
      <c r="R132">
        <f>Q132-E132-J132</f>
        <v>7339400.0507815499</v>
      </c>
      <c r="S132">
        <f t="shared" si="31"/>
        <v>0.91745265330821135</v>
      </c>
      <c r="T132">
        <f t="shared" si="24"/>
        <v>1</v>
      </c>
      <c r="U132">
        <f>$E$3-E132</f>
        <v>7580716.9830798423</v>
      </c>
      <c r="V132">
        <f>T132*I132</f>
        <v>148693.02197073601</v>
      </c>
      <c r="W132" s="1">
        <f t="shared" si="32"/>
        <v>0.11009431839698536</v>
      </c>
      <c r="X132">
        <f t="shared" si="33"/>
        <v>16370.25690425615</v>
      </c>
    </row>
    <row r="133" spans="1:24" x14ac:dyDescent="0.35">
      <c r="A133">
        <f t="shared" si="27"/>
        <v>3.9043453332557598E-2</v>
      </c>
      <c r="C133">
        <v>120</v>
      </c>
      <c r="D133">
        <f t="shared" si="14"/>
        <v>120</v>
      </c>
      <c r="E133">
        <f>E132+X132</f>
        <v>435653.27382441354</v>
      </c>
      <c r="F133">
        <f t="shared" si="15"/>
        <v>184625.46312970927</v>
      </c>
      <c r="G133">
        <f t="shared" si="16"/>
        <v>1</v>
      </c>
      <c r="H133">
        <f t="shared" si="17"/>
        <v>30369.117417252855</v>
      </c>
      <c r="I133">
        <f>IF(D133&gt;$E$6,VLOOKUP(D133-$E$6,D$13:F$554,3,FALSE),0)</f>
        <v>154256.34571245642</v>
      </c>
      <c r="J133">
        <f>IF(D133&gt;$E$7,VLOOKUP(D133-$E$7,D$13:E$554,2,FALSE),0)</f>
        <v>251027.81069470427</v>
      </c>
      <c r="K133">
        <f t="shared" si="18"/>
        <v>250776.78288400956</v>
      </c>
      <c r="L133">
        <f>J133*$E$8</f>
        <v>251.02781069470427</v>
      </c>
      <c r="M133">
        <f t="shared" si="19"/>
        <v>7564346.7261755867</v>
      </c>
      <c r="N133">
        <f t="shared" si="20"/>
        <v>8000000</v>
      </c>
      <c r="O133">
        <f t="shared" si="21"/>
        <v>8000000</v>
      </c>
      <c r="P133">
        <f t="shared" si="22"/>
        <v>8000000</v>
      </c>
      <c r="Q133">
        <f>$E$3-L133</f>
        <v>7999748.9721893054</v>
      </c>
      <c r="R133">
        <f>Q133-E133-J133</f>
        <v>7313067.8876701882</v>
      </c>
      <c r="S133">
        <f t="shared" si="31"/>
        <v>0.91416217097482344</v>
      </c>
      <c r="T133">
        <f t="shared" si="24"/>
        <v>1</v>
      </c>
      <c r="U133">
        <f>$E$3-E133</f>
        <v>7564346.7261755867</v>
      </c>
      <c r="V133">
        <f>T133*I133</f>
        <v>154256.34571245642</v>
      </c>
      <c r="W133" s="1">
        <f t="shared" si="32"/>
        <v>0.10969946051697881</v>
      </c>
      <c r="X133">
        <f t="shared" si="33"/>
        <v>16921.837905977045</v>
      </c>
    </row>
    <row r="134" spans="1:24" x14ac:dyDescent="0.35">
      <c r="A134">
        <f t="shared" si="27"/>
        <v>3.8842444032217337E-2</v>
      </c>
      <c r="C134">
        <v>121</v>
      </c>
      <c r="D134">
        <f t="shared" si="14"/>
        <v>121</v>
      </c>
      <c r="E134">
        <f>E133+X133</f>
        <v>452575.11173039058</v>
      </c>
      <c r="F134">
        <f t="shared" si="15"/>
        <v>191217.19148437111</v>
      </c>
      <c r="G134">
        <f t="shared" si="16"/>
        <v>1</v>
      </c>
      <c r="H134">
        <f t="shared" si="17"/>
        <v>31229.337037792458</v>
      </c>
      <c r="I134">
        <f>IF(D134&gt;$E$6,VLOOKUP(D134-$E$6,D$13:F$554,3,FALSE),0)</f>
        <v>159987.85444657865</v>
      </c>
      <c r="J134">
        <f>IF(D134&gt;$E$7,VLOOKUP(D134-$E$7,D$13:E$554,2,FALSE),0)</f>
        <v>261357.92024601946</v>
      </c>
      <c r="K134">
        <f t="shared" si="18"/>
        <v>261096.56232577344</v>
      </c>
      <c r="L134">
        <f>J134*$E$8</f>
        <v>261.35792024601949</v>
      </c>
      <c r="M134">
        <f t="shared" si="19"/>
        <v>7547424.8882696098</v>
      </c>
      <c r="N134">
        <f t="shared" si="20"/>
        <v>8000000</v>
      </c>
      <c r="O134">
        <f t="shared" si="21"/>
        <v>8000000</v>
      </c>
      <c r="P134">
        <f t="shared" si="22"/>
        <v>8000000</v>
      </c>
      <c r="Q134">
        <f>$E$3-L134</f>
        <v>7999738.6420797538</v>
      </c>
      <c r="R134">
        <f>Q134-E134-J134</f>
        <v>7285805.6101033445</v>
      </c>
      <c r="S134">
        <f t="shared" si="31"/>
        <v>0.91075545540687786</v>
      </c>
      <c r="T134">
        <f t="shared" si="24"/>
        <v>1</v>
      </c>
      <c r="U134">
        <f>$E$3-E134</f>
        <v>7547424.8882696098</v>
      </c>
      <c r="V134">
        <f>T134*I134</f>
        <v>159987.85444657865</v>
      </c>
      <c r="W134" s="1">
        <f t="shared" si="32"/>
        <v>0.10929065464882534</v>
      </c>
      <c r="X134">
        <f t="shared" si="33"/>
        <v>17485.177348327565</v>
      </c>
    </row>
    <row r="135" spans="1:24" x14ac:dyDescent="0.35">
      <c r="A135">
        <f t="shared" si="27"/>
        <v>3.8634862799843739E-2</v>
      </c>
      <c r="C135">
        <v>122</v>
      </c>
      <c r="D135">
        <f t="shared" si="14"/>
        <v>122</v>
      </c>
      <c r="E135">
        <f>E134+X134</f>
        <v>470060.28907871817</v>
      </c>
      <c r="F135">
        <f t="shared" si="15"/>
        <v>197982.17045872333</v>
      </c>
      <c r="G135">
        <f t="shared" si="16"/>
        <v>1</v>
      </c>
      <c r="H135">
        <f t="shared" si="17"/>
        <v>32092.908240561344</v>
      </c>
      <c r="I135">
        <f>IF(D135&gt;$E$6,VLOOKUP(D135-$E$6,D$13:F$554,3,FALSE),0)</f>
        <v>165889.26221816198</v>
      </c>
      <c r="J135">
        <f>IF(D135&gt;$E$7,VLOOKUP(D135-$E$7,D$13:E$554,2,FALSE),0)</f>
        <v>272078.11861999484</v>
      </c>
      <c r="K135">
        <f t="shared" si="18"/>
        <v>271806.04050137487</v>
      </c>
      <c r="L135">
        <f>J135*$E$8</f>
        <v>272.07811861999483</v>
      </c>
      <c r="M135">
        <f t="shared" si="19"/>
        <v>7529939.7109212819</v>
      </c>
      <c r="N135">
        <f t="shared" si="20"/>
        <v>8000000</v>
      </c>
      <c r="O135">
        <f t="shared" si="21"/>
        <v>8000000</v>
      </c>
      <c r="P135">
        <f t="shared" si="22"/>
        <v>8000000</v>
      </c>
      <c r="Q135">
        <f>$E$3-L135</f>
        <v>7999727.9218813796</v>
      </c>
      <c r="R135">
        <f>Q135-E135-J135</f>
        <v>7257589.5141826663</v>
      </c>
      <c r="S135">
        <f t="shared" si="31"/>
        <v>0.9072295439362672</v>
      </c>
      <c r="T135">
        <f t="shared" si="24"/>
        <v>1</v>
      </c>
      <c r="U135">
        <f>$E$3-E135</f>
        <v>7529939.7109212819</v>
      </c>
      <c r="V135">
        <f>T135*I135</f>
        <v>165889.26221816198</v>
      </c>
      <c r="W135" s="1">
        <f t="shared" si="32"/>
        <v>0.10886754527235205</v>
      </c>
      <c r="X135">
        <f t="shared" si="33"/>
        <v>18059.956764732829</v>
      </c>
    </row>
    <row r="136" spans="1:24" x14ac:dyDescent="0.35">
      <c r="A136">
        <f t="shared" si="27"/>
        <v>3.8420511547846245E-2</v>
      </c>
      <c r="C136">
        <v>123</v>
      </c>
      <c r="D136">
        <f t="shared" si="14"/>
        <v>123</v>
      </c>
      <c r="E136">
        <f>E135+X135</f>
        <v>488120.245843451</v>
      </c>
      <c r="F136">
        <f t="shared" si="15"/>
        <v>204919.73485358502</v>
      </c>
      <c r="G136">
        <f t="shared" si="16"/>
        <v>1</v>
      </c>
      <c r="H136">
        <f t="shared" si="17"/>
        <v>32957.736935037363</v>
      </c>
      <c r="I136">
        <f>IF(D136&gt;$E$6,VLOOKUP(D136-$E$6,D$13:F$554,3,FALSE),0)</f>
        <v>171961.99791854765</v>
      </c>
      <c r="J136">
        <f>IF(D136&gt;$E$7,VLOOKUP(D136-$E$7,D$13:E$554,2,FALSE),0)</f>
        <v>283200.51098986599</v>
      </c>
      <c r="K136">
        <f t="shared" si="18"/>
        <v>282917.31047887611</v>
      </c>
      <c r="L136">
        <f>J136*$E$8</f>
        <v>283.20051098986602</v>
      </c>
      <c r="M136">
        <f t="shared" si="19"/>
        <v>7511879.7541565485</v>
      </c>
      <c r="N136">
        <f t="shared" si="20"/>
        <v>8000000</v>
      </c>
      <c r="O136">
        <f t="shared" si="21"/>
        <v>8000000</v>
      </c>
      <c r="P136">
        <f t="shared" si="22"/>
        <v>8000000</v>
      </c>
      <c r="Q136">
        <f>$E$3-L136</f>
        <v>7999716.7994890101</v>
      </c>
      <c r="R136">
        <f>Q136-E136-J136</f>
        <v>7228396.0426556924</v>
      </c>
      <c r="S136">
        <f t="shared" si="31"/>
        <v>0.90358149217449968</v>
      </c>
      <c r="T136">
        <f t="shared" si="24"/>
        <v>1</v>
      </c>
      <c r="U136">
        <f>$E$3-E136</f>
        <v>7511879.7541565485</v>
      </c>
      <c r="V136">
        <f>T136*I136</f>
        <v>171961.99791854765</v>
      </c>
      <c r="W136" s="1">
        <f t="shared" si="32"/>
        <v>0.10842977906093995</v>
      </c>
      <c r="X136">
        <f t="shared" si="33"/>
        <v>18645.801441185937</v>
      </c>
    </row>
    <row r="137" spans="1:24" x14ac:dyDescent="0.35">
      <c r="A137">
        <f t="shared" si="27"/>
        <v>3.8199197021559272E-2</v>
      </c>
      <c r="C137">
        <v>124</v>
      </c>
      <c r="D137">
        <f t="shared" si="14"/>
        <v>124</v>
      </c>
      <c r="E137">
        <f>E136+X136</f>
        <v>506766.04728463694</v>
      </c>
      <c r="F137">
        <f t="shared" si="15"/>
        <v>212028.69899653801</v>
      </c>
      <c r="G137">
        <f t="shared" si="16"/>
        <v>1</v>
      </c>
      <c r="H137">
        <f t="shared" si="17"/>
        <v>33821.53851823174</v>
      </c>
      <c r="I137">
        <f>IF(D137&gt;$E$6,VLOOKUP(D137-$E$6,D$13:F$554,3,FALSE),0)</f>
        <v>178207.16047830626</v>
      </c>
      <c r="J137">
        <f>IF(D137&gt;$E$7,VLOOKUP(D137-$E$7,D$13:E$554,2,FALSE),0)</f>
        <v>294737.34828809893</v>
      </c>
      <c r="K137">
        <f t="shared" si="18"/>
        <v>294442.61093981081</v>
      </c>
      <c r="L137">
        <f>J137*$E$8</f>
        <v>294.73734828809893</v>
      </c>
      <c r="M137">
        <f t="shared" si="19"/>
        <v>7493233.9527153634</v>
      </c>
      <c r="N137">
        <f t="shared" si="20"/>
        <v>8000000</v>
      </c>
      <c r="O137">
        <f t="shared" si="21"/>
        <v>8000000</v>
      </c>
      <c r="P137">
        <f t="shared" si="22"/>
        <v>8000000</v>
      </c>
      <c r="Q137">
        <f>$E$3-L137</f>
        <v>7999705.2626517117</v>
      </c>
      <c r="R137">
        <f>Q137-E137-J137</f>
        <v>7198201.8670789758</v>
      </c>
      <c r="S137">
        <f t="shared" si="31"/>
        <v>0.89980838427701559</v>
      </c>
      <c r="T137">
        <f t="shared" si="24"/>
        <v>1</v>
      </c>
      <c r="U137">
        <f>$E$3-E137</f>
        <v>7493233.9527153634</v>
      </c>
      <c r="V137">
        <f>T137*I137</f>
        <v>178207.16047830626</v>
      </c>
      <c r="W137" s="1">
        <f t="shared" si="32"/>
        <v>0.10797700611324186</v>
      </c>
      <c r="X137">
        <f t="shared" si="33"/>
        <v>19242.275656389549</v>
      </c>
    </row>
    <row r="138" spans="1:24" x14ac:dyDescent="0.35">
      <c r="A138">
        <f t="shared" si="27"/>
        <v>3.7970727832880496E-2</v>
      </c>
      <c r="C138">
        <v>125</v>
      </c>
      <c r="D138">
        <f t="shared" si="14"/>
        <v>125</v>
      </c>
      <c r="E138">
        <f>E137+X137</f>
        <v>526008.32294102653</v>
      </c>
      <c r="F138">
        <f t="shared" si="15"/>
        <v>219307.32073717105</v>
      </c>
      <c r="G138">
        <f t="shared" si="16"/>
        <v>1</v>
      </c>
      <c r="H138">
        <f t="shared" si="17"/>
        <v>34681.857607461774</v>
      </c>
      <c r="I138">
        <f>IF(D138&gt;$E$6,VLOOKUP(D138-$E$6,D$13:F$554,3,FALSE),0)</f>
        <v>184625.46312970927</v>
      </c>
      <c r="J138">
        <f>IF(D138&gt;$E$7,VLOOKUP(D138-$E$7,D$13:E$554,2,FALSE),0)</f>
        <v>306701.00220385549</v>
      </c>
      <c r="K138">
        <f t="shared" si="18"/>
        <v>306394.30120165163</v>
      </c>
      <c r="L138">
        <f>J138*$E$8</f>
        <v>306.70100220385552</v>
      </c>
      <c r="M138">
        <f t="shared" si="19"/>
        <v>7473991.6770589733</v>
      </c>
      <c r="N138">
        <f t="shared" si="20"/>
        <v>8000000</v>
      </c>
      <c r="O138">
        <f t="shared" si="21"/>
        <v>8000000</v>
      </c>
      <c r="P138">
        <f t="shared" si="22"/>
        <v>8000000</v>
      </c>
      <c r="Q138">
        <f>$E$3-L138</f>
        <v>7999693.2989977961</v>
      </c>
      <c r="R138">
        <f>Q138-E138-J138</f>
        <v>7166983.9738529138</v>
      </c>
      <c r="S138">
        <f t="shared" si="31"/>
        <v>0.89590734369163827</v>
      </c>
      <c r="T138">
        <f t="shared" si="24"/>
        <v>1</v>
      </c>
      <c r="U138">
        <f>$E$3-E138</f>
        <v>7473991.6770589733</v>
      </c>
      <c r="V138">
        <f>T138*I138</f>
        <v>184625.46312970927</v>
      </c>
      <c r="W138" s="1">
        <f t="shared" si="32"/>
        <v>0.10750888124299658</v>
      </c>
      <c r="X138">
        <f t="shared" si="33"/>
        <v>19848.876990045159</v>
      </c>
    </row>
    <row r="139" spans="1:24" x14ac:dyDescent="0.35">
      <c r="A139">
        <f t="shared" si="27"/>
        <v>3.7734910503061651E-2</v>
      </c>
      <c r="C139">
        <v>126</v>
      </c>
      <c r="D139">
        <f t="shared" si="14"/>
        <v>126</v>
      </c>
      <c r="E139">
        <f>E138+X138</f>
        <v>545857.19993107172</v>
      </c>
      <c r="F139">
        <f t="shared" si="15"/>
        <v>226753.25440428546</v>
      </c>
      <c r="G139">
        <f t="shared" si="16"/>
        <v>1</v>
      </c>
      <c r="H139">
        <f t="shared" si="17"/>
        <v>35536.062919914344</v>
      </c>
      <c r="I139">
        <f>IF(D139&gt;$E$6,VLOOKUP(D139-$E$6,D$13:F$554,3,FALSE),0)</f>
        <v>191217.19148437111</v>
      </c>
      <c r="J139">
        <f>IF(D139&gt;$E$7,VLOOKUP(D139-$E$7,D$13:E$554,2,FALSE),0)</f>
        <v>319103.94552678626</v>
      </c>
      <c r="K139">
        <f t="shared" si="18"/>
        <v>318784.8415812595</v>
      </c>
      <c r="L139">
        <f>J139*$E$8</f>
        <v>319.10394552678628</v>
      </c>
      <c r="M139">
        <f t="shared" si="19"/>
        <v>7454142.8000689279</v>
      </c>
      <c r="N139">
        <f t="shared" si="20"/>
        <v>8000000</v>
      </c>
      <c r="O139">
        <f t="shared" si="21"/>
        <v>8000000</v>
      </c>
      <c r="P139">
        <f t="shared" si="22"/>
        <v>8000000</v>
      </c>
      <c r="Q139">
        <f>$E$3-L139</f>
        <v>7999680.8960544728</v>
      </c>
      <c r="R139">
        <f>Q139-E139-J139</f>
        <v>7134719.7505966146</v>
      </c>
      <c r="S139">
        <f t="shared" si="31"/>
        <v>0.89187554395020108</v>
      </c>
      <c r="T139">
        <f t="shared" si="24"/>
        <v>1</v>
      </c>
      <c r="U139">
        <f>$E$3-E139</f>
        <v>7454142.8000689279</v>
      </c>
      <c r="V139">
        <f>T139*I139</f>
        <v>191217.19148437111</v>
      </c>
      <c r="W139" s="1">
        <f t="shared" si="32"/>
        <v>0.10702506527402413</v>
      </c>
      <c r="X139">
        <f t="shared" si="33"/>
        <v>20465.032400130389</v>
      </c>
    </row>
    <row r="140" spans="1:24" x14ac:dyDescent="0.35">
      <c r="A140">
        <f t="shared" si="27"/>
        <v>3.7491549809574073E-2</v>
      </c>
      <c r="C140">
        <v>127</v>
      </c>
      <c r="D140">
        <f t="shared" si="14"/>
        <v>127</v>
      </c>
      <c r="E140">
        <f>E139+X139</f>
        <v>566322.23233120213</v>
      </c>
      <c r="F140">
        <f t="shared" si="15"/>
        <v>234363.49917993689</v>
      </c>
      <c r="G140">
        <f t="shared" si="16"/>
        <v>1</v>
      </c>
      <c r="H140">
        <f t="shared" si="17"/>
        <v>36381.328721213562</v>
      </c>
      <c r="I140">
        <f>IF(D140&gt;$E$6,VLOOKUP(D140-$E$6,D$13:F$554,3,FALSE),0)</f>
        <v>197982.17045872333</v>
      </c>
      <c r="J140">
        <f>IF(D140&gt;$E$7,VLOOKUP(D140-$E$7,D$13:E$554,2,FALSE),0)</f>
        <v>331958.73315126525</v>
      </c>
      <c r="K140">
        <f t="shared" si="18"/>
        <v>331626.77441811399</v>
      </c>
      <c r="L140">
        <f>J140*$E$8</f>
        <v>331.95873315126528</v>
      </c>
      <c r="M140">
        <f t="shared" si="19"/>
        <v>7433677.7676687976</v>
      </c>
      <c r="N140">
        <f t="shared" si="20"/>
        <v>8000000</v>
      </c>
      <c r="O140">
        <f t="shared" si="21"/>
        <v>8000000</v>
      </c>
      <c r="P140">
        <f t="shared" si="22"/>
        <v>8000000</v>
      </c>
      <c r="Q140">
        <f>$E$3-L140</f>
        <v>7999668.0412668483</v>
      </c>
      <c r="R140">
        <f>Q140-E140-J140</f>
        <v>7101387.0757843805</v>
      </c>
      <c r="S140">
        <f t="shared" si="31"/>
        <v>0.88771021986804677</v>
      </c>
      <c r="T140">
        <f t="shared" si="24"/>
        <v>1</v>
      </c>
      <c r="U140">
        <f>$E$3-E140</f>
        <v>7433677.7676687976</v>
      </c>
      <c r="V140">
        <f>T140*I140</f>
        <v>197982.17045872333</v>
      </c>
      <c r="W140" s="1">
        <f t="shared" si="32"/>
        <v>0.1065252263841656</v>
      </c>
      <c r="X140">
        <f t="shared" si="33"/>
        <v>21090.095528143967</v>
      </c>
    </row>
    <row r="141" spans="1:24" x14ac:dyDescent="0.35">
      <c r="A141">
        <f t="shared" si="27"/>
        <v>3.7240451326321596E-2</v>
      </c>
      <c r="C141">
        <v>128</v>
      </c>
      <c r="D141">
        <f t="shared" si="14"/>
        <v>128</v>
      </c>
      <c r="E141">
        <f>E140+X140</f>
        <v>587412.32785934606</v>
      </c>
      <c r="F141">
        <f t="shared" si="15"/>
        <v>242134.34760527726</v>
      </c>
      <c r="G141">
        <f t="shared" si="16"/>
        <v>1</v>
      </c>
      <c r="H141">
        <f t="shared" si="17"/>
        <v>37214.612751692242</v>
      </c>
      <c r="I141">
        <f>IF(D141&gt;$E$6,VLOOKUP(D141-$E$6,D$13:F$554,3,FALSE),0)</f>
        <v>204919.73485358502</v>
      </c>
      <c r="J141">
        <f>IF(D141&gt;$E$7,VLOOKUP(D141-$E$7,D$13:E$554,2,FALSE),0)</f>
        <v>345277.9802540688</v>
      </c>
      <c r="K141">
        <f t="shared" si="18"/>
        <v>344932.70227381471</v>
      </c>
      <c r="L141">
        <f>J141*$E$8</f>
        <v>345.27798025406878</v>
      </c>
      <c r="M141">
        <f t="shared" si="19"/>
        <v>7412587.6721406542</v>
      </c>
      <c r="N141">
        <f t="shared" si="20"/>
        <v>8000000</v>
      </c>
      <c r="O141">
        <f t="shared" si="21"/>
        <v>8000000</v>
      </c>
      <c r="P141">
        <f t="shared" si="22"/>
        <v>8000000</v>
      </c>
      <c r="Q141">
        <f>$E$3-L141</f>
        <v>7999654.722019746</v>
      </c>
      <c r="R141">
        <f>Q141-E141-J141</f>
        <v>7066964.4139063312</v>
      </c>
      <c r="S141">
        <f t="shared" si="31"/>
        <v>0.88340867943386314</v>
      </c>
      <c r="T141">
        <f t="shared" si="24"/>
        <v>1</v>
      </c>
      <c r="U141">
        <f>$E$3-E141</f>
        <v>7412587.6721406542</v>
      </c>
      <c r="V141">
        <f>T141*I141</f>
        <v>204919.73485358502</v>
      </c>
      <c r="W141" s="1">
        <f t="shared" si="32"/>
        <v>0.10600904153206357</v>
      </c>
      <c r="X141">
        <f t="shared" si="33"/>
        <v>21723.344682833151</v>
      </c>
    </row>
    <row r="142" spans="1:24" x14ac:dyDescent="0.35">
      <c r="A142">
        <f t="shared" si="27"/>
        <v>3.6981424550617814E-2</v>
      </c>
      <c r="C142">
        <v>129</v>
      </c>
      <c r="D142">
        <f t="shared" si="14"/>
        <v>129</v>
      </c>
      <c r="E142">
        <f>E141+X141</f>
        <v>609135.67254217924</v>
      </c>
      <c r="F142">
        <f t="shared" si="15"/>
        <v>250061.33709307708</v>
      </c>
      <c r="G142">
        <f t="shared" si="16"/>
        <v>1</v>
      </c>
      <c r="H142">
        <f t="shared" si="17"/>
        <v>38032.638096539071</v>
      </c>
      <c r="I142">
        <f>IF(D142&gt;$E$6,VLOOKUP(D142-$E$6,D$13:F$554,3,FALSE),0)</f>
        <v>212028.69899653801</v>
      </c>
      <c r="J142">
        <f>IF(D142&gt;$E$7,VLOOKUP(D142-$E$7,D$13:E$554,2,FALSE),0)</f>
        <v>359074.33544910216</v>
      </c>
      <c r="K142">
        <f t="shared" si="18"/>
        <v>358715.26111365308</v>
      </c>
      <c r="L142">
        <f>J142*$E$8</f>
        <v>359.07433544910219</v>
      </c>
      <c r="M142">
        <f t="shared" si="19"/>
        <v>7390864.327457821</v>
      </c>
      <c r="N142">
        <f t="shared" si="20"/>
        <v>8000000</v>
      </c>
      <c r="O142">
        <f t="shared" si="21"/>
        <v>8000000</v>
      </c>
      <c r="P142">
        <f t="shared" si="22"/>
        <v>8000000</v>
      </c>
      <c r="Q142">
        <f>$E$3-L142</f>
        <v>7999640.9256645506</v>
      </c>
      <c r="R142">
        <f>Q142-E142-J142</f>
        <v>7031430.9176732693</v>
      </c>
      <c r="S142">
        <f t="shared" si="31"/>
        <v>0.87896831657967822</v>
      </c>
      <c r="T142">
        <f t="shared" si="24"/>
        <v>1</v>
      </c>
      <c r="U142">
        <f>$E$3-E142</f>
        <v>7390864.327457821</v>
      </c>
      <c r="V142">
        <f>T142*I142</f>
        <v>212028.69899653801</v>
      </c>
      <c r="W142" s="1">
        <f t="shared" si="32"/>
        <v>0.10547619798956138</v>
      </c>
      <c r="X142">
        <f t="shared" si="33"/>
        <v>22363.981034827957</v>
      </c>
    </row>
    <row r="143" spans="1:24" x14ac:dyDescent="0.35">
      <c r="A143">
        <f t="shared" si="27"/>
        <v>3.6714285573678035E-2</v>
      </c>
      <c r="C143">
        <v>130</v>
      </c>
      <c r="D143">
        <f t="shared" ref="D143:D206" si="34">C143</f>
        <v>130</v>
      </c>
      <c r="E143">
        <f>E142+X142</f>
        <v>631499.65357700724</v>
      </c>
      <c r="F143">
        <f t="shared" ref="F143:F206" si="35">E143-J143</f>
        <v>258139.20544081845</v>
      </c>
      <c r="G143">
        <f t="shared" ref="G143:G206" si="36">IF(F143&gt;1,1,0)</f>
        <v>1</v>
      </c>
      <c r="H143">
        <f t="shared" ref="H143:H206" si="37">MAX(F143-I143,0)</f>
        <v>38831.884703647404</v>
      </c>
      <c r="I143">
        <f>IF(D143&gt;$E$6,VLOOKUP(D143-$E$6,D$13:F$554,3,FALSE),0)</f>
        <v>219307.32073717105</v>
      </c>
      <c r="J143">
        <f>IF(D143&gt;$E$7,VLOOKUP(D143-$E$7,D$13:E$554,2,FALSE),0)</f>
        <v>373360.44813618879</v>
      </c>
      <c r="K143">
        <f t="shared" ref="K143:K206" si="38">J143*(1-$E$8)</f>
        <v>372987.08768805262</v>
      </c>
      <c r="L143">
        <f>J143*$E$8</f>
        <v>373.36044813618878</v>
      </c>
      <c r="M143">
        <f t="shared" ref="M143:M206" si="39">$E$3-E143</f>
        <v>7368500.3464229926</v>
      </c>
      <c r="N143">
        <f t="shared" ref="N143:N206" si="40">M143+E143</f>
        <v>8000000</v>
      </c>
      <c r="O143">
        <f t="shared" ref="O143:O206" si="41">F143+J143+M143</f>
        <v>8000000</v>
      </c>
      <c r="P143">
        <f t="shared" ref="P143:P206" si="42">H143+I143+J143+M143</f>
        <v>8000000</v>
      </c>
      <c r="Q143">
        <f>$E$3-L143</f>
        <v>7999626.639551864</v>
      </c>
      <c r="R143">
        <f>Q143-E143-J143</f>
        <v>6994766.5378386676</v>
      </c>
      <c r="S143">
        <f t="shared" si="31"/>
        <v>0.87438662490259822</v>
      </c>
      <c r="T143">
        <f t="shared" ref="T143:T206" si="43">$E$4</f>
        <v>1</v>
      </c>
      <c r="U143">
        <f>$E$3-E143</f>
        <v>7368500.3464229926</v>
      </c>
      <c r="V143">
        <f>T143*I143</f>
        <v>219307.32073717105</v>
      </c>
      <c r="W143" s="1">
        <f t="shared" si="32"/>
        <v>0.10492639498831179</v>
      </c>
      <c r="X143">
        <f t="shared" si="33"/>
        <v>23011.126559496788</v>
      </c>
    </row>
    <row r="144" spans="1:24" x14ac:dyDescent="0.35">
      <c r="A144">
        <f t="shared" si="27"/>
        <v>3.6438858563349448E-2</v>
      </c>
      <c r="C144">
        <v>131</v>
      </c>
      <c r="D144">
        <f t="shared" si="34"/>
        <v>131</v>
      </c>
      <c r="E144">
        <f>E143+X143</f>
        <v>654510.78013650398</v>
      </c>
      <c r="F144">
        <f t="shared" si="35"/>
        <v>266361.84960312332</v>
      </c>
      <c r="G144">
        <f t="shared" si="36"/>
        <v>1</v>
      </c>
      <c r="H144">
        <f t="shared" si="37"/>
        <v>39608.595198837866</v>
      </c>
      <c r="I144">
        <f>IF(D144&gt;$E$6,VLOOKUP(D144-$E$6,D$13:F$554,3,FALSE),0)</f>
        <v>226753.25440428546</v>
      </c>
      <c r="J144">
        <f>IF(D144&gt;$E$7,VLOOKUP(D144-$E$7,D$13:E$554,2,FALSE),0)</f>
        <v>388148.93053338066</v>
      </c>
      <c r="K144">
        <f t="shared" si="38"/>
        <v>387760.78160284727</v>
      </c>
      <c r="L144">
        <f>J144*$E$8</f>
        <v>388.14893053338068</v>
      </c>
      <c r="M144">
        <f t="shared" si="39"/>
        <v>7345489.2198634958</v>
      </c>
      <c r="N144">
        <f t="shared" si="40"/>
        <v>8000000</v>
      </c>
      <c r="O144">
        <f t="shared" si="41"/>
        <v>8000000</v>
      </c>
      <c r="P144">
        <f t="shared" si="42"/>
        <v>8000000</v>
      </c>
      <c r="Q144">
        <f>$E$3-L144</f>
        <v>7999611.8510694662</v>
      </c>
      <c r="R144">
        <f>Q144-E144-J144</f>
        <v>6956952.1403995818</v>
      </c>
      <c r="S144">
        <f t="shared" si="31"/>
        <v>0.86966121230863325</v>
      </c>
      <c r="T144">
        <f t="shared" si="43"/>
        <v>1</v>
      </c>
      <c r="U144">
        <f>$E$3-E144</f>
        <v>7345489.2198634958</v>
      </c>
      <c r="V144">
        <f>T144*I144</f>
        <v>226753.25440428546</v>
      </c>
      <c r="W144" s="1">
        <f t="shared" si="32"/>
        <v>0.10435934547703599</v>
      </c>
      <c r="X144">
        <f t="shared" si="33"/>
        <v>23663.821214419058</v>
      </c>
    </row>
    <row r="145" spans="1:24" x14ac:dyDescent="0.35">
      <c r="A145">
        <f t="shared" si="27"/>
        <v>3.6154975490982427E-2</v>
      </c>
      <c r="C145">
        <v>132</v>
      </c>
      <c r="D145">
        <f t="shared" si="34"/>
        <v>132</v>
      </c>
      <c r="E145">
        <f>E144+X144</f>
        <v>678174.60135092307</v>
      </c>
      <c r="F145">
        <f t="shared" si="35"/>
        <v>274722.28497346619</v>
      </c>
      <c r="G145">
        <f t="shared" si="36"/>
        <v>1</v>
      </c>
      <c r="H145">
        <f t="shared" si="37"/>
        <v>40358.7857935293</v>
      </c>
      <c r="I145">
        <f>IF(D145&gt;$E$6,VLOOKUP(D145-$E$6,D$13:F$554,3,FALSE),0)</f>
        <v>234363.49917993689</v>
      </c>
      <c r="J145">
        <f>IF(D145&gt;$E$7,VLOOKUP(D145-$E$7,D$13:E$554,2,FALSE),0)</f>
        <v>403452.31637745688</v>
      </c>
      <c r="K145">
        <f t="shared" si="38"/>
        <v>403048.86406107945</v>
      </c>
      <c r="L145">
        <f>J145*$E$8</f>
        <v>403.4523163774569</v>
      </c>
      <c r="M145">
        <f t="shared" si="39"/>
        <v>7321825.3986490769</v>
      </c>
      <c r="N145">
        <f t="shared" si="40"/>
        <v>8000000</v>
      </c>
      <c r="O145">
        <f t="shared" si="41"/>
        <v>8000000</v>
      </c>
      <c r="P145">
        <f t="shared" si="42"/>
        <v>8000000</v>
      </c>
      <c r="Q145">
        <f>$E$3-L145</f>
        <v>7999596.5476836227</v>
      </c>
      <c r="R145">
        <f>Q145-E145-J145</f>
        <v>6917969.6299552424</v>
      </c>
      <c r="S145">
        <f t="shared" si="31"/>
        <v>0.86478981642623243</v>
      </c>
      <c r="T145">
        <f t="shared" si="43"/>
        <v>1</v>
      </c>
      <c r="U145">
        <f>$E$3-E145</f>
        <v>7321825.3986490769</v>
      </c>
      <c r="V145">
        <f>T145*I145</f>
        <v>234363.49917993689</v>
      </c>
      <c r="W145" s="1">
        <f t="shared" si="32"/>
        <v>0.10377477797114788</v>
      </c>
      <c r="X145">
        <f t="shared" si="33"/>
        <v>24321.020091939248</v>
      </c>
    </row>
    <row r="146" spans="1:24" x14ac:dyDescent="0.35">
      <c r="A146">
        <f t="shared" si="27"/>
        <v>3.5862475597717471E-2</v>
      </c>
      <c r="C146">
        <v>133</v>
      </c>
      <c r="D146">
        <f t="shared" si="34"/>
        <v>133</v>
      </c>
      <c r="E146">
        <f>E145+X145</f>
        <v>702495.62144286232</v>
      </c>
      <c r="F146">
        <f t="shared" si="35"/>
        <v>283212.6045227049</v>
      </c>
      <c r="G146">
        <f t="shared" si="36"/>
        <v>1</v>
      </c>
      <c r="H146">
        <f t="shared" si="37"/>
        <v>41078.256917427643</v>
      </c>
      <c r="I146">
        <f>IF(D146&gt;$E$6,VLOOKUP(D146-$E$6,D$13:F$554,3,FALSE),0)</f>
        <v>242134.34760527726</v>
      </c>
      <c r="J146">
        <f>IF(D146&gt;$E$7,VLOOKUP(D146-$E$7,D$13:E$554,2,FALSE),0)</f>
        <v>419283.01692015742</v>
      </c>
      <c r="K146">
        <f t="shared" si="38"/>
        <v>418863.73390323727</v>
      </c>
      <c r="L146">
        <f>J146*$E$8</f>
        <v>419.28301692015742</v>
      </c>
      <c r="M146">
        <f t="shared" si="39"/>
        <v>7297504.3785571381</v>
      </c>
      <c r="N146">
        <f t="shared" si="40"/>
        <v>8000000</v>
      </c>
      <c r="O146">
        <f t="shared" si="41"/>
        <v>8000000</v>
      </c>
      <c r="P146">
        <f t="shared" si="42"/>
        <v>8000000</v>
      </c>
      <c r="Q146">
        <f>$E$3-L146</f>
        <v>7999580.7169830799</v>
      </c>
      <c r="R146">
        <f>Q146-E146-J146</f>
        <v>6877802.0786200603</v>
      </c>
      <c r="S146">
        <f t="shared" si="31"/>
        <v>0.85977032071424853</v>
      </c>
      <c r="T146">
        <f t="shared" si="43"/>
        <v>1</v>
      </c>
      <c r="U146">
        <f>$E$3-E146</f>
        <v>7297504.3785571381</v>
      </c>
      <c r="V146">
        <f>T146*I146</f>
        <v>242134.34760527726</v>
      </c>
      <c r="W146" s="1">
        <f t="shared" si="32"/>
        <v>0.10317243848570982</v>
      </c>
      <c r="X146">
        <f t="shared" si="33"/>
        <v>24981.591083582949</v>
      </c>
    </row>
    <row r="147" spans="1:24" x14ac:dyDescent="0.35">
      <c r="A147">
        <f t="shared" si="27"/>
        <v>3.556120539551981E-2</v>
      </c>
      <c r="C147">
        <v>134</v>
      </c>
      <c r="D147">
        <f t="shared" si="34"/>
        <v>134</v>
      </c>
      <c r="E147">
        <f>E146+X146</f>
        <v>727477.21252644528</v>
      </c>
      <c r="F147">
        <f t="shared" si="35"/>
        <v>291823.93870203174</v>
      </c>
      <c r="G147">
        <f t="shared" si="36"/>
        <v>1</v>
      </c>
      <c r="H147">
        <f t="shared" si="37"/>
        <v>41762.601608954661</v>
      </c>
      <c r="I147">
        <f>IF(D147&gt;$E$6,VLOOKUP(D147-$E$6,D$13:F$554,3,FALSE),0)</f>
        <v>250061.33709307708</v>
      </c>
      <c r="J147">
        <f>IF(D147&gt;$E$7,VLOOKUP(D147-$E$7,D$13:E$554,2,FALSE),0)</f>
        <v>435653.27382441354</v>
      </c>
      <c r="K147">
        <f t="shared" si="38"/>
        <v>435217.62055058911</v>
      </c>
      <c r="L147">
        <f>J147*$E$8</f>
        <v>435.65327382441353</v>
      </c>
      <c r="M147">
        <f t="shared" si="39"/>
        <v>7272522.7874735547</v>
      </c>
      <c r="N147">
        <f t="shared" si="40"/>
        <v>8000000</v>
      </c>
      <c r="O147">
        <f t="shared" si="41"/>
        <v>8000000</v>
      </c>
      <c r="P147">
        <f t="shared" si="42"/>
        <v>8000000</v>
      </c>
      <c r="Q147">
        <f>$E$3-L147</f>
        <v>7999564.3467261754</v>
      </c>
      <c r="R147">
        <f>Q147-E147-J147</f>
        <v>6836433.8603753168</v>
      </c>
      <c r="S147">
        <f t="shared" si="31"/>
        <v>0.85460077124989065</v>
      </c>
      <c r="T147">
        <f t="shared" si="43"/>
        <v>1</v>
      </c>
      <c r="U147">
        <f>$E$3-E147</f>
        <v>7272522.7874735547</v>
      </c>
      <c r="V147">
        <f>T147*I147</f>
        <v>250061.33709307708</v>
      </c>
      <c r="W147" s="1">
        <f t="shared" si="32"/>
        <v>0.10255209254998687</v>
      </c>
      <c r="X147">
        <f t="shared" si="33"/>
        <v>25644.313384742705</v>
      </c>
    </row>
    <row r="148" spans="1:24" x14ac:dyDescent="0.35">
      <c r="A148">
        <f t="shared" si="27"/>
        <v>3.525101947273776E-2</v>
      </c>
      <c r="C148">
        <v>135</v>
      </c>
      <c r="D148">
        <f t="shared" si="34"/>
        <v>135</v>
      </c>
      <c r="E148">
        <f>E147+X147</f>
        <v>753121.52591118799</v>
      </c>
      <c r="F148">
        <f t="shared" si="35"/>
        <v>300546.41418079741</v>
      </c>
      <c r="G148">
        <f t="shared" si="36"/>
        <v>1</v>
      </c>
      <c r="H148">
        <f t="shared" si="37"/>
        <v>42407.20873997896</v>
      </c>
      <c r="I148">
        <f>IF(D148&gt;$E$6,VLOOKUP(D148-$E$6,D$13:F$554,3,FALSE),0)</f>
        <v>258139.20544081845</v>
      </c>
      <c r="J148">
        <f>IF(D148&gt;$E$7,VLOOKUP(D148-$E$7,D$13:E$554,2,FALSE),0)</f>
        <v>452575.11173039058</v>
      </c>
      <c r="K148">
        <f t="shared" si="38"/>
        <v>452122.5366186602</v>
      </c>
      <c r="L148">
        <f>J148*$E$8</f>
        <v>452.57511173039057</v>
      </c>
      <c r="M148">
        <f t="shared" si="39"/>
        <v>7246878.4740888122</v>
      </c>
      <c r="N148">
        <f t="shared" si="40"/>
        <v>8000000</v>
      </c>
      <c r="O148">
        <f t="shared" si="41"/>
        <v>8000000</v>
      </c>
      <c r="P148">
        <f t="shared" si="42"/>
        <v>8000000</v>
      </c>
      <c r="Q148">
        <f>$E$3-L148</f>
        <v>7999547.42488827</v>
      </c>
      <c r="R148">
        <f>Q148-E148-J148</f>
        <v>6793850.787246692</v>
      </c>
      <c r="S148">
        <f t="shared" si="31"/>
        <v>0.84927939374540085</v>
      </c>
      <c r="T148">
        <f t="shared" si="43"/>
        <v>1</v>
      </c>
      <c r="U148">
        <f>$E$3-E148</f>
        <v>7246878.4740888122</v>
      </c>
      <c r="V148">
        <f>T148*I148</f>
        <v>258139.20544081845</v>
      </c>
      <c r="W148" s="1">
        <f t="shared" si="32"/>
        <v>0.10191352724944809</v>
      </c>
      <c r="X148">
        <f t="shared" si="33"/>
        <v>26307.876947843732</v>
      </c>
    </row>
    <row r="149" spans="1:24" x14ac:dyDescent="0.35">
      <c r="A149">
        <f t="shared" si="27"/>
        <v>3.4931781980357395E-2</v>
      </c>
      <c r="C149">
        <v>136</v>
      </c>
      <c r="D149">
        <f t="shared" si="34"/>
        <v>136</v>
      </c>
      <c r="E149">
        <f>E148+X148</f>
        <v>779429.40285903169</v>
      </c>
      <c r="F149">
        <f t="shared" si="35"/>
        <v>309369.11378031352</v>
      </c>
      <c r="G149">
        <f t="shared" si="36"/>
        <v>1</v>
      </c>
      <c r="H149">
        <f t="shared" si="37"/>
        <v>43007.264177190198</v>
      </c>
      <c r="I149">
        <f>IF(D149&gt;$E$6,VLOOKUP(D149-$E$6,D$13:F$554,3,FALSE),0)</f>
        <v>266361.84960312332</v>
      </c>
      <c r="J149">
        <f>IF(D149&gt;$E$7,VLOOKUP(D149-$E$7,D$13:E$554,2,FALSE),0)</f>
        <v>470060.28907871817</v>
      </c>
      <c r="K149">
        <f t="shared" si="38"/>
        <v>469590.22878963943</v>
      </c>
      <c r="L149">
        <f>J149*$E$8</f>
        <v>470.0602890787182</v>
      </c>
      <c r="M149">
        <f t="shared" si="39"/>
        <v>7220570.5971409678</v>
      </c>
      <c r="N149">
        <f t="shared" si="40"/>
        <v>8000000</v>
      </c>
      <c r="O149">
        <f t="shared" si="41"/>
        <v>8000000</v>
      </c>
      <c r="P149">
        <f t="shared" si="42"/>
        <v>8000000</v>
      </c>
      <c r="Q149">
        <f>$E$3-L149</f>
        <v>7999529.9397109216</v>
      </c>
      <c r="R149">
        <f>Q149-E149-J149</f>
        <v>6750040.2477731723</v>
      </c>
      <c r="S149">
        <f t="shared" si="31"/>
        <v>0.84380461085155933</v>
      </c>
      <c r="T149">
        <f t="shared" si="43"/>
        <v>1</v>
      </c>
      <c r="U149">
        <f>$E$3-E149</f>
        <v>7220570.5971409678</v>
      </c>
      <c r="V149">
        <f>T149*I149</f>
        <v>266361.84960312332</v>
      </c>
      <c r="W149" s="1">
        <f t="shared" si="32"/>
        <v>0.10125655330218712</v>
      </c>
      <c r="X149">
        <f t="shared" si="33"/>
        <v>26970.882822007807</v>
      </c>
    </row>
    <row r="150" spans="1:24" x14ac:dyDescent="0.35">
      <c r="A150">
        <f t="shared" si="27"/>
        <v>3.460336846810709E-2</v>
      </c>
      <c r="C150">
        <v>137</v>
      </c>
      <c r="D150">
        <f t="shared" si="34"/>
        <v>137</v>
      </c>
      <c r="E150">
        <f>E149+X149</f>
        <v>806400.28568103944</v>
      </c>
      <c r="F150">
        <f t="shared" si="35"/>
        <v>318280.03983758844</v>
      </c>
      <c r="G150">
        <f t="shared" si="36"/>
        <v>1</v>
      </c>
      <c r="H150">
        <f t="shared" si="37"/>
        <v>43557.754864122253</v>
      </c>
      <c r="I150">
        <f>IF(D150&gt;$E$6,VLOOKUP(D150-$E$6,D$13:F$554,3,FALSE),0)</f>
        <v>274722.28497346619</v>
      </c>
      <c r="J150">
        <f>IF(D150&gt;$E$7,VLOOKUP(D150-$E$7,D$13:E$554,2,FALSE),0)</f>
        <v>488120.245843451</v>
      </c>
      <c r="K150">
        <f t="shared" si="38"/>
        <v>487632.12559760758</v>
      </c>
      <c r="L150">
        <f>J150*$E$8</f>
        <v>488.12024584345102</v>
      </c>
      <c r="M150">
        <f t="shared" si="39"/>
        <v>7193599.7143189609</v>
      </c>
      <c r="N150">
        <f t="shared" si="40"/>
        <v>8000000</v>
      </c>
      <c r="O150">
        <f t="shared" si="41"/>
        <v>8000000</v>
      </c>
      <c r="P150">
        <f t="shared" si="42"/>
        <v>8000000</v>
      </c>
      <c r="Q150">
        <f>$E$3-L150</f>
        <v>7999511.8797541568</v>
      </c>
      <c r="R150">
        <f>Q150-E150-J150</f>
        <v>6704991.3482296672</v>
      </c>
      <c r="S150">
        <f t="shared" si="31"/>
        <v>0.83817505980573992</v>
      </c>
      <c r="T150">
        <f t="shared" si="43"/>
        <v>1</v>
      </c>
      <c r="U150">
        <f>$E$3-E150</f>
        <v>7193599.7143189609</v>
      </c>
      <c r="V150">
        <f>T150*I150</f>
        <v>274722.28497346619</v>
      </c>
      <c r="W150" s="1">
        <f t="shared" si="32"/>
        <v>0.10058100717668879</v>
      </c>
      <c r="X150">
        <f t="shared" si="33"/>
        <v>27631.844116512544</v>
      </c>
    </row>
    <row r="151" spans="1:24" x14ac:dyDescent="0.35">
      <c r="A151">
        <f t="shared" si="27"/>
        <v>3.4265667568776095E-2</v>
      </c>
      <c r="C151">
        <v>138</v>
      </c>
      <c r="D151">
        <f t="shared" si="34"/>
        <v>138</v>
      </c>
      <c r="E151">
        <f>E150+X150</f>
        <v>834032.12979755201</v>
      </c>
      <c r="F151">
        <f t="shared" si="35"/>
        <v>327266.08251291508</v>
      </c>
      <c r="G151">
        <f t="shared" si="36"/>
        <v>1</v>
      </c>
      <c r="H151">
        <f t="shared" si="37"/>
        <v>44053.477990210173</v>
      </c>
      <c r="I151">
        <f>IF(D151&gt;$E$6,VLOOKUP(D151-$E$6,D$13:F$554,3,FALSE),0)</f>
        <v>283212.6045227049</v>
      </c>
      <c r="J151">
        <f>IF(D151&gt;$E$7,VLOOKUP(D151-$E$7,D$13:E$554,2,FALSE),0)</f>
        <v>506766.04728463694</v>
      </c>
      <c r="K151">
        <f t="shared" si="38"/>
        <v>506259.28123735229</v>
      </c>
      <c r="L151">
        <f>J151*$E$8</f>
        <v>506.76604728463695</v>
      </c>
      <c r="M151">
        <f t="shared" si="39"/>
        <v>7165967.8702024482</v>
      </c>
      <c r="N151">
        <f t="shared" si="40"/>
        <v>8000000</v>
      </c>
      <c r="O151">
        <f t="shared" si="41"/>
        <v>8000000</v>
      </c>
      <c r="P151">
        <f t="shared" si="42"/>
        <v>8000000</v>
      </c>
      <c r="Q151">
        <f>$E$3-L151</f>
        <v>7999493.2339527151</v>
      </c>
      <c r="R151">
        <f>Q151-E151-J151</f>
        <v>6658695.0568705266</v>
      </c>
      <c r="S151">
        <f t="shared" si="31"/>
        <v>0.83238961045790238</v>
      </c>
      <c r="T151">
        <f t="shared" si="43"/>
        <v>1</v>
      </c>
      <c r="U151">
        <f>$E$3-E151</f>
        <v>7165967.8702024482</v>
      </c>
      <c r="V151">
        <f>T151*I151</f>
        <v>283212.6045227049</v>
      </c>
      <c r="W151" s="1">
        <f t="shared" si="32"/>
        <v>9.988675325494828E-2</v>
      </c>
      <c r="X151">
        <f t="shared" si="33"/>
        <v>28289.187546650675</v>
      </c>
    </row>
    <row r="152" spans="1:24" x14ac:dyDescent="0.35">
      <c r="A152">
        <f t="shared" si="27"/>
        <v>3.3918582433409845E-2</v>
      </c>
      <c r="C152">
        <v>139</v>
      </c>
      <c r="D152">
        <f t="shared" si="34"/>
        <v>139</v>
      </c>
      <c r="E152">
        <f>E151+X151</f>
        <v>862321.31734420266</v>
      </c>
      <c r="F152">
        <f t="shared" si="35"/>
        <v>336312.99440317613</v>
      </c>
      <c r="G152">
        <f t="shared" si="36"/>
        <v>1</v>
      </c>
      <c r="H152">
        <f t="shared" si="37"/>
        <v>44489.055701144389</v>
      </c>
      <c r="I152">
        <f>IF(D152&gt;$E$6,VLOOKUP(D152-$E$6,D$13:F$554,3,FALSE),0)</f>
        <v>291823.93870203174</v>
      </c>
      <c r="J152">
        <f>IF(D152&gt;$E$7,VLOOKUP(D152-$E$7,D$13:E$554,2,FALSE),0)</f>
        <v>526008.32294102653</v>
      </c>
      <c r="K152">
        <f t="shared" si="38"/>
        <v>525482.31461808551</v>
      </c>
      <c r="L152">
        <f>J152*$E$8</f>
        <v>526.00832294102656</v>
      </c>
      <c r="M152">
        <f t="shared" si="39"/>
        <v>7137678.6826557973</v>
      </c>
      <c r="N152">
        <f t="shared" si="40"/>
        <v>8000000</v>
      </c>
      <c r="O152">
        <f t="shared" si="41"/>
        <v>8000000</v>
      </c>
      <c r="P152">
        <f t="shared" si="42"/>
        <v>8000000</v>
      </c>
      <c r="Q152">
        <f>$E$3-L152</f>
        <v>7999473.9916770589</v>
      </c>
      <c r="R152">
        <f>Q152-E152-J152</f>
        <v>6611144.3513918296</v>
      </c>
      <c r="S152">
        <f t="shared" si="31"/>
        <v>0.82644738369926607</v>
      </c>
      <c r="T152">
        <f t="shared" si="43"/>
        <v>1</v>
      </c>
      <c r="U152">
        <f>$E$3-E152</f>
        <v>7137678.6826557973</v>
      </c>
      <c r="V152">
        <f>T152*I152</f>
        <v>291823.93870203174</v>
      </c>
      <c r="W152" s="1">
        <f t="shared" si="32"/>
        <v>9.9173686043911927E-2</v>
      </c>
      <c r="X152">
        <f t="shared" si="33"/>
        <v>28941.255676933095</v>
      </c>
    </row>
    <row r="153" spans="1:24" x14ac:dyDescent="0.35">
      <c r="A153">
        <f t="shared" si="27"/>
        <v>3.3562032034725818E-2</v>
      </c>
      <c r="C153">
        <v>140</v>
      </c>
      <c r="D153">
        <f t="shared" si="34"/>
        <v>140</v>
      </c>
      <c r="E153">
        <f>E152+X152</f>
        <v>891262.57302113576</v>
      </c>
      <c r="F153">
        <f t="shared" si="35"/>
        <v>345405.37309006404</v>
      </c>
      <c r="G153">
        <f t="shared" si="36"/>
        <v>1</v>
      </c>
      <c r="H153">
        <f t="shared" si="37"/>
        <v>44858.958909266628</v>
      </c>
      <c r="I153">
        <f>IF(D153&gt;$E$6,VLOOKUP(D153-$E$6,D$13:F$554,3,FALSE),0)</f>
        <v>300546.41418079741</v>
      </c>
      <c r="J153">
        <f>IF(D153&gt;$E$7,VLOOKUP(D153-$E$7,D$13:E$554,2,FALSE),0)</f>
        <v>545857.19993107172</v>
      </c>
      <c r="K153">
        <f t="shared" si="38"/>
        <v>545311.34273114067</v>
      </c>
      <c r="L153">
        <f>J153*$E$8</f>
        <v>545.8571999310717</v>
      </c>
      <c r="M153">
        <f t="shared" si="39"/>
        <v>7108737.4269788638</v>
      </c>
      <c r="N153">
        <f t="shared" si="40"/>
        <v>8000000</v>
      </c>
      <c r="O153">
        <f t="shared" si="41"/>
        <v>8000000</v>
      </c>
      <c r="P153">
        <f t="shared" si="42"/>
        <v>8000000</v>
      </c>
      <c r="Q153">
        <f>$E$3-L153</f>
        <v>7999454.1428000685</v>
      </c>
      <c r="R153">
        <f>Q153-E153-J153</f>
        <v>6562334.3698478602</v>
      </c>
      <c r="S153">
        <f t="shared" si="31"/>
        <v>0.82034777032309236</v>
      </c>
      <c r="T153">
        <f t="shared" si="43"/>
        <v>1</v>
      </c>
      <c r="U153">
        <f>$E$3-E153</f>
        <v>7108737.4269788638</v>
      </c>
      <c r="V153">
        <f>T153*I153</f>
        <v>300546.41418079741</v>
      </c>
      <c r="W153" s="1">
        <f t="shared" si="32"/>
        <v>9.8441732438771079E-2</v>
      </c>
      <c r="X153">
        <f t="shared" si="33"/>
        <v>29586.309690218131</v>
      </c>
    </row>
    <row r="154" spans="1:24" x14ac:dyDescent="0.35">
      <c r="A154">
        <f t="shared" si="27"/>
        <v>3.3195952108623507E-2</v>
      </c>
      <c r="C154">
        <v>141</v>
      </c>
      <c r="D154">
        <f t="shared" si="34"/>
        <v>141</v>
      </c>
      <c r="E154">
        <f>E153+X153</f>
        <v>920848.88271135394</v>
      </c>
      <c r="F154">
        <f t="shared" si="35"/>
        <v>354526.65038015181</v>
      </c>
      <c r="G154">
        <f t="shared" si="36"/>
        <v>1</v>
      </c>
      <c r="H154">
        <f t="shared" si="37"/>
        <v>45157.536599838291</v>
      </c>
      <c r="I154">
        <f>IF(D154&gt;$E$6,VLOOKUP(D154-$E$6,D$13:F$554,3,FALSE),0)</f>
        <v>309369.11378031352</v>
      </c>
      <c r="J154">
        <f>IF(D154&gt;$E$7,VLOOKUP(D154-$E$7,D$13:E$554,2,FALSE),0)</f>
        <v>566322.23233120213</v>
      </c>
      <c r="K154">
        <f t="shared" si="38"/>
        <v>565755.91009887098</v>
      </c>
      <c r="L154">
        <f>J154*$E$8</f>
        <v>566.32223233120214</v>
      </c>
      <c r="M154">
        <f t="shared" si="39"/>
        <v>7079151.1172886463</v>
      </c>
      <c r="N154">
        <f t="shared" si="40"/>
        <v>8000000</v>
      </c>
      <c r="O154">
        <f t="shared" si="41"/>
        <v>8000000</v>
      </c>
      <c r="P154">
        <f t="shared" si="42"/>
        <v>8000000</v>
      </c>
      <c r="Q154">
        <f>$E$3-L154</f>
        <v>7999433.6777676689</v>
      </c>
      <c r="R154">
        <f>Q154-E154-J154</f>
        <v>6512262.5627251128</v>
      </c>
      <c r="S154">
        <f t="shared" si="31"/>
        <v>0.81409045003076175</v>
      </c>
      <c r="T154">
        <f t="shared" si="43"/>
        <v>1</v>
      </c>
      <c r="U154">
        <f>$E$3-E154</f>
        <v>7079151.1172886463</v>
      </c>
      <c r="V154">
        <f>T154*I154</f>
        <v>309369.11378031352</v>
      </c>
      <c r="W154" s="1">
        <f t="shared" si="32"/>
        <v>9.7690854003691402E-2</v>
      </c>
      <c r="X154">
        <f t="shared" si="33"/>
        <v>30222.532927564003</v>
      </c>
    </row>
    <row r="155" spans="1:24" x14ac:dyDescent="0.35">
      <c r="A155">
        <f t="shared" ref="A155:A217" si="44">(E155-E154)/E154</f>
        <v>3.2820296027917799E-2</v>
      </c>
      <c r="C155">
        <v>142</v>
      </c>
      <c r="D155">
        <f t="shared" si="34"/>
        <v>142</v>
      </c>
      <c r="E155">
        <f>E154+X154</f>
        <v>951071.41563891794</v>
      </c>
      <c r="F155">
        <f t="shared" si="35"/>
        <v>363659.08777957188</v>
      </c>
      <c r="G155">
        <f t="shared" si="36"/>
        <v>1</v>
      </c>
      <c r="H155">
        <f t="shared" si="37"/>
        <v>45379.047941983445</v>
      </c>
      <c r="I155">
        <f>IF(D155&gt;$E$6,VLOOKUP(D155-$E$6,D$13:F$554,3,FALSE),0)</f>
        <v>318280.03983758844</v>
      </c>
      <c r="J155">
        <f>IF(D155&gt;$E$7,VLOOKUP(D155-$E$7,D$13:E$554,2,FALSE),0)</f>
        <v>587412.32785934606</v>
      </c>
      <c r="K155">
        <f t="shared" si="38"/>
        <v>586824.91553148674</v>
      </c>
      <c r="L155">
        <f>J155*$E$8</f>
        <v>587.41232785934608</v>
      </c>
      <c r="M155">
        <f t="shared" si="39"/>
        <v>7048928.5843610819</v>
      </c>
      <c r="N155">
        <f t="shared" si="40"/>
        <v>8000000</v>
      </c>
      <c r="O155">
        <f t="shared" si="41"/>
        <v>8000000</v>
      </c>
      <c r="P155">
        <f t="shared" si="42"/>
        <v>8000000</v>
      </c>
      <c r="Q155">
        <f>$E$3-L155</f>
        <v>7999412.5876721404</v>
      </c>
      <c r="R155">
        <f>Q155-E155-J155</f>
        <v>6460928.8441738766</v>
      </c>
      <c r="S155">
        <f t="shared" si="31"/>
        <v>0.80767541033335188</v>
      </c>
      <c r="T155">
        <f t="shared" si="43"/>
        <v>1</v>
      </c>
      <c r="U155">
        <f>$E$3-E155</f>
        <v>7048928.5843610819</v>
      </c>
      <c r="V155">
        <f>T155*I155</f>
        <v>318280.03983758844</v>
      </c>
      <c r="W155" s="1">
        <f t="shared" si="32"/>
        <v>9.6921049240002222E-2</v>
      </c>
      <c r="X155">
        <f t="shared" si="33"/>
        <v>30848.035413208778</v>
      </c>
    </row>
    <row r="156" spans="1:24" x14ac:dyDescent="0.35">
      <c r="A156">
        <f t="shared" si="44"/>
        <v>3.2435035798531957E-2</v>
      </c>
      <c r="C156">
        <v>143</v>
      </c>
      <c r="D156">
        <f t="shared" si="34"/>
        <v>143</v>
      </c>
      <c r="E156">
        <f>E155+X155</f>
        <v>981919.45105212671</v>
      </c>
      <c r="F156">
        <f t="shared" si="35"/>
        <v>372783.77850994747</v>
      </c>
      <c r="G156">
        <f t="shared" si="36"/>
        <v>1</v>
      </c>
      <c r="H156">
        <f t="shared" si="37"/>
        <v>45517.695997032395</v>
      </c>
      <c r="I156">
        <f>IF(D156&gt;$E$6,VLOOKUP(D156-$E$6,D$13:F$554,3,FALSE),0)</f>
        <v>327266.08251291508</v>
      </c>
      <c r="J156">
        <f>IF(D156&gt;$E$7,VLOOKUP(D156-$E$7,D$13:E$554,2,FALSE),0)</f>
        <v>609135.67254217924</v>
      </c>
      <c r="K156">
        <f t="shared" si="38"/>
        <v>608526.53686963709</v>
      </c>
      <c r="L156">
        <f>J156*$E$8</f>
        <v>609.13567254217924</v>
      </c>
      <c r="M156">
        <f t="shared" si="39"/>
        <v>7018080.5489478735</v>
      </c>
      <c r="N156">
        <f t="shared" si="40"/>
        <v>8000000</v>
      </c>
      <c r="O156">
        <f t="shared" si="41"/>
        <v>8000000</v>
      </c>
      <c r="P156">
        <f t="shared" si="42"/>
        <v>8000000</v>
      </c>
      <c r="Q156">
        <f>$E$3-L156</f>
        <v>7999390.8643274577</v>
      </c>
      <c r="R156">
        <f>Q156-E156-J156</f>
        <v>6408335.7407331523</v>
      </c>
      <c r="S156">
        <f t="shared" si="31"/>
        <v>0.80110296514082491</v>
      </c>
      <c r="T156">
        <f t="shared" si="43"/>
        <v>1</v>
      </c>
      <c r="U156">
        <f>$E$3-E156</f>
        <v>7018080.5489478735</v>
      </c>
      <c r="V156">
        <f>T156*I156</f>
        <v>327266.08251291508</v>
      </c>
      <c r="W156" s="1">
        <f t="shared" si="32"/>
        <v>9.6132355816898982E-2</v>
      </c>
      <c r="X156">
        <f t="shared" si="33"/>
        <v>31460.859490934174</v>
      </c>
    </row>
    <row r="157" spans="1:24" x14ac:dyDescent="0.35">
      <c r="A157">
        <f t="shared" si="44"/>
        <v>3.2040163230521473E-2</v>
      </c>
      <c r="C157">
        <v>144</v>
      </c>
      <c r="D157">
        <f t="shared" si="34"/>
        <v>144</v>
      </c>
      <c r="E157">
        <f>E156+X156</f>
        <v>1013380.3105430609</v>
      </c>
      <c r="F157">
        <f t="shared" si="35"/>
        <v>381880.65696605365</v>
      </c>
      <c r="G157">
        <f t="shared" si="36"/>
        <v>1</v>
      </c>
      <c r="H157">
        <f t="shared" si="37"/>
        <v>45567.662562877522</v>
      </c>
      <c r="I157">
        <f>IF(D157&gt;$E$6,VLOOKUP(D157-$E$6,D$13:F$554,3,FALSE),0)</f>
        <v>336312.99440317613</v>
      </c>
      <c r="J157">
        <f>IF(D157&gt;$E$7,VLOOKUP(D157-$E$7,D$13:E$554,2,FALSE),0)</f>
        <v>631499.65357700724</v>
      </c>
      <c r="K157">
        <f t="shared" si="38"/>
        <v>630868.15392343025</v>
      </c>
      <c r="L157">
        <f>J157*$E$8</f>
        <v>631.49965357700728</v>
      </c>
      <c r="M157">
        <f t="shared" si="39"/>
        <v>6986619.6894569388</v>
      </c>
      <c r="N157">
        <f t="shared" si="40"/>
        <v>8000000</v>
      </c>
      <c r="O157">
        <f t="shared" si="41"/>
        <v>8000000</v>
      </c>
      <c r="P157">
        <f t="shared" si="42"/>
        <v>8000000</v>
      </c>
      <c r="Q157">
        <f>$E$3-L157</f>
        <v>7999368.5003464231</v>
      </c>
      <c r="R157">
        <f>Q157-E157-J157</f>
        <v>6354488.5362263545</v>
      </c>
      <c r="S157">
        <f t="shared" si="31"/>
        <v>0.7943737728735919</v>
      </c>
      <c r="T157">
        <f t="shared" si="43"/>
        <v>1</v>
      </c>
      <c r="U157">
        <f>$E$3-E157</f>
        <v>6986619.6894569388</v>
      </c>
      <c r="V157">
        <f>T157*I157</f>
        <v>336312.99440317613</v>
      </c>
      <c r="W157" s="1">
        <f t="shared" si="32"/>
        <v>9.5324852744831018E-2</v>
      </c>
      <c r="X157">
        <f t="shared" si="33"/>
        <v>32058.986667655943</v>
      </c>
    </row>
    <row r="158" spans="1:24" x14ac:dyDescent="0.35">
      <c r="A158">
        <f t="shared" si="44"/>
        <v>3.1635691293899211E-2</v>
      </c>
      <c r="C158">
        <v>145</v>
      </c>
      <c r="D158">
        <f t="shared" si="34"/>
        <v>145</v>
      </c>
      <c r="E158">
        <f>E157+X157</f>
        <v>1045439.2972107169</v>
      </c>
      <c r="F158">
        <f t="shared" si="35"/>
        <v>390928.5170742129</v>
      </c>
      <c r="G158">
        <f t="shared" si="36"/>
        <v>1</v>
      </c>
      <c r="H158">
        <f t="shared" si="37"/>
        <v>45523.143984148861</v>
      </c>
      <c r="I158">
        <f>IF(D158&gt;$E$6,VLOOKUP(D158-$E$6,D$13:F$554,3,FALSE),0)</f>
        <v>345405.37309006404</v>
      </c>
      <c r="J158">
        <f>IF(D158&gt;$E$7,VLOOKUP(D158-$E$7,D$13:E$554,2,FALSE),0)</f>
        <v>654510.78013650398</v>
      </c>
      <c r="K158">
        <f t="shared" si="38"/>
        <v>653856.26935636753</v>
      </c>
      <c r="L158">
        <f>J158*$E$8</f>
        <v>654.51078013650397</v>
      </c>
      <c r="M158">
        <f t="shared" si="39"/>
        <v>6954560.7027892834</v>
      </c>
      <c r="N158">
        <f t="shared" si="40"/>
        <v>8000000</v>
      </c>
      <c r="O158">
        <f t="shared" si="41"/>
        <v>8000000</v>
      </c>
      <c r="P158">
        <f t="shared" si="42"/>
        <v>8000000</v>
      </c>
      <c r="Q158">
        <f>$E$3-L158</f>
        <v>7999345.4892198639</v>
      </c>
      <c r="R158">
        <f>Q158-E158-J158</f>
        <v>6299395.411872643</v>
      </c>
      <c r="S158">
        <f t="shared" si="31"/>
        <v>0.787488853977101</v>
      </c>
      <c r="T158">
        <f t="shared" si="43"/>
        <v>1</v>
      </c>
      <c r="U158">
        <f>$E$3-E158</f>
        <v>6954560.7027892834</v>
      </c>
      <c r="V158">
        <f>T158*I158</f>
        <v>345405.37309006404</v>
      </c>
      <c r="W158" s="1">
        <f t="shared" si="32"/>
        <v>9.449866247725211E-2</v>
      </c>
      <c r="X158">
        <f t="shared" si="33"/>
        <v>32640.345769467302</v>
      </c>
    </row>
    <row r="159" spans="1:24" x14ac:dyDescent="0.35">
      <c r="A159">
        <f t="shared" si="44"/>
        <v>3.1221655677716856E-2</v>
      </c>
      <c r="C159">
        <v>146</v>
      </c>
      <c r="D159">
        <f t="shared" si="34"/>
        <v>146</v>
      </c>
      <c r="E159">
        <f>E158+X158</f>
        <v>1078079.6429801842</v>
      </c>
      <c r="F159">
        <f t="shared" si="35"/>
        <v>399905.0416292611</v>
      </c>
      <c r="G159">
        <f t="shared" si="36"/>
        <v>1</v>
      </c>
      <c r="H159">
        <f t="shared" si="37"/>
        <v>45378.391249109292</v>
      </c>
      <c r="I159">
        <f>IF(D159&gt;$E$6,VLOOKUP(D159-$E$6,D$13:F$554,3,FALSE),0)</f>
        <v>354526.65038015181</v>
      </c>
      <c r="J159">
        <f>IF(D159&gt;$E$7,VLOOKUP(D159-$E$7,D$13:E$554,2,FALSE),0)</f>
        <v>678174.60135092307</v>
      </c>
      <c r="K159">
        <f t="shared" si="38"/>
        <v>677496.42674957216</v>
      </c>
      <c r="L159">
        <f>J159*$E$8</f>
        <v>678.17460135092313</v>
      </c>
      <c r="M159">
        <f t="shared" si="39"/>
        <v>6921920.3570198156</v>
      </c>
      <c r="N159">
        <f t="shared" si="40"/>
        <v>8000000</v>
      </c>
      <c r="O159">
        <f t="shared" si="41"/>
        <v>8000000</v>
      </c>
      <c r="P159">
        <f t="shared" si="42"/>
        <v>8000000</v>
      </c>
      <c r="Q159">
        <f>$E$3-L159</f>
        <v>7999321.8253986491</v>
      </c>
      <c r="R159">
        <f>Q159-E159-J159</f>
        <v>6243067.5810675416</v>
      </c>
      <c r="S159">
        <f t="shared" si="31"/>
        <v>0.7804496077711458</v>
      </c>
      <c r="T159">
        <f t="shared" si="43"/>
        <v>1</v>
      </c>
      <c r="U159">
        <f>$E$3-E159</f>
        <v>6921920.3570198156</v>
      </c>
      <c r="V159">
        <f>T159*I159</f>
        <v>354526.65038015181</v>
      </c>
      <c r="W159" s="1">
        <f t="shared" si="32"/>
        <v>9.365395293253749E-2</v>
      </c>
      <c r="X159">
        <f t="shared" si="33"/>
        <v>33202.822228032914</v>
      </c>
    </row>
    <row r="160" spans="1:24" x14ac:dyDescent="0.35">
      <c r="A160">
        <f t="shared" si="44"/>
        <v>3.0798116302659054E-2</v>
      </c>
      <c r="C160">
        <v>147</v>
      </c>
      <c r="D160">
        <f t="shared" si="34"/>
        <v>147</v>
      </c>
      <c r="E160">
        <f>E159+X159</f>
        <v>1111282.465208217</v>
      </c>
      <c r="F160">
        <f t="shared" si="35"/>
        <v>408786.84376535472</v>
      </c>
      <c r="G160">
        <f t="shared" si="36"/>
        <v>1</v>
      </c>
      <c r="H160">
        <f t="shared" si="37"/>
        <v>45127.755985782831</v>
      </c>
      <c r="I160">
        <f>IF(D160&gt;$E$6,VLOOKUP(D160-$E$6,D$13:F$554,3,FALSE),0)</f>
        <v>363659.08777957188</v>
      </c>
      <c r="J160">
        <f>IF(D160&gt;$E$7,VLOOKUP(D160-$E$7,D$13:E$554,2,FALSE),0)</f>
        <v>702495.62144286232</v>
      </c>
      <c r="K160">
        <f t="shared" si="38"/>
        <v>701793.12582141941</v>
      </c>
      <c r="L160">
        <f>J160*$E$8</f>
        <v>702.49562144286233</v>
      </c>
      <c r="M160">
        <f t="shared" si="39"/>
        <v>6888717.5347917825</v>
      </c>
      <c r="N160">
        <f t="shared" si="40"/>
        <v>8000000</v>
      </c>
      <c r="O160">
        <f t="shared" si="41"/>
        <v>8000000</v>
      </c>
      <c r="P160">
        <f t="shared" si="42"/>
        <v>8000000</v>
      </c>
      <c r="Q160">
        <f>$E$3-L160</f>
        <v>7999297.5043785572</v>
      </c>
      <c r="R160">
        <f>Q160-E160-J160</f>
        <v>6185519.4177274778</v>
      </c>
      <c r="S160">
        <f t="shared" si="31"/>
        <v>0.77325782849578029</v>
      </c>
      <c r="T160">
        <f t="shared" si="43"/>
        <v>1</v>
      </c>
      <c r="U160">
        <f>$E$3-E160</f>
        <v>6888717.5347917825</v>
      </c>
      <c r="V160">
        <f>T160*I160</f>
        <v>363659.08777957188</v>
      </c>
      <c r="W160" s="1">
        <f t="shared" si="32"/>
        <v>9.2790939419493637E-2</v>
      </c>
      <c r="X160">
        <f t="shared" si="33"/>
        <v>33744.268383502575</v>
      </c>
    </row>
    <row r="161" spans="1:24" x14ac:dyDescent="0.35">
      <c r="A161">
        <f t="shared" si="44"/>
        <v>3.0365158670239568E-2</v>
      </c>
      <c r="C161">
        <v>148</v>
      </c>
      <c r="D161">
        <f t="shared" si="34"/>
        <v>148</v>
      </c>
      <c r="E161">
        <f>E160+X160</f>
        <v>1145026.7335917195</v>
      </c>
      <c r="F161">
        <f t="shared" si="35"/>
        <v>417549.52106527425</v>
      </c>
      <c r="G161">
        <f t="shared" si="36"/>
        <v>1</v>
      </c>
      <c r="H161">
        <f t="shared" si="37"/>
        <v>44765.742555326782</v>
      </c>
      <c r="I161">
        <f>IF(D161&gt;$E$6,VLOOKUP(D161-$E$6,D$13:F$554,3,FALSE),0)</f>
        <v>372783.77850994747</v>
      </c>
      <c r="J161">
        <f>IF(D161&gt;$E$7,VLOOKUP(D161-$E$7,D$13:E$554,2,FALSE),0)</f>
        <v>727477.21252644528</v>
      </c>
      <c r="K161">
        <f t="shared" si="38"/>
        <v>726749.73531391879</v>
      </c>
      <c r="L161">
        <f>J161*$E$8</f>
        <v>727.47721252644533</v>
      </c>
      <c r="M161">
        <f t="shared" si="39"/>
        <v>6854973.2664082805</v>
      </c>
      <c r="N161">
        <f t="shared" si="40"/>
        <v>8000000</v>
      </c>
      <c r="O161">
        <f t="shared" si="41"/>
        <v>8000000</v>
      </c>
      <c r="P161">
        <f t="shared" si="42"/>
        <v>8000000</v>
      </c>
      <c r="Q161">
        <f>$E$3-L161</f>
        <v>7999272.5227874732</v>
      </c>
      <c r="R161">
        <f>Q161-E161-J161</f>
        <v>6126768.5766693084</v>
      </c>
      <c r="S161">
        <f t="shared" si="31"/>
        <v>0.76591572036282352</v>
      </c>
      <c r="T161">
        <f t="shared" si="43"/>
        <v>1</v>
      </c>
      <c r="U161">
        <f>$E$3-E161</f>
        <v>6854973.2664082805</v>
      </c>
      <c r="V161">
        <f>T161*I161</f>
        <v>372783.77850994747</v>
      </c>
      <c r="W161" s="1">
        <f t="shared" si="32"/>
        <v>9.1909886443538813E-2</v>
      </c>
      <c r="X161">
        <f t="shared" si="33"/>
        <v>34262.514750842594</v>
      </c>
    </row>
    <row r="162" spans="1:24" x14ac:dyDescent="0.35">
      <c r="A162">
        <f t="shared" si="44"/>
        <v>2.99228950256629E-2</v>
      </c>
      <c r="C162">
        <v>149</v>
      </c>
      <c r="D162">
        <f t="shared" si="34"/>
        <v>149</v>
      </c>
      <c r="E162">
        <f>E161+X161</f>
        <v>1179289.2483425622</v>
      </c>
      <c r="F162">
        <f t="shared" si="35"/>
        <v>426167.72243137425</v>
      </c>
      <c r="G162">
        <f t="shared" si="36"/>
        <v>1</v>
      </c>
      <c r="H162">
        <f t="shared" si="37"/>
        <v>44287.0654653206</v>
      </c>
      <c r="I162">
        <f>IF(D162&gt;$E$6,VLOOKUP(D162-$E$6,D$13:F$554,3,FALSE),0)</f>
        <v>381880.65696605365</v>
      </c>
      <c r="J162">
        <f>IF(D162&gt;$E$7,VLOOKUP(D162-$E$7,D$13:E$554,2,FALSE),0)</f>
        <v>753121.52591118799</v>
      </c>
      <c r="K162">
        <f t="shared" si="38"/>
        <v>752368.40438527684</v>
      </c>
      <c r="L162">
        <f>J162*$E$8</f>
        <v>753.12152591118797</v>
      </c>
      <c r="M162">
        <f t="shared" si="39"/>
        <v>6820710.7516574375</v>
      </c>
      <c r="N162">
        <f t="shared" si="40"/>
        <v>8000000</v>
      </c>
      <c r="O162">
        <f t="shared" si="41"/>
        <v>8000000</v>
      </c>
      <c r="P162">
        <f t="shared" si="42"/>
        <v>8000000</v>
      </c>
      <c r="Q162">
        <f>$E$3-L162</f>
        <v>7999246.8784740884</v>
      </c>
      <c r="R162">
        <f>Q162-E162-J162</f>
        <v>6066836.1042203382</v>
      </c>
      <c r="S162">
        <f t="shared" si="31"/>
        <v>0.75842591138750171</v>
      </c>
      <c r="T162">
        <f t="shared" si="43"/>
        <v>1</v>
      </c>
      <c r="U162">
        <f>$E$3-E162</f>
        <v>6820710.7516574375</v>
      </c>
      <c r="V162">
        <f>T162*I162</f>
        <v>381880.65696605365</v>
      </c>
      <c r="W162" s="1">
        <f t="shared" si="32"/>
        <v>9.1011109366500198E-2</v>
      </c>
      <c r="X162">
        <f t="shared" si="33"/>
        <v>34755.382236088451</v>
      </c>
    </row>
    <row r="163" spans="1:24" x14ac:dyDescent="0.35">
      <c r="A163">
        <f t="shared" si="44"/>
        <v>2.9471465363510703E-2</v>
      </c>
      <c r="C163">
        <v>150</v>
      </c>
      <c r="D163">
        <f t="shared" si="34"/>
        <v>150</v>
      </c>
      <c r="E163">
        <f>E162+X162</f>
        <v>1214044.6305786506</v>
      </c>
      <c r="F163">
        <f t="shared" si="35"/>
        <v>434615.22771961894</v>
      </c>
      <c r="G163">
        <f t="shared" si="36"/>
        <v>1</v>
      </c>
      <c r="H163">
        <f t="shared" si="37"/>
        <v>43686.710645406041</v>
      </c>
      <c r="I163">
        <f>IF(D163&gt;$E$6,VLOOKUP(D163-$E$6,D$13:F$554,3,FALSE),0)</f>
        <v>390928.5170742129</v>
      </c>
      <c r="J163">
        <f>IF(D163&gt;$E$7,VLOOKUP(D163-$E$7,D$13:E$554,2,FALSE),0)</f>
        <v>779429.40285903169</v>
      </c>
      <c r="K163">
        <f t="shared" si="38"/>
        <v>778649.97345617262</v>
      </c>
      <c r="L163">
        <f>J163*$E$8</f>
        <v>779.42940285903171</v>
      </c>
      <c r="M163">
        <f t="shared" si="39"/>
        <v>6785955.3694213498</v>
      </c>
      <c r="N163">
        <f t="shared" si="40"/>
        <v>8000000</v>
      </c>
      <c r="O163">
        <f t="shared" si="41"/>
        <v>8000000</v>
      </c>
      <c r="P163">
        <f t="shared" si="42"/>
        <v>8000000</v>
      </c>
      <c r="Q163">
        <f>$E$3-L163</f>
        <v>7999220.570597141</v>
      </c>
      <c r="R163">
        <f>Q163-E163-J163</f>
        <v>6005746.5371594578</v>
      </c>
      <c r="S163">
        <f t="shared" si="31"/>
        <v>0.75079146576291111</v>
      </c>
      <c r="T163">
        <f t="shared" si="43"/>
        <v>1</v>
      </c>
      <c r="U163">
        <f>$E$3-E163</f>
        <v>6785955.3694213498</v>
      </c>
      <c r="V163">
        <f>T163*I163</f>
        <v>390928.5170742129</v>
      </c>
      <c r="W163" s="1">
        <f t="shared" si="32"/>
        <v>9.0094975891549328E-2</v>
      </c>
      <c r="X163">
        <f t="shared" si="33"/>
        <v>35220.695321120344</v>
      </c>
    </row>
    <row r="164" spans="1:24" x14ac:dyDescent="0.35">
      <c r="A164">
        <f t="shared" si="44"/>
        <v>2.9011038337472872E-2</v>
      </c>
      <c r="C164">
        <v>151</v>
      </c>
      <c r="D164">
        <f t="shared" si="34"/>
        <v>151</v>
      </c>
      <c r="E164">
        <f>E163+X163</f>
        <v>1249265.3258997709</v>
      </c>
      <c r="F164">
        <f t="shared" si="35"/>
        <v>442865.0402187315</v>
      </c>
      <c r="G164">
        <f t="shared" si="36"/>
        <v>1</v>
      </c>
      <c r="H164">
        <f t="shared" si="37"/>
        <v>42959.9985894704</v>
      </c>
      <c r="I164">
        <f>IF(D164&gt;$E$6,VLOOKUP(D164-$E$6,D$13:F$554,3,FALSE),0)</f>
        <v>399905.0416292611</v>
      </c>
      <c r="J164">
        <f>IF(D164&gt;$E$7,VLOOKUP(D164-$E$7,D$13:E$554,2,FALSE),0)</f>
        <v>806400.28568103944</v>
      </c>
      <c r="K164">
        <f t="shared" si="38"/>
        <v>805593.88539535843</v>
      </c>
      <c r="L164">
        <f>J164*$E$8</f>
        <v>806.40028568103946</v>
      </c>
      <c r="M164">
        <f t="shared" si="39"/>
        <v>6750734.6741002295</v>
      </c>
      <c r="N164">
        <f t="shared" si="40"/>
        <v>8000000</v>
      </c>
      <c r="O164">
        <f t="shared" si="41"/>
        <v>8000000</v>
      </c>
      <c r="P164">
        <f t="shared" si="42"/>
        <v>8000000</v>
      </c>
      <c r="Q164">
        <f>$E$3-L164</f>
        <v>7999193.5997143192</v>
      </c>
      <c r="R164">
        <f>Q164-E164-J164</f>
        <v>5943527.9881335087</v>
      </c>
      <c r="S164">
        <f t="shared" si="31"/>
        <v>0.74301589454539196</v>
      </c>
      <c r="T164">
        <f t="shared" si="43"/>
        <v>1</v>
      </c>
      <c r="U164">
        <f>$E$3-E164</f>
        <v>6750734.6741002295</v>
      </c>
      <c r="V164">
        <f>T164*I164</f>
        <v>399905.0416292611</v>
      </c>
      <c r="W164" s="1">
        <f t="shared" si="32"/>
        <v>8.9161907345447031E-2</v>
      </c>
      <c r="X164">
        <f t="shared" si="33"/>
        <v>35656.296268725317</v>
      </c>
    </row>
    <row r="165" spans="1:24" x14ac:dyDescent="0.35">
      <c r="A165">
        <f t="shared" si="44"/>
        <v>2.8541812159113764E-2</v>
      </c>
      <c r="C165">
        <v>152</v>
      </c>
      <c r="D165">
        <f t="shared" si="34"/>
        <v>152</v>
      </c>
      <c r="E165">
        <f>E164+X164</f>
        <v>1284921.6221684963</v>
      </c>
      <c r="F165">
        <f t="shared" si="35"/>
        <v>450889.49237094424</v>
      </c>
      <c r="G165">
        <f t="shared" si="36"/>
        <v>1</v>
      </c>
      <c r="H165">
        <f t="shared" si="37"/>
        <v>42102.648605589522</v>
      </c>
      <c r="I165">
        <f>IF(D165&gt;$E$6,VLOOKUP(D165-$E$6,D$13:F$554,3,FALSE),0)</f>
        <v>408786.84376535472</v>
      </c>
      <c r="J165">
        <f>IF(D165&gt;$E$7,VLOOKUP(D165-$E$7,D$13:E$554,2,FALSE),0)</f>
        <v>834032.12979755201</v>
      </c>
      <c r="K165">
        <f t="shared" si="38"/>
        <v>833198.09766775451</v>
      </c>
      <c r="L165">
        <f>J165*$E$8</f>
        <v>834.03212979755199</v>
      </c>
      <c r="M165">
        <f t="shared" si="39"/>
        <v>6715078.3778315037</v>
      </c>
      <c r="N165">
        <f t="shared" si="40"/>
        <v>8000000</v>
      </c>
      <c r="O165">
        <f t="shared" si="41"/>
        <v>8000000</v>
      </c>
      <c r="P165">
        <f t="shared" si="42"/>
        <v>8000000</v>
      </c>
      <c r="Q165">
        <f>$E$3-L165</f>
        <v>7999165.9678702028</v>
      </c>
      <c r="R165">
        <f>Q165-E165-J165</f>
        <v>5880212.2159041548</v>
      </c>
      <c r="S165">
        <f t="shared" si="31"/>
        <v>0.73510316444525226</v>
      </c>
      <c r="T165">
        <f t="shared" si="43"/>
        <v>1</v>
      </c>
      <c r="U165">
        <f>$E$3-E165</f>
        <v>6715078.3778315037</v>
      </c>
      <c r="V165">
        <f>T165*I165</f>
        <v>408786.84376535472</v>
      </c>
      <c r="W165" s="1">
        <f t="shared" si="32"/>
        <v>8.8212379733430268E-2</v>
      </c>
      <c r="X165">
        <f t="shared" si="33"/>
        <v>36060.060292259899</v>
      </c>
    </row>
    <row r="166" spans="1:24" x14ac:dyDescent="0.35">
      <c r="A166">
        <f t="shared" si="44"/>
        <v>2.8064015477771383E-2</v>
      </c>
      <c r="C166">
        <v>153</v>
      </c>
      <c r="D166">
        <f t="shared" si="34"/>
        <v>153</v>
      </c>
      <c r="E166">
        <f>E165+X165</f>
        <v>1320981.682460756</v>
      </c>
      <c r="F166">
        <f t="shared" si="35"/>
        <v>458660.36511655338</v>
      </c>
      <c r="G166">
        <f t="shared" si="36"/>
        <v>1</v>
      </c>
      <c r="H166">
        <f t="shared" si="37"/>
        <v>41110.844051279128</v>
      </c>
      <c r="I166">
        <f>IF(D166&gt;$E$6,VLOOKUP(D166-$E$6,D$13:F$554,3,FALSE),0)</f>
        <v>417549.52106527425</v>
      </c>
      <c r="J166">
        <f>IF(D166&gt;$E$7,VLOOKUP(D166-$E$7,D$13:E$554,2,FALSE),0)</f>
        <v>862321.31734420266</v>
      </c>
      <c r="K166">
        <f t="shared" si="38"/>
        <v>861458.99602685845</v>
      </c>
      <c r="L166">
        <f>J166*$E$8</f>
        <v>862.32131734420273</v>
      </c>
      <c r="M166">
        <f t="shared" si="39"/>
        <v>6679018.317539244</v>
      </c>
      <c r="N166">
        <f t="shared" si="40"/>
        <v>8000000</v>
      </c>
      <c r="O166">
        <f t="shared" si="41"/>
        <v>8000000</v>
      </c>
      <c r="P166">
        <f t="shared" si="42"/>
        <v>8000000</v>
      </c>
      <c r="Q166">
        <f>$E$3-L166</f>
        <v>7999137.678682656</v>
      </c>
      <c r="R166">
        <f>Q166-E166-J166</f>
        <v>5815834.6788776973</v>
      </c>
      <c r="S166">
        <f t="shared" si="31"/>
        <v>0.72705770452940655</v>
      </c>
      <c r="T166">
        <f t="shared" si="43"/>
        <v>1</v>
      </c>
      <c r="U166">
        <f>$E$3-E166</f>
        <v>6679018.317539244</v>
      </c>
      <c r="V166">
        <f>T166*I166</f>
        <v>417549.52106527425</v>
      </c>
      <c r="W166" s="1">
        <f t="shared" si="32"/>
        <v>8.7246924543528781E-2</v>
      </c>
      <c r="X166">
        <f t="shared" si="33"/>
        <v>36429.911557568565</v>
      </c>
    </row>
    <row r="167" spans="1:24" x14ac:dyDescent="0.35">
      <c r="A167">
        <f t="shared" si="44"/>
        <v>2.7577908188481437E-2</v>
      </c>
      <c r="C167">
        <v>154</v>
      </c>
      <c r="D167">
        <f t="shared" si="34"/>
        <v>154</v>
      </c>
      <c r="E167">
        <f>E166+X166</f>
        <v>1357411.5940183245</v>
      </c>
      <c r="F167">
        <f t="shared" si="35"/>
        <v>466149.02099718875</v>
      </c>
      <c r="G167">
        <f t="shared" si="36"/>
        <v>1</v>
      </c>
      <c r="H167">
        <f t="shared" si="37"/>
        <v>39981.298565814504</v>
      </c>
      <c r="I167">
        <f>IF(D167&gt;$E$6,VLOOKUP(D167-$E$6,D$13:F$554,3,FALSE),0)</f>
        <v>426167.72243137425</v>
      </c>
      <c r="J167">
        <f>IF(D167&gt;$E$7,VLOOKUP(D167-$E$7,D$13:E$554,2,FALSE),0)</f>
        <v>891262.57302113576</v>
      </c>
      <c r="K167">
        <f t="shared" si="38"/>
        <v>890371.31044811464</v>
      </c>
      <c r="L167">
        <f>J167*$E$8</f>
        <v>891.26257302113572</v>
      </c>
      <c r="M167">
        <f t="shared" si="39"/>
        <v>6642588.4059816757</v>
      </c>
      <c r="N167">
        <f t="shared" si="40"/>
        <v>8000000</v>
      </c>
      <c r="O167">
        <f t="shared" si="41"/>
        <v>8000000</v>
      </c>
      <c r="P167">
        <f t="shared" si="42"/>
        <v>8000000</v>
      </c>
      <c r="Q167">
        <f>$E$3-L167</f>
        <v>7999108.7374269785</v>
      </c>
      <c r="R167">
        <f>Q167-E167-J167</f>
        <v>5750434.570387518</v>
      </c>
      <c r="S167">
        <f t="shared" si="31"/>
        <v>0.71888441064463182</v>
      </c>
      <c r="T167">
        <f t="shared" si="43"/>
        <v>1</v>
      </c>
      <c r="U167">
        <f>$E$3-E167</f>
        <v>6642588.4059816757</v>
      </c>
      <c r="V167">
        <f>T167*I167</f>
        <v>426167.72243137425</v>
      </c>
      <c r="W167" s="1">
        <f t="shared" si="32"/>
        <v>8.6266129277355816E-2</v>
      </c>
      <c r="X167">
        <f t="shared" si="33"/>
        <v>36763.839837101223</v>
      </c>
    </row>
    <row r="168" spans="1:24" x14ac:dyDescent="0.35">
      <c r="A168">
        <f t="shared" si="44"/>
        <v>2.7083782103459027E-2</v>
      </c>
      <c r="C168">
        <v>155</v>
      </c>
      <c r="D168">
        <f t="shared" si="34"/>
        <v>155</v>
      </c>
      <c r="E168">
        <f>E167+X167</f>
        <v>1394175.4338554258</v>
      </c>
      <c r="F168">
        <f t="shared" si="35"/>
        <v>473326.55114407185</v>
      </c>
      <c r="G168">
        <f t="shared" si="36"/>
        <v>1</v>
      </c>
      <c r="H168">
        <f t="shared" si="37"/>
        <v>38711.323424452916</v>
      </c>
      <c r="I168">
        <f>IF(D168&gt;$E$6,VLOOKUP(D168-$E$6,D$13:F$554,3,FALSE),0)</f>
        <v>434615.22771961894</v>
      </c>
      <c r="J168">
        <f>IF(D168&gt;$E$7,VLOOKUP(D168-$E$7,D$13:E$554,2,FALSE),0)</f>
        <v>920848.88271135394</v>
      </c>
      <c r="K168">
        <f t="shared" si="38"/>
        <v>919928.03382864257</v>
      </c>
      <c r="L168">
        <f>J168*$E$8</f>
        <v>920.84888271135401</v>
      </c>
      <c r="M168">
        <f t="shared" si="39"/>
        <v>6605824.5661445744</v>
      </c>
      <c r="N168">
        <f t="shared" si="40"/>
        <v>8000000</v>
      </c>
      <c r="O168">
        <f t="shared" si="41"/>
        <v>8000000</v>
      </c>
      <c r="P168">
        <f t="shared" si="42"/>
        <v>8000000</v>
      </c>
      <c r="Q168">
        <f>$E$3-L168</f>
        <v>7999079.1511172885</v>
      </c>
      <c r="R168">
        <f>Q168-E168-J168</f>
        <v>5684054.8345505092</v>
      </c>
      <c r="S168">
        <f t="shared" si="31"/>
        <v>0.71058864741406846</v>
      </c>
      <c r="T168">
        <f t="shared" si="43"/>
        <v>1</v>
      </c>
      <c r="U168">
        <f>$E$3-E168</f>
        <v>6605824.5661445744</v>
      </c>
      <c r="V168">
        <f>T168*I168</f>
        <v>434615.22771961894</v>
      </c>
      <c r="W168" s="1">
        <f t="shared" si="32"/>
        <v>8.5270637689688206E-2</v>
      </c>
      <c r="X168">
        <f t="shared" si="33"/>
        <v>37059.917617300962</v>
      </c>
    </row>
    <row r="169" spans="1:24" x14ac:dyDescent="0.35">
      <c r="A169">
        <f t="shared" si="44"/>
        <v>2.658196143566826E-2</v>
      </c>
      <c r="C169">
        <v>156</v>
      </c>
      <c r="D169">
        <f t="shared" si="34"/>
        <v>156</v>
      </c>
      <c r="E169">
        <f>E168+X168</f>
        <v>1431235.3514727268</v>
      </c>
      <c r="F169">
        <f t="shared" si="35"/>
        <v>480163.93583380885</v>
      </c>
      <c r="G169">
        <f t="shared" si="36"/>
        <v>1</v>
      </c>
      <c r="H169">
        <f t="shared" si="37"/>
        <v>37298.895615077345</v>
      </c>
      <c r="I169">
        <f>IF(D169&gt;$E$6,VLOOKUP(D169-$E$6,D$13:F$554,3,FALSE),0)</f>
        <v>442865.0402187315</v>
      </c>
      <c r="J169">
        <f>IF(D169&gt;$E$7,VLOOKUP(D169-$E$7,D$13:E$554,2,FALSE),0)</f>
        <v>951071.41563891794</v>
      </c>
      <c r="K169">
        <f t="shared" si="38"/>
        <v>950120.34422327904</v>
      </c>
      <c r="L169">
        <f>J169*$E$8</f>
        <v>951.07141563891798</v>
      </c>
      <c r="M169">
        <f t="shared" si="39"/>
        <v>6568764.648527273</v>
      </c>
      <c r="N169">
        <f t="shared" si="40"/>
        <v>8000000</v>
      </c>
      <c r="O169">
        <f t="shared" si="41"/>
        <v>8000000</v>
      </c>
      <c r="P169">
        <f t="shared" si="42"/>
        <v>8000000</v>
      </c>
      <c r="Q169">
        <f>$E$3-L169</f>
        <v>7999048.9285843614</v>
      </c>
      <c r="R169">
        <f>Q169-E169-J169</f>
        <v>5616742.1614727164</v>
      </c>
      <c r="S169">
        <f t="shared" si="31"/>
        <v>0.70217624765382503</v>
      </c>
      <c r="T169">
        <f t="shared" si="43"/>
        <v>1</v>
      </c>
      <c r="U169">
        <f>$E$3-E169</f>
        <v>6568764.648527273</v>
      </c>
      <c r="V169">
        <f>T169*I169</f>
        <v>442865.0402187315</v>
      </c>
      <c r="W169" s="1">
        <f t="shared" si="32"/>
        <v>8.4261149718458994E-2</v>
      </c>
      <c r="X169">
        <f t="shared" si="33"/>
        <v>37316.3174589419</v>
      </c>
    </row>
    <row r="170" spans="1:24" x14ac:dyDescent="0.35">
      <c r="A170">
        <f t="shared" si="44"/>
        <v>2.6072803065228734E-2</v>
      </c>
      <c r="C170">
        <v>157</v>
      </c>
      <c r="D170">
        <f t="shared" si="34"/>
        <v>157</v>
      </c>
      <c r="E170">
        <f>E169+X169</f>
        <v>1468551.6689316686</v>
      </c>
      <c r="F170">
        <f t="shared" si="35"/>
        <v>486632.21787954192</v>
      </c>
      <c r="G170">
        <f t="shared" si="36"/>
        <v>1</v>
      </c>
      <c r="H170">
        <f t="shared" si="37"/>
        <v>35742.725508597679</v>
      </c>
      <c r="I170">
        <f>IF(D170&gt;$E$6,VLOOKUP(D170-$E$6,D$13:F$554,3,FALSE),0)</f>
        <v>450889.49237094424</v>
      </c>
      <c r="J170">
        <f>IF(D170&gt;$E$7,VLOOKUP(D170-$E$7,D$13:E$554,2,FALSE),0)</f>
        <v>981919.45105212671</v>
      </c>
      <c r="K170">
        <f t="shared" si="38"/>
        <v>980937.53160107462</v>
      </c>
      <c r="L170">
        <f>J170*$E$8</f>
        <v>981.91945105212676</v>
      </c>
      <c r="M170">
        <f t="shared" si="39"/>
        <v>6531448.3310683314</v>
      </c>
      <c r="N170">
        <f t="shared" si="40"/>
        <v>8000000</v>
      </c>
      <c r="O170">
        <f t="shared" si="41"/>
        <v>8000000</v>
      </c>
      <c r="P170">
        <f t="shared" si="42"/>
        <v>8000000</v>
      </c>
      <c r="Q170">
        <f>$E$3-L170</f>
        <v>7999018.0805489477</v>
      </c>
      <c r="R170">
        <f>Q170-E170-J170</f>
        <v>5548546.9605651526</v>
      </c>
      <c r="S170">
        <f t="shared" si="31"/>
        <v>0.69365350905474799</v>
      </c>
      <c r="T170">
        <f t="shared" si="43"/>
        <v>1</v>
      </c>
      <c r="U170">
        <f>$E$3-E170</f>
        <v>6531448.3310683314</v>
      </c>
      <c r="V170">
        <f>T170*I170</f>
        <v>450889.49237094424</v>
      </c>
      <c r="W170" s="1">
        <f t="shared" si="32"/>
        <v>8.3238421086569758E-2</v>
      </c>
      <c r="X170">
        <f t="shared" si="33"/>
        <v>37531.329429482335</v>
      </c>
    </row>
    <row r="171" spans="1:24" x14ac:dyDescent="0.35">
      <c r="A171">
        <f t="shared" si="44"/>
        <v>2.5556696589903005E-2</v>
      </c>
      <c r="C171">
        <v>158</v>
      </c>
      <c r="D171">
        <f t="shared" si="34"/>
        <v>158</v>
      </c>
      <c r="E171">
        <f>E170+X170</f>
        <v>1506082.998361151</v>
      </c>
      <c r="F171">
        <f t="shared" si="35"/>
        <v>492702.68781809008</v>
      </c>
      <c r="G171">
        <f t="shared" si="36"/>
        <v>1</v>
      </c>
      <c r="H171">
        <f t="shared" si="37"/>
        <v>34042.322701536701</v>
      </c>
      <c r="I171">
        <f>IF(D171&gt;$E$6,VLOOKUP(D171-$E$6,D$13:F$554,3,FALSE),0)</f>
        <v>458660.36511655338</v>
      </c>
      <c r="J171">
        <f>IF(D171&gt;$E$7,VLOOKUP(D171-$E$7,D$13:E$554,2,FALSE),0)</f>
        <v>1013380.3105430609</v>
      </c>
      <c r="K171">
        <f t="shared" si="38"/>
        <v>1012366.9302325178</v>
      </c>
      <c r="L171">
        <f>J171*$E$8</f>
        <v>1013.3803105430609</v>
      </c>
      <c r="M171">
        <f t="shared" si="39"/>
        <v>6493917.0016388493</v>
      </c>
      <c r="N171">
        <f t="shared" si="40"/>
        <v>8000000</v>
      </c>
      <c r="O171">
        <f t="shared" si="41"/>
        <v>8000000</v>
      </c>
      <c r="P171">
        <f t="shared" si="42"/>
        <v>8000000</v>
      </c>
      <c r="Q171">
        <f>$E$3-L171</f>
        <v>7998986.6196894571</v>
      </c>
      <c r="R171">
        <f>Q171-E171-J171</f>
        <v>5479523.3107852452</v>
      </c>
      <c r="S171">
        <f t="shared" si="31"/>
        <v>0.68502718798121653</v>
      </c>
      <c r="T171">
        <f t="shared" si="43"/>
        <v>1</v>
      </c>
      <c r="U171">
        <f>$E$3-E171</f>
        <v>6493917.0016388493</v>
      </c>
      <c r="V171">
        <f>T171*I171</f>
        <v>458660.36511655338</v>
      </c>
      <c r="W171" s="1">
        <f t="shared" si="32"/>
        <v>8.2203262557745987E-2</v>
      </c>
      <c r="X171">
        <f t="shared" si="33"/>
        <v>37703.378418507673</v>
      </c>
    </row>
    <row r="172" spans="1:24" x14ac:dyDescent="0.35">
      <c r="A172">
        <f t="shared" si="44"/>
        <v>2.5034064164813498E-2</v>
      </c>
      <c r="C172">
        <v>159</v>
      </c>
      <c r="D172">
        <f t="shared" si="34"/>
        <v>159</v>
      </c>
      <c r="E172">
        <f>E171+X171</f>
        <v>1543786.3767796587</v>
      </c>
      <c r="F172">
        <f t="shared" si="35"/>
        <v>498347.07956894184</v>
      </c>
      <c r="G172">
        <f t="shared" si="36"/>
        <v>1</v>
      </c>
      <c r="H172">
        <f t="shared" si="37"/>
        <v>32198.058571753092</v>
      </c>
      <c r="I172">
        <f>IF(D172&gt;$E$6,VLOOKUP(D172-$E$6,D$13:F$554,3,FALSE),0)</f>
        <v>466149.02099718875</v>
      </c>
      <c r="J172">
        <f>IF(D172&gt;$E$7,VLOOKUP(D172-$E$7,D$13:E$554,2,FALSE),0)</f>
        <v>1045439.2972107169</v>
      </c>
      <c r="K172">
        <f t="shared" si="38"/>
        <v>1044393.8579135061</v>
      </c>
      <c r="L172">
        <f>J172*$E$8</f>
        <v>1045.4392972107169</v>
      </c>
      <c r="M172">
        <f t="shared" si="39"/>
        <v>6456213.6232203413</v>
      </c>
      <c r="N172">
        <f t="shared" si="40"/>
        <v>8000000</v>
      </c>
      <c r="O172">
        <f t="shared" si="41"/>
        <v>8000000</v>
      </c>
      <c r="P172">
        <f t="shared" si="42"/>
        <v>8000000</v>
      </c>
      <c r="Q172">
        <f>$E$3-L172</f>
        <v>7998954.5607027896</v>
      </c>
      <c r="R172">
        <f>Q172-E172-J172</f>
        <v>5409728.8867124142</v>
      </c>
      <c r="S172">
        <f t="shared" si="31"/>
        <v>0.67630449025042527</v>
      </c>
      <c r="T172">
        <f t="shared" si="43"/>
        <v>1</v>
      </c>
      <c r="U172">
        <f>$E$3-E172</f>
        <v>6456213.6232203413</v>
      </c>
      <c r="V172">
        <f>T172*I172</f>
        <v>466149.02099718875</v>
      </c>
      <c r="W172" s="1">
        <f t="shared" si="32"/>
        <v>8.1156538830051028E-2</v>
      </c>
      <c r="X172">
        <f t="shared" si="33"/>
        <v>37831.041123148621</v>
      </c>
    </row>
    <row r="173" spans="1:24" x14ac:dyDescent="0.35">
      <c r="A173">
        <f t="shared" si="44"/>
        <v>2.4505360127651952E-2</v>
      </c>
      <c r="C173">
        <v>160</v>
      </c>
      <c r="D173">
        <f t="shared" si="34"/>
        <v>160</v>
      </c>
      <c r="E173">
        <f>E172+X172</f>
        <v>1581617.4179028072</v>
      </c>
      <c r="F173">
        <f t="shared" si="35"/>
        <v>503537.77492262307</v>
      </c>
      <c r="G173">
        <f t="shared" si="36"/>
        <v>1</v>
      </c>
      <c r="H173">
        <f t="shared" si="37"/>
        <v>30211.223778551212</v>
      </c>
      <c r="I173">
        <f>IF(D173&gt;$E$6,VLOOKUP(D173-$E$6,D$13:F$554,3,FALSE),0)</f>
        <v>473326.55114407185</v>
      </c>
      <c r="J173">
        <f>IF(D173&gt;$E$7,VLOOKUP(D173-$E$7,D$13:E$554,2,FALSE),0)</f>
        <v>1078079.6429801842</v>
      </c>
      <c r="K173">
        <f t="shared" si="38"/>
        <v>1077001.563337204</v>
      </c>
      <c r="L173">
        <f>J173*$E$8</f>
        <v>1078.0796429801842</v>
      </c>
      <c r="M173">
        <f t="shared" si="39"/>
        <v>6418382.5820971932</v>
      </c>
      <c r="N173">
        <f t="shared" si="40"/>
        <v>8000000</v>
      </c>
      <c r="O173">
        <f t="shared" si="41"/>
        <v>8000000</v>
      </c>
      <c r="P173">
        <f t="shared" si="42"/>
        <v>8000000</v>
      </c>
      <c r="Q173">
        <f>$E$3-L173</f>
        <v>7998921.9203570196</v>
      </c>
      <c r="R173">
        <f>Q173-E173-J173</f>
        <v>5339224.8594740275</v>
      </c>
      <c r="S173">
        <f t="shared" si="31"/>
        <v>0.66749305876906462</v>
      </c>
      <c r="T173">
        <f t="shared" si="43"/>
        <v>1</v>
      </c>
      <c r="U173">
        <f>$E$3-E173</f>
        <v>6418382.5820971932</v>
      </c>
      <c r="V173">
        <f>T173*I173</f>
        <v>473326.55114407185</v>
      </c>
      <c r="W173" s="1">
        <f t="shared" si="32"/>
        <v>8.0099167052287756E-2</v>
      </c>
      <c r="X173">
        <f t="shared" si="33"/>
        <v>37913.062490372235</v>
      </c>
    </row>
    <row r="174" spans="1:24" x14ac:dyDescent="0.35">
      <c r="A174">
        <f t="shared" si="44"/>
        <v>2.3971070412618607E-2</v>
      </c>
      <c r="C174">
        <v>161</v>
      </c>
      <c r="D174">
        <f t="shared" si="34"/>
        <v>161</v>
      </c>
      <c r="E174">
        <f>E173+X173</f>
        <v>1619530.4803931795</v>
      </c>
      <c r="F174">
        <f t="shared" si="35"/>
        <v>508248.01518496242</v>
      </c>
      <c r="G174">
        <f t="shared" si="36"/>
        <v>1</v>
      </c>
      <c r="H174">
        <f t="shared" si="37"/>
        <v>28084.079351153574</v>
      </c>
      <c r="I174">
        <f>IF(D174&gt;$E$6,VLOOKUP(D174-$E$6,D$13:F$554,3,FALSE),0)</f>
        <v>480163.93583380885</v>
      </c>
      <c r="J174">
        <f>IF(D174&gt;$E$7,VLOOKUP(D174-$E$7,D$13:E$554,2,FALSE),0)</f>
        <v>1111282.465208217</v>
      </c>
      <c r="K174">
        <f t="shared" si="38"/>
        <v>1110171.1827430087</v>
      </c>
      <c r="L174">
        <f>J174*$E$8</f>
        <v>1111.282465208217</v>
      </c>
      <c r="M174">
        <f t="shared" si="39"/>
        <v>6380469.5196068203</v>
      </c>
      <c r="N174">
        <f t="shared" si="40"/>
        <v>8000000</v>
      </c>
      <c r="O174">
        <f t="shared" si="41"/>
        <v>8000000</v>
      </c>
      <c r="P174">
        <f t="shared" si="42"/>
        <v>8000000</v>
      </c>
      <c r="Q174">
        <f>$E$3-L174</f>
        <v>7998888.7175347917</v>
      </c>
      <c r="R174">
        <f>Q174-E174-J174</f>
        <v>5268075.7719333954</v>
      </c>
      <c r="S174">
        <f t="shared" si="31"/>
        <v>0.65860095795369233</v>
      </c>
      <c r="T174">
        <f t="shared" si="43"/>
        <v>1</v>
      </c>
      <c r="U174">
        <f>$E$3-E174</f>
        <v>6380469.5196068203</v>
      </c>
      <c r="V174">
        <f>T174*I174</f>
        <v>480163.93583380885</v>
      </c>
      <c r="W174" s="1">
        <f t="shared" si="32"/>
        <v>7.9032114954443081E-2</v>
      </c>
      <c r="X174">
        <f t="shared" si="33"/>
        <v>37948.371373795409</v>
      </c>
    </row>
    <row r="175" spans="1:24" x14ac:dyDescent="0.35">
      <c r="A175">
        <f t="shared" si="44"/>
        <v>2.3431711741901003E-2</v>
      </c>
      <c r="C175">
        <v>162</v>
      </c>
      <c r="D175">
        <f t="shared" si="34"/>
        <v>162</v>
      </c>
      <c r="E175">
        <f>E174+X174</f>
        <v>1657478.8517669749</v>
      </c>
      <c r="F175">
        <f t="shared" si="35"/>
        <v>512452.11817525537</v>
      </c>
      <c r="G175">
        <f t="shared" si="36"/>
        <v>1</v>
      </c>
      <c r="H175">
        <f t="shared" si="37"/>
        <v>25819.900295713451</v>
      </c>
      <c r="I175">
        <f>IF(D175&gt;$E$6,VLOOKUP(D175-$E$6,D$13:F$554,3,FALSE),0)</f>
        <v>486632.21787954192</v>
      </c>
      <c r="J175">
        <f>IF(D175&gt;$E$7,VLOOKUP(D175-$E$7,D$13:E$554,2,FALSE),0)</f>
        <v>1145026.7335917195</v>
      </c>
      <c r="K175">
        <f t="shared" si="38"/>
        <v>1143881.7068581278</v>
      </c>
      <c r="L175">
        <f>J175*$E$8</f>
        <v>1145.0267335917194</v>
      </c>
      <c r="M175">
        <f t="shared" si="39"/>
        <v>6342521.1482330253</v>
      </c>
      <c r="N175">
        <f t="shared" si="40"/>
        <v>8000000</v>
      </c>
      <c r="O175">
        <f t="shared" si="41"/>
        <v>8000000</v>
      </c>
      <c r="P175">
        <f t="shared" si="42"/>
        <v>8000000</v>
      </c>
      <c r="Q175">
        <f>$E$3-L175</f>
        <v>7998854.9732664078</v>
      </c>
      <c r="R175">
        <f>Q175-E175-J175</f>
        <v>5196349.3879077137</v>
      </c>
      <c r="S175">
        <f t="shared" si="31"/>
        <v>0.64963665490558775</v>
      </c>
      <c r="T175">
        <f t="shared" si="43"/>
        <v>1</v>
      </c>
      <c r="U175">
        <f>$E$3-E175</f>
        <v>6342521.1482330253</v>
      </c>
      <c r="V175">
        <f>T175*I175</f>
        <v>486632.21787954192</v>
      </c>
      <c r="W175" s="1">
        <f t="shared" si="32"/>
        <v>7.7956398588670525E-2</v>
      </c>
      <c r="X175">
        <f t="shared" si="33"/>
        <v>37936.095143106329</v>
      </c>
    </row>
    <row r="176" spans="1:24" x14ac:dyDescent="0.35">
      <c r="A176">
        <f t="shared" si="44"/>
        <v>2.2887830576338322E-2</v>
      </c>
      <c r="C176">
        <v>163</v>
      </c>
      <c r="D176">
        <f t="shared" si="34"/>
        <v>163</v>
      </c>
      <c r="E176">
        <f>E175+X175</f>
        <v>1695414.9469100812</v>
      </c>
      <c r="F176">
        <f t="shared" si="35"/>
        <v>516125.69856751896</v>
      </c>
      <c r="G176">
        <f t="shared" si="36"/>
        <v>1</v>
      </c>
      <c r="H176">
        <f t="shared" si="37"/>
        <v>23423.010749428882</v>
      </c>
      <c r="I176">
        <f>IF(D176&gt;$E$6,VLOOKUP(D176-$E$6,D$13:F$554,3,FALSE),0)</f>
        <v>492702.68781809008</v>
      </c>
      <c r="J176">
        <f>IF(D176&gt;$E$7,VLOOKUP(D176-$E$7,D$13:E$554,2,FALSE),0)</f>
        <v>1179289.2483425622</v>
      </c>
      <c r="K176">
        <f t="shared" si="38"/>
        <v>1178109.9590942196</v>
      </c>
      <c r="L176">
        <f>J176*$E$8</f>
        <v>1179.2892483425624</v>
      </c>
      <c r="M176">
        <f t="shared" si="39"/>
        <v>6304585.0530899186</v>
      </c>
      <c r="N176">
        <f t="shared" si="40"/>
        <v>8000000</v>
      </c>
      <c r="O176">
        <f t="shared" si="41"/>
        <v>8000000</v>
      </c>
      <c r="P176">
        <f t="shared" si="42"/>
        <v>8000000</v>
      </c>
      <c r="Q176">
        <f>$E$3-L176</f>
        <v>7998820.7107516574</v>
      </c>
      <c r="R176">
        <f>Q176-E176-J176</f>
        <v>5124116.5154990135</v>
      </c>
      <c r="S176">
        <f t="shared" si="31"/>
        <v>0.64060899735024757</v>
      </c>
      <c r="T176">
        <f t="shared" si="43"/>
        <v>1</v>
      </c>
      <c r="U176">
        <f>$E$3-E176</f>
        <v>6304585.0530899186</v>
      </c>
      <c r="V176">
        <f>T176*I176</f>
        <v>492702.68781809008</v>
      </c>
      <c r="W176" s="1">
        <f t="shared" si="32"/>
        <v>7.6873079682029707E-2</v>
      </c>
      <c r="X176">
        <f t="shared" si="33"/>
        <v>37875.572980190249</v>
      </c>
    </row>
    <row r="177" spans="1:24" x14ac:dyDescent="0.35">
      <c r="A177">
        <f t="shared" si="44"/>
        <v>2.234000180853599E-2</v>
      </c>
      <c r="C177">
        <v>164</v>
      </c>
      <c r="D177">
        <f t="shared" si="34"/>
        <v>164</v>
      </c>
      <c r="E177">
        <f>E176+X176</f>
        <v>1733290.5198902714</v>
      </c>
      <c r="F177">
        <f t="shared" si="35"/>
        <v>519245.88931162073</v>
      </c>
      <c r="G177">
        <f t="shared" si="36"/>
        <v>1</v>
      </c>
      <c r="H177">
        <f t="shared" si="37"/>
        <v>20898.809742678888</v>
      </c>
      <c r="I177">
        <f>IF(D177&gt;$E$6,VLOOKUP(D177-$E$6,D$13:F$554,3,FALSE),0)</f>
        <v>498347.07956894184</v>
      </c>
      <c r="J177">
        <f>IF(D177&gt;$E$7,VLOOKUP(D177-$E$7,D$13:E$554,2,FALSE),0)</f>
        <v>1214044.6305786506</v>
      </c>
      <c r="K177">
        <f t="shared" si="38"/>
        <v>1212830.5859480719</v>
      </c>
      <c r="L177">
        <f>J177*$E$8</f>
        <v>1214.0446305786506</v>
      </c>
      <c r="M177">
        <f t="shared" si="39"/>
        <v>6266709.4801097289</v>
      </c>
      <c r="N177">
        <f t="shared" si="40"/>
        <v>8000000</v>
      </c>
      <c r="O177">
        <f t="shared" si="41"/>
        <v>8000000</v>
      </c>
      <c r="P177">
        <f t="shared" si="42"/>
        <v>8000000</v>
      </c>
      <c r="Q177">
        <f>$E$3-L177</f>
        <v>7998785.9553694213</v>
      </c>
      <c r="R177">
        <f>Q177-E177-J177</f>
        <v>5051450.8049004991</v>
      </c>
      <c r="S177">
        <f t="shared" si="31"/>
        <v>0.63152718838657806</v>
      </c>
      <c r="T177">
        <f t="shared" si="43"/>
        <v>1</v>
      </c>
      <c r="U177">
        <f>$E$3-E177</f>
        <v>6266709.4801097289</v>
      </c>
      <c r="V177">
        <f>T177*I177</f>
        <v>498347.07956894184</v>
      </c>
      <c r="W177" s="1">
        <f t="shared" si="32"/>
        <v>7.5783262606389359E-2</v>
      </c>
      <c r="X177">
        <f t="shared" si="33"/>
        <v>37766.367600100333</v>
      </c>
    </row>
    <row r="178" spans="1:24" x14ac:dyDescent="0.35">
      <c r="A178">
        <f t="shared" si="44"/>
        <v>2.1788827185468717E-2</v>
      </c>
      <c r="C178">
        <v>165</v>
      </c>
      <c r="D178">
        <f t="shared" si="34"/>
        <v>165</v>
      </c>
      <c r="E178">
        <f>E177+X177</f>
        <v>1771056.8874903717</v>
      </c>
      <c r="F178">
        <f t="shared" si="35"/>
        <v>521791.56159060076</v>
      </c>
      <c r="G178">
        <f t="shared" si="36"/>
        <v>1</v>
      </c>
      <c r="H178">
        <f t="shared" si="37"/>
        <v>18253.786667977693</v>
      </c>
      <c r="I178">
        <f>IF(D178&gt;$E$6,VLOOKUP(D178-$E$6,D$13:F$554,3,FALSE),0)</f>
        <v>503537.77492262307</v>
      </c>
      <c r="J178">
        <f>IF(D178&gt;$E$7,VLOOKUP(D178-$E$7,D$13:E$554,2,FALSE),0)</f>
        <v>1249265.3258997709</v>
      </c>
      <c r="K178">
        <f t="shared" si="38"/>
        <v>1248016.0605738712</v>
      </c>
      <c r="L178">
        <f>J178*$E$8</f>
        <v>1249.2653258997709</v>
      </c>
      <c r="M178">
        <f t="shared" si="39"/>
        <v>6228943.1125096288</v>
      </c>
      <c r="N178">
        <f t="shared" si="40"/>
        <v>8000000</v>
      </c>
      <c r="O178">
        <f t="shared" si="41"/>
        <v>8000000</v>
      </c>
      <c r="P178">
        <f t="shared" si="42"/>
        <v>8000000</v>
      </c>
      <c r="Q178">
        <f>$E$3-L178</f>
        <v>7998750.7346740998</v>
      </c>
      <c r="R178">
        <f>Q178-E178-J178</f>
        <v>4978428.5212839581</v>
      </c>
      <c r="S178">
        <f t="shared" si="31"/>
        <v>0.62240075812123663</v>
      </c>
      <c r="T178">
        <f t="shared" si="43"/>
        <v>1</v>
      </c>
      <c r="U178">
        <f>$E$3-E178</f>
        <v>6228943.1125096288</v>
      </c>
      <c r="V178">
        <f>T178*I178</f>
        <v>503537.77492262307</v>
      </c>
      <c r="W178" s="1">
        <f t="shared" si="32"/>
        <v>7.4688090974548399E-2</v>
      </c>
      <c r="X178">
        <f t="shared" si="33"/>
        <v>37608.275142542545</v>
      </c>
    </row>
    <row r="179" spans="1:24" x14ac:dyDescent="0.35">
      <c r="A179">
        <f t="shared" si="44"/>
        <v>2.1234933450293821E-2</v>
      </c>
      <c r="C179">
        <v>166</v>
      </c>
      <c r="D179">
        <f t="shared" si="34"/>
        <v>166</v>
      </c>
      <c r="E179">
        <f>E178+X178</f>
        <v>1808665.1626329143</v>
      </c>
      <c r="F179">
        <f t="shared" si="35"/>
        <v>523743.54046441801</v>
      </c>
      <c r="G179">
        <f t="shared" si="36"/>
        <v>1</v>
      </c>
      <c r="H179">
        <f t="shared" si="37"/>
        <v>15495.525279455585</v>
      </c>
      <c r="I179">
        <f>IF(D179&gt;$E$6,VLOOKUP(D179-$E$6,D$13:F$554,3,FALSE),0)</f>
        <v>508248.01518496242</v>
      </c>
      <c r="J179">
        <f>IF(D179&gt;$E$7,VLOOKUP(D179-$E$7,D$13:E$554,2,FALSE),0)</f>
        <v>1284921.6221684963</v>
      </c>
      <c r="K179">
        <f t="shared" si="38"/>
        <v>1283636.7005463277</v>
      </c>
      <c r="L179">
        <f>J179*$E$8</f>
        <v>1284.9216221684962</v>
      </c>
      <c r="M179">
        <f t="shared" si="39"/>
        <v>6191334.8373670857</v>
      </c>
      <c r="N179">
        <f t="shared" si="40"/>
        <v>8000000</v>
      </c>
      <c r="O179">
        <f t="shared" si="41"/>
        <v>8000000</v>
      </c>
      <c r="P179">
        <f t="shared" si="42"/>
        <v>8000000</v>
      </c>
      <c r="Q179">
        <f>$E$3-L179</f>
        <v>7998715.0783778317</v>
      </c>
      <c r="R179">
        <f>Q179-E179-J179</f>
        <v>4905128.2935764212</v>
      </c>
      <c r="S179">
        <f t="shared" si="31"/>
        <v>0.6132395322888784</v>
      </c>
      <c r="T179">
        <f t="shared" si="43"/>
        <v>1</v>
      </c>
      <c r="U179">
        <f>$E$3-E179</f>
        <v>6191334.8373670857</v>
      </c>
      <c r="V179">
        <f>T179*I179</f>
        <v>508248.01518496242</v>
      </c>
      <c r="W179" s="1">
        <f t="shared" si="32"/>
        <v>7.3588743874665408E-2</v>
      </c>
      <c r="X179">
        <f t="shared" si="33"/>
        <v>37401.333014253258</v>
      </c>
    </row>
    <row r="180" spans="1:24" x14ac:dyDescent="0.35">
      <c r="A180">
        <f t="shared" si="44"/>
        <v>2.0678970207955651E-2</v>
      </c>
      <c r="C180">
        <v>167</v>
      </c>
      <c r="D180">
        <f t="shared" si="34"/>
        <v>167</v>
      </c>
      <c r="E180">
        <f>E179+X179</f>
        <v>1846066.4956471676</v>
      </c>
      <c r="F180">
        <f t="shared" si="35"/>
        <v>525084.81318641151</v>
      </c>
      <c r="G180">
        <f t="shared" si="36"/>
        <v>1</v>
      </c>
      <c r="H180">
        <f t="shared" si="37"/>
        <v>12632.695011156145</v>
      </c>
      <c r="I180">
        <f>IF(D180&gt;$E$6,VLOOKUP(D180-$E$6,D$13:F$554,3,FALSE),0)</f>
        <v>512452.11817525537</v>
      </c>
      <c r="J180">
        <f>IF(D180&gt;$E$7,VLOOKUP(D180-$E$7,D$13:E$554,2,FALSE),0)</f>
        <v>1320981.682460756</v>
      </c>
      <c r="K180">
        <f t="shared" si="38"/>
        <v>1319660.7007782953</v>
      </c>
      <c r="L180">
        <f>J180*$E$8</f>
        <v>1320.981682460756</v>
      </c>
      <c r="M180">
        <f t="shared" si="39"/>
        <v>6153933.5043528322</v>
      </c>
      <c r="N180">
        <f t="shared" si="40"/>
        <v>8000000</v>
      </c>
      <c r="O180">
        <f t="shared" si="41"/>
        <v>8000000</v>
      </c>
      <c r="P180">
        <f t="shared" si="42"/>
        <v>8000000</v>
      </c>
      <c r="Q180">
        <f>$E$3-L180</f>
        <v>7998679.0183175392</v>
      </c>
      <c r="R180">
        <f>Q180-E180-J180</f>
        <v>4831630.8402096154</v>
      </c>
      <c r="S180">
        <f t="shared" si="31"/>
        <v>0.60405359799347369</v>
      </c>
      <c r="T180">
        <f t="shared" si="43"/>
        <v>1</v>
      </c>
      <c r="U180">
        <f>$E$3-E180</f>
        <v>6153933.5043528322</v>
      </c>
      <c r="V180">
        <f>T180*I180</f>
        <v>512452.11817525537</v>
      </c>
      <c r="W180" s="1">
        <f t="shared" si="32"/>
        <v>7.2486431759216846E-2</v>
      </c>
      <c r="X180">
        <f t="shared" si="33"/>
        <v>37145.825493976772</v>
      </c>
    </row>
    <row r="181" spans="1:24" x14ac:dyDescent="0.35">
      <c r="A181">
        <f t="shared" si="44"/>
        <v>2.0121607526902577E-2</v>
      </c>
      <c r="C181">
        <v>168</v>
      </c>
      <c r="D181">
        <f t="shared" si="34"/>
        <v>168</v>
      </c>
      <c r="E181">
        <f>E180+X180</f>
        <v>1883212.3211411443</v>
      </c>
      <c r="F181">
        <f t="shared" si="35"/>
        <v>525800.72712281975</v>
      </c>
      <c r="G181">
        <f t="shared" si="36"/>
        <v>1</v>
      </c>
      <c r="H181">
        <f t="shared" si="37"/>
        <v>9675.0285553007852</v>
      </c>
      <c r="I181">
        <f>IF(D181&gt;$E$6,VLOOKUP(D181-$E$6,D$13:F$554,3,FALSE),0)</f>
        <v>516125.69856751896</v>
      </c>
      <c r="J181">
        <f>IF(D181&gt;$E$7,VLOOKUP(D181-$E$7,D$13:E$554,2,FALSE),0)</f>
        <v>1357411.5940183245</v>
      </c>
      <c r="K181">
        <f t="shared" si="38"/>
        <v>1356054.1824243062</v>
      </c>
      <c r="L181">
        <f>J181*$E$8</f>
        <v>1357.4115940183246</v>
      </c>
      <c r="M181">
        <f t="shared" si="39"/>
        <v>6116787.6788588557</v>
      </c>
      <c r="N181">
        <f t="shared" si="40"/>
        <v>8000000</v>
      </c>
      <c r="O181">
        <f t="shared" si="41"/>
        <v>8000000</v>
      </c>
      <c r="P181">
        <f t="shared" si="42"/>
        <v>8000000</v>
      </c>
      <c r="Q181">
        <f>$E$3-L181</f>
        <v>7998642.5884059817</v>
      </c>
      <c r="R181">
        <f>Q181-E181-J181</f>
        <v>4758018.6732465131</v>
      </c>
      <c r="S181">
        <f t="shared" si="31"/>
        <v>0.59485326674594174</v>
      </c>
      <c r="T181">
        <f t="shared" si="43"/>
        <v>1</v>
      </c>
      <c r="U181">
        <f>$E$3-E181</f>
        <v>6116787.6788588557</v>
      </c>
      <c r="V181">
        <f>T181*I181</f>
        <v>516125.69856751896</v>
      </c>
      <c r="W181" s="1">
        <f t="shared" si="32"/>
        <v>7.1382392009513004E-2</v>
      </c>
      <c r="X181">
        <f t="shared" si="33"/>
        <v>36842.286941330385</v>
      </c>
    </row>
    <row r="182" spans="1:24" x14ac:dyDescent="0.35">
      <c r="A182">
        <f t="shared" si="44"/>
        <v>1.9563533292414739E-2</v>
      </c>
      <c r="C182">
        <v>169</v>
      </c>
      <c r="D182">
        <f t="shared" si="34"/>
        <v>169</v>
      </c>
      <c r="E182">
        <f>E181+X181</f>
        <v>1920054.6080824747</v>
      </c>
      <c r="F182">
        <f t="shared" si="35"/>
        <v>525879.17422704888</v>
      </c>
      <c r="G182">
        <f t="shared" si="36"/>
        <v>1</v>
      </c>
      <c r="H182">
        <f t="shared" si="37"/>
        <v>6633.284915428143</v>
      </c>
      <c r="I182">
        <f>IF(D182&gt;$E$6,VLOOKUP(D182-$E$6,D$13:F$554,3,FALSE),0)</f>
        <v>519245.88931162073</v>
      </c>
      <c r="J182">
        <f>IF(D182&gt;$E$7,VLOOKUP(D182-$E$7,D$13:E$554,2,FALSE),0)</f>
        <v>1394175.4338554258</v>
      </c>
      <c r="K182">
        <f t="shared" si="38"/>
        <v>1392781.2584215703</v>
      </c>
      <c r="L182">
        <f>J182*$E$8</f>
        <v>1394.1754338554258</v>
      </c>
      <c r="M182">
        <f t="shared" si="39"/>
        <v>6079945.3919175249</v>
      </c>
      <c r="N182">
        <f t="shared" si="40"/>
        <v>8000000</v>
      </c>
      <c r="O182">
        <f t="shared" si="41"/>
        <v>8000000</v>
      </c>
      <c r="P182">
        <f t="shared" si="42"/>
        <v>8000000</v>
      </c>
      <c r="Q182">
        <f>$E$3-L182</f>
        <v>7998605.8245661445</v>
      </c>
      <c r="R182">
        <f>Q182-E182-J182</f>
        <v>4684375.7826282438</v>
      </c>
      <c r="S182">
        <f t="shared" si="31"/>
        <v>0.58564903501571552</v>
      </c>
      <c r="T182">
        <f t="shared" si="43"/>
        <v>1</v>
      </c>
      <c r="U182">
        <f>$E$3-E182</f>
        <v>6079945.3919175249</v>
      </c>
      <c r="V182">
        <f>T182*I182</f>
        <v>519245.88931162073</v>
      </c>
      <c r="W182" s="1">
        <f t="shared" si="32"/>
        <v>7.0277884201885854E-2</v>
      </c>
      <c r="X182">
        <f t="shared" si="33"/>
        <v>36491.502481347321</v>
      </c>
    </row>
    <row r="183" spans="1:24" x14ac:dyDescent="0.35">
      <c r="A183">
        <f t="shared" si="44"/>
        <v>1.9005450328202306E-2</v>
      </c>
      <c r="C183">
        <v>170</v>
      </c>
      <c r="D183">
        <f t="shared" si="34"/>
        <v>170</v>
      </c>
      <c r="E183">
        <f>E182+X182</f>
        <v>1956546.1105638221</v>
      </c>
      <c r="F183">
        <f t="shared" si="35"/>
        <v>525310.7590910953</v>
      </c>
      <c r="G183">
        <f t="shared" si="36"/>
        <v>1</v>
      </c>
      <c r="H183">
        <f t="shared" si="37"/>
        <v>3519.1975004945416</v>
      </c>
      <c r="I183">
        <f>IF(D183&gt;$E$6,VLOOKUP(D183-$E$6,D$13:F$554,3,FALSE),0)</f>
        <v>521791.56159060076</v>
      </c>
      <c r="J183">
        <f>IF(D183&gt;$E$7,VLOOKUP(D183-$E$7,D$13:E$554,2,FALSE),0)</f>
        <v>1431235.3514727268</v>
      </c>
      <c r="K183">
        <f t="shared" si="38"/>
        <v>1429804.1161212542</v>
      </c>
      <c r="L183">
        <f>J183*$E$8</f>
        <v>1431.2353514727267</v>
      </c>
      <c r="M183">
        <f t="shared" si="39"/>
        <v>6043453.8894361779</v>
      </c>
      <c r="N183">
        <f t="shared" si="40"/>
        <v>8000000</v>
      </c>
      <c r="O183">
        <f t="shared" si="41"/>
        <v>8000000</v>
      </c>
      <c r="P183">
        <f t="shared" si="42"/>
        <v>8000000</v>
      </c>
      <c r="Q183">
        <f>$E$3-L183</f>
        <v>7998568.7646485269</v>
      </c>
      <c r="R183">
        <f>Q183-E183-J183</f>
        <v>4610787.3026119778</v>
      </c>
      <c r="S183">
        <f t="shared" si="31"/>
        <v>0.57645154255476172</v>
      </c>
      <c r="T183">
        <f t="shared" si="43"/>
        <v>1</v>
      </c>
      <c r="U183">
        <f>$E$3-E183</f>
        <v>6043453.8894361779</v>
      </c>
      <c r="V183">
        <f>T183*I183</f>
        <v>521791.56159060076</v>
      </c>
      <c r="W183" s="1">
        <f t="shared" si="32"/>
        <v>6.9174185106571404E-2</v>
      </c>
      <c r="X183">
        <f t="shared" si="33"/>
        <v>36094.506068515169</v>
      </c>
    </row>
    <row r="184" spans="1:24" x14ac:dyDescent="0.35">
      <c r="A184">
        <f t="shared" si="44"/>
        <v>1.8448073303068586E-2</v>
      </c>
      <c r="C184">
        <v>171</v>
      </c>
      <c r="D184">
        <f t="shared" si="34"/>
        <v>171</v>
      </c>
      <c r="E184">
        <f>E183+X183</f>
        <v>1992640.6166323372</v>
      </c>
      <c r="F184">
        <f t="shared" si="35"/>
        <v>524088.94770066859</v>
      </c>
      <c r="G184">
        <f t="shared" si="36"/>
        <v>1</v>
      </c>
      <c r="H184">
        <f t="shared" si="37"/>
        <v>345.40723625058308</v>
      </c>
      <c r="I184">
        <f>IF(D184&gt;$E$6,VLOOKUP(D184-$E$6,D$13:F$554,3,FALSE),0)</f>
        <v>523743.54046441801</v>
      </c>
      <c r="J184">
        <f>IF(D184&gt;$E$7,VLOOKUP(D184-$E$7,D$13:E$554,2,FALSE),0)</f>
        <v>1468551.6689316686</v>
      </c>
      <c r="K184">
        <f t="shared" si="38"/>
        <v>1467083.1172627369</v>
      </c>
      <c r="L184">
        <f>J184*$E$8</f>
        <v>1468.5516689316687</v>
      </c>
      <c r="M184">
        <f t="shared" si="39"/>
        <v>6007359.3833676632</v>
      </c>
      <c r="N184">
        <f t="shared" si="40"/>
        <v>8000000</v>
      </c>
      <c r="O184">
        <f t="shared" si="41"/>
        <v>8000000</v>
      </c>
      <c r="P184">
        <f t="shared" si="42"/>
        <v>8000000</v>
      </c>
      <c r="Q184">
        <f>$E$3-L184</f>
        <v>7998531.4483310683</v>
      </c>
      <c r="R184">
        <f>Q184-E184-J184</f>
        <v>4537339.162767062</v>
      </c>
      <c r="S184">
        <f t="shared" si="31"/>
        <v>0.56727152878967546</v>
      </c>
      <c r="T184">
        <f t="shared" si="43"/>
        <v>1</v>
      </c>
      <c r="U184">
        <f>$E$3-E184</f>
        <v>6007359.3833676632</v>
      </c>
      <c r="V184">
        <f>T184*I184</f>
        <v>523743.54046441801</v>
      </c>
      <c r="W184" s="1">
        <f t="shared" si="32"/>
        <v>6.8072583454761054E-2</v>
      </c>
      <c r="X184">
        <f t="shared" si="33"/>
        <v>35652.57586715612</v>
      </c>
    </row>
    <row r="185" spans="1:24" x14ac:dyDescent="0.35">
      <c r="A185">
        <f t="shared" si="44"/>
        <v>1.7892125438761095E-2</v>
      </c>
      <c r="C185">
        <v>172</v>
      </c>
      <c r="D185">
        <f t="shared" si="34"/>
        <v>172</v>
      </c>
      <c r="E185">
        <f>E184+X184</f>
        <v>2028293.1924994932</v>
      </c>
      <c r="F185">
        <f t="shared" si="35"/>
        <v>522210.19413834228</v>
      </c>
      <c r="G185">
        <f t="shared" si="36"/>
        <v>1</v>
      </c>
      <c r="H185">
        <f t="shared" si="37"/>
        <v>0</v>
      </c>
      <c r="I185">
        <f>IF(D185&gt;$E$6,VLOOKUP(D185-$E$6,D$13:F$554,3,FALSE),0)</f>
        <v>525084.81318641151</v>
      </c>
      <c r="J185">
        <f>IF(D185&gt;$E$7,VLOOKUP(D185-$E$7,D$13:E$554,2,FALSE),0)</f>
        <v>1506082.998361151</v>
      </c>
      <c r="K185">
        <f t="shared" si="38"/>
        <v>1504576.9153627898</v>
      </c>
      <c r="L185">
        <f>J185*$E$8</f>
        <v>1506.0829983611509</v>
      </c>
      <c r="M185">
        <f t="shared" si="39"/>
        <v>5971706.8075005068</v>
      </c>
      <c r="N185">
        <f t="shared" si="40"/>
        <v>8000000</v>
      </c>
      <c r="O185">
        <f t="shared" si="41"/>
        <v>8000000</v>
      </c>
      <c r="P185">
        <f t="shared" si="42"/>
        <v>8002874.6190480692</v>
      </c>
      <c r="Q185">
        <f>$E$3-L185</f>
        <v>7998493.9170016386</v>
      </c>
      <c r="R185">
        <f>Q185-E185-J185</f>
        <v>4464117.7261409946</v>
      </c>
      <c r="S185">
        <f t="shared" si="31"/>
        <v>0.55811978760802006</v>
      </c>
      <c r="T185">
        <f t="shared" si="43"/>
        <v>1</v>
      </c>
      <c r="U185">
        <f>$E$3-E185</f>
        <v>5971706.8075005068</v>
      </c>
      <c r="V185">
        <f>T185*I185</f>
        <v>525084.81318641151</v>
      </c>
      <c r="W185" s="1">
        <f t="shared" si="32"/>
        <v>6.6974374512962398E-2</v>
      </c>
      <c r="X185">
        <f t="shared" si="33"/>
        <v>35167.226929415621</v>
      </c>
    </row>
    <row r="186" spans="1:24" x14ac:dyDescent="0.35">
      <c r="A186">
        <f t="shared" si="44"/>
        <v>1.7338335039264546E-2</v>
      </c>
      <c r="C186">
        <v>173</v>
      </c>
      <c r="D186">
        <f t="shared" si="34"/>
        <v>173</v>
      </c>
      <c r="E186">
        <f>E185+X185</f>
        <v>2063460.419428909</v>
      </c>
      <c r="F186">
        <f t="shared" si="35"/>
        <v>519674.04264925024</v>
      </c>
      <c r="G186">
        <f t="shared" si="36"/>
        <v>1</v>
      </c>
      <c r="H186">
        <f t="shared" si="37"/>
        <v>0</v>
      </c>
      <c r="I186">
        <f>IF(D186&gt;$E$6,VLOOKUP(D186-$E$6,D$13:F$554,3,FALSE),0)</f>
        <v>525800.72712281975</v>
      </c>
      <c r="J186">
        <f>IF(D186&gt;$E$7,VLOOKUP(D186-$E$7,D$13:E$554,2,FALSE),0)</f>
        <v>1543786.3767796587</v>
      </c>
      <c r="K186">
        <f t="shared" si="38"/>
        <v>1542242.5904028791</v>
      </c>
      <c r="L186">
        <f>J186*$E$8</f>
        <v>1543.7863767796587</v>
      </c>
      <c r="M186">
        <f t="shared" si="39"/>
        <v>5936539.5805710908</v>
      </c>
      <c r="N186">
        <f t="shared" si="40"/>
        <v>8000000</v>
      </c>
      <c r="O186">
        <f t="shared" si="41"/>
        <v>8000000</v>
      </c>
      <c r="P186">
        <f t="shared" si="42"/>
        <v>8006126.6844735695</v>
      </c>
      <c r="Q186">
        <f>$E$3-L186</f>
        <v>7998456.2136232201</v>
      </c>
      <c r="R186">
        <f>Q186-E186-J186</f>
        <v>4391209.4174146522</v>
      </c>
      <c r="S186">
        <f t="shared" si="31"/>
        <v>0.54900712089107984</v>
      </c>
      <c r="T186">
        <f t="shared" si="43"/>
        <v>1</v>
      </c>
      <c r="U186">
        <f>$E$3-E186</f>
        <v>5936539.5805710908</v>
      </c>
      <c r="V186">
        <f>T186*I186</f>
        <v>525800.72712281975</v>
      </c>
      <c r="W186" s="1">
        <f t="shared" si="32"/>
        <v>6.5880854506929584E-2</v>
      </c>
      <c r="X186">
        <f t="shared" si="33"/>
        <v>34640.201203216275</v>
      </c>
    </row>
    <row r="187" spans="1:24" x14ac:dyDescent="0.35">
      <c r="A187">
        <f t="shared" si="44"/>
        <v>1.6787431867873313E-2</v>
      </c>
      <c r="C187">
        <v>174</v>
      </c>
      <c r="D187">
        <f t="shared" si="34"/>
        <v>174</v>
      </c>
      <c r="E187">
        <f>E186+X186</f>
        <v>2098100.6206321251</v>
      </c>
      <c r="F187">
        <f t="shared" si="35"/>
        <v>516483.20272931783</v>
      </c>
      <c r="G187">
        <f t="shared" si="36"/>
        <v>1</v>
      </c>
      <c r="H187">
        <f t="shared" si="37"/>
        <v>0</v>
      </c>
      <c r="I187">
        <f>IF(D187&gt;$E$6,VLOOKUP(D187-$E$6,D$13:F$554,3,FALSE),0)</f>
        <v>525879.17422704888</v>
      </c>
      <c r="J187">
        <f>IF(D187&gt;$E$7,VLOOKUP(D187-$E$7,D$13:E$554,2,FALSE),0)</f>
        <v>1581617.4179028072</v>
      </c>
      <c r="K187">
        <f t="shared" si="38"/>
        <v>1580035.8004849043</v>
      </c>
      <c r="L187">
        <f>J187*$E$8</f>
        <v>1581.6174179028073</v>
      </c>
      <c r="M187">
        <f t="shared" si="39"/>
        <v>5901899.3793678749</v>
      </c>
      <c r="N187">
        <f t="shared" si="40"/>
        <v>8000000</v>
      </c>
      <c r="O187">
        <f t="shared" si="41"/>
        <v>8000000</v>
      </c>
      <c r="P187">
        <f t="shared" si="42"/>
        <v>8009395.9714977313</v>
      </c>
      <c r="Q187">
        <f>$E$3-L187</f>
        <v>7998418.3825820973</v>
      </c>
      <c r="R187">
        <f>Q187-E187-J187</f>
        <v>4318700.3440471645</v>
      </c>
      <c r="S187">
        <f t="shared" si="31"/>
        <v>0.53994429116784659</v>
      </c>
      <c r="T187">
        <f t="shared" si="43"/>
        <v>1</v>
      </c>
      <c r="U187">
        <f>$E$3-E187</f>
        <v>5901899.3793678749</v>
      </c>
      <c r="V187">
        <f>T187*I187</f>
        <v>525879.17422704888</v>
      </c>
      <c r="W187" s="1">
        <f t="shared" si="32"/>
        <v>6.4793314940141594E-2</v>
      </c>
      <c r="X187">
        <f t="shared" si="33"/>
        <v>34073.454956154768</v>
      </c>
    </row>
    <row r="188" spans="1:24" x14ac:dyDescent="0.35">
      <c r="A188">
        <f t="shared" si="44"/>
        <v>1.6240143404508887E-2</v>
      </c>
      <c r="C188">
        <v>175</v>
      </c>
      <c r="D188">
        <f t="shared" si="34"/>
        <v>175</v>
      </c>
      <c r="E188">
        <f>E187+X187</f>
        <v>2132174.0755882799</v>
      </c>
      <c r="F188">
        <f t="shared" si="35"/>
        <v>512643.59519510041</v>
      </c>
      <c r="G188">
        <f t="shared" si="36"/>
        <v>1</v>
      </c>
      <c r="H188">
        <f t="shared" si="37"/>
        <v>0</v>
      </c>
      <c r="I188">
        <f>IF(D188&gt;$E$6,VLOOKUP(D188-$E$6,D$13:F$554,3,FALSE),0)</f>
        <v>525310.7590910953</v>
      </c>
      <c r="J188">
        <f>IF(D188&gt;$E$7,VLOOKUP(D188-$E$7,D$13:E$554,2,FALSE),0)</f>
        <v>1619530.4803931795</v>
      </c>
      <c r="K188">
        <f t="shared" si="38"/>
        <v>1617910.9499127863</v>
      </c>
      <c r="L188">
        <f>J188*$E$8</f>
        <v>1619.5304803931795</v>
      </c>
      <c r="M188">
        <f t="shared" si="39"/>
        <v>5867825.9244117197</v>
      </c>
      <c r="N188">
        <f t="shared" si="40"/>
        <v>8000000</v>
      </c>
      <c r="O188">
        <f t="shared" si="41"/>
        <v>8000000</v>
      </c>
      <c r="P188">
        <f t="shared" si="42"/>
        <v>8012667.1638959944</v>
      </c>
      <c r="Q188">
        <f>$E$3-L188</f>
        <v>7998380.4695196068</v>
      </c>
      <c r="R188">
        <f>Q188-E188-J188</f>
        <v>4246675.9135381477</v>
      </c>
      <c r="S188">
        <f t="shared" ref="S188:S217" si="45">R188/Q188</f>
        <v>0.53094197378100072</v>
      </c>
      <c r="T188">
        <f t="shared" si="43"/>
        <v>1</v>
      </c>
      <c r="U188">
        <f>$E$3-E188</f>
        <v>5867825.9244117197</v>
      </c>
      <c r="V188">
        <f>T188*I188</f>
        <v>525310.7590910953</v>
      </c>
      <c r="W188" s="1">
        <f t="shared" ref="W188:W217" si="46">MAX($E$5*S188,0)</f>
        <v>6.3713036853720081E-2</v>
      </c>
      <c r="X188">
        <f t="shared" ref="X188:X217" si="47">V188*W188</f>
        <v>33469.143753626624</v>
      </c>
    </row>
    <row r="189" spans="1:24" x14ac:dyDescent="0.35">
      <c r="A189">
        <f t="shared" si="44"/>
        <v>1.569719102057486E-2</v>
      </c>
      <c r="C189">
        <v>176</v>
      </c>
      <c r="D189">
        <f t="shared" si="34"/>
        <v>176</v>
      </c>
      <c r="E189">
        <f>E188+X188</f>
        <v>2165643.2193419067</v>
      </c>
      <c r="F189">
        <f t="shared" si="35"/>
        <v>508164.36757493182</v>
      </c>
      <c r="G189">
        <f t="shared" si="36"/>
        <v>1</v>
      </c>
      <c r="H189">
        <f t="shared" si="37"/>
        <v>0</v>
      </c>
      <c r="I189">
        <f>IF(D189&gt;$E$6,VLOOKUP(D189-$E$6,D$13:F$554,3,FALSE),0)</f>
        <v>524088.94770066859</v>
      </c>
      <c r="J189">
        <f>IF(D189&gt;$E$7,VLOOKUP(D189-$E$7,D$13:E$554,2,FALSE),0)</f>
        <v>1657478.8517669749</v>
      </c>
      <c r="K189">
        <f t="shared" si="38"/>
        <v>1655821.3729152079</v>
      </c>
      <c r="L189">
        <f>J189*$E$8</f>
        <v>1657.4788517669749</v>
      </c>
      <c r="M189">
        <f t="shared" si="39"/>
        <v>5834356.7806580933</v>
      </c>
      <c r="N189">
        <f t="shared" si="40"/>
        <v>8000000</v>
      </c>
      <c r="O189">
        <f t="shared" si="41"/>
        <v>8000000</v>
      </c>
      <c r="P189">
        <f t="shared" si="42"/>
        <v>8015924.580125737</v>
      </c>
      <c r="Q189">
        <f>$E$3-L189</f>
        <v>7998342.5211482327</v>
      </c>
      <c r="R189">
        <f>Q189-E189-J189</f>
        <v>4175220.4500393514</v>
      </c>
      <c r="S189">
        <f t="shared" si="45"/>
        <v>0.52201070896873292</v>
      </c>
      <c r="T189">
        <f t="shared" si="43"/>
        <v>1</v>
      </c>
      <c r="U189">
        <f>$E$3-E189</f>
        <v>5834356.7806580933</v>
      </c>
      <c r="V189">
        <f>T189*I189</f>
        <v>524088.94770066859</v>
      </c>
      <c r="W189" s="1">
        <f t="shared" si="46"/>
        <v>6.2641285076247943E-2</v>
      </c>
      <c r="X189">
        <f t="shared" si="47"/>
        <v>32829.605178228383</v>
      </c>
    </row>
    <row r="190" spans="1:24" x14ac:dyDescent="0.35">
      <c r="A190">
        <f t="shared" si="44"/>
        <v>1.5159286111866942E-2</v>
      </c>
      <c r="C190">
        <v>177</v>
      </c>
      <c r="D190">
        <f t="shared" si="34"/>
        <v>177</v>
      </c>
      <c r="E190">
        <f>E189+X189</f>
        <v>2198472.8245201353</v>
      </c>
      <c r="F190">
        <f t="shared" si="35"/>
        <v>503057.8776100541</v>
      </c>
      <c r="G190">
        <f t="shared" si="36"/>
        <v>1</v>
      </c>
      <c r="H190">
        <f t="shared" si="37"/>
        <v>0</v>
      </c>
      <c r="I190">
        <f>IF(D190&gt;$E$6,VLOOKUP(D190-$E$6,D$13:F$554,3,FALSE),0)</f>
        <v>522210.19413834228</v>
      </c>
      <c r="J190">
        <f>IF(D190&gt;$E$7,VLOOKUP(D190-$E$7,D$13:E$554,2,FALSE),0)</f>
        <v>1695414.9469100812</v>
      </c>
      <c r="K190">
        <f t="shared" si="38"/>
        <v>1693719.5319631712</v>
      </c>
      <c r="L190">
        <f>J190*$E$8</f>
        <v>1695.4149469100812</v>
      </c>
      <c r="M190">
        <f t="shared" si="39"/>
        <v>5801527.1754798647</v>
      </c>
      <c r="N190">
        <f t="shared" si="40"/>
        <v>8000000</v>
      </c>
      <c r="O190">
        <f t="shared" si="41"/>
        <v>8000000</v>
      </c>
      <c r="P190">
        <f t="shared" si="42"/>
        <v>8019152.3165282886</v>
      </c>
      <c r="Q190">
        <f>$E$3-L190</f>
        <v>7998304.58505309</v>
      </c>
      <c r="R190">
        <f>Q190-E190-J190</f>
        <v>4104416.8136228733</v>
      </c>
      <c r="S190">
        <f t="shared" si="45"/>
        <v>0.51316085427567271</v>
      </c>
      <c r="T190">
        <f t="shared" si="43"/>
        <v>1</v>
      </c>
      <c r="U190">
        <f>$E$3-E190</f>
        <v>5801527.1754798647</v>
      </c>
      <c r="V190">
        <f>T190*I190</f>
        <v>522210.19413834228</v>
      </c>
      <c r="W190" s="1">
        <f t="shared" si="46"/>
        <v>6.1579302513080719E-2</v>
      </c>
      <c r="X190">
        <f t="shared" si="47"/>
        <v>32157.339520259589</v>
      </c>
    </row>
    <row r="191" spans="1:24" x14ac:dyDescent="0.35">
      <c r="A191">
        <f t="shared" si="44"/>
        <v>1.4627126231264106E-2</v>
      </c>
      <c r="C191">
        <v>178</v>
      </c>
      <c r="D191">
        <f t="shared" si="34"/>
        <v>178</v>
      </c>
      <c r="E191">
        <f>E190+X190</f>
        <v>2230630.1640403951</v>
      </c>
      <c r="F191">
        <f t="shared" si="35"/>
        <v>497339.6441501237</v>
      </c>
      <c r="G191">
        <f t="shared" si="36"/>
        <v>1</v>
      </c>
      <c r="H191">
        <f t="shared" si="37"/>
        <v>0</v>
      </c>
      <c r="I191">
        <f>IF(D191&gt;$E$6,VLOOKUP(D191-$E$6,D$13:F$554,3,FALSE),0)</f>
        <v>519674.04264925024</v>
      </c>
      <c r="J191">
        <f>IF(D191&gt;$E$7,VLOOKUP(D191-$E$7,D$13:E$554,2,FALSE),0)</f>
        <v>1733290.5198902714</v>
      </c>
      <c r="K191">
        <f t="shared" si="38"/>
        <v>1731557.229370381</v>
      </c>
      <c r="L191">
        <f>J191*$E$8</f>
        <v>1733.2905198902713</v>
      </c>
      <c r="M191">
        <f t="shared" si="39"/>
        <v>5769369.8359596049</v>
      </c>
      <c r="N191">
        <f t="shared" si="40"/>
        <v>8000000</v>
      </c>
      <c r="O191">
        <f t="shared" si="41"/>
        <v>8000000</v>
      </c>
      <c r="P191">
        <f t="shared" si="42"/>
        <v>8022334.3984991265</v>
      </c>
      <c r="Q191">
        <f>$E$3-L191</f>
        <v>7998266.7094801096</v>
      </c>
      <c r="R191">
        <f>Q191-E191-J191</f>
        <v>4034346.0255494434</v>
      </c>
      <c r="S191">
        <f t="shared" si="45"/>
        <v>0.50440253771078325</v>
      </c>
      <c r="T191">
        <f t="shared" si="43"/>
        <v>1</v>
      </c>
      <c r="U191">
        <f>$E$3-E191</f>
        <v>5769369.8359596049</v>
      </c>
      <c r="V191">
        <f>T191*I191</f>
        <v>519674.04264925024</v>
      </c>
      <c r="W191" s="1">
        <f t="shared" si="46"/>
        <v>6.0528304525293987E-2</v>
      </c>
      <c r="X191">
        <f t="shared" si="47"/>
        <v>31454.988707364435</v>
      </c>
    </row>
    <row r="192" spans="1:24" x14ac:dyDescent="0.35">
      <c r="A192">
        <f t="shared" si="44"/>
        <v>1.410139126352947E-2</v>
      </c>
      <c r="C192">
        <v>179</v>
      </c>
      <c r="D192">
        <f t="shared" si="34"/>
        <v>179</v>
      </c>
      <c r="E192">
        <f>E191+X191</f>
        <v>2262085.1527477596</v>
      </c>
      <c r="F192">
        <f t="shared" si="35"/>
        <v>491028.26525738789</v>
      </c>
      <c r="G192">
        <f t="shared" si="36"/>
        <v>1</v>
      </c>
      <c r="H192">
        <f t="shared" si="37"/>
        <v>0</v>
      </c>
      <c r="I192">
        <f>IF(D192&gt;$E$6,VLOOKUP(D192-$E$6,D$13:F$554,3,FALSE),0)</f>
        <v>516483.20272931783</v>
      </c>
      <c r="J192">
        <f>IF(D192&gt;$E$7,VLOOKUP(D192-$E$7,D$13:E$554,2,FALSE),0)</f>
        <v>1771056.8874903717</v>
      </c>
      <c r="K192">
        <f t="shared" si="38"/>
        <v>1769285.8306028813</v>
      </c>
      <c r="L192">
        <f>J192*$E$8</f>
        <v>1771.0568874903718</v>
      </c>
      <c r="M192">
        <f t="shared" si="39"/>
        <v>5737914.8472522404</v>
      </c>
      <c r="N192">
        <f t="shared" si="40"/>
        <v>8000000</v>
      </c>
      <c r="O192">
        <f t="shared" si="41"/>
        <v>8000000</v>
      </c>
      <c r="P192">
        <f t="shared" si="42"/>
        <v>8025454.9374719299</v>
      </c>
      <c r="Q192">
        <f>$E$3-L192</f>
        <v>7998228.9431125093</v>
      </c>
      <c r="R192">
        <f>Q192-E192-J192</f>
        <v>3965086.902874378</v>
      </c>
      <c r="S192">
        <f t="shared" si="45"/>
        <v>0.49574561206938461</v>
      </c>
      <c r="T192">
        <f t="shared" si="43"/>
        <v>1</v>
      </c>
      <c r="U192">
        <f>$E$3-E192</f>
        <v>5737914.8472522404</v>
      </c>
      <c r="V192">
        <f>T192*I192</f>
        <v>516483.20272931783</v>
      </c>
      <c r="W192" s="1">
        <f t="shared" si="46"/>
        <v>5.9489473448326148E-2</v>
      </c>
      <c r="X192">
        <f t="shared" si="47"/>
        <v>30725.313775272203</v>
      </c>
    </row>
    <row r="193" spans="1:24" x14ac:dyDescent="0.35">
      <c r="A193">
        <f t="shared" si="44"/>
        <v>1.3582739685086569E-2</v>
      </c>
      <c r="C193">
        <v>180</v>
      </c>
      <c r="D193">
        <f t="shared" si="34"/>
        <v>180</v>
      </c>
      <c r="E193">
        <f>E192+X192</f>
        <v>2292810.4665230317</v>
      </c>
      <c r="F193">
        <f t="shared" si="35"/>
        <v>484145.30389011744</v>
      </c>
      <c r="G193">
        <f t="shared" si="36"/>
        <v>1</v>
      </c>
      <c r="H193">
        <f t="shared" si="37"/>
        <v>0</v>
      </c>
      <c r="I193">
        <f>IF(D193&gt;$E$6,VLOOKUP(D193-$E$6,D$13:F$554,3,FALSE),0)</f>
        <v>512643.59519510041</v>
      </c>
      <c r="J193">
        <f>IF(D193&gt;$E$7,VLOOKUP(D193-$E$7,D$13:E$554,2,FALSE),0)</f>
        <v>1808665.1626329143</v>
      </c>
      <c r="K193">
        <f t="shared" si="38"/>
        <v>1806856.4974702813</v>
      </c>
      <c r="L193">
        <f>J193*$E$8</f>
        <v>1808.6651626329142</v>
      </c>
      <c r="M193">
        <f t="shared" si="39"/>
        <v>5707189.5334769683</v>
      </c>
      <c r="N193">
        <f t="shared" si="40"/>
        <v>8000000</v>
      </c>
      <c r="O193">
        <f t="shared" si="41"/>
        <v>8000000</v>
      </c>
      <c r="P193">
        <f t="shared" si="42"/>
        <v>8028498.2913049832</v>
      </c>
      <c r="Q193">
        <f>$E$3-L193</f>
        <v>7998191.3348373668</v>
      </c>
      <c r="R193">
        <f>Q193-E193-J193</f>
        <v>3896715.7056814209</v>
      </c>
      <c r="S193">
        <f t="shared" si="45"/>
        <v>0.48719961083059732</v>
      </c>
      <c r="T193">
        <f t="shared" si="43"/>
        <v>1</v>
      </c>
      <c r="U193">
        <f>$E$3-E193</f>
        <v>5707189.5334769683</v>
      </c>
      <c r="V193">
        <f>T193*I193</f>
        <v>512643.59519510041</v>
      </c>
      <c r="W193" s="1">
        <f t="shared" si="46"/>
        <v>5.8463953299671675E-2</v>
      </c>
      <c r="X193">
        <f t="shared" si="47"/>
        <v>29971.171208862143</v>
      </c>
    </row>
    <row r="194" spans="1:24" x14ac:dyDescent="0.35">
      <c r="A194">
        <f t="shared" si="44"/>
        <v>1.3071804951375884E-2</v>
      </c>
      <c r="C194">
        <v>181</v>
      </c>
      <c r="D194">
        <f t="shared" si="34"/>
        <v>181</v>
      </c>
      <c r="E194">
        <f>E193+X193</f>
        <v>2322781.6377318939</v>
      </c>
      <c r="F194">
        <f t="shared" si="35"/>
        <v>476715.14208472637</v>
      </c>
      <c r="G194">
        <f t="shared" si="36"/>
        <v>1</v>
      </c>
      <c r="H194">
        <f t="shared" si="37"/>
        <v>0</v>
      </c>
      <c r="I194">
        <f>IF(D194&gt;$E$6,VLOOKUP(D194-$E$6,D$13:F$554,3,FALSE),0)</f>
        <v>508164.36757493182</v>
      </c>
      <c r="J194">
        <f>IF(D194&gt;$E$7,VLOOKUP(D194-$E$7,D$13:E$554,2,FALSE),0)</f>
        <v>1846066.4956471676</v>
      </c>
      <c r="K194">
        <f t="shared" si="38"/>
        <v>1844220.4291515204</v>
      </c>
      <c r="L194">
        <f>J194*$E$8</f>
        <v>1846.0664956471676</v>
      </c>
      <c r="M194">
        <f t="shared" si="39"/>
        <v>5677218.3622681061</v>
      </c>
      <c r="N194">
        <f t="shared" si="40"/>
        <v>8000000</v>
      </c>
      <c r="O194">
        <f t="shared" si="41"/>
        <v>8000000</v>
      </c>
      <c r="P194">
        <f t="shared" si="42"/>
        <v>8031449.225490205</v>
      </c>
      <c r="Q194">
        <f>$E$3-L194</f>
        <v>7998153.9335043533</v>
      </c>
      <c r="R194">
        <f>Q194-E194-J194</f>
        <v>3829305.8001252916</v>
      </c>
      <c r="S194">
        <f t="shared" si="45"/>
        <v>0.47877370602787328</v>
      </c>
      <c r="T194">
        <f t="shared" si="43"/>
        <v>1</v>
      </c>
      <c r="U194">
        <f>$E$3-E194</f>
        <v>5677218.3622681061</v>
      </c>
      <c r="V194">
        <f>T194*I194</f>
        <v>508164.36757493182</v>
      </c>
      <c r="W194" s="1">
        <f t="shared" si="46"/>
        <v>5.745284472334479E-2</v>
      </c>
      <c r="X194">
        <f t="shared" si="47"/>
        <v>29195.488504219265</v>
      </c>
    </row>
    <row r="195" spans="1:24" x14ac:dyDescent="0.35">
      <c r="A195">
        <f t="shared" si="44"/>
        <v>1.256919205402691E-2</v>
      </c>
      <c r="C195">
        <v>182</v>
      </c>
      <c r="D195">
        <f t="shared" si="34"/>
        <v>182</v>
      </c>
      <c r="E195">
        <f>E194+X194</f>
        <v>2351977.1262361133</v>
      </c>
      <c r="F195">
        <f t="shared" si="35"/>
        <v>468764.80509496899</v>
      </c>
      <c r="G195">
        <f t="shared" si="36"/>
        <v>1</v>
      </c>
      <c r="H195">
        <f t="shared" si="37"/>
        <v>0</v>
      </c>
      <c r="I195">
        <f>IF(D195&gt;$E$6,VLOOKUP(D195-$E$6,D$13:F$554,3,FALSE),0)</f>
        <v>503057.8776100541</v>
      </c>
      <c r="J195">
        <f>IF(D195&gt;$E$7,VLOOKUP(D195-$E$7,D$13:E$554,2,FALSE),0)</f>
        <v>1883212.3211411443</v>
      </c>
      <c r="K195">
        <f t="shared" si="38"/>
        <v>1881329.1088200032</v>
      </c>
      <c r="L195">
        <f>J195*$E$8</f>
        <v>1883.2123211411442</v>
      </c>
      <c r="M195">
        <f t="shared" si="39"/>
        <v>5648022.8737638872</v>
      </c>
      <c r="N195">
        <f t="shared" si="40"/>
        <v>8000000</v>
      </c>
      <c r="O195">
        <f t="shared" si="41"/>
        <v>8000000</v>
      </c>
      <c r="P195">
        <f t="shared" si="42"/>
        <v>8034293.0725150853</v>
      </c>
      <c r="Q195">
        <f>$E$3-L195</f>
        <v>7998116.7876788592</v>
      </c>
      <c r="R195">
        <f>Q195-E195-J195</f>
        <v>3762927.3403016012</v>
      </c>
      <c r="S195">
        <f t="shared" si="45"/>
        <v>0.47047666847005915</v>
      </c>
      <c r="T195">
        <f t="shared" si="43"/>
        <v>1</v>
      </c>
      <c r="U195">
        <f>$E$3-E195</f>
        <v>5648022.8737638872</v>
      </c>
      <c r="V195">
        <f>T195*I195</f>
        <v>503057.8776100541</v>
      </c>
      <c r="W195" s="1">
        <f t="shared" si="46"/>
        <v>5.6457200216407093E-2</v>
      </c>
      <c r="X195">
        <f t="shared" si="47"/>
        <v>28401.239316671639</v>
      </c>
    </row>
    <row r="196" spans="1:24" x14ac:dyDescent="0.35">
      <c r="A196">
        <f t="shared" si="44"/>
        <v>1.2075474289208901E-2</v>
      </c>
      <c r="C196">
        <v>183</v>
      </c>
      <c r="D196">
        <f t="shared" si="34"/>
        <v>183</v>
      </c>
      <c r="E196">
        <f>E195+X195</f>
        <v>2380378.3655527849</v>
      </c>
      <c r="F196">
        <f t="shared" si="35"/>
        <v>460323.7574703102</v>
      </c>
      <c r="G196">
        <f t="shared" si="36"/>
        <v>1</v>
      </c>
      <c r="H196">
        <f t="shared" si="37"/>
        <v>0</v>
      </c>
      <c r="I196">
        <f>IF(D196&gt;$E$6,VLOOKUP(D196-$E$6,D$13:F$554,3,FALSE),0)</f>
        <v>497339.6441501237</v>
      </c>
      <c r="J196">
        <f>IF(D196&gt;$E$7,VLOOKUP(D196-$E$7,D$13:E$554,2,FALSE),0)</f>
        <v>1920054.6080824747</v>
      </c>
      <c r="K196">
        <f t="shared" si="38"/>
        <v>1918134.5534743923</v>
      </c>
      <c r="L196">
        <f>J196*$E$8</f>
        <v>1920.0546080824747</v>
      </c>
      <c r="M196">
        <f t="shared" si="39"/>
        <v>5619621.6344472151</v>
      </c>
      <c r="N196">
        <f t="shared" si="40"/>
        <v>8000000</v>
      </c>
      <c r="O196">
        <f t="shared" si="41"/>
        <v>8000000</v>
      </c>
      <c r="P196">
        <f t="shared" si="42"/>
        <v>8037015.8866798133</v>
      </c>
      <c r="Q196">
        <f>$E$3-L196</f>
        <v>7998079.9453919176</v>
      </c>
      <c r="R196">
        <f>Q196-E196-J196</f>
        <v>3697646.9717566581</v>
      </c>
      <c r="S196">
        <f t="shared" si="45"/>
        <v>0.46231683066472123</v>
      </c>
      <c r="T196">
        <f t="shared" si="43"/>
        <v>1</v>
      </c>
      <c r="U196">
        <f>$E$3-E196</f>
        <v>5619621.6344472151</v>
      </c>
      <c r="V196">
        <f>T196*I196</f>
        <v>497339.6441501237</v>
      </c>
      <c r="W196" s="1">
        <f t="shared" si="46"/>
        <v>5.5478019679766545E-2</v>
      </c>
      <c r="X196">
        <f t="shared" si="47"/>
        <v>27591.418565688655</v>
      </c>
    </row>
    <row r="197" spans="1:24" x14ac:dyDescent="0.35">
      <c r="A197">
        <f t="shared" si="44"/>
        <v>1.1591190276710997E-2</v>
      </c>
      <c r="C197">
        <v>184</v>
      </c>
      <c r="D197">
        <f t="shared" si="34"/>
        <v>184</v>
      </c>
      <c r="E197">
        <f>E196+X196</f>
        <v>2407969.7841184735</v>
      </c>
      <c r="F197">
        <f t="shared" si="35"/>
        <v>451423.67355465144</v>
      </c>
      <c r="G197">
        <f t="shared" si="36"/>
        <v>1</v>
      </c>
      <c r="H197">
        <f t="shared" si="37"/>
        <v>0</v>
      </c>
      <c r="I197">
        <f>IF(D197&gt;$E$6,VLOOKUP(D197-$E$6,D$13:F$554,3,FALSE),0)</f>
        <v>491028.26525738789</v>
      </c>
      <c r="J197">
        <f>IF(D197&gt;$E$7,VLOOKUP(D197-$E$7,D$13:E$554,2,FALSE),0)</f>
        <v>1956546.1105638221</v>
      </c>
      <c r="K197">
        <f t="shared" si="38"/>
        <v>1954589.5644532582</v>
      </c>
      <c r="L197">
        <f>J197*$E$8</f>
        <v>1956.5461105638221</v>
      </c>
      <c r="M197">
        <f t="shared" si="39"/>
        <v>5592030.2158815265</v>
      </c>
      <c r="N197">
        <f t="shared" si="40"/>
        <v>8000000</v>
      </c>
      <c r="O197">
        <f t="shared" si="41"/>
        <v>8000000</v>
      </c>
      <c r="P197">
        <f t="shared" si="42"/>
        <v>8039604.5917027369</v>
      </c>
      <c r="Q197">
        <f>$E$3-L197</f>
        <v>7998043.4538894361</v>
      </c>
      <c r="R197">
        <f>Q197-E197-J197</f>
        <v>3633527.5592071405</v>
      </c>
      <c r="S197">
        <f t="shared" si="45"/>
        <v>0.45430205276518743</v>
      </c>
      <c r="T197">
        <f t="shared" si="43"/>
        <v>1</v>
      </c>
      <c r="U197">
        <f>$E$3-E197</f>
        <v>5592030.2158815265</v>
      </c>
      <c r="V197">
        <f>T197*I197</f>
        <v>491028.26525738789</v>
      </c>
      <c r="W197" s="1">
        <f t="shared" si="46"/>
        <v>5.451624633182249E-2</v>
      </c>
      <c r="X197">
        <f t="shared" si="47"/>
        <v>26769.017864659232</v>
      </c>
    </row>
    <row r="198" spans="1:24" x14ac:dyDescent="0.35">
      <c r="A198">
        <f t="shared" si="44"/>
        <v>1.1116841266535751E-2</v>
      </c>
      <c r="C198">
        <v>185</v>
      </c>
      <c r="D198">
        <f t="shared" si="34"/>
        <v>185</v>
      </c>
      <c r="E198">
        <f>E197+X197</f>
        <v>2434738.801983133</v>
      </c>
      <c r="F198">
        <f t="shared" si="35"/>
        <v>442098.18535079574</v>
      </c>
      <c r="G198">
        <f t="shared" si="36"/>
        <v>1</v>
      </c>
      <c r="H198">
        <f t="shared" si="37"/>
        <v>0</v>
      </c>
      <c r="I198">
        <f>IF(D198&gt;$E$6,VLOOKUP(D198-$E$6,D$13:F$554,3,FALSE),0)</f>
        <v>484145.30389011744</v>
      </c>
      <c r="J198">
        <f>IF(D198&gt;$E$7,VLOOKUP(D198-$E$7,D$13:E$554,2,FALSE),0)</f>
        <v>1992640.6166323372</v>
      </c>
      <c r="K198">
        <f t="shared" si="38"/>
        <v>1990647.9760157049</v>
      </c>
      <c r="L198">
        <f>J198*$E$8</f>
        <v>1992.6406166323372</v>
      </c>
      <c r="M198">
        <f t="shared" si="39"/>
        <v>5565261.198016867</v>
      </c>
      <c r="N198">
        <f t="shared" si="40"/>
        <v>8000000</v>
      </c>
      <c r="O198">
        <f t="shared" si="41"/>
        <v>8000000</v>
      </c>
      <c r="P198">
        <f t="shared" si="42"/>
        <v>8042047.1185393222</v>
      </c>
      <c r="Q198">
        <f>$E$3-L198</f>
        <v>7998007.3593833679</v>
      </c>
      <c r="R198">
        <f>Q198-E198-J198</f>
        <v>3570627.9407678978</v>
      </c>
      <c r="S198">
        <f t="shared" si="45"/>
        <v>0.44643969182883908</v>
      </c>
      <c r="T198">
        <f t="shared" si="43"/>
        <v>1</v>
      </c>
      <c r="U198">
        <f>$E$3-E198</f>
        <v>5565261.198016867</v>
      </c>
      <c r="V198">
        <f>T198*I198</f>
        <v>484145.30389011744</v>
      </c>
      <c r="W198" s="1">
        <f t="shared" si="46"/>
        <v>5.3572763019460685E-2</v>
      </c>
      <c r="X198">
        <f t="shared" si="47"/>
        <v>25937.001632290041</v>
      </c>
    </row>
    <row r="199" spans="1:24" x14ac:dyDescent="0.35">
      <c r="A199">
        <f t="shared" si="44"/>
        <v>1.0652888766205175E-2</v>
      </c>
      <c r="C199">
        <v>186</v>
      </c>
      <c r="D199">
        <f t="shared" si="34"/>
        <v>186</v>
      </c>
      <c r="E199">
        <f>E198+X198</f>
        <v>2460675.8036154229</v>
      </c>
      <c r="F199">
        <f t="shared" si="35"/>
        <v>432382.61111592967</v>
      </c>
      <c r="G199">
        <f t="shared" si="36"/>
        <v>1</v>
      </c>
      <c r="H199">
        <f t="shared" si="37"/>
        <v>0</v>
      </c>
      <c r="I199">
        <f>IF(D199&gt;$E$6,VLOOKUP(D199-$E$6,D$13:F$554,3,FALSE),0)</f>
        <v>476715.14208472637</v>
      </c>
      <c r="J199">
        <f>IF(D199&gt;$E$7,VLOOKUP(D199-$E$7,D$13:E$554,2,FALSE),0)</f>
        <v>2028293.1924994932</v>
      </c>
      <c r="K199">
        <f t="shared" si="38"/>
        <v>2026264.8993069937</v>
      </c>
      <c r="L199">
        <f>J199*$E$8</f>
        <v>2028.2931924994932</v>
      </c>
      <c r="M199">
        <f t="shared" si="39"/>
        <v>5539324.1963845771</v>
      </c>
      <c r="N199">
        <f t="shared" si="40"/>
        <v>8000000</v>
      </c>
      <c r="O199">
        <f t="shared" si="41"/>
        <v>8000000</v>
      </c>
      <c r="P199">
        <f t="shared" si="42"/>
        <v>8044332.5309687965</v>
      </c>
      <c r="Q199">
        <f>$E$3-L199</f>
        <v>7997971.7068075007</v>
      </c>
      <c r="R199">
        <f>Q199-E199-J199</f>
        <v>3509002.7106925845</v>
      </c>
      <c r="S199">
        <f t="shared" si="45"/>
        <v>0.4387365746375278</v>
      </c>
      <c r="T199">
        <f t="shared" si="43"/>
        <v>1</v>
      </c>
      <c r="U199">
        <f>$E$3-E199</f>
        <v>5539324.1963845771</v>
      </c>
      <c r="V199">
        <f>T199*I199</f>
        <v>476715.14208472637</v>
      </c>
      <c r="W199" s="1">
        <f t="shared" si="46"/>
        <v>5.2648388956503332E-2</v>
      </c>
      <c r="X199">
        <f t="shared" si="47"/>
        <v>25098.284221931426</v>
      </c>
    </row>
    <row r="200" spans="1:24" x14ac:dyDescent="0.35">
      <c r="A200">
        <f t="shared" si="44"/>
        <v>1.0199752517196676E-2</v>
      </c>
      <c r="C200">
        <v>187</v>
      </c>
      <c r="D200">
        <f t="shared" si="34"/>
        <v>187</v>
      </c>
      <c r="E200">
        <f>E199+X199</f>
        <v>2485774.0878373543</v>
      </c>
      <c r="F200">
        <f t="shared" si="35"/>
        <v>422313.66840844532</v>
      </c>
      <c r="G200">
        <f t="shared" si="36"/>
        <v>1</v>
      </c>
      <c r="H200">
        <f t="shared" si="37"/>
        <v>0</v>
      </c>
      <c r="I200">
        <f>IF(D200&gt;$E$6,VLOOKUP(D200-$E$6,D$13:F$554,3,FALSE),0)</f>
        <v>468764.80509496899</v>
      </c>
      <c r="J200">
        <f>IF(D200&gt;$E$7,VLOOKUP(D200-$E$7,D$13:E$554,2,FALSE),0)</f>
        <v>2063460.419428909</v>
      </c>
      <c r="K200">
        <f t="shared" si="38"/>
        <v>2061396.95900948</v>
      </c>
      <c r="L200">
        <f>J200*$E$8</f>
        <v>2063.4604194289091</v>
      </c>
      <c r="M200">
        <f t="shared" si="39"/>
        <v>5514225.9121626457</v>
      </c>
      <c r="N200">
        <f t="shared" si="40"/>
        <v>8000000</v>
      </c>
      <c r="O200">
        <f t="shared" si="41"/>
        <v>8000000</v>
      </c>
      <c r="P200">
        <f t="shared" si="42"/>
        <v>8046451.1366865234</v>
      </c>
      <c r="Q200">
        <f>$E$3-L200</f>
        <v>7997936.5395805715</v>
      </c>
      <c r="R200">
        <f>Q200-E200-J200</f>
        <v>3448702.032314308</v>
      </c>
      <c r="S200">
        <f t="shared" si="45"/>
        <v>0.43119897429133203</v>
      </c>
      <c r="T200">
        <f t="shared" si="43"/>
        <v>1</v>
      </c>
      <c r="U200">
        <f>$E$3-E200</f>
        <v>5514225.9121626457</v>
      </c>
      <c r="V200">
        <f>T200*I200</f>
        <v>468764.80509496899</v>
      </c>
      <c r="W200" s="1">
        <f t="shared" si="46"/>
        <v>5.1743876914959838E-2</v>
      </c>
      <c r="X200">
        <f t="shared" si="47"/>
        <v>24255.708376899212</v>
      </c>
    </row>
    <row r="201" spans="1:24" x14ac:dyDescent="0.35">
      <c r="A201">
        <f t="shared" si="44"/>
        <v>9.7578088433619668E-3</v>
      </c>
      <c r="C201">
        <v>188</v>
      </c>
      <c r="D201">
        <f t="shared" si="34"/>
        <v>188</v>
      </c>
      <c r="E201">
        <f>E200+X200</f>
        <v>2510029.7962142536</v>
      </c>
      <c r="F201">
        <f t="shared" si="35"/>
        <v>411929.17558212858</v>
      </c>
      <c r="G201">
        <f t="shared" si="36"/>
        <v>1</v>
      </c>
      <c r="H201">
        <f t="shared" si="37"/>
        <v>0</v>
      </c>
      <c r="I201">
        <f>IF(D201&gt;$E$6,VLOOKUP(D201-$E$6,D$13:F$554,3,FALSE),0)</f>
        <v>460323.7574703102</v>
      </c>
      <c r="J201">
        <f>IF(D201&gt;$E$7,VLOOKUP(D201-$E$7,D$13:E$554,2,FALSE),0)</f>
        <v>2098100.6206321251</v>
      </c>
      <c r="K201">
        <f t="shared" si="38"/>
        <v>2096002.520011493</v>
      </c>
      <c r="L201">
        <f>J201*$E$8</f>
        <v>2098.1006206321249</v>
      </c>
      <c r="M201">
        <f t="shared" si="39"/>
        <v>5489970.2037857464</v>
      </c>
      <c r="N201">
        <f t="shared" si="40"/>
        <v>8000000</v>
      </c>
      <c r="O201">
        <f t="shared" si="41"/>
        <v>8000000</v>
      </c>
      <c r="P201">
        <f t="shared" si="42"/>
        <v>8048394.5818881821</v>
      </c>
      <c r="Q201">
        <f>$E$3-L201</f>
        <v>7997901.8993793679</v>
      </c>
      <c r="R201">
        <f>Q201-E201-J201</f>
        <v>3389771.4825329892</v>
      </c>
      <c r="S201">
        <f t="shared" si="45"/>
        <v>0.42383259074433427</v>
      </c>
      <c r="T201">
        <f t="shared" si="43"/>
        <v>1</v>
      </c>
      <c r="U201">
        <f>$E$3-E201</f>
        <v>5489970.2037857464</v>
      </c>
      <c r="V201">
        <f>T201*I201</f>
        <v>460323.7574703102</v>
      </c>
      <c r="W201" s="1">
        <f t="shared" si="46"/>
        <v>5.0859910889320112E-2</v>
      </c>
      <c r="X201">
        <f t="shared" si="47"/>
        <v>23412.02528517698</v>
      </c>
    </row>
    <row r="202" spans="1:24" x14ac:dyDescent="0.35">
      <c r="A202">
        <f t="shared" si="44"/>
        <v>9.3273893881610746E-3</v>
      </c>
      <c r="C202">
        <v>189</v>
      </c>
      <c r="D202">
        <f t="shared" si="34"/>
        <v>189</v>
      </c>
      <c r="E202">
        <f>E201+X201</f>
        <v>2533441.8214994306</v>
      </c>
      <c r="F202">
        <f t="shared" si="35"/>
        <v>401267.74591115071</v>
      </c>
      <c r="G202">
        <f t="shared" si="36"/>
        <v>1</v>
      </c>
      <c r="H202">
        <f t="shared" si="37"/>
        <v>0</v>
      </c>
      <c r="I202">
        <f>IF(D202&gt;$E$6,VLOOKUP(D202-$E$6,D$13:F$554,3,FALSE),0)</f>
        <v>451423.67355465144</v>
      </c>
      <c r="J202">
        <f>IF(D202&gt;$E$7,VLOOKUP(D202-$E$7,D$13:E$554,2,FALSE),0)</f>
        <v>2132174.0755882799</v>
      </c>
      <c r="K202">
        <f t="shared" si="38"/>
        <v>2130041.9015126918</v>
      </c>
      <c r="L202">
        <f>J202*$E$8</f>
        <v>2132.1740755882797</v>
      </c>
      <c r="M202">
        <f t="shared" si="39"/>
        <v>5466558.1785005694</v>
      </c>
      <c r="N202">
        <f t="shared" si="40"/>
        <v>8000000</v>
      </c>
      <c r="O202">
        <f t="shared" si="41"/>
        <v>8000000</v>
      </c>
      <c r="P202">
        <f t="shared" si="42"/>
        <v>8050155.9276435003</v>
      </c>
      <c r="Q202">
        <f>$E$3-L202</f>
        <v>7997867.8259244114</v>
      </c>
      <c r="R202">
        <f>Q202-E202-J202</f>
        <v>3332251.928836701</v>
      </c>
      <c r="S202">
        <f t="shared" si="45"/>
        <v>0.41664253540618518</v>
      </c>
      <c r="T202">
        <f t="shared" si="43"/>
        <v>1</v>
      </c>
      <c r="U202">
        <f>$E$3-E202</f>
        <v>5466558.1785005694</v>
      </c>
      <c r="V202">
        <f>T202*I202</f>
        <v>451423.67355465144</v>
      </c>
      <c r="W202" s="1">
        <f t="shared" si="46"/>
        <v>4.9997104248742222E-2</v>
      </c>
      <c r="X202">
        <f t="shared" si="47"/>
        <v>22569.876467062084</v>
      </c>
    </row>
    <row r="203" spans="1:24" x14ac:dyDescent="0.35">
      <c r="A203">
        <f t="shared" si="44"/>
        <v>8.9087802512488965E-3</v>
      </c>
      <c r="C203">
        <v>190</v>
      </c>
      <c r="D203">
        <f t="shared" si="34"/>
        <v>190</v>
      </c>
      <c r="E203">
        <f>E202+X202</f>
        <v>2556011.6979664927</v>
      </c>
      <c r="F203">
        <f t="shared" si="35"/>
        <v>390368.47862458602</v>
      </c>
      <c r="G203">
        <f t="shared" si="36"/>
        <v>1</v>
      </c>
      <c r="H203">
        <f t="shared" si="37"/>
        <v>0</v>
      </c>
      <c r="I203">
        <f>IF(D203&gt;$E$6,VLOOKUP(D203-$E$6,D$13:F$554,3,FALSE),0)</f>
        <v>442098.18535079574</v>
      </c>
      <c r="J203">
        <f>IF(D203&gt;$E$7,VLOOKUP(D203-$E$7,D$13:E$554,2,FALSE),0)</f>
        <v>2165643.2193419067</v>
      </c>
      <c r="K203">
        <f t="shared" si="38"/>
        <v>2163477.5761225647</v>
      </c>
      <c r="L203">
        <f>J203*$E$8</f>
        <v>2165.6432193419068</v>
      </c>
      <c r="M203">
        <f t="shared" si="39"/>
        <v>5443988.3020335073</v>
      </c>
      <c r="N203">
        <f t="shared" si="40"/>
        <v>8000000</v>
      </c>
      <c r="O203">
        <f t="shared" si="41"/>
        <v>8000000</v>
      </c>
      <c r="P203">
        <f t="shared" si="42"/>
        <v>8051729.7067262102</v>
      </c>
      <c r="Q203">
        <f>$E$3-L203</f>
        <v>7997834.3567806585</v>
      </c>
      <c r="R203">
        <f>Q203-E203-J203</f>
        <v>3276179.439472259</v>
      </c>
      <c r="S203">
        <f t="shared" si="45"/>
        <v>0.40963331988673601</v>
      </c>
      <c r="T203">
        <f t="shared" si="43"/>
        <v>1</v>
      </c>
      <c r="U203">
        <f>$E$3-E203</f>
        <v>5443988.3020335073</v>
      </c>
      <c r="V203">
        <f>T203*I203</f>
        <v>442098.18535079574</v>
      </c>
      <c r="W203" s="1">
        <f t="shared" si="46"/>
        <v>4.9155998386408321E-2</v>
      </c>
      <c r="X203">
        <f t="shared" si="47"/>
        <v>21731.777685737761</v>
      </c>
    </row>
    <row r="204" spans="1:24" x14ac:dyDescent="0.35">
      <c r="A204">
        <f t="shared" si="44"/>
        <v>8.5022215285740013E-3</v>
      </c>
      <c r="C204">
        <v>191</v>
      </c>
      <c r="D204">
        <f t="shared" si="34"/>
        <v>191</v>
      </c>
      <c r="E204">
        <f>E203+X203</f>
        <v>2577743.4756522304</v>
      </c>
      <c r="F204">
        <f t="shared" si="35"/>
        <v>379270.65113209514</v>
      </c>
      <c r="G204">
        <f t="shared" si="36"/>
        <v>1</v>
      </c>
      <c r="H204">
        <f t="shared" si="37"/>
        <v>0</v>
      </c>
      <c r="I204">
        <f>IF(D204&gt;$E$6,VLOOKUP(D204-$E$6,D$13:F$554,3,FALSE),0)</f>
        <v>432382.61111592967</v>
      </c>
      <c r="J204">
        <f>IF(D204&gt;$E$7,VLOOKUP(D204-$E$7,D$13:E$554,2,FALSE),0)</f>
        <v>2198472.8245201353</v>
      </c>
      <c r="K204">
        <f t="shared" si="38"/>
        <v>2196274.3516956153</v>
      </c>
      <c r="L204">
        <f>J204*$E$8</f>
        <v>2198.4728245201354</v>
      </c>
      <c r="M204">
        <f t="shared" si="39"/>
        <v>5422256.5243477691</v>
      </c>
      <c r="N204">
        <f t="shared" si="40"/>
        <v>8000000</v>
      </c>
      <c r="O204">
        <f t="shared" si="41"/>
        <v>8000000</v>
      </c>
      <c r="P204">
        <f t="shared" si="42"/>
        <v>8053111.9599838341</v>
      </c>
      <c r="Q204">
        <f>$E$3-L204</f>
        <v>7997801.5271754796</v>
      </c>
      <c r="R204">
        <f>Q204-E204-J204</f>
        <v>3221585.2270031143</v>
      </c>
      <c r="S204">
        <f t="shared" si="45"/>
        <v>0.40280884891386598</v>
      </c>
      <c r="T204">
        <f t="shared" si="43"/>
        <v>1</v>
      </c>
      <c r="U204">
        <f>$E$3-E204</f>
        <v>5422256.5243477691</v>
      </c>
      <c r="V204">
        <f>T204*I204</f>
        <v>432382.61111592967</v>
      </c>
      <c r="W204" s="1">
        <f t="shared" si="46"/>
        <v>4.8337061869663918E-2</v>
      </c>
      <c r="X204">
        <f t="shared" si="47"/>
        <v>20900.105024877525</v>
      </c>
    </row>
    <row r="205" spans="1:24" x14ac:dyDescent="0.35">
      <c r="A205">
        <f t="shared" si="44"/>
        <v>8.1079072538780238E-3</v>
      </c>
      <c r="C205">
        <v>192</v>
      </c>
      <c r="D205">
        <f t="shared" si="34"/>
        <v>192</v>
      </c>
      <c r="E205">
        <f>E204+X204</f>
        <v>2598643.5806771079</v>
      </c>
      <c r="F205">
        <f t="shared" si="35"/>
        <v>368013.41663671285</v>
      </c>
      <c r="G205">
        <f t="shared" si="36"/>
        <v>1</v>
      </c>
      <c r="H205">
        <f t="shared" si="37"/>
        <v>0</v>
      </c>
      <c r="I205">
        <f>IF(D205&gt;$E$6,VLOOKUP(D205-$E$6,D$13:F$554,3,FALSE),0)</f>
        <v>422313.66840844532</v>
      </c>
      <c r="J205">
        <f>IF(D205&gt;$E$7,VLOOKUP(D205-$E$7,D$13:E$554,2,FALSE),0)</f>
        <v>2230630.1640403951</v>
      </c>
      <c r="K205">
        <f t="shared" si="38"/>
        <v>2228399.5338763548</v>
      </c>
      <c r="L205">
        <f>J205*$E$8</f>
        <v>2230.6301640403949</v>
      </c>
      <c r="M205">
        <f t="shared" si="39"/>
        <v>5401356.4193228921</v>
      </c>
      <c r="N205">
        <f t="shared" si="40"/>
        <v>8000000</v>
      </c>
      <c r="O205">
        <f t="shared" si="41"/>
        <v>8000000</v>
      </c>
      <c r="P205">
        <f t="shared" si="42"/>
        <v>8054300.2517717322</v>
      </c>
      <c r="Q205">
        <f>$E$3-L205</f>
        <v>7997769.3698359597</v>
      </c>
      <c r="R205">
        <f>Q205-E205-J205</f>
        <v>3168495.6251184568</v>
      </c>
      <c r="S205">
        <f t="shared" si="45"/>
        <v>0.39617241740786091</v>
      </c>
      <c r="T205">
        <f t="shared" si="43"/>
        <v>1</v>
      </c>
      <c r="U205">
        <f>$E$3-E205</f>
        <v>5401356.4193228921</v>
      </c>
      <c r="V205">
        <f>T205*I205</f>
        <v>422313.66840844532</v>
      </c>
      <c r="W205" s="1">
        <f t="shared" si="46"/>
        <v>4.7540690088943308E-2</v>
      </c>
      <c r="X205">
        <f t="shared" si="47"/>
        <v>20077.083230130665</v>
      </c>
    </row>
    <row r="206" spans="1:24" x14ac:dyDescent="0.35">
      <c r="A206">
        <f t="shared" si="44"/>
        <v>7.7259857332568531E-3</v>
      </c>
      <c r="C206">
        <v>193</v>
      </c>
      <c r="D206">
        <f t="shared" si="34"/>
        <v>193</v>
      </c>
      <c r="E206">
        <f>E205+X205</f>
        <v>2618720.6639072387</v>
      </c>
      <c r="F206">
        <f t="shared" si="35"/>
        <v>356635.51115947915</v>
      </c>
      <c r="G206">
        <f t="shared" si="36"/>
        <v>1</v>
      </c>
      <c r="H206">
        <f t="shared" si="37"/>
        <v>0</v>
      </c>
      <c r="I206">
        <f>IF(D206&gt;$E$6,VLOOKUP(D206-$E$6,D$13:F$554,3,FALSE),0)</f>
        <v>411929.17558212858</v>
      </c>
      <c r="J206">
        <f>IF(D206&gt;$E$7,VLOOKUP(D206-$E$7,D$13:E$554,2,FALSE),0)</f>
        <v>2262085.1527477596</v>
      </c>
      <c r="K206">
        <f t="shared" si="38"/>
        <v>2259823.067595012</v>
      </c>
      <c r="L206">
        <f>J206*$E$8</f>
        <v>2262.0851527477598</v>
      </c>
      <c r="M206">
        <f t="shared" si="39"/>
        <v>5381279.3360927608</v>
      </c>
      <c r="N206">
        <f t="shared" si="40"/>
        <v>8000000</v>
      </c>
      <c r="O206">
        <f t="shared" si="41"/>
        <v>8000000</v>
      </c>
      <c r="P206">
        <f t="shared" si="42"/>
        <v>8055293.664422649</v>
      </c>
      <c r="Q206">
        <f>$E$3-L206</f>
        <v>7997737.914847252</v>
      </c>
      <c r="R206">
        <f>Q206-E206-J206</f>
        <v>3116932.0981922541</v>
      </c>
      <c r="S206">
        <f t="shared" si="45"/>
        <v>0.38972671165003836</v>
      </c>
      <c r="T206">
        <f t="shared" si="43"/>
        <v>1</v>
      </c>
      <c r="U206">
        <f>$E$3-E206</f>
        <v>5381279.3360927608</v>
      </c>
      <c r="V206">
        <f>T206*I206</f>
        <v>411929.17558212858</v>
      </c>
      <c r="W206" s="1">
        <f t="shared" si="46"/>
        <v>4.6767205398004601E-2</v>
      </c>
      <c r="X206">
        <f t="shared" si="47"/>
        <v>19264.776363880108</v>
      </c>
    </row>
    <row r="207" spans="1:24" x14ac:dyDescent="0.35">
      <c r="A207">
        <f t="shared" si="44"/>
        <v>7.3565602583729071E-3</v>
      </c>
      <c r="C207">
        <v>194</v>
      </c>
      <c r="D207">
        <f t="shared" ref="D207:D270" si="48">C207</f>
        <v>194</v>
      </c>
      <c r="E207">
        <f>E206+X206</f>
        <v>2637985.4402711187</v>
      </c>
      <c r="F207">
        <f t="shared" ref="F207:F217" si="49">E207-J207</f>
        <v>345174.97374808695</v>
      </c>
      <c r="G207">
        <f t="shared" ref="G207:G270" si="50">IF(F207&gt;1,1,0)</f>
        <v>1</v>
      </c>
      <c r="H207">
        <f t="shared" ref="H207:H270" si="51">MAX(F207-I207,0)</f>
        <v>0</v>
      </c>
      <c r="I207">
        <f>IF(D207&gt;$E$6,VLOOKUP(D207-$E$6,D$13:F$554,3,FALSE),0)</f>
        <v>401267.74591115071</v>
      </c>
      <c r="J207">
        <f>IF(D207&gt;$E$7,VLOOKUP(D207-$E$7,D$13:E$554,2,FALSE),0)</f>
        <v>2292810.4665230317</v>
      </c>
      <c r="K207">
        <f t="shared" ref="K207:K270" si="52">J207*(1-$E$8)</f>
        <v>2290517.6560565089</v>
      </c>
      <c r="L207">
        <f>J207*$E$8</f>
        <v>2292.8104665230317</v>
      </c>
      <c r="M207">
        <f t="shared" ref="M207:M217" si="53">$E$3-E207</f>
        <v>5362014.5597288813</v>
      </c>
      <c r="N207">
        <f t="shared" ref="N207:N217" si="54">M207+E207</f>
        <v>8000000</v>
      </c>
      <c r="O207">
        <f t="shared" ref="O207:O217" si="55">F207+J207+M207</f>
        <v>8000000</v>
      </c>
      <c r="P207">
        <f t="shared" ref="P207:P217" si="56">H207+I207+J207+M207</f>
        <v>8056092.7721630633</v>
      </c>
      <c r="Q207">
        <f>$E$3-L207</f>
        <v>7997707.1895334767</v>
      </c>
      <c r="R207">
        <f>Q207-E207-J207</f>
        <v>3066911.2827393264</v>
      </c>
      <c r="S207">
        <f t="shared" si="45"/>
        <v>0.38347381443933881</v>
      </c>
      <c r="T207">
        <f t="shared" ref="T207:T270" si="57">$E$4</f>
        <v>1</v>
      </c>
      <c r="U207">
        <f>$E$3-E207</f>
        <v>5362014.5597288813</v>
      </c>
      <c r="V207">
        <f>T207*I207</f>
        <v>401267.74591115071</v>
      </c>
      <c r="W207" s="1">
        <f t="shared" si="46"/>
        <v>4.6016857732720656E-2</v>
      </c>
      <c r="X207">
        <f t="shared" si="47"/>
        <v>18465.080776322924</v>
      </c>
    </row>
    <row r="208" spans="1:24" x14ac:dyDescent="0.35">
      <c r="A208">
        <f t="shared" si="44"/>
        <v>6.9996901781328074E-3</v>
      </c>
      <c r="C208">
        <v>195</v>
      </c>
      <c r="D208">
        <f t="shared" si="48"/>
        <v>195</v>
      </c>
      <c r="E208">
        <f>E207+X207</f>
        <v>2656450.5210474418</v>
      </c>
      <c r="F208">
        <f t="shared" si="49"/>
        <v>333668.88331554784</v>
      </c>
      <c r="G208">
        <f t="shared" si="50"/>
        <v>1</v>
      </c>
      <c r="H208">
        <f t="shared" si="51"/>
        <v>0</v>
      </c>
      <c r="I208">
        <f>IF(D208&gt;$E$6,VLOOKUP(D208-$E$6,D$13:F$554,3,FALSE),0)</f>
        <v>390368.47862458602</v>
      </c>
      <c r="J208">
        <f>IF(D208&gt;$E$7,VLOOKUP(D208-$E$7,D$13:E$554,2,FALSE),0)</f>
        <v>2322781.6377318939</v>
      </c>
      <c r="K208">
        <f t="shared" si="52"/>
        <v>2320458.856094162</v>
      </c>
      <c r="L208">
        <f>J208*$E$8</f>
        <v>2322.7816377318941</v>
      </c>
      <c r="M208">
        <f t="shared" si="53"/>
        <v>5343549.4789525587</v>
      </c>
      <c r="N208">
        <f t="shared" si="54"/>
        <v>8000000</v>
      </c>
      <c r="O208">
        <f t="shared" si="55"/>
        <v>8000000</v>
      </c>
      <c r="P208">
        <f t="shared" si="56"/>
        <v>8056699.5953090386</v>
      </c>
      <c r="Q208">
        <f>$E$3-L208</f>
        <v>7997677.2183622681</v>
      </c>
      <c r="R208">
        <f>Q208-E208-J208</f>
        <v>3018445.0595829329</v>
      </c>
      <c r="S208">
        <f t="shared" si="45"/>
        <v>0.37741521408900242</v>
      </c>
      <c r="T208">
        <f t="shared" si="57"/>
        <v>1</v>
      </c>
      <c r="U208">
        <f>$E$3-E208</f>
        <v>5343549.4789525587</v>
      </c>
      <c r="V208">
        <f>T208*I208</f>
        <v>390368.47862458602</v>
      </c>
      <c r="W208" s="1">
        <f t="shared" si="46"/>
        <v>4.528982569068029E-2</v>
      </c>
      <c r="X208">
        <f t="shared" si="47"/>
        <v>17679.720352043554</v>
      </c>
    </row>
    <row r="209" spans="1:24" x14ac:dyDescent="0.35">
      <c r="A209">
        <f t="shared" si="44"/>
        <v>6.6553923033628578E-3</v>
      </c>
      <c r="C209">
        <v>196</v>
      </c>
      <c r="D209">
        <f t="shared" si="48"/>
        <v>196</v>
      </c>
      <c r="E209">
        <f>E208+X208</f>
        <v>2674130.2413994852</v>
      </c>
      <c r="F209">
        <f t="shared" si="49"/>
        <v>322153.1151633719</v>
      </c>
      <c r="G209">
        <f t="shared" si="50"/>
        <v>1</v>
      </c>
      <c r="H209">
        <f t="shared" si="51"/>
        <v>0</v>
      </c>
      <c r="I209">
        <f>IF(D209&gt;$E$6,VLOOKUP(D209-$E$6,D$13:F$554,3,FALSE),0)</f>
        <v>379270.65113209514</v>
      </c>
      <c r="J209">
        <f>IF(D209&gt;$E$7,VLOOKUP(D209-$E$7,D$13:E$554,2,FALSE),0)</f>
        <v>2351977.1262361133</v>
      </c>
      <c r="K209">
        <f t="shared" si="52"/>
        <v>2349625.1491098772</v>
      </c>
      <c r="L209">
        <f>J209*$E$8</f>
        <v>2351.9771262361132</v>
      </c>
      <c r="M209">
        <f t="shared" si="53"/>
        <v>5325869.7586005144</v>
      </c>
      <c r="N209">
        <f t="shared" si="54"/>
        <v>8000000</v>
      </c>
      <c r="O209">
        <f t="shared" si="55"/>
        <v>8000000</v>
      </c>
      <c r="P209">
        <f t="shared" si="56"/>
        <v>8057117.5359687228</v>
      </c>
      <c r="Q209">
        <f>$E$3-L209</f>
        <v>7997648.0228737639</v>
      </c>
      <c r="R209">
        <f>Q209-E209-J209</f>
        <v>2971540.655238166</v>
      </c>
      <c r="S209">
        <f t="shared" si="45"/>
        <v>0.3715518170766427</v>
      </c>
      <c r="T209">
        <f t="shared" si="57"/>
        <v>1</v>
      </c>
      <c r="U209">
        <f>$E$3-E209</f>
        <v>5325869.7586005144</v>
      </c>
      <c r="V209">
        <f>T209*I209</f>
        <v>379270.65113209514</v>
      </c>
      <c r="W209" s="1">
        <f t="shared" si="46"/>
        <v>4.4586218049197122E-2</v>
      </c>
      <c r="X209">
        <f t="shared" si="47"/>
        <v>16910.243951036566</v>
      </c>
    </row>
    <row r="210" spans="1:24" x14ac:dyDescent="0.35">
      <c r="A210">
        <f t="shared" si="44"/>
        <v>6.3236426144250742E-3</v>
      </c>
      <c r="C210">
        <v>197</v>
      </c>
      <c r="D210">
        <f t="shared" si="48"/>
        <v>197</v>
      </c>
      <c r="E210">
        <f>E209+X209</f>
        <v>2691040.4853505217</v>
      </c>
      <c r="F210">
        <f t="shared" si="49"/>
        <v>310662.11979773687</v>
      </c>
      <c r="G210">
        <f t="shared" si="50"/>
        <v>1</v>
      </c>
      <c r="H210">
        <f t="shared" si="51"/>
        <v>0</v>
      </c>
      <c r="I210">
        <f>IF(D210&gt;$E$6,VLOOKUP(D210-$E$6,D$13:F$554,3,FALSE),0)</f>
        <v>368013.41663671285</v>
      </c>
      <c r="J210">
        <f>IF(D210&gt;$E$7,VLOOKUP(D210-$E$7,D$13:E$554,2,FALSE),0)</f>
        <v>2380378.3655527849</v>
      </c>
      <c r="K210">
        <f t="shared" si="52"/>
        <v>2377997.9871872319</v>
      </c>
      <c r="L210">
        <f>J210*$E$8</f>
        <v>2380.378365552785</v>
      </c>
      <c r="M210">
        <f t="shared" si="53"/>
        <v>5308959.5146494787</v>
      </c>
      <c r="N210">
        <f t="shared" si="54"/>
        <v>8000000</v>
      </c>
      <c r="O210">
        <f t="shared" si="55"/>
        <v>8000000</v>
      </c>
      <c r="P210">
        <f t="shared" si="56"/>
        <v>8057351.2968389764</v>
      </c>
      <c r="Q210">
        <f>$E$3-L210</f>
        <v>7997619.621634447</v>
      </c>
      <c r="R210">
        <f>Q210-E210-J210</f>
        <v>2926200.7707311399</v>
      </c>
      <c r="S210">
        <f t="shared" si="45"/>
        <v>0.36588396412545587</v>
      </c>
      <c r="T210">
        <f t="shared" si="57"/>
        <v>1</v>
      </c>
      <c r="U210">
        <f>$E$3-E210</f>
        <v>5308959.5146494787</v>
      </c>
      <c r="V210">
        <f>T210*I210</f>
        <v>368013.41663671285</v>
      </c>
      <c r="W210" s="1">
        <f t="shared" si="46"/>
        <v>4.3906075695054704E-2</v>
      </c>
      <c r="X210">
        <f t="shared" si="47"/>
        <v>16158.024927647219</v>
      </c>
    </row>
    <row r="211" spans="1:24" x14ac:dyDescent="0.35">
      <c r="A211">
        <f t="shared" si="44"/>
        <v>6.0043782379374548E-3</v>
      </c>
      <c r="C211">
        <v>198</v>
      </c>
      <c r="D211">
        <f t="shared" si="48"/>
        <v>198</v>
      </c>
      <c r="E211">
        <f>E210+X210</f>
        <v>2707198.5102781691</v>
      </c>
      <c r="F211">
        <f t="shared" si="49"/>
        <v>299228.72615969554</v>
      </c>
      <c r="G211">
        <f t="shared" si="50"/>
        <v>1</v>
      </c>
      <c r="H211">
        <f t="shared" si="51"/>
        <v>0</v>
      </c>
      <c r="I211">
        <f>IF(D211&gt;$E$6,VLOOKUP(D211-$E$6,D$13:F$554,3,FALSE),0)</f>
        <v>356635.51115947915</v>
      </c>
      <c r="J211">
        <f>IF(D211&gt;$E$7,VLOOKUP(D211-$E$7,D$13:E$554,2,FALSE),0)</f>
        <v>2407969.7841184735</v>
      </c>
      <c r="K211">
        <f t="shared" si="52"/>
        <v>2405561.8143343548</v>
      </c>
      <c r="L211">
        <f>J211*$E$8</f>
        <v>2407.9697841184734</v>
      </c>
      <c r="M211">
        <f t="shared" si="53"/>
        <v>5292801.4897218309</v>
      </c>
      <c r="N211">
        <f t="shared" si="54"/>
        <v>8000000</v>
      </c>
      <c r="O211">
        <f t="shared" si="55"/>
        <v>8000000</v>
      </c>
      <c r="P211">
        <f t="shared" si="56"/>
        <v>8057406.7849997841</v>
      </c>
      <c r="Q211">
        <f>$E$3-L211</f>
        <v>7997592.0302158818</v>
      </c>
      <c r="R211">
        <f>Q211-E211-J211</f>
        <v>2882423.7358192392</v>
      </c>
      <c r="S211">
        <f t="shared" si="45"/>
        <v>0.36041144946242437</v>
      </c>
      <c r="T211">
        <f t="shared" si="57"/>
        <v>1</v>
      </c>
      <c r="U211">
        <f>$E$3-E211</f>
        <v>5292801.4897218309</v>
      </c>
      <c r="V211">
        <f>T211*I211</f>
        <v>356635.51115947915</v>
      </c>
      <c r="W211" s="1">
        <f t="shared" si="46"/>
        <v>4.3249373935490922E-2</v>
      </c>
      <c r="X211">
        <f t="shared" si="47"/>
        <v>15424.262580811259</v>
      </c>
    </row>
    <row r="212" spans="1:24" x14ac:dyDescent="0.35">
      <c r="A212">
        <f t="shared" si="44"/>
        <v>5.6974996559177992E-3</v>
      </c>
      <c r="C212">
        <v>199</v>
      </c>
      <c r="D212">
        <f t="shared" si="48"/>
        <v>199</v>
      </c>
      <c r="E212">
        <f>E211+X211</f>
        <v>2722622.7728589801</v>
      </c>
      <c r="F212">
        <f t="shared" si="49"/>
        <v>287883.97087584715</v>
      </c>
      <c r="G212">
        <f t="shared" si="50"/>
        <v>1</v>
      </c>
      <c r="H212">
        <f t="shared" si="51"/>
        <v>0</v>
      </c>
      <c r="I212">
        <f>IF(D212&gt;$E$6,VLOOKUP(D212-$E$6,D$13:F$554,3,FALSE),0)</f>
        <v>345174.97374808695</v>
      </c>
      <c r="J212">
        <f>IF(D212&gt;$E$7,VLOOKUP(D212-$E$7,D$13:E$554,2,FALSE),0)</f>
        <v>2434738.801983133</v>
      </c>
      <c r="K212">
        <f t="shared" si="52"/>
        <v>2432304.0631811498</v>
      </c>
      <c r="L212">
        <f>J212*$E$8</f>
        <v>2434.7388019831328</v>
      </c>
      <c r="M212">
        <f t="shared" si="53"/>
        <v>5277377.2271410199</v>
      </c>
      <c r="N212">
        <f t="shared" si="54"/>
        <v>8000000</v>
      </c>
      <c r="O212">
        <f t="shared" si="55"/>
        <v>8000000</v>
      </c>
      <c r="P212">
        <f t="shared" si="56"/>
        <v>8057291.0028722398</v>
      </c>
      <c r="Q212">
        <f>$E$3-L212</f>
        <v>7997565.2611980168</v>
      </c>
      <c r="R212">
        <f>Q212-E212-J212</f>
        <v>2840203.6863559037</v>
      </c>
      <c r="S212">
        <f t="shared" si="45"/>
        <v>0.35513354297160782</v>
      </c>
      <c r="T212">
        <f t="shared" si="57"/>
        <v>1</v>
      </c>
      <c r="U212">
        <f>$E$3-E212</f>
        <v>5277377.2271410199</v>
      </c>
      <c r="V212">
        <f>T212*I212</f>
        <v>345174.97374808695</v>
      </c>
      <c r="W212" s="1">
        <f t="shared" si="46"/>
        <v>4.2616025156592935E-2</v>
      </c>
      <c r="X212">
        <f t="shared" si="47"/>
        <v>14709.98536467478</v>
      </c>
    </row>
    <row r="213" spans="1:24" x14ac:dyDescent="0.35">
      <c r="A213">
        <f t="shared" si="44"/>
        <v>5.4028731087222498E-3</v>
      </c>
      <c r="C213">
        <v>200</v>
      </c>
      <c r="D213">
        <f t="shared" si="48"/>
        <v>200</v>
      </c>
      <c r="E213">
        <f>E212+X212</f>
        <v>2737332.7582236547</v>
      </c>
      <c r="F213">
        <f t="shared" si="49"/>
        <v>276656.95460823178</v>
      </c>
      <c r="G213">
        <f t="shared" si="50"/>
        <v>1</v>
      </c>
      <c r="H213">
        <f t="shared" si="51"/>
        <v>0</v>
      </c>
      <c r="I213">
        <f>IF(D213&gt;$E$6,VLOOKUP(D213-$E$6,D$13:F$554,3,FALSE),0)</f>
        <v>333668.88331554784</v>
      </c>
      <c r="J213">
        <f>IF(D213&gt;$E$7,VLOOKUP(D213-$E$7,D$13:E$554,2,FALSE),0)</f>
        <v>2460675.8036154229</v>
      </c>
      <c r="K213">
        <f t="shared" si="52"/>
        <v>2458215.1278118077</v>
      </c>
      <c r="L213">
        <f>J213*$E$8</f>
        <v>2460.6758036154229</v>
      </c>
      <c r="M213">
        <f t="shared" si="53"/>
        <v>5262667.2417763453</v>
      </c>
      <c r="N213">
        <f t="shared" si="54"/>
        <v>8000000</v>
      </c>
      <c r="O213">
        <f t="shared" si="55"/>
        <v>8000000</v>
      </c>
      <c r="P213">
        <f t="shared" si="56"/>
        <v>8057011.9287073165</v>
      </c>
      <c r="Q213">
        <f>$E$3-L213</f>
        <v>7997539.3241963843</v>
      </c>
      <c r="R213">
        <f>Q213-E213-J213</f>
        <v>2799530.7623573067</v>
      </c>
      <c r="S213">
        <f t="shared" si="45"/>
        <v>0.35004901493730528</v>
      </c>
      <c r="T213">
        <f t="shared" si="57"/>
        <v>1</v>
      </c>
      <c r="U213">
        <f>$E$3-E213</f>
        <v>5262667.2417763453</v>
      </c>
      <c r="V213">
        <f>T213*I213</f>
        <v>333668.88331554784</v>
      </c>
      <c r="W213" s="1">
        <f t="shared" si="46"/>
        <v>4.2005881792476635E-2</v>
      </c>
      <c r="X213">
        <f t="shared" si="47"/>
        <v>14016.055670380581</v>
      </c>
    </row>
    <row r="214" spans="1:24" x14ac:dyDescent="0.35">
      <c r="A214">
        <f t="shared" si="44"/>
        <v>5.1203331521433556E-3</v>
      </c>
      <c r="C214">
        <v>201</v>
      </c>
      <c r="D214">
        <f t="shared" si="48"/>
        <v>201</v>
      </c>
      <c r="E214">
        <f>E213+X213</f>
        <v>2751348.8138940353</v>
      </c>
      <c r="F214">
        <f t="shared" si="49"/>
        <v>265574.72605668101</v>
      </c>
      <c r="G214">
        <f t="shared" si="50"/>
        <v>1</v>
      </c>
      <c r="H214">
        <f t="shared" si="51"/>
        <v>0</v>
      </c>
      <c r="I214">
        <f>IF(D214&gt;$E$6,VLOOKUP(D214-$E$6,D$13:F$554,3,FALSE),0)</f>
        <v>322153.1151633719</v>
      </c>
      <c r="J214">
        <f>IF(D214&gt;$E$7,VLOOKUP(D214-$E$7,D$13:E$554,2,FALSE),0)</f>
        <v>2485774.0878373543</v>
      </c>
      <c r="K214">
        <f t="shared" si="52"/>
        <v>2483288.3137495168</v>
      </c>
      <c r="L214">
        <f>J214*$E$8</f>
        <v>2485.7740878373543</v>
      </c>
      <c r="M214">
        <f t="shared" si="53"/>
        <v>5248651.1861059647</v>
      </c>
      <c r="N214">
        <f t="shared" si="54"/>
        <v>8000000</v>
      </c>
      <c r="O214">
        <f t="shared" si="55"/>
        <v>8000000</v>
      </c>
      <c r="P214">
        <f t="shared" si="56"/>
        <v>8056578.3891066909</v>
      </c>
      <c r="Q214">
        <f>$E$3-L214</f>
        <v>7997514.225912163</v>
      </c>
      <c r="R214">
        <f>Q214-E214-J214</f>
        <v>2760391.3241807735</v>
      </c>
      <c r="S214">
        <f t="shared" si="45"/>
        <v>0.34515616305339358</v>
      </c>
      <c r="T214">
        <f t="shared" si="57"/>
        <v>1</v>
      </c>
      <c r="U214">
        <f>$E$3-E214</f>
        <v>5248651.1861059647</v>
      </c>
      <c r="V214">
        <f>T214*I214</f>
        <v>322153.1151633719</v>
      </c>
      <c r="W214" s="1">
        <f t="shared" si="46"/>
        <v>4.141873956640723E-2</v>
      </c>
      <c r="X214">
        <f t="shared" si="47"/>
        <v>13343.175977458497</v>
      </c>
    </row>
    <row r="215" spans="1:24" x14ac:dyDescent="0.35">
      <c r="A215">
        <f t="shared" si="44"/>
        <v>4.8496853289110462E-3</v>
      </c>
      <c r="C215">
        <v>202</v>
      </c>
      <c r="D215">
        <f t="shared" si="48"/>
        <v>202</v>
      </c>
      <c r="E215">
        <f>E214+X214</f>
        <v>2764691.989871494</v>
      </c>
      <c r="F215">
        <f t="shared" si="49"/>
        <v>254662.19365724036</v>
      </c>
      <c r="G215">
        <f t="shared" si="50"/>
        <v>1</v>
      </c>
      <c r="H215">
        <f t="shared" si="51"/>
        <v>0</v>
      </c>
      <c r="I215">
        <f>IF(D215&gt;$E$6,VLOOKUP(D215-$E$6,D$13:F$554,3,FALSE),0)</f>
        <v>310662.11979773687</v>
      </c>
      <c r="J215">
        <f>IF(D215&gt;$E$7,VLOOKUP(D215-$E$7,D$13:E$554,2,FALSE),0)</f>
        <v>2510029.7962142536</v>
      </c>
      <c r="K215">
        <f t="shared" si="52"/>
        <v>2507519.7664180393</v>
      </c>
      <c r="L215">
        <f>J215*$E$8</f>
        <v>2510.0297962142536</v>
      </c>
      <c r="M215">
        <f t="shared" si="53"/>
        <v>5235308.0101285055</v>
      </c>
      <c r="N215">
        <f t="shared" si="54"/>
        <v>8000000</v>
      </c>
      <c r="O215">
        <f t="shared" si="55"/>
        <v>8000000</v>
      </c>
      <c r="P215">
        <f t="shared" si="56"/>
        <v>8055999.9261404965</v>
      </c>
      <c r="Q215">
        <f>$E$3-L215</f>
        <v>7997489.9702037862</v>
      </c>
      <c r="R215">
        <f>Q215-E215-J215</f>
        <v>2722768.184118039</v>
      </c>
      <c r="S215">
        <f t="shared" si="45"/>
        <v>0.34045284136175785</v>
      </c>
      <c r="T215">
        <f t="shared" si="57"/>
        <v>1</v>
      </c>
      <c r="U215">
        <f>$E$3-E215</f>
        <v>5235308.0101285055</v>
      </c>
      <c r="V215">
        <f>T215*I215</f>
        <v>310662.11979773687</v>
      </c>
      <c r="W215" s="1">
        <f t="shared" si="46"/>
        <v>4.0854340963410944E-2</v>
      </c>
      <c r="X215">
        <f t="shared" si="47"/>
        <v>12691.89616663276</v>
      </c>
    </row>
    <row r="216" spans="1:24" x14ac:dyDescent="0.35">
      <c r="A216">
        <f t="shared" si="44"/>
        <v>4.5907089155428184E-3</v>
      </c>
      <c r="C216">
        <v>203</v>
      </c>
      <c r="D216">
        <f t="shared" si="48"/>
        <v>203</v>
      </c>
      <c r="E216">
        <f>E215+X215</f>
        <v>2777383.8860381269</v>
      </c>
      <c r="F216">
        <f t="shared" si="49"/>
        <v>243942.06453869632</v>
      </c>
      <c r="G216">
        <f t="shared" si="50"/>
        <v>1</v>
      </c>
      <c r="H216">
        <f t="shared" si="51"/>
        <v>0</v>
      </c>
      <c r="I216">
        <f>IF(D216&gt;$E$6,VLOOKUP(D216-$E$6,D$13:F$554,3,FALSE),0)</f>
        <v>299228.72615969554</v>
      </c>
      <c r="J216">
        <f>IF(D216&gt;$E$7,VLOOKUP(D216-$E$7,D$13:E$554,2,FALSE),0)</f>
        <v>2533441.8214994306</v>
      </c>
      <c r="K216">
        <f t="shared" si="52"/>
        <v>2530908.3796779313</v>
      </c>
      <c r="L216">
        <f>J216*$E$8</f>
        <v>2533.4418214994307</v>
      </c>
      <c r="M216">
        <f t="shared" si="53"/>
        <v>5222616.1139618736</v>
      </c>
      <c r="N216">
        <f t="shared" si="54"/>
        <v>8000000</v>
      </c>
      <c r="O216">
        <f t="shared" si="55"/>
        <v>8000000</v>
      </c>
      <c r="P216">
        <f t="shared" si="56"/>
        <v>8055286.6616209997</v>
      </c>
      <c r="Q216">
        <f>$E$3-L216</f>
        <v>7997466.5581785003</v>
      </c>
      <c r="R216">
        <f>Q216-E216-J216</f>
        <v>2686640.8506409423</v>
      </c>
      <c r="S216">
        <f t="shared" si="45"/>
        <v>0.33593649077450477</v>
      </c>
      <c r="T216">
        <f t="shared" si="57"/>
        <v>1</v>
      </c>
      <c r="U216">
        <f>$E$3-E216</f>
        <v>5222616.1139618736</v>
      </c>
      <c r="V216">
        <f>T216*I216</f>
        <v>299228.72615969554</v>
      </c>
      <c r="W216" s="1">
        <f t="shared" si="46"/>
        <v>4.0312378892940572E-2</v>
      </c>
      <c r="X216">
        <f t="shared" si="47"/>
        <v>12062.621784601604</v>
      </c>
    </row>
    <row r="217" spans="1:24" x14ac:dyDescent="0.35">
      <c r="A217">
        <f t="shared" si="44"/>
        <v>4.3431597069603775E-3</v>
      </c>
      <c r="C217">
        <v>204</v>
      </c>
      <c r="D217">
        <f t="shared" si="48"/>
        <v>204</v>
      </c>
      <c r="E217">
        <f>E216+X216</f>
        <v>2789446.5078227287</v>
      </c>
      <c r="F217">
        <f t="shared" si="49"/>
        <v>233434.80985623598</v>
      </c>
      <c r="G217">
        <f t="shared" si="50"/>
        <v>1</v>
      </c>
      <c r="H217">
        <f t="shared" si="51"/>
        <v>0</v>
      </c>
      <c r="I217">
        <f>IF(D217&gt;$E$6,VLOOKUP(D217-$E$6,D$13:F$554,3,FALSE),0)</f>
        <v>287883.97087584715</v>
      </c>
      <c r="J217">
        <f>IF(D217&gt;$E$7,VLOOKUP(D217-$E$7,D$13:E$554,2,FALSE),0)</f>
        <v>2556011.6979664927</v>
      </c>
      <c r="K217">
        <f t="shared" si="52"/>
        <v>2553455.6862685261</v>
      </c>
      <c r="L217">
        <f>J217*$E$8</f>
        <v>2556.0116979664926</v>
      </c>
      <c r="M217">
        <f t="shared" si="53"/>
        <v>5210553.4921772713</v>
      </c>
      <c r="N217">
        <f t="shared" si="54"/>
        <v>8000000</v>
      </c>
      <c r="O217">
        <f t="shared" si="55"/>
        <v>8000000</v>
      </c>
      <c r="P217">
        <f t="shared" si="56"/>
        <v>8054449.1610196112</v>
      </c>
      <c r="Q217">
        <f>$E$3-L217</f>
        <v>7997443.9883020334</v>
      </c>
      <c r="R217">
        <f>Q217-E217-J217</f>
        <v>2651985.7825128119</v>
      </c>
      <c r="S217">
        <f t="shared" si="45"/>
        <v>0.33160417083156901</v>
      </c>
      <c r="T217">
        <f t="shared" si="57"/>
        <v>1</v>
      </c>
      <c r="U217">
        <f>$E$3-E217</f>
        <v>5210553.4921772713</v>
      </c>
      <c r="V217">
        <f>T217*I217</f>
        <v>287883.97087584715</v>
      </c>
      <c r="W217" s="1">
        <f t="shared" si="46"/>
        <v>3.9792500499788282E-2</v>
      </c>
      <c r="X217">
        <f t="shared" si="47"/>
        <v>11455.623054958183</v>
      </c>
    </row>
    <row r="218" spans="1:24" x14ac:dyDescent="0.35">
      <c r="C218">
        <v>205</v>
      </c>
      <c r="D218">
        <f t="shared" si="48"/>
        <v>205</v>
      </c>
      <c r="E218">
        <f t="shared" ref="E218:E281" si="58">E217+X217</f>
        <v>2800902.1308776871</v>
      </c>
      <c r="F218">
        <f t="shared" ref="F218:F281" si="59">E218-J218</f>
        <v>223158.65522545669</v>
      </c>
      <c r="G218">
        <f t="shared" si="50"/>
        <v>1</v>
      </c>
      <c r="H218">
        <f t="shared" si="51"/>
        <v>0</v>
      </c>
      <c r="I218">
        <f>IF(D218&gt;$E$6,VLOOKUP(D218-$E$6,D$13:F$554,3,FALSE),0)</f>
        <v>276656.95460823178</v>
      </c>
      <c r="J218">
        <f>IF(D218&gt;$E$7,VLOOKUP(D218-$E$7,D$13:E$554,2,FALSE),0)</f>
        <v>2577743.4756522304</v>
      </c>
      <c r="K218">
        <f t="shared" si="52"/>
        <v>2575165.7321765781</v>
      </c>
      <c r="L218">
        <f t="shared" ref="L218:L281" si="60">J218*$E$8</f>
        <v>2577.7434756522307</v>
      </c>
      <c r="M218">
        <f t="shared" ref="M218:M281" si="61">$E$3-E218</f>
        <v>5199097.8691223133</v>
      </c>
      <c r="N218">
        <f t="shared" ref="N218:N281" si="62">M218+E218</f>
        <v>8000000</v>
      </c>
      <c r="O218">
        <f t="shared" ref="O218:O281" si="63">F218+J218+M218</f>
        <v>8000000</v>
      </c>
      <c r="P218">
        <f t="shared" ref="P218:P281" si="64">H218+I218+J218+M218</f>
        <v>8053498.299382776</v>
      </c>
      <c r="Q218">
        <f t="shared" ref="Q218:Q281" si="65">$E$3-L218</f>
        <v>7997422.2565243477</v>
      </c>
      <c r="R218">
        <f t="shared" ref="R218:R281" si="66">Q218-E218-J218</f>
        <v>2618776.6499944297</v>
      </c>
      <c r="S218">
        <f t="shared" ref="S218:S281" si="67">R218/Q218</f>
        <v>0.32745259234724228</v>
      </c>
      <c r="T218">
        <f t="shared" si="57"/>
        <v>1</v>
      </c>
      <c r="U218">
        <f t="shared" ref="U218:U281" si="68">$E$3-E218</f>
        <v>5199097.8691223133</v>
      </c>
      <c r="V218">
        <f t="shared" ref="V218:V281" si="69">T218*I218</f>
        <v>276656.95460823178</v>
      </c>
      <c r="W218" s="1">
        <f t="shared" ref="W218:W281" si="70">MAX($E$5*S218,0)</f>
        <v>3.9294311081669073E-2</v>
      </c>
      <c r="X218">
        <f t="shared" ref="X218:X281" si="71">V218*W218</f>
        <v>10871.044437283061</v>
      </c>
    </row>
    <row r="219" spans="1:24" x14ac:dyDescent="0.35">
      <c r="C219">
        <v>206</v>
      </c>
      <c r="D219">
        <f t="shared" si="48"/>
        <v>206</v>
      </c>
      <c r="E219">
        <f t="shared" si="58"/>
        <v>2811773.1753149703</v>
      </c>
      <c r="F219">
        <f t="shared" si="59"/>
        <v>213129.59463786241</v>
      </c>
      <c r="G219">
        <f t="shared" si="50"/>
        <v>1</v>
      </c>
      <c r="H219">
        <f t="shared" si="51"/>
        <v>0</v>
      </c>
      <c r="I219">
        <f>IF(D219&gt;$E$6,VLOOKUP(D219-$E$6,D$13:F$554,3,FALSE),0)</f>
        <v>265574.72605668101</v>
      </c>
      <c r="J219">
        <f>IF(D219&gt;$E$7,VLOOKUP(D219-$E$7,D$13:E$554,2,FALSE),0)</f>
        <v>2598643.5806771079</v>
      </c>
      <c r="K219">
        <f t="shared" si="52"/>
        <v>2596044.9370964309</v>
      </c>
      <c r="L219">
        <f t="shared" si="60"/>
        <v>2598.6435806771078</v>
      </c>
      <c r="M219">
        <f t="shared" si="61"/>
        <v>5188226.8246850297</v>
      </c>
      <c r="N219">
        <f t="shared" si="62"/>
        <v>8000000</v>
      </c>
      <c r="O219">
        <f t="shared" si="63"/>
        <v>8000000</v>
      </c>
      <c r="P219">
        <f t="shared" si="64"/>
        <v>8052445.1314188186</v>
      </c>
      <c r="Q219">
        <f t="shared" si="65"/>
        <v>7997401.356419323</v>
      </c>
      <c r="R219">
        <f t="shared" si="66"/>
        <v>2586984.6004272448</v>
      </c>
      <c r="S219">
        <f t="shared" si="67"/>
        <v>0.32347815060585072</v>
      </c>
      <c r="T219">
        <f t="shared" si="57"/>
        <v>1</v>
      </c>
      <c r="U219">
        <f t="shared" si="68"/>
        <v>5188226.8246850297</v>
      </c>
      <c r="V219">
        <f t="shared" si="69"/>
        <v>265574.72605668101</v>
      </c>
      <c r="W219" s="1">
        <f t="shared" si="70"/>
        <v>3.8817378072702087E-2</v>
      </c>
      <c r="X219">
        <f t="shared" si="71"/>
        <v>10308.914547896473</v>
      </c>
    </row>
    <row r="220" spans="1:24" x14ac:dyDescent="0.35">
      <c r="C220">
        <v>207</v>
      </c>
      <c r="D220">
        <f t="shared" si="48"/>
        <v>207</v>
      </c>
      <c r="E220">
        <f t="shared" si="58"/>
        <v>2822082.0898628668</v>
      </c>
      <c r="F220">
        <f t="shared" si="59"/>
        <v>203361.42595562804</v>
      </c>
      <c r="G220">
        <f t="shared" si="50"/>
        <v>1</v>
      </c>
      <c r="H220">
        <f t="shared" si="51"/>
        <v>0</v>
      </c>
      <c r="I220">
        <f>IF(D220&gt;$E$6,VLOOKUP(D220-$E$6,D$13:F$554,3,FALSE),0)</f>
        <v>254662.19365724036</v>
      </c>
      <c r="J220">
        <f>IF(D220&gt;$E$7,VLOOKUP(D220-$E$7,D$13:E$554,2,FALSE),0)</f>
        <v>2618720.6639072387</v>
      </c>
      <c r="K220">
        <f t="shared" si="52"/>
        <v>2616101.9432433313</v>
      </c>
      <c r="L220">
        <f t="shared" si="60"/>
        <v>2618.7206639072388</v>
      </c>
      <c r="M220">
        <f t="shared" si="61"/>
        <v>5177917.9101371337</v>
      </c>
      <c r="N220">
        <f t="shared" si="62"/>
        <v>8000000</v>
      </c>
      <c r="O220">
        <f t="shared" si="63"/>
        <v>8000000</v>
      </c>
      <c r="P220">
        <f t="shared" si="64"/>
        <v>8051300.7677016128</v>
      </c>
      <c r="Q220">
        <f t="shared" si="65"/>
        <v>7997381.279336093</v>
      </c>
      <c r="R220">
        <f t="shared" si="66"/>
        <v>2556578.5255659879</v>
      </c>
      <c r="S220">
        <f t="shared" si="67"/>
        <v>0.31967695877796432</v>
      </c>
      <c r="T220">
        <f t="shared" si="57"/>
        <v>1</v>
      </c>
      <c r="U220">
        <f t="shared" si="68"/>
        <v>5177917.9101371337</v>
      </c>
      <c r="V220">
        <f t="shared" si="69"/>
        <v>254662.19365724036</v>
      </c>
      <c r="W220" s="1">
        <f t="shared" si="70"/>
        <v>3.8361235053355716E-2</v>
      </c>
      <c r="X220">
        <f t="shared" si="71"/>
        <v>9769.1562700885916</v>
      </c>
    </row>
    <row r="221" spans="1:24" x14ac:dyDescent="0.35">
      <c r="C221">
        <v>208</v>
      </c>
      <c r="D221">
        <f t="shared" si="48"/>
        <v>208</v>
      </c>
      <c r="E221">
        <f t="shared" si="58"/>
        <v>2831851.2461329554</v>
      </c>
      <c r="F221">
        <f t="shared" si="59"/>
        <v>193865.80586183676</v>
      </c>
      <c r="G221">
        <f t="shared" si="50"/>
        <v>1</v>
      </c>
      <c r="H221">
        <f t="shared" si="51"/>
        <v>0</v>
      </c>
      <c r="I221">
        <f>IF(D221&gt;$E$6,VLOOKUP(D221-$E$6,D$13:F$554,3,FALSE),0)</f>
        <v>243942.06453869632</v>
      </c>
      <c r="J221">
        <f>IF(D221&gt;$E$7,VLOOKUP(D221-$E$7,D$13:E$554,2,FALSE),0)</f>
        <v>2637985.4402711187</v>
      </c>
      <c r="K221">
        <f t="shared" si="52"/>
        <v>2635347.4548308477</v>
      </c>
      <c r="L221">
        <f t="shared" si="60"/>
        <v>2637.9854402711189</v>
      </c>
      <c r="M221">
        <f t="shared" si="61"/>
        <v>5168148.753867045</v>
      </c>
      <c r="N221">
        <f t="shared" si="62"/>
        <v>8000000</v>
      </c>
      <c r="O221">
        <f t="shared" si="63"/>
        <v>8000000</v>
      </c>
      <c r="P221">
        <f t="shared" si="64"/>
        <v>8050076.2586768605</v>
      </c>
      <c r="Q221">
        <f t="shared" si="65"/>
        <v>7997362.014559729</v>
      </c>
      <c r="R221">
        <f t="shared" si="66"/>
        <v>2527525.3281556554</v>
      </c>
      <c r="S221">
        <f t="shared" si="67"/>
        <v>0.3160448812438561</v>
      </c>
      <c r="T221">
        <f t="shared" si="57"/>
        <v>1</v>
      </c>
      <c r="U221">
        <f t="shared" si="68"/>
        <v>5168148.753867045</v>
      </c>
      <c r="V221">
        <f t="shared" si="69"/>
        <v>243942.06453869632</v>
      </c>
      <c r="W221" s="1">
        <f t="shared" si="70"/>
        <v>3.7925385749262734E-2</v>
      </c>
      <c r="X221">
        <f t="shared" si="71"/>
        <v>9251.5968981016031</v>
      </c>
    </row>
    <row r="222" spans="1:24" x14ac:dyDescent="0.35">
      <c r="C222">
        <v>209</v>
      </c>
      <c r="D222">
        <f t="shared" si="48"/>
        <v>209</v>
      </c>
      <c r="E222">
        <f t="shared" si="58"/>
        <v>2841102.8430310572</v>
      </c>
      <c r="F222">
        <f t="shared" si="59"/>
        <v>184652.3219836154</v>
      </c>
      <c r="G222">
        <f t="shared" si="50"/>
        <v>1</v>
      </c>
      <c r="H222">
        <f t="shared" si="51"/>
        <v>0</v>
      </c>
      <c r="I222">
        <f>IF(D222&gt;$E$6,VLOOKUP(D222-$E$6,D$13:F$554,3,FALSE),0)</f>
        <v>233434.80985623598</v>
      </c>
      <c r="J222">
        <f>IF(D222&gt;$E$7,VLOOKUP(D222-$E$7,D$13:E$554,2,FALSE),0)</f>
        <v>2656450.5210474418</v>
      </c>
      <c r="K222">
        <f t="shared" si="52"/>
        <v>2653794.0705263945</v>
      </c>
      <c r="L222">
        <f t="shared" si="60"/>
        <v>2656.4505210474417</v>
      </c>
      <c r="M222">
        <f t="shared" si="61"/>
        <v>5158897.1569689428</v>
      </c>
      <c r="N222">
        <f t="shared" si="62"/>
        <v>8000000</v>
      </c>
      <c r="O222">
        <f t="shared" si="63"/>
        <v>8000000</v>
      </c>
      <c r="P222">
        <f t="shared" si="64"/>
        <v>8048782.487872621</v>
      </c>
      <c r="Q222">
        <f t="shared" si="65"/>
        <v>7997343.5494789528</v>
      </c>
      <c r="R222">
        <f t="shared" si="66"/>
        <v>2499790.1854004539</v>
      </c>
      <c r="S222">
        <f t="shared" si="67"/>
        <v>0.31257756652999125</v>
      </c>
      <c r="T222">
        <f t="shared" si="57"/>
        <v>1</v>
      </c>
      <c r="U222">
        <f t="shared" si="68"/>
        <v>5158897.1569689428</v>
      </c>
      <c r="V222">
        <f t="shared" si="69"/>
        <v>233434.80985623598</v>
      </c>
      <c r="W222" s="1">
        <f t="shared" si="70"/>
        <v>3.7509307983598951E-2</v>
      </c>
      <c r="X222">
        <f t="shared" si="71"/>
        <v>8755.9781769904148</v>
      </c>
    </row>
    <row r="223" spans="1:24" x14ac:dyDescent="0.35">
      <c r="C223">
        <v>210</v>
      </c>
      <c r="D223">
        <f t="shared" si="48"/>
        <v>210</v>
      </c>
      <c r="E223">
        <f t="shared" si="58"/>
        <v>2849858.8212080477</v>
      </c>
      <c r="F223">
        <f t="shared" si="59"/>
        <v>175728.57980856253</v>
      </c>
      <c r="G223">
        <f t="shared" si="50"/>
        <v>1</v>
      </c>
      <c r="H223">
        <f t="shared" si="51"/>
        <v>0</v>
      </c>
      <c r="I223">
        <f>IF(D223&gt;$E$6,VLOOKUP(D223-$E$6,D$13:F$554,3,FALSE),0)</f>
        <v>223158.65522545669</v>
      </c>
      <c r="J223">
        <f>IF(D223&gt;$E$7,VLOOKUP(D223-$E$7,D$13:E$554,2,FALSE),0)</f>
        <v>2674130.2413994852</v>
      </c>
      <c r="K223">
        <f t="shared" si="52"/>
        <v>2671456.1111580855</v>
      </c>
      <c r="L223">
        <f t="shared" si="60"/>
        <v>2674.1302413994854</v>
      </c>
      <c r="M223">
        <f t="shared" si="61"/>
        <v>5150141.1787919523</v>
      </c>
      <c r="N223">
        <f t="shared" si="62"/>
        <v>8000000</v>
      </c>
      <c r="O223">
        <f t="shared" si="63"/>
        <v>8000000</v>
      </c>
      <c r="P223">
        <f t="shared" si="64"/>
        <v>8047430.0754168946</v>
      </c>
      <c r="Q223">
        <f t="shared" si="65"/>
        <v>7997325.8697586004</v>
      </c>
      <c r="R223">
        <f t="shared" si="66"/>
        <v>2473336.8071510675</v>
      </c>
      <c r="S223">
        <f t="shared" si="67"/>
        <v>0.30927047958666282</v>
      </c>
      <c r="T223">
        <f t="shared" si="57"/>
        <v>1</v>
      </c>
      <c r="U223">
        <f t="shared" si="68"/>
        <v>5150141.1787919523</v>
      </c>
      <c r="V223">
        <f t="shared" si="69"/>
        <v>223158.65522545669</v>
      </c>
      <c r="W223" s="1">
        <f t="shared" si="70"/>
        <v>3.711245755039954E-2</v>
      </c>
      <c r="X223">
        <f t="shared" si="71"/>
        <v>8281.9661190590086</v>
      </c>
    </row>
    <row r="224" spans="1:24" x14ac:dyDescent="0.35">
      <c r="C224">
        <v>211</v>
      </c>
      <c r="D224">
        <f t="shared" si="48"/>
        <v>211</v>
      </c>
      <c r="E224">
        <f t="shared" si="58"/>
        <v>2858140.7873271066</v>
      </c>
      <c r="F224">
        <f t="shared" si="59"/>
        <v>167100.30197658483</v>
      </c>
      <c r="G224">
        <f t="shared" si="50"/>
        <v>1</v>
      </c>
      <c r="H224">
        <f t="shared" si="51"/>
        <v>0</v>
      </c>
      <c r="I224">
        <f>IF(D224&gt;$E$6,VLOOKUP(D224-$E$6,D$13:F$554,3,FALSE),0)</f>
        <v>213129.59463786241</v>
      </c>
      <c r="J224">
        <f>IF(D224&gt;$E$7,VLOOKUP(D224-$E$7,D$13:E$554,2,FALSE),0)</f>
        <v>2691040.4853505217</v>
      </c>
      <c r="K224">
        <f t="shared" si="52"/>
        <v>2688349.4448651713</v>
      </c>
      <c r="L224">
        <f t="shared" si="60"/>
        <v>2691.040485350522</v>
      </c>
      <c r="M224">
        <f t="shared" si="61"/>
        <v>5141859.212672893</v>
      </c>
      <c r="N224">
        <f t="shared" si="62"/>
        <v>8000000</v>
      </c>
      <c r="O224">
        <f t="shared" si="63"/>
        <v>8000000</v>
      </c>
      <c r="P224">
        <f t="shared" si="64"/>
        <v>8046029.2926612776</v>
      </c>
      <c r="Q224">
        <f t="shared" si="65"/>
        <v>7997308.9595146496</v>
      </c>
      <c r="R224">
        <f t="shared" si="66"/>
        <v>2448127.6868370208</v>
      </c>
      <c r="S224">
        <f t="shared" si="67"/>
        <v>0.30611893315993582</v>
      </c>
      <c r="T224">
        <f t="shared" si="57"/>
        <v>1</v>
      </c>
      <c r="U224">
        <f t="shared" si="68"/>
        <v>5141859.212672893</v>
      </c>
      <c r="V224">
        <f t="shared" si="69"/>
        <v>213129.59463786241</v>
      </c>
      <c r="W224" s="1">
        <f t="shared" si="70"/>
        <v>3.6734271979192296E-2</v>
      </c>
      <c r="X224">
        <f t="shared" si="71"/>
        <v>7829.1604962422416</v>
      </c>
    </row>
    <row r="225" spans="3:24" x14ac:dyDescent="0.35">
      <c r="C225">
        <v>212</v>
      </c>
      <c r="D225">
        <f t="shared" si="48"/>
        <v>212</v>
      </c>
      <c r="E225">
        <f t="shared" si="58"/>
        <v>2865969.9478233489</v>
      </c>
      <c r="F225">
        <f t="shared" si="59"/>
        <v>158771.43754517986</v>
      </c>
      <c r="G225">
        <f t="shared" si="50"/>
        <v>1</v>
      </c>
      <c r="H225">
        <f t="shared" si="51"/>
        <v>0</v>
      </c>
      <c r="I225">
        <f>IF(D225&gt;$E$6,VLOOKUP(D225-$E$6,D$13:F$554,3,FALSE),0)</f>
        <v>203361.42595562804</v>
      </c>
      <c r="J225">
        <f>IF(D225&gt;$E$7,VLOOKUP(D225-$E$7,D$13:E$554,2,FALSE),0)</f>
        <v>2707198.5102781691</v>
      </c>
      <c r="K225">
        <f t="shared" si="52"/>
        <v>2704491.311767891</v>
      </c>
      <c r="L225">
        <f t="shared" si="60"/>
        <v>2707.1985102781691</v>
      </c>
      <c r="M225">
        <f t="shared" si="61"/>
        <v>5134030.0521766506</v>
      </c>
      <c r="N225">
        <f t="shared" si="62"/>
        <v>8000000</v>
      </c>
      <c r="O225">
        <f t="shared" si="63"/>
        <v>8000000</v>
      </c>
      <c r="P225">
        <f t="shared" si="64"/>
        <v>8044589.9884104477</v>
      </c>
      <c r="Q225">
        <f t="shared" si="65"/>
        <v>7997292.801489722</v>
      </c>
      <c r="R225">
        <f t="shared" si="66"/>
        <v>2424124.3433882035</v>
      </c>
      <c r="S225">
        <f t="shared" si="67"/>
        <v>0.30311811803822436</v>
      </c>
      <c r="T225">
        <f t="shared" si="57"/>
        <v>1</v>
      </c>
      <c r="U225">
        <f t="shared" si="68"/>
        <v>5134030.0521766506</v>
      </c>
      <c r="V225">
        <f t="shared" si="69"/>
        <v>203361.42595562804</v>
      </c>
      <c r="W225" s="1">
        <f t="shared" si="70"/>
        <v>3.6374174164586923E-2</v>
      </c>
      <c r="X225">
        <f t="shared" si="71"/>
        <v>7397.1039260687621</v>
      </c>
    </row>
    <row r="226" spans="3:24" x14ac:dyDescent="0.35">
      <c r="C226">
        <v>213</v>
      </c>
      <c r="D226">
        <f t="shared" si="48"/>
        <v>213</v>
      </c>
      <c r="E226">
        <f t="shared" si="58"/>
        <v>2873367.0517494176</v>
      </c>
      <c r="F226">
        <f t="shared" si="59"/>
        <v>150744.27889043745</v>
      </c>
      <c r="G226">
        <f t="shared" si="50"/>
        <v>1</v>
      </c>
      <c r="H226">
        <f t="shared" si="51"/>
        <v>0</v>
      </c>
      <c r="I226">
        <f>IF(D226&gt;$E$6,VLOOKUP(D226-$E$6,D$13:F$554,3,FALSE),0)</f>
        <v>193865.80586183676</v>
      </c>
      <c r="J226">
        <f>IF(D226&gt;$E$7,VLOOKUP(D226-$E$7,D$13:E$554,2,FALSE),0)</f>
        <v>2722622.7728589801</v>
      </c>
      <c r="K226">
        <f t="shared" si="52"/>
        <v>2719900.1500861212</v>
      </c>
      <c r="L226">
        <f t="shared" si="60"/>
        <v>2722.6227728589802</v>
      </c>
      <c r="M226">
        <f t="shared" si="61"/>
        <v>5126632.9482505824</v>
      </c>
      <c r="N226">
        <f t="shared" si="62"/>
        <v>8000000</v>
      </c>
      <c r="O226">
        <f t="shared" si="63"/>
        <v>8000000</v>
      </c>
      <c r="P226">
        <f t="shared" si="64"/>
        <v>8043121.5269713998</v>
      </c>
      <c r="Q226">
        <f t="shared" si="65"/>
        <v>7997277.3772271406</v>
      </c>
      <c r="R226">
        <f t="shared" si="66"/>
        <v>2401287.5526187429</v>
      </c>
      <c r="S226">
        <f t="shared" si="67"/>
        <v>0.30026313198246607</v>
      </c>
      <c r="T226">
        <f t="shared" si="57"/>
        <v>1</v>
      </c>
      <c r="U226">
        <f t="shared" si="68"/>
        <v>5126632.9482505824</v>
      </c>
      <c r="V226">
        <f t="shared" si="69"/>
        <v>193865.80586183676</v>
      </c>
      <c r="W226" s="1">
        <f t="shared" si="70"/>
        <v>3.6031575837895929E-2</v>
      </c>
      <c r="X226">
        <f t="shared" si="71"/>
        <v>6985.2904862855803</v>
      </c>
    </row>
    <row r="227" spans="3:24" x14ac:dyDescent="0.35">
      <c r="C227">
        <v>214</v>
      </c>
      <c r="D227">
        <f t="shared" si="48"/>
        <v>214</v>
      </c>
      <c r="E227">
        <f t="shared" si="58"/>
        <v>2880352.342235703</v>
      </c>
      <c r="F227">
        <f t="shared" si="59"/>
        <v>143019.58401204832</v>
      </c>
      <c r="G227">
        <f t="shared" si="50"/>
        <v>1</v>
      </c>
      <c r="H227">
        <f t="shared" si="51"/>
        <v>0</v>
      </c>
      <c r="I227">
        <f>IF(D227&gt;$E$6,VLOOKUP(D227-$E$6,D$13:F$554,3,FALSE),0)</f>
        <v>184652.3219836154</v>
      </c>
      <c r="J227">
        <f>IF(D227&gt;$E$7,VLOOKUP(D227-$E$7,D$13:E$554,2,FALSE),0)</f>
        <v>2737332.7582236547</v>
      </c>
      <c r="K227">
        <f t="shared" si="52"/>
        <v>2734595.4254654311</v>
      </c>
      <c r="L227">
        <f t="shared" si="60"/>
        <v>2737.3327582236548</v>
      </c>
      <c r="M227">
        <f t="shared" si="61"/>
        <v>5119647.657764297</v>
      </c>
      <c r="N227">
        <f t="shared" si="62"/>
        <v>8000000</v>
      </c>
      <c r="O227">
        <f t="shared" si="63"/>
        <v>8000000</v>
      </c>
      <c r="P227">
        <f t="shared" si="64"/>
        <v>8041632.7379715666</v>
      </c>
      <c r="Q227">
        <f t="shared" si="65"/>
        <v>7997262.6672417764</v>
      </c>
      <c r="R227">
        <f t="shared" si="66"/>
        <v>2379577.5667824186</v>
      </c>
      <c r="S227">
        <f t="shared" si="67"/>
        <v>0.29754900717836813</v>
      </c>
      <c r="T227">
        <f t="shared" si="57"/>
        <v>1</v>
      </c>
      <c r="U227">
        <f t="shared" si="68"/>
        <v>5119647.657764297</v>
      </c>
      <c r="V227">
        <f t="shared" si="69"/>
        <v>184652.3219836154</v>
      </c>
      <c r="W227" s="1">
        <f t="shared" si="70"/>
        <v>3.5705880861404173E-2</v>
      </c>
      <c r="X227">
        <f t="shared" si="71"/>
        <v>6593.1738095286146</v>
      </c>
    </row>
    <row r="228" spans="3:24" x14ac:dyDescent="0.35">
      <c r="C228">
        <v>215</v>
      </c>
      <c r="D228">
        <f t="shared" si="48"/>
        <v>215</v>
      </c>
      <c r="E228">
        <f t="shared" si="58"/>
        <v>2886945.5160452318</v>
      </c>
      <c r="F228">
        <f t="shared" si="59"/>
        <v>135596.70215119654</v>
      </c>
      <c r="G228">
        <f t="shared" si="50"/>
        <v>1</v>
      </c>
      <c r="H228">
        <f t="shared" si="51"/>
        <v>0</v>
      </c>
      <c r="I228">
        <f>IF(D228&gt;$E$6,VLOOKUP(D228-$E$6,D$13:F$554,3,FALSE),0)</f>
        <v>175728.57980856253</v>
      </c>
      <c r="J228">
        <f>IF(D228&gt;$E$7,VLOOKUP(D228-$E$7,D$13:E$554,2,FALSE),0)</f>
        <v>2751348.8138940353</v>
      </c>
      <c r="K228">
        <f t="shared" si="52"/>
        <v>2748597.4650801411</v>
      </c>
      <c r="L228">
        <f t="shared" si="60"/>
        <v>2751.3488138940352</v>
      </c>
      <c r="M228">
        <f t="shared" si="61"/>
        <v>5113054.4839547686</v>
      </c>
      <c r="N228">
        <f t="shared" si="62"/>
        <v>8000000</v>
      </c>
      <c r="O228">
        <f t="shared" si="63"/>
        <v>8000000</v>
      </c>
      <c r="P228">
        <f t="shared" si="64"/>
        <v>8040131.8776573669</v>
      </c>
      <c r="Q228">
        <f t="shared" si="65"/>
        <v>7997248.6511861058</v>
      </c>
      <c r="R228">
        <f t="shared" si="66"/>
        <v>2358954.3212468382</v>
      </c>
      <c r="S228">
        <f t="shared" si="67"/>
        <v>0.29497073607896029</v>
      </c>
      <c r="T228">
        <f t="shared" si="57"/>
        <v>1</v>
      </c>
      <c r="U228">
        <f t="shared" si="68"/>
        <v>5113054.4839547686</v>
      </c>
      <c r="V228">
        <f t="shared" si="69"/>
        <v>175728.57980856253</v>
      </c>
      <c r="W228" s="1">
        <f t="shared" si="70"/>
        <v>3.5396488329475236E-2</v>
      </c>
      <c r="X228">
        <f t="shared" si="71"/>
        <v>6220.1746243490406</v>
      </c>
    </row>
    <row r="229" spans="3:24" x14ac:dyDescent="0.35">
      <c r="C229">
        <v>216</v>
      </c>
      <c r="D229">
        <f t="shared" si="48"/>
        <v>216</v>
      </c>
      <c r="E229">
        <f t="shared" si="58"/>
        <v>2893165.6906695808</v>
      </c>
      <c r="F229">
        <f t="shared" si="59"/>
        <v>128473.70079808682</v>
      </c>
      <c r="G229">
        <f t="shared" si="50"/>
        <v>1</v>
      </c>
      <c r="H229">
        <f t="shared" si="51"/>
        <v>0</v>
      </c>
      <c r="I229">
        <f>IF(D229&gt;$E$6,VLOOKUP(D229-$E$6,D$13:F$554,3,FALSE),0)</f>
        <v>167100.30197658483</v>
      </c>
      <c r="J229">
        <f>IF(D229&gt;$E$7,VLOOKUP(D229-$E$7,D$13:E$554,2,FALSE),0)</f>
        <v>2764691.989871494</v>
      </c>
      <c r="K229">
        <f t="shared" si="52"/>
        <v>2761927.2978816223</v>
      </c>
      <c r="L229">
        <f t="shared" si="60"/>
        <v>2764.6919898714941</v>
      </c>
      <c r="M229">
        <f t="shared" si="61"/>
        <v>5106834.3093304187</v>
      </c>
      <c r="N229">
        <f t="shared" si="62"/>
        <v>8000000</v>
      </c>
      <c r="O229">
        <f t="shared" si="63"/>
        <v>8000000</v>
      </c>
      <c r="P229">
        <f t="shared" si="64"/>
        <v>8038626.6011784971</v>
      </c>
      <c r="Q229">
        <f t="shared" si="65"/>
        <v>7997235.3080101283</v>
      </c>
      <c r="R229">
        <f t="shared" si="66"/>
        <v>2339377.627469054</v>
      </c>
      <c r="S229">
        <f t="shared" si="67"/>
        <v>0.29252329553513384</v>
      </c>
      <c r="T229">
        <f t="shared" si="57"/>
        <v>1</v>
      </c>
      <c r="U229">
        <f t="shared" si="68"/>
        <v>5106834.3093304187</v>
      </c>
      <c r="V229">
        <f t="shared" si="69"/>
        <v>167100.30197658483</v>
      </c>
      <c r="W229" s="1">
        <f t="shared" si="70"/>
        <v>3.5102795464216061E-2</v>
      </c>
      <c r="X229">
        <f t="shared" si="71"/>
        <v>5865.687722292796</v>
      </c>
    </row>
    <row r="230" spans="3:24" x14ac:dyDescent="0.35">
      <c r="C230">
        <v>217</v>
      </c>
      <c r="D230">
        <f t="shared" si="48"/>
        <v>217</v>
      </c>
      <c r="E230">
        <f t="shared" si="58"/>
        <v>2899031.3783918736</v>
      </c>
      <c r="F230">
        <f t="shared" si="59"/>
        <v>121647.49235374667</v>
      </c>
      <c r="G230">
        <f t="shared" si="50"/>
        <v>1</v>
      </c>
      <c r="H230">
        <f t="shared" si="51"/>
        <v>0</v>
      </c>
      <c r="I230">
        <f>IF(D230&gt;$E$6,VLOOKUP(D230-$E$6,D$13:F$554,3,FALSE),0)</f>
        <v>158771.43754517986</v>
      </c>
      <c r="J230">
        <f>IF(D230&gt;$E$7,VLOOKUP(D230-$E$7,D$13:E$554,2,FALSE),0)</f>
        <v>2777383.8860381269</v>
      </c>
      <c r="K230">
        <f t="shared" si="52"/>
        <v>2774606.5021520886</v>
      </c>
      <c r="L230">
        <f t="shared" si="60"/>
        <v>2777.383886038127</v>
      </c>
      <c r="M230">
        <f t="shared" si="61"/>
        <v>5100968.6216081269</v>
      </c>
      <c r="N230">
        <f t="shared" si="62"/>
        <v>8000000</v>
      </c>
      <c r="O230">
        <f t="shared" si="63"/>
        <v>8000000</v>
      </c>
      <c r="P230">
        <f t="shared" si="64"/>
        <v>8037123.9451914337</v>
      </c>
      <c r="Q230">
        <f t="shared" si="65"/>
        <v>7997222.6161139617</v>
      </c>
      <c r="R230">
        <f t="shared" si="66"/>
        <v>2320807.3516839608</v>
      </c>
      <c r="S230">
        <f t="shared" si="67"/>
        <v>0.2902016691404416</v>
      </c>
      <c r="T230">
        <f t="shared" si="57"/>
        <v>1</v>
      </c>
      <c r="U230">
        <f t="shared" si="68"/>
        <v>5100968.6216081269</v>
      </c>
      <c r="V230">
        <f t="shared" si="69"/>
        <v>158771.43754517986</v>
      </c>
      <c r="W230" s="1">
        <f t="shared" si="70"/>
        <v>3.4824200296852993E-2</v>
      </c>
      <c r="X230">
        <f t="shared" si="71"/>
        <v>5529.0883424926287</v>
      </c>
    </row>
    <row r="231" spans="3:24" x14ac:dyDescent="0.35">
      <c r="C231">
        <v>218</v>
      </c>
      <c r="D231">
        <f t="shared" si="48"/>
        <v>218</v>
      </c>
      <c r="E231">
        <f t="shared" si="58"/>
        <v>2904560.466734366</v>
      </c>
      <c r="F231">
        <f t="shared" si="59"/>
        <v>115113.95891163731</v>
      </c>
      <c r="G231">
        <f t="shared" si="50"/>
        <v>1</v>
      </c>
      <c r="H231">
        <f t="shared" si="51"/>
        <v>0</v>
      </c>
      <c r="I231">
        <f>IF(D231&gt;$E$6,VLOOKUP(D231-$E$6,D$13:F$554,3,FALSE),0)</f>
        <v>150744.27889043745</v>
      </c>
      <c r="J231">
        <f>IF(D231&gt;$E$7,VLOOKUP(D231-$E$7,D$13:E$554,2,FALSE),0)</f>
        <v>2789446.5078227287</v>
      </c>
      <c r="K231">
        <f t="shared" si="52"/>
        <v>2786657.061314906</v>
      </c>
      <c r="L231">
        <f t="shared" si="60"/>
        <v>2789.4465078227286</v>
      </c>
      <c r="M231">
        <f t="shared" si="61"/>
        <v>5095439.5332656335</v>
      </c>
      <c r="N231">
        <f t="shared" si="62"/>
        <v>8000000</v>
      </c>
      <c r="O231">
        <f t="shared" si="63"/>
        <v>8000000</v>
      </c>
      <c r="P231">
        <f t="shared" si="64"/>
        <v>8035630.3199787997</v>
      </c>
      <c r="Q231">
        <f t="shared" si="65"/>
        <v>7997210.5534921773</v>
      </c>
      <c r="R231">
        <f t="shared" si="66"/>
        <v>2303203.5789350821</v>
      </c>
      <c r="S231">
        <f t="shared" si="67"/>
        <v>0.28800086774373246</v>
      </c>
      <c r="T231">
        <f t="shared" si="57"/>
        <v>1</v>
      </c>
      <c r="U231">
        <f t="shared" si="68"/>
        <v>5095439.5332656335</v>
      </c>
      <c r="V231">
        <f t="shared" si="69"/>
        <v>150744.27889043745</v>
      </c>
      <c r="W231" s="1">
        <f t="shared" si="70"/>
        <v>3.4560104129247891E-2</v>
      </c>
      <c r="X231">
        <f t="shared" si="71"/>
        <v>5209.7379753419027</v>
      </c>
    </row>
    <row r="232" spans="3:24" x14ac:dyDescent="0.35">
      <c r="C232">
        <v>219</v>
      </c>
      <c r="D232">
        <f t="shared" si="48"/>
        <v>219</v>
      </c>
      <c r="E232">
        <f t="shared" si="58"/>
        <v>2909770.2047097078</v>
      </c>
      <c r="F232">
        <f t="shared" si="59"/>
        <v>108868.07383202063</v>
      </c>
      <c r="G232">
        <f t="shared" si="50"/>
        <v>1</v>
      </c>
      <c r="H232">
        <f t="shared" si="51"/>
        <v>0</v>
      </c>
      <c r="I232">
        <f>IF(D232&gt;$E$6,VLOOKUP(D232-$E$6,D$13:F$554,3,FALSE),0)</f>
        <v>143019.58401204832</v>
      </c>
      <c r="J232">
        <f>IF(D232&gt;$E$7,VLOOKUP(D232-$E$7,D$13:E$554,2,FALSE),0)</f>
        <v>2800902.1308776871</v>
      </c>
      <c r="K232">
        <f t="shared" si="52"/>
        <v>2798101.2287468095</v>
      </c>
      <c r="L232">
        <f t="shared" si="60"/>
        <v>2800.9021308776873</v>
      </c>
      <c r="M232">
        <f t="shared" si="61"/>
        <v>5090229.7952902922</v>
      </c>
      <c r="N232">
        <f t="shared" si="62"/>
        <v>8000000</v>
      </c>
      <c r="O232">
        <f t="shared" si="63"/>
        <v>8000000</v>
      </c>
      <c r="P232">
        <f t="shared" si="64"/>
        <v>8034151.5101800282</v>
      </c>
      <c r="Q232">
        <f t="shared" si="65"/>
        <v>7997199.0978691224</v>
      </c>
      <c r="R232">
        <f t="shared" si="66"/>
        <v>2286526.7622817275</v>
      </c>
      <c r="S232">
        <f t="shared" si="67"/>
        <v>0.28591594810875465</v>
      </c>
      <c r="T232">
        <f t="shared" si="57"/>
        <v>1</v>
      </c>
      <c r="U232">
        <f t="shared" si="68"/>
        <v>5090229.7952902922</v>
      </c>
      <c r="V232">
        <f t="shared" si="69"/>
        <v>143019.58401204832</v>
      </c>
      <c r="W232" s="1">
        <f t="shared" si="70"/>
        <v>3.4309913773050559E-2</v>
      </c>
      <c r="X232">
        <f t="shared" si="71"/>
        <v>4906.9895953109381</v>
      </c>
    </row>
    <row r="233" spans="3:24" x14ac:dyDescent="0.35">
      <c r="C233">
        <v>220</v>
      </c>
      <c r="D233">
        <f t="shared" si="48"/>
        <v>220</v>
      </c>
      <c r="E233">
        <f t="shared" si="58"/>
        <v>2914677.1943050185</v>
      </c>
      <c r="F233">
        <f t="shared" si="59"/>
        <v>102904.01899004821</v>
      </c>
      <c r="G233">
        <f t="shared" si="50"/>
        <v>1</v>
      </c>
      <c r="H233">
        <f t="shared" si="51"/>
        <v>0</v>
      </c>
      <c r="I233">
        <f>IF(D233&gt;$E$6,VLOOKUP(D233-$E$6,D$13:F$554,3,FALSE),0)</f>
        <v>135596.70215119654</v>
      </c>
      <c r="J233">
        <f>IF(D233&gt;$E$7,VLOOKUP(D233-$E$7,D$13:E$554,2,FALSE),0)</f>
        <v>2811773.1753149703</v>
      </c>
      <c r="K233">
        <f t="shared" si="52"/>
        <v>2808961.4021396553</v>
      </c>
      <c r="L233">
        <f t="shared" si="60"/>
        <v>2811.7731753149706</v>
      </c>
      <c r="M233">
        <f t="shared" si="61"/>
        <v>5085322.8056949815</v>
      </c>
      <c r="N233">
        <f t="shared" si="62"/>
        <v>8000000</v>
      </c>
      <c r="O233">
        <f t="shared" si="63"/>
        <v>8000000</v>
      </c>
      <c r="P233">
        <f t="shared" si="64"/>
        <v>8032692.6831611488</v>
      </c>
      <c r="Q233">
        <f t="shared" si="65"/>
        <v>7997188.226824685</v>
      </c>
      <c r="R233">
        <f t="shared" si="66"/>
        <v>2270737.8572046962</v>
      </c>
      <c r="S233">
        <f t="shared" si="67"/>
        <v>0.2839420297234021</v>
      </c>
      <c r="T233">
        <f t="shared" si="57"/>
        <v>1</v>
      </c>
      <c r="U233">
        <f t="shared" si="68"/>
        <v>5085322.8056949815</v>
      </c>
      <c r="V233">
        <f t="shared" si="69"/>
        <v>135596.70215119654</v>
      </c>
      <c r="W233" s="1">
        <f t="shared" si="70"/>
        <v>3.407304356680825E-2</v>
      </c>
      <c r="X233">
        <f t="shared" si="71"/>
        <v>4620.192339913242</v>
      </c>
    </row>
    <row r="234" spans="3:24" x14ac:dyDescent="0.35">
      <c r="C234">
        <v>221</v>
      </c>
      <c r="D234">
        <f t="shared" si="48"/>
        <v>221</v>
      </c>
      <c r="E234">
        <f t="shared" si="58"/>
        <v>2919297.386644932</v>
      </c>
      <c r="F234">
        <f t="shared" si="59"/>
        <v>97215.296782065183</v>
      </c>
      <c r="G234">
        <f t="shared" si="50"/>
        <v>1</v>
      </c>
      <c r="H234">
        <f t="shared" si="51"/>
        <v>0</v>
      </c>
      <c r="I234">
        <f>IF(D234&gt;$E$6,VLOOKUP(D234-$E$6,D$13:F$554,3,FALSE),0)</f>
        <v>128473.70079808682</v>
      </c>
      <c r="J234">
        <f>IF(D234&gt;$E$7,VLOOKUP(D234-$E$7,D$13:E$554,2,FALSE),0)</f>
        <v>2822082.0898628668</v>
      </c>
      <c r="K234">
        <f t="shared" si="52"/>
        <v>2819260.007773004</v>
      </c>
      <c r="L234">
        <f t="shared" si="60"/>
        <v>2822.0820898628667</v>
      </c>
      <c r="M234">
        <f t="shared" si="61"/>
        <v>5080702.6133550685</v>
      </c>
      <c r="N234">
        <f t="shared" si="62"/>
        <v>8000000</v>
      </c>
      <c r="O234">
        <f t="shared" si="63"/>
        <v>8000000</v>
      </c>
      <c r="P234">
        <f t="shared" si="64"/>
        <v>8031258.4040160216</v>
      </c>
      <c r="Q234">
        <f t="shared" si="65"/>
        <v>7997177.9179101372</v>
      </c>
      <c r="R234">
        <f t="shared" si="66"/>
        <v>2255798.441402338</v>
      </c>
      <c r="S234">
        <f t="shared" si="67"/>
        <v>0.2820743097824982</v>
      </c>
      <c r="T234">
        <f t="shared" si="57"/>
        <v>1</v>
      </c>
      <c r="U234">
        <f t="shared" si="68"/>
        <v>5080702.6133550685</v>
      </c>
      <c r="V234">
        <f t="shared" si="69"/>
        <v>128473.70079808682</v>
      </c>
      <c r="W234" s="1">
        <f t="shared" si="70"/>
        <v>3.3848917173899783E-2</v>
      </c>
      <c r="X234">
        <f t="shared" si="71"/>
        <v>4348.6956573388234</v>
      </c>
    </row>
    <row r="235" spans="3:24" x14ac:dyDescent="0.35">
      <c r="C235">
        <v>222</v>
      </c>
      <c r="D235">
        <f t="shared" si="48"/>
        <v>222</v>
      </c>
      <c r="E235">
        <f t="shared" si="58"/>
        <v>2923646.0823022709</v>
      </c>
      <c r="F235">
        <f t="shared" si="59"/>
        <v>91794.836169315502</v>
      </c>
      <c r="G235">
        <f t="shared" si="50"/>
        <v>1</v>
      </c>
      <c r="H235">
        <f t="shared" si="51"/>
        <v>0</v>
      </c>
      <c r="I235">
        <f>IF(D235&gt;$E$6,VLOOKUP(D235-$E$6,D$13:F$554,3,FALSE),0)</f>
        <v>121647.49235374667</v>
      </c>
      <c r="J235">
        <f>IF(D235&gt;$E$7,VLOOKUP(D235-$E$7,D$13:E$554,2,FALSE),0)</f>
        <v>2831851.2461329554</v>
      </c>
      <c r="K235">
        <f t="shared" si="52"/>
        <v>2829019.3948868224</v>
      </c>
      <c r="L235">
        <f t="shared" si="60"/>
        <v>2831.8512461329556</v>
      </c>
      <c r="M235">
        <f t="shared" si="61"/>
        <v>5076353.9176977295</v>
      </c>
      <c r="N235">
        <f t="shared" si="62"/>
        <v>8000000</v>
      </c>
      <c r="O235">
        <f t="shared" si="63"/>
        <v>8000000</v>
      </c>
      <c r="P235">
        <f t="shared" si="64"/>
        <v>8029852.6561844312</v>
      </c>
      <c r="Q235">
        <f t="shared" si="65"/>
        <v>7997168.1487538675</v>
      </c>
      <c r="R235">
        <f t="shared" si="66"/>
        <v>2241670.8203186407</v>
      </c>
      <c r="S235">
        <f t="shared" si="67"/>
        <v>0.2803080763867572</v>
      </c>
      <c r="T235">
        <f t="shared" si="57"/>
        <v>1</v>
      </c>
      <c r="U235">
        <f t="shared" si="68"/>
        <v>5076353.9176977295</v>
      </c>
      <c r="V235">
        <f t="shared" si="69"/>
        <v>121647.49235374667</v>
      </c>
      <c r="W235" s="1">
        <f t="shared" si="70"/>
        <v>3.363696916641086E-2</v>
      </c>
      <c r="X235">
        <f t="shared" si="71"/>
        <v>4091.8529494741774</v>
      </c>
    </row>
    <row r="236" spans="3:24" x14ac:dyDescent="0.35">
      <c r="C236">
        <v>223</v>
      </c>
      <c r="D236">
        <f t="shared" si="48"/>
        <v>223</v>
      </c>
      <c r="E236">
        <f t="shared" si="58"/>
        <v>2927737.9352517449</v>
      </c>
      <c r="F236">
        <f t="shared" si="59"/>
        <v>86635.092220687773</v>
      </c>
      <c r="G236">
        <f t="shared" si="50"/>
        <v>1</v>
      </c>
      <c r="H236">
        <f t="shared" si="51"/>
        <v>0</v>
      </c>
      <c r="I236">
        <f>IF(D236&gt;$E$6,VLOOKUP(D236-$E$6,D$13:F$554,3,FALSE),0)</f>
        <v>115113.95891163731</v>
      </c>
      <c r="J236">
        <f>IF(D236&gt;$E$7,VLOOKUP(D236-$E$7,D$13:E$554,2,FALSE),0)</f>
        <v>2841102.8430310572</v>
      </c>
      <c r="K236">
        <f t="shared" si="52"/>
        <v>2838261.7401880259</v>
      </c>
      <c r="L236">
        <f t="shared" si="60"/>
        <v>2841.1028430310571</v>
      </c>
      <c r="M236">
        <f t="shared" si="61"/>
        <v>5072262.0647482555</v>
      </c>
      <c r="N236">
        <f t="shared" si="62"/>
        <v>8000000</v>
      </c>
      <c r="O236">
        <f t="shared" si="63"/>
        <v>8000000</v>
      </c>
      <c r="P236">
        <f t="shared" si="64"/>
        <v>8028478.8666909505</v>
      </c>
      <c r="Q236">
        <f t="shared" si="65"/>
        <v>7997158.8971569687</v>
      </c>
      <c r="R236">
        <f t="shared" si="66"/>
        <v>2228318.1188741671</v>
      </c>
      <c r="S236">
        <f t="shared" si="67"/>
        <v>0.27863872001672313</v>
      </c>
      <c r="T236">
        <f t="shared" si="57"/>
        <v>1</v>
      </c>
      <c r="U236">
        <f t="shared" si="68"/>
        <v>5072262.0647482555</v>
      </c>
      <c r="V236">
        <f t="shared" si="69"/>
        <v>115113.95891163731</v>
      </c>
      <c r="W236" s="1">
        <f t="shared" si="70"/>
        <v>3.3436646402006776E-2</v>
      </c>
      <c r="X236">
        <f t="shared" si="71"/>
        <v>3849.0247400635535</v>
      </c>
    </row>
    <row r="237" spans="3:24" x14ac:dyDescent="0.35">
      <c r="C237">
        <v>224</v>
      </c>
      <c r="D237">
        <f t="shared" si="48"/>
        <v>224</v>
      </c>
      <c r="E237">
        <f t="shared" si="58"/>
        <v>2931586.9599918085</v>
      </c>
      <c r="F237">
        <f t="shared" si="59"/>
        <v>81728.138783760834</v>
      </c>
      <c r="G237">
        <f t="shared" si="50"/>
        <v>1</v>
      </c>
      <c r="H237">
        <f t="shared" si="51"/>
        <v>0</v>
      </c>
      <c r="I237">
        <f>IF(D237&gt;$E$6,VLOOKUP(D237-$E$6,D$13:F$554,3,FALSE),0)</f>
        <v>108868.07383202063</v>
      </c>
      <c r="J237">
        <f>IF(D237&gt;$E$7,VLOOKUP(D237-$E$7,D$13:E$554,2,FALSE),0)</f>
        <v>2849858.8212080477</v>
      </c>
      <c r="K237">
        <f t="shared" si="52"/>
        <v>2847008.9623868396</v>
      </c>
      <c r="L237">
        <f t="shared" si="60"/>
        <v>2849.8588212080476</v>
      </c>
      <c r="M237">
        <f t="shared" si="61"/>
        <v>5068413.040008191</v>
      </c>
      <c r="N237">
        <f t="shared" si="62"/>
        <v>8000000</v>
      </c>
      <c r="O237">
        <f t="shared" si="63"/>
        <v>8000000</v>
      </c>
      <c r="P237">
        <f t="shared" si="64"/>
        <v>8027139.9350482598</v>
      </c>
      <c r="Q237">
        <f t="shared" si="65"/>
        <v>7997150.1411787923</v>
      </c>
      <c r="R237">
        <f t="shared" si="66"/>
        <v>2215704.3599789357</v>
      </c>
      <c r="S237">
        <f t="shared" si="67"/>
        <v>0.27706174335403155</v>
      </c>
      <c r="T237">
        <f t="shared" si="57"/>
        <v>1</v>
      </c>
      <c r="U237">
        <f t="shared" si="68"/>
        <v>5068413.040008191</v>
      </c>
      <c r="V237">
        <f t="shared" si="69"/>
        <v>108868.07383202063</v>
      </c>
      <c r="W237" s="1">
        <f t="shared" si="70"/>
        <v>3.3247409202483785E-2</v>
      </c>
      <c r="X237">
        <f t="shared" si="71"/>
        <v>3619.5813997794066</v>
      </c>
    </row>
    <row r="238" spans="3:24" x14ac:dyDescent="0.35">
      <c r="C238">
        <v>225</v>
      </c>
      <c r="D238">
        <f t="shared" si="48"/>
        <v>225</v>
      </c>
      <c r="E238">
        <f t="shared" si="58"/>
        <v>2935206.5413915878</v>
      </c>
      <c r="F238">
        <f t="shared" si="59"/>
        <v>77065.75406448124</v>
      </c>
      <c r="G238">
        <f t="shared" si="50"/>
        <v>1</v>
      </c>
      <c r="H238">
        <f t="shared" si="51"/>
        <v>0</v>
      </c>
      <c r="I238">
        <f>IF(D238&gt;$E$6,VLOOKUP(D238-$E$6,D$13:F$554,3,FALSE),0)</f>
        <v>102904.01899004821</v>
      </c>
      <c r="J238">
        <f>IF(D238&gt;$E$7,VLOOKUP(D238-$E$7,D$13:E$554,2,FALSE),0)</f>
        <v>2858140.7873271066</v>
      </c>
      <c r="K238">
        <f t="shared" si="52"/>
        <v>2855282.6465397794</v>
      </c>
      <c r="L238">
        <f t="shared" si="60"/>
        <v>2858.1407873271064</v>
      </c>
      <c r="M238">
        <f t="shared" si="61"/>
        <v>5064793.4586084122</v>
      </c>
      <c r="N238">
        <f t="shared" si="62"/>
        <v>8000000</v>
      </c>
      <c r="O238">
        <f t="shared" si="63"/>
        <v>8000000</v>
      </c>
      <c r="P238">
        <f t="shared" si="64"/>
        <v>8025838.2649255674</v>
      </c>
      <c r="Q238">
        <f t="shared" si="65"/>
        <v>7997141.8592126733</v>
      </c>
      <c r="R238">
        <f t="shared" si="66"/>
        <v>2203794.5304939789</v>
      </c>
      <c r="S238">
        <f t="shared" si="67"/>
        <v>0.27557276953330734</v>
      </c>
      <c r="T238">
        <f t="shared" si="57"/>
        <v>1</v>
      </c>
      <c r="U238">
        <f t="shared" si="68"/>
        <v>5064793.4586084122</v>
      </c>
      <c r="V238">
        <f t="shared" si="69"/>
        <v>102904.01899004821</v>
      </c>
      <c r="W238" s="1">
        <f t="shared" si="70"/>
        <v>3.3068732343996876E-2</v>
      </c>
      <c r="X238">
        <f t="shared" si="71"/>
        <v>3402.9054611034758</v>
      </c>
    </row>
    <row r="239" spans="3:24" x14ac:dyDescent="0.35">
      <c r="C239">
        <v>226</v>
      </c>
      <c r="D239">
        <f t="shared" si="48"/>
        <v>226</v>
      </c>
      <c r="E239">
        <f t="shared" si="58"/>
        <v>2938609.4468526915</v>
      </c>
      <c r="F239">
        <f t="shared" si="59"/>
        <v>72639.499029342551</v>
      </c>
      <c r="G239">
        <f t="shared" si="50"/>
        <v>1</v>
      </c>
      <c r="H239">
        <f t="shared" si="51"/>
        <v>0</v>
      </c>
      <c r="I239">
        <f>IF(D239&gt;$E$6,VLOOKUP(D239-$E$6,D$13:F$554,3,FALSE),0)</f>
        <v>97215.296782065183</v>
      </c>
      <c r="J239">
        <f>IF(D239&gt;$E$7,VLOOKUP(D239-$E$7,D$13:E$554,2,FALSE),0)</f>
        <v>2865969.9478233489</v>
      </c>
      <c r="K239">
        <f t="shared" si="52"/>
        <v>2863103.9778755256</v>
      </c>
      <c r="L239">
        <f t="shared" si="60"/>
        <v>2865.9699478233488</v>
      </c>
      <c r="M239">
        <f t="shared" si="61"/>
        <v>5061390.5531473085</v>
      </c>
      <c r="N239">
        <f t="shared" si="62"/>
        <v>8000000</v>
      </c>
      <c r="O239">
        <f t="shared" si="63"/>
        <v>8000000</v>
      </c>
      <c r="P239">
        <f t="shared" si="64"/>
        <v>8024575.7977527231</v>
      </c>
      <c r="Q239">
        <f t="shared" si="65"/>
        <v>7997134.0300521767</v>
      </c>
      <c r="R239">
        <f t="shared" si="66"/>
        <v>2192554.6353761363</v>
      </c>
      <c r="S239">
        <f t="shared" si="67"/>
        <v>0.27416754891649991</v>
      </c>
      <c r="T239">
        <f t="shared" si="57"/>
        <v>1</v>
      </c>
      <c r="U239">
        <f t="shared" si="68"/>
        <v>5061390.5531473085</v>
      </c>
      <c r="V239">
        <f t="shared" si="69"/>
        <v>97215.296782065183</v>
      </c>
      <c r="W239" s="1">
        <f t="shared" si="70"/>
        <v>3.290010586997999E-2</v>
      </c>
      <c r="X239">
        <f t="shared" si="71"/>
        <v>3198.3935563114696</v>
      </c>
    </row>
    <row r="240" spans="3:24" x14ac:dyDescent="0.35">
      <c r="C240">
        <v>227</v>
      </c>
      <c r="D240">
        <f t="shared" si="48"/>
        <v>227</v>
      </c>
      <c r="E240">
        <f t="shared" si="58"/>
        <v>2941807.8404090027</v>
      </c>
      <c r="F240">
        <f t="shared" si="59"/>
        <v>68440.788659585174</v>
      </c>
      <c r="G240">
        <f t="shared" si="50"/>
        <v>1</v>
      </c>
      <c r="H240">
        <f t="shared" si="51"/>
        <v>0</v>
      </c>
      <c r="I240">
        <f>IF(D240&gt;$E$6,VLOOKUP(D240-$E$6,D$13:F$554,3,FALSE),0)</f>
        <v>91794.836169315502</v>
      </c>
      <c r="J240">
        <f>IF(D240&gt;$E$7,VLOOKUP(D240-$E$7,D$13:E$554,2,FALSE),0)</f>
        <v>2873367.0517494176</v>
      </c>
      <c r="K240">
        <f t="shared" si="52"/>
        <v>2870493.6846976681</v>
      </c>
      <c r="L240">
        <f t="shared" si="60"/>
        <v>2873.3670517494174</v>
      </c>
      <c r="M240">
        <f t="shared" si="61"/>
        <v>5058192.1595909968</v>
      </c>
      <c r="N240">
        <f t="shared" si="62"/>
        <v>8000000</v>
      </c>
      <c r="O240">
        <f t="shared" si="63"/>
        <v>8000000</v>
      </c>
      <c r="P240">
        <f t="shared" si="64"/>
        <v>8023354.0475097299</v>
      </c>
      <c r="Q240">
        <f t="shared" si="65"/>
        <v>7997126.6329482505</v>
      </c>
      <c r="R240">
        <f t="shared" si="66"/>
        <v>2181951.7407898307</v>
      </c>
      <c r="S240">
        <f t="shared" si="67"/>
        <v>0.2728419644876155</v>
      </c>
      <c r="T240">
        <f t="shared" si="57"/>
        <v>1</v>
      </c>
      <c r="U240">
        <f t="shared" si="68"/>
        <v>5058192.1595909968</v>
      </c>
      <c r="V240">
        <f t="shared" si="69"/>
        <v>91794.836169315502</v>
      </c>
      <c r="W240" s="1">
        <f t="shared" si="70"/>
        <v>3.2741035738513856E-2</v>
      </c>
      <c r="X240">
        <f t="shared" si="71"/>
        <v>3005.4580116305833</v>
      </c>
    </row>
    <row r="241" spans="3:24" x14ac:dyDescent="0.35">
      <c r="C241">
        <v>228</v>
      </c>
      <c r="D241">
        <f t="shared" si="48"/>
        <v>228</v>
      </c>
      <c r="E241">
        <f t="shared" si="58"/>
        <v>2944813.2984206332</v>
      </c>
      <c r="F241">
        <f t="shared" si="59"/>
        <v>64460.956184930168</v>
      </c>
      <c r="G241">
        <f t="shared" si="50"/>
        <v>1</v>
      </c>
      <c r="H241">
        <f t="shared" si="51"/>
        <v>0</v>
      </c>
      <c r="I241">
        <f>IF(D241&gt;$E$6,VLOOKUP(D241-$E$6,D$13:F$554,3,FALSE),0)</f>
        <v>86635.092220687773</v>
      </c>
      <c r="J241">
        <f>IF(D241&gt;$E$7,VLOOKUP(D241-$E$7,D$13:E$554,2,FALSE),0)</f>
        <v>2880352.342235703</v>
      </c>
      <c r="K241">
        <f t="shared" si="52"/>
        <v>2877471.9898934672</v>
      </c>
      <c r="L241">
        <f t="shared" si="60"/>
        <v>2880.352342235703</v>
      </c>
      <c r="M241">
        <f t="shared" si="61"/>
        <v>5055186.7015793668</v>
      </c>
      <c r="N241">
        <f t="shared" si="62"/>
        <v>8000000</v>
      </c>
      <c r="O241">
        <f t="shared" si="63"/>
        <v>8000000</v>
      </c>
      <c r="P241">
        <f t="shared" si="64"/>
        <v>8022174.1360357571</v>
      </c>
      <c r="Q241">
        <f t="shared" si="65"/>
        <v>7997119.6476577641</v>
      </c>
      <c r="R241">
        <f t="shared" si="66"/>
        <v>2171954.0070014279</v>
      </c>
      <c r="S241">
        <f t="shared" si="67"/>
        <v>0.27159203596979575</v>
      </c>
      <c r="T241">
        <f t="shared" si="57"/>
        <v>1</v>
      </c>
      <c r="U241">
        <f t="shared" si="68"/>
        <v>5055186.7015793668</v>
      </c>
      <c r="V241">
        <f t="shared" si="69"/>
        <v>86635.092220687773</v>
      </c>
      <c r="W241" s="1">
        <f t="shared" si="70"/>
        <v>3.2591044316375488E-2</v>
      </c>
      <c r="X241">
        <f t="shared" si="71"/>
        <v>2823.5281299177127</v>
      </c>
    </row>
    <row r="242" spans="3:24" x14ac:dyDescent="0.35">
      <c r="C242">
        <v>229</v>
      </c>
      <c r="D242">
        <f t="shared" si="48"/>
        <v>229</v>
      </c>
      <c r="E242">
        <f t="shared" si="58"/>
        <v>2947636.8265505508</v>
      </c>
      <c r="F242">
        <f t="shared" si="59"/>
        <v>60691.310505318921</v>
      </c>
      <c r="G242">
        <f t="shared" si="50"/>
        <v>1</v>
      </c>
      <c r="H242">
        <f t="shared" si="51"/>
        <v>0</v>
      </c>
      <c r="I242">
        <f>IF(D242&gt;$E$6,VLOOKUP(D242-$E$6,D$13:F$554,3,FALSE),0)</f>
        <v>81728.138783760834</v>
      </c>
      <c r="J242">
        <f>IF(D242&gt;$E$7,VLOOKUP(D242-$E$7,D$13:E$554,2,FALSE),0)</f>
        <v>2886945.5160452318</v>
      </c>
      <c r="K242">
        <f t="shared" si="52"/>
        <v>2884058.5705291866</v>
      </c>
      <c r="L242">
        <f t="shared" si="60"/>
        <v>2886.9455160452317</v>
      </c>
      <c r="M242">
        <f t="shared" si="61"/>
        <v>5052363.1734494492</v>
      </c>
      <c r="N242">
        <f t="shared" si="62"/>
        <v>8000000</v>
      </c>
      <c r="O242">
        <f t="shared" si="63"/>
        <v>8000000</v>
      </c>
      <c r="P242">
        <f t="shared" si="64"/>
        <v>8021036.8282784419</v>
      </c>
      <c r="Q242">
        <f t="shared" si="65"/>
        <v>7997113.0544839548</v>
      </c>
      <c r="R242">
        <f t="shared" si="66"/>
        <v>2162530.7118881722</v>
      </c>
      <c r="S242">
        <f t="shared" si="67"/>
        <v>0.2704139227687482</v>
      </c>
      <c r="T242">
        <f t="shared" si="57"/>
        <v>1</v>
      </c>
      <c r="U242">
        <f t="shared" si="68"/>
        <v>5052363.1734494492</v>
      </c>
      <c r="V242">
        <f t="shared" si="69"/>
        <v>81728.138783760834</v>
      </c>
      <c r="W242" s="1">
        <f t="shared" si="70"/>
        <v>3.2449670732249782E-2</v>
      </c>
      <c r="X242">
        <f t="shared" si="71"/>
        <v>2652.0511930926523</v>
      </c>
    </row>
    <row r="243" spans="3:24" x14ac:dyDescent="0.35">
      <c r="C243">
        <v>230</v>
      </c>
      <c r="D243">
        <f t="shared" si="48"/>
        <v>230</v>
      </c>
      <c r="E243">
        <f t="shared" si="58"/>
        <v>2950288.8777436432</v>
      </c>
      <c r="F243">
        <f t="shared" si="59"/>
        <v>57123.187074062414</v>
      </c>
      <c r="G243">
        <f t="shared" si="50"/>
        <v>1</v>
      </c>
      <c r="H243">
        <f t="shared" si="51"/>
        <v>0</v>
      </c>
      <c r="I243">
        <f>IF(D243&gt;$E$6,VLOOKUP(D243-$E$6,D$13:F$554,3,FALSE),0)</f>
        <v>77065.75406448124</v>
      </c>
      <c r="J243">
        <f>IF(D243&gt;$E$7,VLOOKUP(D243-$E$7,D$13:E$554,2,FALSE),0)</f>
        <v>2893165.6906695808</v>
      </c>
      <c r="K243">
        <f t="shared" si="52"/>
        <v>2890272.524978911</v>
      </c>
      <c r="L243">
        <f t="shared" si="60"/>
        <v>2893.1656906695807</v>
      </c>
      <c r="M243">
        <f t="shared" si="61"/>
        <v>5049711.1222563572</v>
      </c>
      <c r="N243">
        <f t="shared" si="62"/>
        <v>8000000</v>
      </c>
      <c r="O243">
        <f t="shared" si="63"/>
        <v>8000000</v>
      </c>
      <c r="P243">
        <f t="shared" si="64"/>
        <v>8019942.5669904193</v>
      </c>
      <c r="Q243">
        <f t="shared" si="65"/>
        <v>7997106.8343093302</v>
      </c>
      <c r="R243">
        <f t="shared" si="66"/>
        <v>2153652.2658961066</v>
      </c>
      <c r="S243">
        <f t="shared" si="67"/>
        <v>0.26930392584684115</v>
      </c>
      <c r="T243">
        <f t="shared" si="57"/>
        <v>1</v>
      </c>
      <c r="U243">
        <f t="shared" si="68"/>
        <v>5049711.1222563572</v>
      </c>
      <c r="V243">
        <f t="shared" si="69"/>
        <v>77065.75406448124</v>
      </c>
      <c r="W243" s="1">
        <f t="shared" si="70"/>
        <v>3.231647110162094E-2</v>
      </c>
      <c r="X243">
        <f t="shared" si="71"/>
        <v>2490.4932141494346</v>
      </c>
    </row>
    <row r="244" spans="3:24" x14ac:dyDescent="0.35">
      <c r="C244">
        <v>231</v>
      </c>
      <c r="D244">
        <f t="shared" si="48"/>
        <v>231</v>
      </c>
      <c r="E244">
        <f t="shared" si="58"/>
        <v>2952779.3709577927</v>
      </c>
      <c r="F244">
        <f t="shared" si="59"/>
        <v>53747.992565919179</v>
      </c>
      <c r="G244">
        <f t="shared" si="50"/>
        <v>1</v>
      </c>
      <c r="H244">
        <f t="shared" si="51"/>
        <v>0</v>
      </c>
      <c r="I244">
        <f>IF(D244&gt;$E$6,VLOOKUP(D244-$E$6,D$13:F$554,3,FALSE),0)</f>
        <v>72639.499029342551</v>
      </c>
      <c r="J244">
        <f>IF(D244&gt;$E$7,VLOOKUP(D244-$E$7,D$13:E$554,2,FALSE),0)</f>
        <v>2899031.3783918736</v>
      </c>
      <c r="K244">
        <f t="shared" si="52"/>
        <v>2896132.3470134819</v>
      </c>
      <c r="L244">
        <f t="shared" si="60"/>
        <v>2899.0313783918737</v>
      </c>
      <c r="M244">
        <f t="shared" si="61"/>
        <v>5047220.6290422073</v>
      </c>
      <c r="N244">
        <f t="shared" si="62"/>
        <v>8000000</v>
      </c>
      <c r="O244">
        <f t="shared" si="63"/>
        <v>8000000</v>
      </c>
      <c r="P244">
        <f t="shared" si="64"/>
        <v>8018891.5064634234</v>
      </c>
      <c r="Q244">
        <f t="shared" si="65"/>
        <v>7997100.9686216079</v>
      </c>
      <c r="R244">
        <f t="shared" si="66"/>
        <v>2145290.2192719416</v>
      </c>
      <c r="S244">
        <f t="shared" si="67"/>
        <v>0.26825848863100038</v>
      </c>
      <c r="T244">
        <f t="shared" si="57"/>
        <v>1</v>
      </c>
      <c r="U244">
        <f t="shared" si="68"/>
        <v>5047220.6290422073</v>
      </c>
      <c r="V244">
        <f t="shared" si="69"/>
        <v>72639.499029342551</v>
      </c>
      <c r="W244" s="1">
        <f t="shared" si="70"/>
        <v>3.2191018635720048E-2</v>
      </c>
      <c r="X244">
        <f t="shared" si="71"/>
        <v>2338.3394669429345</v>
      </c>
    </row>
    <row r="245" spans="3:24" x14ac:dyDescent="0.35">
      <c r="C245">
        <v>232</v>
      </c>
      <c r="D245">
        <f t="shared" si="48"/>
        <v>232</v>
      </c>
      <c r="E245">
        <f t="shared" si="58"/>
        <v>2955117.7104247357</v>
      </c>
      <c r="F245">
        <f t="shared" si="59"/>
        <v>50557.243690369651</v>
      </c>
      <c r="G245">
        <f t="shared" si="50"/>
        <v>1</v>
      </c>
      <c r="H245">
        <f t="shared" si="51"/>
        <v>0</v>
      </c>
      <c r="I245">
        <f>IF(D245&gt;$E$6,VLOOKUP(D245-$E$6,D$13:F$554,3,FALSE),0)</f>
        <v>68440.788659585174</v>
      </c>
      <c r="J245">
        <f>IF(D245&gt;$E$7,VLOOKUP(D245-$E$7,D$13:E$554,2,FALSE),0)</f>
        <v>2904560.466734366</v>
      </c>
      <c r="K245">
        <f t="shared" si="52"/>
        <v>2901655.9062676318</v>
      </c>
      <c r="L245">
        <f t="shared" si="60"/>
        <v>2904.5604667343659</v>
      </c>
      <c r="M245">
        <f t="shared" si="61"/>
        <v>5044882.2895752639</v>
      </c>
      <c r="N245">
        <f t="shared" si="62"/>
        <v>8000000</v>
      </c>
      <c r="O245">
        <f t="shared" si="63"/>
        <v>8000000</v>
      </c>
      <c r="P245">
        <f t="shared" si="64"/>
        <v>8017883.5449692151</v>
      </c>
      <c r="Q245">
        <f t="shared" si="65"/>
        <v>7997095.4395332653</v>
      </c>
      <c r="R245">
        <f t="shared" si="66"/>
        <v>2137417.2623741631</v>
      </c>
      <c r="S245">
        <f t="shared" si="67"/>
        <v>0.26727419705508842</v>
      </c>
      <c r="T245">
        <f t="shared" si="57"/>
        <v>1</v>
      </c>
      <c r="U245">
        <f t="shared" si="68"/>
        <v>5044882.2895752639</v>
      </c>
      <c r="V245">
        <f t="shared" si="69"/>
        <v>68440.788659585174</v>
      </c>
      <c r="W245" s="1">
        <f t="shared" si="70"/>
        <v>3.2072903646610612E-2</v>
      </c>
      <c r="X245">
        <f t="shared" si="71"/>
        <v>2195.0948201769156</v>
      </c>
    </row>
    <row r="246" spans="3:24" x14ac:dyDescent="0.35">
      <c r="C246">
        <v>233</v>
      </c>
      <c r="D246">
        <f t="shared" si="48"/>
        <v>233</v>
      </c>
      <c r="E246">
        <f t="shared" si="58"/>
        <v>2957312.8052449124</v>
      </c>
      <c r="F246">
        <f t="shared" si="59"/>
        <v>47542.600535204634</v>
      </c>
      <c r="G246">
        <f t="shared" si="50"/>
        <v>1</v>
      </c>
      <c r="H246">
        <f t="shared" si="51"/>
        <v>0</v>
      </c>
      <c r="I246">
        <f>IF(D246&gt;$E$6,VLOOKUP(D246-$E$6,D$13:F$554,3,FALSE),0)</f>
        <v>64460.956184930168</v>
      </c>
      <c r="J246">
        <f>IF(D246&gt;$E$7,VLOOKUP(D246-$E$7,D$13:E$554,2,FALSE),0)</f>
        <v>2909770.2047097078</v>
      </c>
      <c r="K246">
        <f t="shared" si="52"/>
        <v>2906860.4345049979</v>
      </c>
      <c r="L246">
        <f t="shared" si="60"/>
        <v>2909.7702047097077</v>
      </c>
      <c r="M246">
        <f t="shared" si="61"/>
        <v>5042687.1947550876</v>
      </c>
      <c r="N246">
        <f t="shared" si="62"/>
        <v>8000000</v>
      </c>
      <c r="O246">
        <f t="shared" si="63"/>
        <v>8000000</v>
      </c>
      <c r="P246">
        <f t="shared" si="64"/>
        <v>8016918.3556497255</v>
      </c>
      <c r="Q246">
        <f t="shared" si="65"/>
        <v>7997090.2297952902</v>
      </c>
      <c r="R246">
        <f t="shared" si="66"/>
        <v>2130007.21984067</v>
      </c>
      <c r="S246">
        <f t="shared" si="67"/>
        <v>0.26634777883395144</v>
      </c>
      <c r="T246">
        <f t="shared" si="57"/>
        <v>1</v>
      </c>
      <c r="U246">
        <f t="shared" si="68"/>
        <v>5042687.1947550876</v>
      </c>
      <c r="V246">
        <f t="shared" si="69"/>
        <v>64460.956184930168</v>
      </c>
      <c r="W246" s="1">
        <f t="shared" si="70"/>
        <v>3.1961733460074172E-2</v>
      </c>
      <c r="X246">
        <f t="shared" si="71"/>
        <v>2060.2839001642578</v>
      </c>
    </row>
    <row r="247" spans="3:24" x14ac:dyDescent="0.35">
      <c r="C247">
        <v>234</v>
      </c>
      <c r="D247">
        <f t="shared" si="48"/>
        <v>234</v>
      </c>
      <c r="E247">
        <f t="shared" si="58"/>
        <v>2959373.0891450765</v>
      </c>
      <c r="F247">
        <f t="shared" si="59"/>
        <v>44695.894840057939</v>
      </c>
      <c r="G247">
        <f t="shared" si="50"/>
        <v>1</v>
      </c>
      <c r="H247">
        <f t="shared" si="51"/>
        <v>0</v>
      </c>
      <c r="I247">
        <f>IF(D247&gt;$E$6,VLOOKUP(D247-$E$6,D$13:F$554,3,FALSE),0)</f>
        <v>60691.310505318921</v>
      </c>
      <c r="J247">
        <f>IF(D247&gt;$E$7,VLOOKUP(D247-$E$7,D$13:E$554,2,FALSE),0)</f>
        <v>2914677.1943050185</v>
      </c>
      <c r="K247">
        <f t="shared" si="52"/>
        <v>2911762.5171107133</v>
      </c>
      <c r="L247">
        <f t="shared" si="60"/>
        <v>2914.6771943050185</v>
      </c>
      <c r="M247">
        <f t="shared" si="61"/>
        <v>5040626.9108549235</v>
      </c>
      <c r="N247">
        <f t="shared" si="62"/>
        <v>8000000</v>
      </c>
      <c r="O247">
        <f t="shared" si="63"/>
        <v>8000000</v>
      </c>
      <c r="P247">
        <f t="shared" si="64"/>
        <v>8015995.4156652614</v>
      </c>
      <c r="Q247">
        <f t="shared" si="65"/>
        <v>7997085.3228056952</v>
      </c>
      <c r="R247">
        <f t="shared" si="66"/>
        <v>2123035.0393556003</v>
      </c>
      <c r="S247">
        <f t="shared" si="67"/>
        <v>0.26547610206198918</v>
      </c>
      <c r="T247">
        <f t="shared" si="57"/>
        <v>1</v>
      </c>
      <c r="U247">
        <f t="shared" si="68"/>
        <v>5040626.9108549235</v>
      </c>
      <c r="V247">
        <f t="shared" si="69"/>
        <v>60691.310505318921</v>
      </c>
      <c r="W247" s="1">
        <f t="shared" si="70"/>
        <v>3.1857132247438698E-2</v>
      </c>
      <c r="X247">
        <f t="shared" si="71"/>
        <v>1933.4511050383105</v>
      </c>
    </row>
    <row r="248" spans="3:24" x14ac:dyDescent="0.35">
      <c r="C248">
        <v>235</v>
      </c>
      <c r="D248">
        <f t="shared" si="48"/>
        <v>235</v>
      </c>
      <c r="E248">
        <f t="shared" si="58"/>
        <v>2961306.5402501146</v>
      </c>
      <c r="F248">
        <f t="shared" si="59"/>
        <v>42009.153605182655</v>
      </c>
      <c r="G248">
        <f t="shared" si="50"/>
        <v>1</v>
      </c>
      <c r="H248">
        <f t="shared" si="51"/>
        <v>0</v>
      </c>
      <c r="I248">
        <f>IF(D248&gt;$E$6,VLOOKUP(D248-$E$6,D$13:F$554,3,FALSE),0)</f>
        <v>57123.187074062414</v>
      </c>
      <c r="J248">
        <f>IF(D248&gt;$E$7,VLOOKUP(D248-$E$7,D$13:E$554,2,FALSE),0)</f>
        <v>2919297.386644932</v>
      </c>
      <c r="K248">
        <f t="shared" si="52"/>
        <v>2916378.0892582871</v>
      </c>
      <c r="L248">
        <f t="shared" si="60"/>
        <v>2919.297386644932</v>
      </c>
      <c r="M248">
        <f t="shared" si="61"/>
        <v>5038693.4597498849</v>
      </c>
      <c r="N248">
        <f t="shared" si="62"/>
        <v>8000000</v>
      </c>
      <c r="O248">
        <f t="shared" si="63"/>
        <v>8000000</v>
      </c>
      <c r="P248">
        <f t="shared" si="64"/>
        <v>8015114.0334688798</v>
      </c>
      <c r="Q248">
        <f t="shared" si="65"/>
        <v>7997080.7026133547</v>
      </c>
      <c r="R248">
        <f t="shared" si="66"/>
        <v>2116476.7757183085</v>
      </c>
      <c r="S248">
        <f t="shared" si="67"/>
        <v>0.26465617322414514</v>
      </c>
      <c r="T248">
        <f t="shared" si="57"/>
        <v>1</v>
      </c>
      <c r="U248">
        <f t="shared" si="68"/>
        <v>5038693.4597498849</v>
      </c>
      <c r="V248">
        <f t="shared" si="69"/>
        <v>57123.187074062414</v>
      </c>
      <c r="W248" s="1">
        <f t="shared" si="70"/>
        <v>3.1758740786897416E-2</v>
      </c>
      <c r="X248">
        <f t="shared" si="71"/>
        <v>1814.1604912065973</v>
      </c>
    </row>
    <row r="249" spans="3:24" x14ac:dyDescent="0.35">
      <c r="C249">
        <v>236</v>
      </c>
      <c r="D249">
        <f t="shared" si="48"/>
        <v>236</v>
      </c>
      <c r="E249">
        <f t="shared" si="58"/>
        <v>2963120.7007413213</v>
      </c>
      <c r="F249">
        <f t="shared" si="59"/>
        <v>39474.618439050391</v>
      </c>
      <c r="G249">
        <f t="shared" si="50"/>
        <v>1</v>
      </c>
      <c r="H249">
        <f t="shared" si="51"/>
        <v>0</v>
      </c>
      <c r="I249">
        <f>IF(D249&gt;$E$6,VLOOKUP(D249-$E$6,D$13:F$554,3,FALSE),0)</f>
        <v>53747.992565919179</v>
      </c>
      <c r="J249">
        <f>IF(D249&gt;$E$7,VLOOKUP(D249-$E$7,D$13:E$554,2,FALSE),0)</f>
        <v>2923646.0823022709</v>
      </c>
      <c r="K249">
        <f t="shared" si="52"/>
        <v>2920722.4362199688</v>
      </c>
      <c r="L249">
        <f t="shared" si="60"/>
        <v>2923.6460823022708</v>
      </c>
      <c r="M249">
        <f t="shared" si="61"/>
        <v>5036879.2992586792</v>
      </c>
      <c r="N249">
        <f t="shared" si="62"/>
        <v>8000000</v>
      </c>
      <c r="O249">
        <f t="shared" si="63"/>
        <v>8000000</v>
      </c>
      <c r="P249">
        <f t="shared" si="64"/>
        <v>8014273.3741268693</v>
      </c>
      <c r="Q249">
        <f t="shared" si="65"/>
        <v>7997076.3539176974</v>
      </c>
      <c r="R249">
        <f t="shared" si="66"/>
        <v>2110309.5708741057</v>
      </c>
      <c r="S249">
        <f t="shared" si="67"/>
        <v>0.26388513470179431</v>
      </c>
      <c r="T249">
        <f t="shared" si="57"/>
        <v>1</v>
      </c>
      <c r="U249">
        <f t="shared" si="68"/>
        <v>5036879.2992586792</v>
      </c>
      <c r="V249">
        <f t="shared" si="69"/>
        <v>53747.992565919179</v>
      </c>
      <c r="W249" s="1">
        <f t="shared" si="70"/>
        <v>3.1666216164215319E-2</v>
      </c>
      <c r="X249">
        <f t="shared" si="71"/>
        <v>1701.9955509850347</v>
      </c>
    </row>
    <row r="250" spans="3:24" x14ac:dyDescent="0.35">
      <c r="C250">
        <v>237</v>
      </c>
      <c r="D250">
        <f t="shared" si="48"/>
        <v>237</v>
      </c>
      <c r="E250">
        <f t="shared" si="58"/>
        <v>2964822.6962923063</v>
      </c>
      <c r="F250">
        <f t="shared" si="59"/>
        <v>37084.761040561367</v>
      </c>
      <c r="G250">
        <f t="shared" si="50"/>
        <v>1</v>
      </c>
      <c r="H250">
        <f t="shared" si="51"/>
        <v>0</v>
      </c>
      <c r="I250">
        <f>IF(D250&gt;$E$6,VLOOKUP(D250-$E$6,D$13:F$554,3,FALSE),0)</f>
        <v>50557.243690369651</v>
      </c>
      <c r="J250">
        <f>IF(D250&gt;$E$7,VLOOKUP(D250-$E$7,D$13:E$554,2,FALSE),0)</f>
        <v>2927737.9352517449</v>
      </c>
      <c r="K250">
        <f t="shared" si="52"/>
        <v>2924810.1973164934</v>
      </c>
      <c r="L250">
        <f t="shared" si="60"/>
        <v>2927.7379352517451</v>
      </c>
      <c r="M250">
        <f t="shared" si="61"/>
        <v>5035177.3037076937</v>
      </c>
      <c r="N250">
        <f t="shared" si="62"/>
        <v>8000000</v>
      </c>
      <c r="O250">
        <f t="shared" si="63"/>
        <v>8000000</v>
      </c>
      <c r="P250">
        <f t="shared" si="64"/>
        <v>8013472.4826498087</v>
      </c>
      <c r="Q250">
        <f t="shared" si="65"/>
        <v>7997072.2620647484</v>
      </c>
      <c r="R250">
        <f t="shared" si="66"/>
        <v>2104511.6305206972</v>
      </c>
      <c r="S250">
        <f t="shared" si="67"/>
        <v>0.2631602618502959</v>
      </c>
      <c r="T250">
        <f t="shared" si="57"/>
        <v>1</v>
      </c>
      <c r="U250">
        <f t="shared" si="68"/>
        <v>5035177.3037076937</v>
      </c>
      <c r="V250">
        <f t="shared" si="69"/>
        <v>50557.243690369651</v>
      </c>
      <c r="W250" s="1">
        <f t="shared" si="70"/>
        <v>3.1579231422035503E-2</v>
      </c>
      <c r="X250">
        <f t="shared" si="71"/>
        <v>1596.5588985584275</v>
      </c>
    </row>
    <row r="251" spans="3:24" x14ac:dyDescent="0.35">
      <c r="C251">
        <v>238</v>
      </c>
      <c r="D251">
        <f t="shared" si="48"/>
        <v>238</v>
      </c>
      <c r="E251">
        <f t="shared" si="58"/>
        <v>2966419.2551908647</v>
      </c>
      <c r="F251">
        <f t="shared" si="59"/>
        <v>34832.295199056156</v>
      </c>
      <c r="G251">
        <f t="shared" si="50"/>
        <v>1</v>
      </c>
      <c r="H251">
        <f t="shared" si="51"/>
        <v>0</v>
      </c>
      <c r="I251">
        <f>IF(D251&gt;$E$6,VLOOKUP(D251-$E$6,D$13:F$554,3,FALSE),0)</f>
        <v>47542.600535204634</v>
      </c>
      <c r="J251">
        <f>IF(D251&gt;$E$7,VLOOKUP(D251-$E$7,D$13:E$554,2,FALSE),0)</f>
        <v>2931586.9599918085</v>
      </c>
      <c r="K251">
        <f t="shared" si="52"/>
        <v>2928655.3730318169</v>
      </c>
      <c r="L251">
        <f t="shared" si="60"/>
        <v>2931.5869599918087</v>
      </c>
      <c r="M251">
        <f t="shared" si="61"/>
        <v>5033580.7448091358</v>
      </c>
      <c r="N251">
        <f t="shared" si="62"/>
        <v>8000000</v>
      </c>
      <c r="O251">
        <f t="shared" si="63"/>
        <v>8000000</v>
      </c>
      <c r="P251">
        <f t="shared" si="64"/>
        <v>8012710.3053361494</v>
      </c>
      <c r="Q251">
        <f t="shared" si="65"/>
        <v>7997068.4130400084</v>
      </c>
      <c r="R251">
        <f t="shared" si="66"/>
        <v>2099062.1978573357</v>
      </c>
      <c r="S251">
        <f t="shared" si="67"/>
        <v>0.26247895971911506</v>
      </c>
      <c r="T251">
        <f t="shared" si="57"/>
        <v>1</v>
      </c>
      <c r="U251">
        <f t="shared" si="68"/>
        <v>5033580.7448091358</v>
      </c>
      <c r="V251">
        <f t="shared" si="69"/>
        <v>47542.600535204634</v>
      </c>
      <c r="W251" s="1">
        <f t="shared" si="70"/>
        <v>3.1497475166293809E-2</v>
      </c>
      <c r="X251">
        <f t="shared" si="71"/>
        <v>1497.4718796986347</v>
      </c>
    </row>
    <row r="252" spans="3:24" x14ac:dyDescent="0.35">
      <c r="C252">
        <v>239</v>
      </c>
      <c r="D252">
        <f t="shared" si="48"/>
        <v>239</v>
      </c>
      <c r="E252">
        <f t="shared" si="58"/>
        <v>2967916.7270705635</v>
      </c>
      <c r="F252">
        <f t="shared" si="59"/>
        <v>32710.185678975657</v>
      </c>
      <c r="G252">
        <f t="shared" si="50"/>
        <v>1</v>
      </c>
      <c r="H252">
        <f t="shared" si="51"/>
        <v>0</v>
      </c>
      <c r="I252">
        <f>IF(D252&gt;$E$6,VLOOKUP(D252-$E$6,D$13:F$554,3,FALSE),0)</f>
        <v>44695.894840057939</v>
      </c>
      <c r="J252">
        <f>IF(D252&gt;$E$7,VLOOKUP(D252-$E$7,D$13:E$554,2,FALSE),0)</f>
        <v>2935206.5413915878</v>
      </c>
      <c r="K252">
        <f t="shared" si="52"/>
        <v>2932271.3348501963</v>
      </c>
      <c r="L252">
        <f t="shared" si="60"/>
        <v>2935.206541391588</v>
      </c>
      <c r="M252">
        <f t="shared" si="61"/>
        <v>5032083.2729294365</v>
      </c>
      <c r="N252">
        <f t="shared" si="62"/>
        <v>8000000</v>
      </c>
      <c r="O252">
        <f t="shared" si="63"/>
        <v>8000000</v>
      </c>
      <c r="P252">
        <f t="shared" si="64"/>
        <v>8011985.7091610823</v>
      </c>
      <c r="Q252">
        <f t="shared" si="65"/>
        <v>7997064.793458608</v>
      </c>
      <c r="R252">
        <f t="shared" si="66"/>
        <v>2093941.5249964567</v>
      </c>
      <c r="S252">
        <f t="shared" si="67"/>
        <v>0.26183875947950885</v>
      </c>
      <c r="T252">
        <f t="shared" si="57"/>
        <v>1</v>
      </c>
      <c r="U252">
        <f t="shared" si="68"/>
        <v>5032083.2729294365</v>
      </c>
      <c r="V252">
        <f t="shared" si="69"/>
        <v>44695.894840057939</v>
      </c>
      <c r="W252" s="1">
        <f t="shared" si="70"/>
        <v>3.1420651137541063E-2</v>
      </c>
      <c r="X252">
        <f t="shared" si="71"/>
        <v>1404.3741190496821</v>
      </c>
    </row>
    <row r="253" spans="3:24" x14ac:dyDescent="0.35">
      <c r="C253">
        <v>240</v>
      </c>
      <c r="D253">
        <f t="shared" si="48"/>
        <v>240</v>
      </c>
      <c r="E253">
        <f t="shared" si="58"/>
        <v>2969321.1011896133</v>
      </c>
      <c r="F253">
        <f t="shared" si="59"/>
        <v>30711.654336921871</v>
      </c>
      <c r="G253">
        <f t="shared" si="50"/>
        <v>1</v>
      </c>
      <c r="H253">
        <f t="shared" si="51"/>
        <v>0</v>
      </c>
      <c r="I253">
        <f>IF(D253&gt;$E$6,VLOOKUP(D253-$E$6,D$13:F$554,3,FALSE),0)</f>
        <v>42009.153605182655</v>
      </c>
      <c r="J253">
        <f>IF(D253&gt;$E$7,VLOOKUP(D253-$E$7,D$13:E$554,2,FALSE),0)</f>
        <v>2938609.4468526915</v>
      </c>
      <c r="K253">
        <f t="shared" si="52"/>
        <v>2935670.837405839</v>
      </c>
      <c r="L253">
        <f t="shared" si="60"/>
        <v>2938.6094468526917</v>
      </c>
      <c r="M253">
        <f t="shared" si="61"/>
        <v>5030678.8988103867</v>
      </c>
      <c r="N253">
        <f t="shared" si="62"/>
        <v>8000000</v>
      </c>
      <c r="O253">
        <f t="shared" si="63"/>
        <v>8000000</v>
      </c>
      <c r="P253">
        <f t="shared" si="64"/>
        <v>8011297.4992682608</v>
      </c>
      <c r="Q253">
        <f t="shared" si="65"/>
        <v>7997061.3905531475</v>
      </c>
      <c r="R253">
        <f t="shared" si="66"/>
        <v>2089130.8425108427</v>
      </c>
      <c r="S253">
        <f t="shared" si="67"/>
        <v>0.26123731461893152</v>
      </c>
      <c r="T253">
        <f t="shared" si="57"/>
        <v>1</v>
      </c>
      <c r="U253">
        <f t="shared" si="68"/>
        <v>5030678.8988103867</v>
      </c>
      <c r="V253">
        <f t="shared" si="69"/>
        <v>42009.153605182655</v>
      </c>
      <c r="W253" s="1">
        <f t="shared" si="70"/>
        <v>3.1348477754271784E-2</v>
      </c>
      <c r="X253">
        <f t="shared" si="71"/>
        <v>1316.9230172678547</v>
      </c>
    </row>
    <row r="254" spans="3:24" x14ac:dyDescent="0.35">
      <c r="C254">
        <v>241</v>
      </c>
      <c r="D254">
        <f t="shared" si="48"/>
        <v>241</v>
      </c>
      <c r="E254">
        <f t="shared" si="58"/>
        <v>2970638.0242068814</v>
      </c>
      <c r="F254">
        <f t="shared" si="59"/>
        <v>28830.183797878679</v>
      </c>
      <c r="G254">
        <f t="shared" si="50"/>
        <v>1</v>
      </c>
      <c r="H254">
        <f t="shared" si="51"/>
        <v>0</v>
      </c>
      <c r="I254">
        <f>IF(D254&gt;$E$6,VLOOKUP(D254-$E$6,D$13:F$554,3,FALSE),0)</f>
        <v>39474.618439050391</v>
      </c>
      <c r="J254">
        <f>IF(D254&gt;$E$7,VLOOKUP(D254-$E$7,D$13:E$554,2,FALSE),0)</f>
        <v>2941807.8404090027</v>
      </c>
      <c r="K254">
        <f t="shared" si="52"/>
        <v>2938866.0325685935</v>
      </c>
      <c r="L254">
        <f t="shared" si="60"/>
        <v>2941.8078404090029</v>
      </c>
      <c r="M254">
        <f t="shared" si="61"/>
        <v>5029361.9757931186</v>
      </c>
      <c r="N254">
        <f t="shared" si="62"/>
        <v>8000000</v>
      </c>
      <c r="O254">
        <f t="shared" si="63"/>
        <v>8000000</v>
      </c>
      <c r="P254">
        <f t="shared" si="64"/>
        <v>8010644.4346411712</v>
      </c>
      <c r="Q254">
        <f t="shared" si="65"/>
        <v>7997058.1921595912</v>
      </c>
      <c r="R254">
        <f t="shared" si="66"/>
        <v>2084612.3275437071</v>
      </c>
      <c r="S254">
        <f t="shared" si="67"/>
        <v>0.26067239695560618</v>
      </c>
      <c r="T254">
        <f t="shared" si="57"/>
        <v>1</v>
      </c>
      <c r="U254">
        <f t="shared" si="68"/>
        <v>5029361.9757931186</v>
      </c>
      <c r="V254">
        <f t="shared" si="69"/>
        <v>39474.618439050391</v>
      </c>
      <c r="W254" s="1">
        <f t="shared" si="70"/>
        <v>3.1280687634672739E-2</v>
      </c>
      <c r="X254">
        <f t="shared" si="71"/>
        <v>1234.7932088898281</v>
      </c>
    </row>
    <row r="255" spans="3:24" x14ac:dyDescent="0.35">
      <c r="C255">
        <v>242</v>
      </c>
      <c r="D255">
        <f t="shared" si="48"/>
        <v>242</v>
      </c>
      <c r="E255">
        <f t="shared" si="58"/>
        <v>2971872.8174157711</v>
      </c>
      <c r="F255">
        <f t="shared" si="59"/>
        <v>27059.518995137885</v>
      </c>
      <c r="G255">
        <f t="shared" si="50"/>
        <v>1</v>
      </c>
      <c r="H255">
        <f t="shared" si="51"/>
        <v>0</v>
      </c>
      <c r="I255">
        <f>IF(D255&gt;$E$6,VLOOKUP(D255-$E$6,D$13:F$554,3,FALSE),0)</f>
        <v>37084.761040561367</v>
      </c>
      <c r="J255">
        <f>IF(D255&gt;$E$7,VLOOKUP(D255-$E$7,D$13:E$554,2,FALSE),0)</f>
        <v>2944813.2984206332</v>
      </c>
      <c r="K255">
        <f t="shared" si="52"/>
        <v>2941868.4851222127</v>
      </c>
      <c r="L255">
        <f t="shared" si="60"/>
        <v>2944.8132984206331</v>
      </c>
      <c r="M255">
        <f t="shared" si="61"/>
        <v>5028127.1825842289</v>
      </c>
      <c r="N255">
        <f t="shared" si="62"/>
        <v>8000000</v>
      </c>
      <c r="O255">
        <f t="shared" si="63"/>
        <v>8000000</v>
      </c>
      <c r="P255">
        <f t="shared" si="64"/>
        <v>8010025.242045423</v>
      </c>
      <c r="Q255">
        <f t="shared" si="65"/>
        <v>7997055.186701579</v>
      </c>
      <c r="R255">
        <f t="shared" si="66"/>
        <v>2080369.0708651748</v>
      </c>
      <c r="S255">
        <f t="shared" si="67"/>
        <v>0.26014189252121844</v>
      </c>
      <c r="T255">
        <f t="shared" si="57"/>
        <v>1</v>
      </c>
      <c r="U255">
        <f t="shared" si="68"/>
        <v>5028127.1825842289</v>
      </c>
      <c r="V255">
        <f t="shared" si="69"/>
        <v>37084.761040561367</v>
      </c>
      <c r="W255" s="1">
        <f t="shared" si="70"/>
        <v>3.1217027102546212E-2</v>
      </c>
      <c r="X255">
        <f t="shared" si="71"/>
        <v>1157.6759904946541</v>
      </c>
    </row>
    <row r="256" spans="3:24" x14ac:dyDescent="0.35">
      <c r="C256">
        <v>243</v>
      </c>
      <c r="D256">
        <f t="shared" si="48"/>
        <v>243</v>
      </c>
      <c r="E256">
        <f t="shared" si="58"/>
        <v>2973030.4934062655</v>
      </c>
      <c r="F256">
        <f t="shared" si="59"/>
        <v>25393.66685571475</v>
      </c>
      <c r="G256">
        <f t="shared" si="50"/>
        <v>1</v>
      </c>
      <c r="H256">
        <f t="shared" si="51"/>
        <v>0</v>
      </c>
      <c r="I256">
        <f>IF(D256&gt;$E$6,VLOOKUP(D256-$E$6,D$13:F$554,3,FALSE),0)</f>
        <v>34832.295199056156</v>
      </c>
      <c r="J256">
        <f>IF(D256&gt;$E$7,VLOOKUP(D256-$E$7,D$13:E$554,2,FALSE),0)</f>
        <v>2947636.8265505508</v>
      </c>
      <c r="K256">
        <f t="shared" si="52"/>
        <v>2944689.1897240002</v>
      </c>
      <c r="L256">
        <f t="shared" si="60"/>
        <v>2947.6368265505507</v>
      </c>
      <c r="M256">
        <f t="shared" si="61"/>
        <v>5026969.506593734</v>
      </c>
      <c r="N256">
        <f t="shared" si="62"/>
        <v>8000000</v>
      </c>
      <c r="O256">
        <f t="shared" si="63"/>
        <v>8000000</v>
      </c>
      <c r="P256">
        <f t="shared" si="64"/>
        <v>8009438.6283433409</v>
      </c>
      <c r="Q256">
        <f t="shared" si="65"/>
        <v>7997052.3631734494</v>
      </c>
      <c r="R256">
        <f t="shared" si="66"/>
        <v>2076385.0432166327</v>
      </c>
      <c r="S256">
        <f t="shared" si="67"/>
        <v>0.25964379735443749</v>
      </c>
      <c r="T256">
        <f t="shared" si="57"/>
        <v>1</v>
      </c>
      <c r="U256">
        <f t="shared" si="68"/>
        <v>5026969.506593734</v>
      </c>
      <c r="V256">
        <f t="shared" si="69"/>
        <v>34832.295199056156</v>
      </c>
      <c r="W256" s="1">
        <f t="shared" si="70"/>
        <v>3.1157255682532498E-2</v>
      </c>
      <c r="X256">
        <f t="shared" si="71"/>
        <v>1085.2787275264418</v>
      </c>
    </row>
    <row r="257" spans="3:24" x14ac:dyDescent="0.35">
      <c r="C257">
        <v>244</v>
      </c>
      <c r="D257">
        <f t="shared" si="48"/>
        <v>244</v>
      </c>
      <c r="E257">
        <f t="shared" si="58"/>
        <v>2974115.7721337918</v>
      </c>
      <c r="F257">
        <f t="shared" si="59"/>
        <v>23826.894390148576</v>
      </c>
      <c r="G257">
        <f t="shared" si="50"/>
        <v>1</v>
      </c>
      <c r="H257">
        <f t="shared" si="51"/>
        <v>0</v>
      </c>
      <c r="I257">
        <f>IF(D257&gt;$E$6,VLOOKUP(D257-$E$6,D$13:F$554,3,FALSE),0)</f>
        <v>32710.185678975657</v>
      </c>
      <c r="J257">
        <f>IF(D257&gt;$E$7,VLOOKUP(D257-$E$7,D$13:E$554,2,FALSE),0)</f>
        <v>2950288.8777436432</v>
      </c>
      <c r="K257">
        <f t="shared" si="52"/>
        <v>2947338.5888658995</v>
      </c>
      <c r="L257">
        <f t="shared" si="60"/>
        <v>2950.2888777436433</v>
      </c>
      <c r="M257">
        <f t="shared" si="61"/>
        <v>5025884.2278662082</v>
      </c>
      <c r="N257">
        <f t="shared" si="62"/>
        <v>8000000</v>
      </c>
      <c r="O257">
        <f t="shared" si="63"/>
        <v>8000000</v>
      </c>
      <c r="P257">
        <f t="shared" si="64"/>
        <v>8008883.2912888266</v>
      </c>
      <c r="Q257">
        <f t="shared" si="65"/>
        <v>7997049.7111222567</v>
      </c>
      <c r="R257">
        <f t="shared" si="66"/>
        <v>2072645.0612448216</v>
      </c>
      <c r="S257">
        <f t="shared" si="67"/>
        <v>0.25917621324301604</v>
      </c>
      <c r="T257">
        <f t="shared" si="57"/>
        <v>1</v>
      </c>
      <c r="U257">
        <f t="shared" si="68"/>
        <v>5025884.2278662082</v>
      </c>
      <c r="V257">
        <f t="shared" si="69"/>
        <v>32710.185678975657</v>
      </c>
      <c r="W257" s="1">
        <f t="shared" si="70"/>
        <v>3.1101145589161924E-2</v>
      </c>
      <c r="X257">
        <f t="shared" si="71"/>
        <v>1017.3242470503413</v>
      </c>
    </row>
    <row r="258" spans="3:24" x14ac:dyDescent="0.35">
      <c r="C258">
        <v>245</v>
      </c>
      <c r="D258">
        <f t="shared" si="48"/>
        <v>245</v>
      </c>
      <c r="E258">
        <f t="shared" si="58"/>
        <v>2975133.0963808424</v>
      </c>
      <c r="F258">
        <f t="shared" si="59"/>
        <v>22353.725423049647</v>
      </c>
      <c r="G258">
        <f t="shared" si="50"/>
        <v>1</v>
      </c>
      <c r="H258">
        <f t="shared" si="51"/>
        <v>0</v>
      </c>
      <c r="I258">
        <f>IF(D258&gt;$E$6,VLOOKUP(D258-$E$6,D$13:F$554,3,FALSE),0)</f>
        <v>30711.654336921871</v>
      </c>
      <c r="J258">
        <f>IF(D258&gt;$E$7,VLOOKUP(D258-$E$7,D$13:E$554,2,FALSE),0)</f>
        <v>2952779.3709577927</v>
      </c>
      <c r="K258">
        <f t="shared" si="52"/>
        <v>2949826.5915868348</v>
      </c>
      <c r="L258">
        <f t="shared" si="60"/>
        <v>2952.7793709577927</v>
      </c>
      <c r="M258">
        <f t="shared" si="61"/>
        <v>5024866.9036191572</v>
      </c>
      <c r="N258">
        <f t="shared" si="62"/>
        <v>8000000</v>
      </c>
      <c r="O258">
        <f t="shared" si="63"/>
        <v>8000000</v>
      </c>
      <c r="P258">
        <f t="shared" si="64"/>
        <v>8008357.9289138718</v>
      </c>
      <c r="Q258">
        <f t="shared" si="65"/>
        <v>7997047.220629042</v>
      </c>
      <c r="R258">
        <f t="shared" si="66"/>
        <v>2069134.7532904064</v>
      </c>
      <c r="S258">
        <f t="shared" si="67"/>
        <v>0.25873734344757937</v>
      </c>
      <c r="T258">
        <f t="shared" si="57"/>
        <v>1</v>
      </c>
      <c r="U258">
        <f t="shared" si="68"/>
        <v>5024866.9036191572</v>
      </c>
      <c r="V258">
        <f t="shared" si="69"/>
        <v>30711.654336921871</v>
      </c>
      <c r="W258" s="1">
        <f t="shared" si="70"/>
        <v>3.1048481213709525E-2</v>
      </c>
      <c r="X258">
        <f t="shared" si="71"/>
        <v>953.55022272185931</v>
      </c>
    </row>
    <row r="259" spans="3:24" x14ac:dyDescent="0.35">
      <c r="C259">
        <v>246</v>
      </c>
      <c r="D259">
        <f t="shared" si="48"/>
        <v>246</v>
      </c>
      <c r="E259">
        <f t="shared" si="58"/>
        <v>2976086.6466035643</v>
      </c>
      <c r="F259">
        <f t="shared" si="59"/>
        <v>20968.93617882859</v>
      </c>
      <c r="G259">
        <f t="shared" si="50"/>
        <v>1</v>
      </c>
      <c r="H259">
        <f t="shared" si="51"/>
        <v>0</v>
      </c>
      <c r="I259">
        <f>IF(D259&gt;$E$6,VLOOKUP(D259-$E$6,D$13:F$554,3,FALSE),0)</f>
        <v>28830.183797878679</v>
      </c>
      <c r="J259">
        <f>IF(D259&gt;$E$7,VLOOKUP(D259-$E$7,D$13:E$554,2,FALSE),0)</f>
        <v>2955117.7104247357</v>
      </c>
      <c r="K259">
        <f t="shared" si="52"/>
        <v>2952162.5927143111</v>
      </c>
      <c r="L259">
        <f t="shared" si="60"/>
        <v>2955.1177104247358</v>
      </c>
      <c r="M259">
        <f t="shared" si="61"/>
        <v>5023913.3533964362</v>
      </c>
      <c r="N259">
        <f t="shared" si="62"/>
        <v>8000000</v>
      </c>
      <c r="O259">
        <f t="shared" si="63"/>
        <v>8000000</v>
      </c>
      <c r="P259">
        <f t="shared" si="64"/>
        <v>8007861.2476190506</v>
      </c>
      <c r="Q259">
        <f t="shared" si="65"/>
        <v>7997044.8822895754</v>
      </c>
      <c r="R259">
        <f t="shared" si="66"/>
        <v>2065840.5252612759</v>
      </c>
      <c r="S259">
        <f t="shared" si="67"/>
        <v>0.25832548843590086</v>
      </c>
      <c r="T259">
        <f t="shared" si="57"/>
        <v>1</v>
      </c>
      <c r="U259">
        <f t="shared" si="68"/>
        <v>5023913.3533964362</v>
      </c>
      <c r="V259">
        <f t="shared" si="69"/>
        <v>28830.183797878679</v>
      </c>
      <c r="W259" s="1">
        <f t="shared" si="70"/>
        <v>3.0999058612308103E-2</v>
      </c>
      <c r="X259">
        <f t="shared" si="71"/>
        <v>893.70855735405655</v>
      </c>
    </row>
    <row r="260" spans="3:24" x14ac:dyDescent="0.35">
      <c r="C260">
        <v>247</v>
      </c>
      <c r="D260">
        <f t="shared" si="48"/>
        <v>247</v>
      </c>
      <c r="E260">
        <f t="shared" si="58"/>
        <v>2976980.3551609186</v>
      </c>
      <c r="F260">
        <f t="shared" si="59"/>
        <v>19667.549916006159</v>
      </c>
      <c r="G260">
        <f t="shared" si="50"/>
        <v>1</v>
      </c>
      <c r="H260">
        <f t="shared" si="51"/>
        <v>0</v>
      </c>
      <c r="I260">
        <f>IF(D260&gt;$E$6,VLOOKUP(D260-$E$6,D$13:F$554,3,FALSE),0)</f>
        <v>27059.518995137885</v>
      </c>
      <c r="J260">
        <f>IF(D260&gt;$E$7,VLOOKUP(D260-$E$7,D$13:E$554,2,FALSE),0)</f>
        <v>2957312.8052449124</v>
      </c>
      <c r="K260">
        <f t="shared" si="52"/>
        <v>2954355.4924396677</v>
      </c>
      <c r="L260">
        <f t="shared" si="60"/>
        <v>2957.3128052449124</v>
      </c>
      <c r="M260">
        <f t="shared" si="61"/>
        <v>5023019.6448390819</v>
      </c>
      <c r="N260">
        <f t="shared" si="62"/>
        <v>8000000</v>
      </c>
      <c r="O260">
        <f t="shared" si="63"/>
        <v>8000000</v>
      </c>
      <c r="P260">
        <f t="shared" si="64"/>
        <v>8007391.9690791322</v>
      </c>
      <c r="Q260">
        <f t="shared" si="65"/>
        <v>7997042.6871947553</v>
      </c>
      <c r="R260">
        <f t="shared" si="66"/>
        <v>2062749.5267889248</v>
      </c>
      <c r="S260">
        <f t="shared" si="67"/>
        <v>0.257939041652472</v>
      </c>
      <c r="T260">
        <f t="shared" si="57"/>
        <v>1</v>
      </c>
      <c r="U260">
        <f t="shared" si="68"/>
        <v>5023019.6448390819</v>
      </c>
      <c r="V260">
        <f t="shared" si="69"/>
        <v>27059.518995137885</v>
      </c>
      <c r="W260" s="1">
        <f t="shared" si="70"/>
        <v>3.0952684998296637E-2</v>
      </c>
      <c r="X260">
        <f t="shared" si="71"/>
        <v>837.56476766192736</v>
      </c>
    </row>
    <row r="261" spans="3:24" x14ac:dyDescent="0.35">
      <c r="C261">
        <v>248</v>
      </c>
      <c r="D261">
        <f t="shared" si="48"/>
        <v>248</v>
      </c>
      <c r="E261">
        <f t="shared" si="58"/>
        <v>2977817.9199285805</v>
      </c>
      <c r="F261">
        <f t="shared" si="59"/>
        <v>18444.830783504061</v>
      </c>
      <c r="G261">
        <f t="shared" si="50"/>
        <v>1</v>
      </c>
      <c r="H261">
        <f t="shared" si="51"/>
        <v>0</v>
      </c>
      <c r="I261">
        <f>IF(D261&gt;$E$6,VLOOKUP(D261-$E$6,D$13:F$554,3,FALSE),0)</f>
        <v>25393.66685571475</v>
      </c>
      <c r="J261">
        <f>IF(D261&gt;$E$7,VLOOKUP(D261-$E$7,D$13:E$554,2,FALSE),0)</f>
        <v>2959373.0891450765</v>
      </c>
      <c r="K261">
        <f t="shared" si="52"/>
        <v>2956413.7160559315</v>
      </c>
      <c r="L261">
        <f t="shared" si="60"/>
        <v>2959.3730891450764</v>
      </c>
      <c r="M261">
        <f t="shared" si="61"/>
        <v>5022182.0800714195</v>
      </c>
      <c r="N261">
        <f t="shared" si="62"/>
        <v>8000000</v>
      </c>
      <c r="O261">
        <f t="shared" si="63"/>
        <v>8000000</v>
      </c>
      <c r="P261">
        <f t="shared" si="64"/>
        <v>8006948.8360722102</v>
      </c>
      <c r="Q261">
        <f t="shared" si="65"/>
        <v>7997040.6269108551</v>
      </c>
      <c r="R261">
        <f t="shared" si="66"/>
        <v>2059849.6178371981</v>
      </c>
      <c r="S261">
        <f t="shared" si="67"/>
        <v>0.25757648534454042</v>
      </c>
      <c r="T261">
        <f t="shared" si="57"/>
        <v>1</v>
      </c>
      <c r="U261">
        <f t="shared" si="68"/>
        <v>5022182.0800714195</v>
      </c>
      <c r="V261">
        <f t="shared" si="69"/>
        <v>25393.66685571475</v>
      </c>
      <c r="W261" s="1">
        <f t="shared" si="70"/>
        <v>3.0909178241344849E-2</v>
      </c>
      <c r="X261">
        <f t="shared" si="71"/>
        <v>784.89737504461823</v>
      </c>
    </row>
    <row r="262" spans="3:24" x14ac:dyDescent="0.35">
      <c r="C262">
        <v>249</v>
      </c>
      <c r="D262">
        <f t="shared" si="48"/>
        <v>249</v>
      </c>
      <c r="E262">
        <f t="shared" si="58"/>
        <v>2978602.8173036249</v>
      </c>
      <c r="F262">
        <f t="shared" si="59"/>
        <v>17296.277053510305</v>
      </c>
      <c r="G262">
        <f t="shared" si="50"/>
        <v>1</v>
      </c>
      <c r="H262">
        <f t="shared" si="51"/>
        <v>0</v>
      </c>
      <c r="I262">
        <f>IF(D262&gt;$E$6,VLOOKUP(D262-$E$6,D$13:F$554,3,FALSE),0)</f>
        <v>23826.894390148576</v>
      </c>
      <c r="J262">
        <f>IF(D262&gt;$E$7,VLOOKUP(D262-$E$7,D$13:E$554,2,FALSE),0)</f>
        <v>2961306.5402501146</v>
      </c>
      <c r="K262">
        <f t="shared" si="52"/>
        <v>2958345.2337098643</v>
      </c>
      <c r="L262">
        <f t="shared" si="60"/>
        <v>2961.3065402501147</v>
      </c>
      <c r="M262">
        <f t="shared" si="61"/>
        <v>5021397.1826963751</v>
      </c>
      <c r="N262">
        <f t="shared" si="62"/>
        <v>8000000</v>
      </c>
      <c r="O262">
        <f t="shared" si="63"/>
        <v>8000000</v>
      </c>
      <c r="P262">
        <f t="shared" si="64"/>
        <v>8006530.6173366383</v>
      </c>
      <c r="Q262">
        <f t="shared" si="65"/>
        <v>7997038.6934597502</v>
      </c>
      <c r="R262">
        <f t="shared" si="66"/>
        <v>2057129.3359060106</v>
      </c>
      <c r="S262">
        <f t="shared" si="67"/>
        <v>0.257236386462454</v>
      </c>
      <c r="T262">
        <f t="shared" si="57"/>
        <v>1</v>
      </c>
      <c r="U262">
        <f t="shared" si="68"/>
        <v>5021397.1826963751</v>
      </c>
      <c r="V262">
        <f t="shared" si="69"/>
        <v>23826.894390148576</v>
      </c>
      <c r="W262" s="1">
        <f t="shared" si="70"/>
        <v>3.0868366375494481E-2</v>
      </c>
      <c r="X262">
        <f t="shared" si="71"/>
        <v>735.49730562532034</v>
      </c>
    </row>
    <row r="263" spans="3:24" x14ac:dyDescent="0.35">
      <c r="C263">
        <v>250</v>
      </c>
      <c r="D263">
        <f t="shared" si="48"/>
        <v>250</v>
      </c>
      <c r="E263">
        <f t="shared" si="58"/>
        <v>2979338.3146092501</v>
      </c>
      <c r="F263">
        <f t="shared" si="59"/>
        <v>16217.61386792874</v>
      </c>
      <c r="G263">
        <f t="shared" si="50"/>
        <v>1</v>
      </c>
      <c r="H263">
        <f t="shared" si="51"/>
        <v>0</v>
      </c>
      <c r="I263">
        <f>IF(D263&gt;$E$6,VLOOKUP(D263-$E$6,D$13:F$554,3,FALSE),0)</f>
        <v>22353.725423049647</v>
      </c>
      <c r="J263">
        <f>IF(D263&gt;$E$7,VLOOKUP(D263-$E$7,D$13:E$554,2,FALSE),0)</f>
        <v>2963120.7007413213</v>
      </c>
      <c r="K263">
        <f t="shared" si="52"/>
        <v>2960157.5800405801</v>
      </c>
      <c r="L263">
        <f t="shared" si="60"/>
        <v>2963.1207007413213</v>
      </c>
      <c r="M263">
        <f t="shared" si="61"/>
        <v>5020661.6853907499</v>
      </c>
      <c r="N263">
        <f t="shared" si="62"/>
        <v>8000000</v>
      </c>
      <c r="O263">
        <f t="shared" si="63"/>
        <v>8000000</v>
      </c>
      <c r="P263">
        <f t="shared" si="64"/>
        <v>8006136.1115551209</v>
      </c>
      <c r="Q263">
        <f t="shared" si="65"/>
        <v>7997036.8792992588</v>
      </c>
      <c r="R263">
        <f t="shared" si="66"/>
        <v>2054577.8639486874</v>
      </c>
      <c r="S263">
        <f t="shared" si="67"/>
        <v>0.25691739264915331</v>
      </c>
      <c r="T263">
        <f t="shared" si="57"/>
        <v>1</v>
      </c>
      <c r="U263">
        <f t="shared" si="68"/>
        <v>5020661.6853907499</v>
      </c>
      <c r="V263">
        <f t="shared" si="69"/>
        <v>22353.725423049647</v>
      </c>
      <c r="W263" s="1">
        <f t="shared" si="70"/>
        <v>3.0830087117898395E-2</v>
      </c>
      <c r="X263">
        <f t="shared" si="71"/>
        <v>689.16730220220074</v>
      </c>
    </row>
    <row r="264" spans="3:24" x14ac:dyDescent="0.35">
      <c r="C264">
        <v>251</v>
      </c>
      <c r="D264">
        <f t="shared" si="48"/>
        <v>251</v>
      </c>
      <c r="E264">
        <f t="shared" si="58"/>
        <v>2980027.4819114525</v>
      </c>
      <c r="F264">
        <f t="shared" si="59"/>
        <v>15204.785619146191</v>
      </c>
      <c r="G264">
        <f t="shared" si="50"/>
        <v>1</v>
      </c>
      <c r="H264">
        <f t="shared" si="51"/>
        <v>0</v>
      </c>
      <c r="I264">
        <f>IF(D264&gt;$E$6,VLOOKUP(D264-$E$6,D$13:F$554,3,FALSE),0)</f>
        <v>20968.93617882859</v>
      </c>
      <c r="J264">
        <f>IF(D264&gt;$E$7,VLOOKUP(D264-$E$7,D$13:E$554,2,FALSE),0)</f>
        <v>2964822.6962923063</v>
      </c>
      <c r="K264">
        <f t="shared" si="52"/>
        <v>2961857.873596014</v>
      </c>
      <c r="L264">
        <f t="shared" si="60"/>
        <v>2964.8226962923063</v>
      </c>
      <c r="M264">
        <f t="shared" si="61"/>
        <v>5019972.5180885475</v>
      </c>
      <c r="N264">
        <f t="shared" si="62"/>
        <v>8000000</v>
      </c>
      <c r="O264">
        <f t="shared" si="63"/>
        <v>8000000</v>
      </c>
      <c r="P264">
        <f t="shared" si="64"/>
        <v>8005764.1505596824</v>
      </c>
      <c r="Q264">
        <f t="shared" si="65"/>
        <v>7997035.1773037082</v>
      </c>
      <c r="R264">
        <f t="shared" si="66"/>
        <v>2052184.9990999494</v>
      </c>
      <c r="S264">
        <f t="shared" si="67"/>
        <v>0.25661822833094838</v>
      </c>
      <c r="T264">
        <f t="shared" si="57"/>
        <v>1</v>
      </c>
      <c r="U264">
        <f t="shared" si="68"/>
        <v>5019972.5180885475</v>
      </c>
      <c r="V264">
        <f t="shared" si="69"/>
        <v>20968.93617882859</v>
      </c>
      <c r="W264" s="1">
        <f t="shared" si="70"/>
        <v>3.0794187399713804E-2</v>
      </c>
      <c r="X264">
        <f t="shared" si="71"/>
        <v>645.72135026348633</v>
      </c>
    </row>
    <row r="265" spans="3:24" x14ac:dyDescent="0.35">
      <c r="C265">
        <v>252</v>
      </c>
      <c r="D265">
        <f t="shared" si="48"/>
        <v>252</v>
      </c>
      <c r="E265">
        <f t="shared" si="58"/>
        <v>2980673.2032617158</v>
      </c>
      <c r="F265">
        <f t="shared" si="59"/>
        <v>14253.948070851155</v>
      </c>
      <c r="G265">
        <f t="shared" si="50"/>
        <v>1</v>
      </c>
      <c r="H265">
        <f t="shared" si="51"/>
        <v>0</v>
      </c>
      <c r="I265">
        <f>IF(D265&gt;$E$6,VLOOKUP(D265-$E$6,D$13:F$554,3,FALSE),0)</f>
        <v>19667.549916006159</v>
      </c>
      <c r="J265">
        <f>IF(D265&gt;$E$7,VLOOKUP(D265-$E$7,D$13:E$554,2,FALSE),0)</f>
        <v>2966419.2551908647</v>
      </c>
      <c r="K265">
        <f t="shared" si="52"/>
        <v>2963452.8359356737</v>
      </c>
      <c r="L265">
        <f t="shared" si="60"/>
        <v>2966.4192551908645</v>
      </c>
      <c r="M265">
        <f t="shared" si="61"/>
        <v>5019326.7967382837</v>
      </c>
      <c r="N265">
        <f t="shared" si="62"/>
        <v>8000000</v>
      </c>
      <c r="O265">
        <f t="shared" si="63"/>
        <v>8000000</v>
      </c>
      <c r="P265">
        <f t="shared" si="64"/>
        <v>8005413.6018451545</v>
      </c>
      <c r="Q265">
        <f t="shared" si="65"/>
        <v>7997033.5807448095</v>
      </c>
      <c r="R265">
        <f t="shared" si="66"/>
        <v>2049941.1222922294</v>
      </c>
      <c r="S265">
        <f t="shared" si="67"/>
        <v>0.25633769091930042</v>
      </c>
      <c r="T265">
        <f t="shared" si="57"/>
        <v>1</v>
      </c>
      <c r="U265">
        <f t="shared" si="68"/>
        <v>5019326.7967382837</v>
      </c>
      <c r="V265">
        <f t="shared" si="69"/>
        <v>19667.549916006159</v>
      </c>
      <c r="W265" s="1">
        <f t="shared" si="70"/>
        <v>3.076052291031605E-2</v>
      </c>
      <c r="X265">
        <f t="shared" si="71"/>
        <v>604.98411978109198</v>
      </c>
    </row>
    <row r="266" spans="3:24" x14ac:dyDescent="0.35">
      <c r="C266">
        <v>253</v>
      </c>
      <c r="D266">
        <f t="shared" si="48"/>
        <v>253</v>
      </c>
      <c r="E266">
        <f t="shared" si="58"/>
        <v>2981278.1873814971</v>
      </c>
      <c r="F266">
        <f t="shared" si="59"/>
        <v>13361.460310933646</v>
      </c>
      <c r="G266">
        <f t="shared" si="50"/>
        <v>1</v>
      </c>
      <c r="H266">
        <f t="shared" si="51"/>
        <v>0</v>
      </c>
      <c r="I266">
        <f>IF(D266&gt;$E$6,VLOOKUP(D266-$E$6,D$13:F$554,3,FALSE),0)</f>
        <v>18444.830783504061</v>
      </c>
      <c r="J266">
        <f>IF(D266&gt;$E$7,VLOOKUP(D266-$E$7,D$13:E$554,2,FALSE),0)</f>
        <v>2967916.7270705635</v>
      </c>
      <c r="K266">
        <f t="shared" si="52"/>
        <v>2964948.8103434928</v>
      </c>
      <c r="L266">
        <f t="shared" si="60"/>
        <v>2967.9167270705634</v>
      </c>
      <c r="M266">
        <f t="shared" si="61"/>
        <v>5018721.8126185033</v>
      </c>
      <c r="N266">
        <f t="shared" si="62"/>
        <v>8000000</v>
      </c>
      <c r="O266">
        <f t="shared" si="63"/>
        <v>8000000</v>
      </c>
      <c r="P266">
        <f t="shared" si="64"/>
        <v>8005083.3704725709</v>
      </c>
      <c r="Q266">
        <f t="shared" si="65"/>
        <v>7997032.0832729293</v>
      </c>
      <c r="R266">
        <f t="shared" si="66"/>
        <v>2047837.1688208682</v>
      </c>
      <c r="S266">
        <f t="shared" si="67"/>
        <v>0.25607464713118344</v>
      </c>
      <c r="T266">
        <f t="shared" si="57"/>
        <v>1</v>
      </c>
      <c r="U266">
        <f t="shared" si="68"/>
        <v>5018721.8126185033</v>
      </c>
      <c r="V266">
        <f t="shared" si="69"/>
        <v>18444.830783504061</v>
      </c>
      <c r="W266" s="1">
        <f t="shared" si="70"/>
        <v>3.072895765574201E-2</v>
      </c>
      <c r="X266">
        <f t="shared" si="71"/>
        <v>566.79042411362309</v>
      </c>
    </row>
    <row r="267" spans="3:24" x14ac:dyDescent="0.35">
      <c r="C267">
        <v>254</v>
      </c>
      <c r="D267">
        <f t="shared" si="48"/>
        <v>254</v>
      </c>
      <c r="E267">
        <f t="shared" si="58"/>
        <v>2981844.9778056107</v>
      </c>
      <c r="F267">
        <f t="shared" si="59"/>
        <v>12523.876615997404</v>
      </c>
      <c r="G267">
        <f t="shared" si="50"/>
        <v>1</v>
      </c>
      <c r="H267">
        <f t="shared" si="51"/>
        <v>0</v>
      </c>
      <c r="I267">
        <f>IF(D267&gt;$E$6,VLOOKUP(D267-$E$6,D$13:F$554,3,FALSE),0)</f>
        <v>17296.277053510305</v>
      </c>
      <c r="J267">
        <f>IF(D267&gt;$E$7,VLOOKUP(D267-$E$7,D$13:E$554,2,FALSE),0)</f>
        <v>2969321.1011896133</v>
      </c>
      <c r="K267">
        <f t="shared" si="52"/>
        <v>2966351.7800884238</v>
      </c>
      <c r="L267">
        <f t="shared" si="60"/>
        <v>2969.3211011896133</v>
      </c>
      <c r="M267">
        <f t="shared" si="61"/>
        <v>5018155.0221943893</v>
      </c>
      <c r="N267">
        <f t="shared" si="62"/>
        <v>8000000</v>
      </c>
      <c r="O267">
        <f t="shared" si="63"/>
        <v>8000000</v>
      </c>
      <c r="P267">
        <f t="shared" si="64"/>
        <v>8004772.4004375134</v>
      </c>
      <c r="Q267">
        <f t="shared" si="65"/>
        <v>7997030.6788988104</v>
      </c>
      <c r="R267">
        <f t="shared" si="66"/>
        <v>2045864.5999035863</v>
      </c>
      <c r="S267">
        <f t="shared" si="67"/>
        <v>0.25582802943370747</v>
      </c>
      <c r="T267">
        <f t="shared" si="57"/>
        <v>1</v>
      </c>
      <c r="U267">
        <f t="shared" si="68"/>
        <v>5018155.0221943893</v>
      </c>
      <c r="V267">
        <f t="shared" si="69"/>
        <v>17296.277053510305</v>
      </c>
      <c r="W267" s="1">
        <f t="shared" si="70"/>
        <v>3.0699363532044895E-2</v>
      </c>
      <c r="X267">
        <f t="shared" si="71"/>
        <v>530.98469701667921</v>
      </c>
    </row>
    <row r="268" spans="3:24" x14ac:dyDescent="0.35">
      <c r="C268">
        <v>255</v>
      </c>
      <c r="D268">
        <f t="shared" si="48"/>
        <v>255</v>
      </c>
      <c r="E268">
        <f t="shared" si="58"/>
        <v>2982375.9625026276</v>
      </c>
      <c r="F268">
        <f t="shared" si="59"/>
        <v>11737.938295746222</v>
      </c>
      <c r="G268">
        <f t="shared" si="50"/>
        <v>1</v>
      </c>
      <c r="H268">
        <f t="shared" si="51"/>
        <v>0</v>
      </c>
      <c r="I268">
        <f>IF(D268&gt;$E$6,VLOOKUP(D268-$E$6,D$13:F$554,3,FALSE),0)</f>
        <v>16217.61386792874</v>
      </c>
      <c r="J268">
        <f>IF(D268&gt;$E$7,VLOOKUP(D268-$E$7,D$13:E$554,2,FALSE),0)</f>
        <v>2970638.0242068814</v>
      </c>
      <c r="K268">
        <f t="shared" si="52"/>
        <v>2967667.3861826747</v>
      </c>
      <c r="L268">
        <f t="shared" si="60"/>
        <v>2970.6380242068813</v>
      </c>
      <c r="M268">
        <f t="shared" si="61"/>
        <v>5017624.0374973724</v>
      </c>
      <c r="N268">
        <f t="shared" si="62"/>
        <v>8000000</v>
      </c>
      <c r="O268">
        <f t="shared" si="63"/>
        <v>8000000</v>
      </c>
      <c r="P268">
        <f t="shared" si="64"/>
        <v>8004479.675572183</v>
      </c>
      <c r="Q268">
        <f t="shared" si="65"/>
        <v>7997029.3619757928</v>
      </c>
      <c r="R268">
        <f t="shared" si="66"/>
        <v>2044015.3752662838</v>
      </c>
      <c r="S268">
        <f t="shared" si="67"/>
        <v>0.25559683261701532</v>
      </c>
      <c r="T268">
        <f t="shared" si="57"/>
        <v>1</v>
      </c>
      <c r="U268">
        <f t="shared" si="68"/>
        <v>5017624.0374973724</v>
      </c>
      <c r="V268">
        <f t="shared" si="69"/>
        <v>16217.61386792874</v>
      </c>
      <c r="W268" s="1">
        <f t="shared" si="70"/>
        <v>3.0671619914041839E-2</v>
      </c>
      <c r="X268">
        <f t="shared" si="71"/>
        <v>497.42048846980424</v>
      </c>
    </row>
    <row r="269" spans="3:24" x14ac:dyDescent="0.35">
      <c r="C269">
        <v>256</v>
      </c>
      <c r="D269">
        <f t="shared" si="48"/>
        <v>256</v>
      </c>
      <c r="E269">
        <f t="shared" si="58"/>
        <v>2982873.3829910974</v>
      </c>
      <c r="F269">
        <f t="shared" si="59"/>
        <v>11000.565575326327</v>
      </c>
      <c r="G269">
        <f t="shared" si="50"/>
        <v>1</v>
      </c>
      <c r="H269">
        <f t="shared" si="51"/>
        <v>0</v>
      </c>
      <c r="I269">
        <f>IF(D269&gt;$E$6,VLOOKUP(D269-$E$6,D$13:F$554,3,FALSE),0)</f>
        <v>15204.785619146191</v>
      </c>
      <c r="J269">
        <f>IF(D269&gt;$E$7,VLOOKUP(D269-$E$7,D$13:E$554,2,FALSE),0)</f>
        <v>2971872.8174157711</v>
      </c>
      <c r="K269">
        <f t="shared" si="52"/>
        <v>2968900.9445983553</v>
      </c>
      <c r="L269">
        <f t="shared" si="60"/>
        <v>2971.8728174157714</v>
      </c>
      <c r="M269">
        <f t="shared" si="61"/>
        <v>5017126.6170089021</v>
      </c>
      <c r="N269">
        <f t="shared" si="62"/>
        <v>8000000</v>
      </c>
      <c r="O269">
        <f t="shared" si="63"/>
        <v>8000000</v>
      </c>
      <c r="P269">
        <f t="shared" si="64"/>
        <v>8004204.2200438194</v>
      </c>
      <c r="Q269">
        <f t="shared" si="65"/>
        <v>7997028.1271825843</v>
      </c>
      <c r="R269">
        <f t="shared" si="66"/>
        <v>2042281.9267757153</v>
      </c>
      <c r="S269">
        <f t="shared" si="67"/>
        <v>0.25538011049802661</v>
      </c>
      <c r="T269">
        <f t="shared" si="57"/>
        <v>1</v>
      </c>
      <c r="U269">
        <f t="shared" si="68"/>
        <v>5017126.6170089021</v>
      </c>
      <c r="V269">
        <f t="shared" si="69"/>
        <v>15204.785619146191</v>
      </c>
      <c r="W269" s="1">
        <f t="shared" si="70"/>
        <v>3.0645613259763192E-2</v>
      </c>
      <c r="X269">
        <f t="shared" si="71"/>
        <v>465.95997978196317</v>
      </c>
    </row>
    <row r="270" spans="3:24" x14ac:dyDescent="0.35">
      <c r="C270">
        <v>257</v>
      </c>
      <c r="D270">
        <f t="shared" si="48"/>
        <v>257</v>
      </c>
      <c r="E270">
        <f t="shared" si="58"/>
        <v>2983339.3429708793</v>
      </c>
      <c r="F270">
        <f t="shared" si="59"/>
        <v>10308.849564613774</v>
      </c>
      <c r="G270">
        <f t="shared" si="50"/>
        <v>1</v>
      </c>
      <c r="H270">
        <f t="shared" si="51"/>
        <v>0</v>
      </c>
      <c r="I270">
        <f>IF(D270&gt;$E$6,VLOOKUP(D270-$E$6,D$13:F$554,3,FALSE),0)</f>
        <v>14253.948070851155</v>
      </c>
      <c r="J270">
        <f>IF(D270&gt;$E$7,VLOOKUP(D270-$E$7,D$13:E$554,2,FALSE),0)</f>
        <v>2973030.4934062655</v>
      </c>
      <c r="K270">
        <f t="shared" si="52"/>
        <v>2970057.4629128594</v>
      </c>
      <c r="L270">
        <f t="shared" si="60"/>
        <v>2973.0304934062656</v>
      </c>
      <c r="M270">
        <f t="shared" si="61"/>
        <v>5016660.6570291203</v>
      </c>
      <c r="N270">
        <f t="shared" si="62"/>
        <v>8000000</v>
      </c>
      <c r="O270">
        <f t="shared" si="63"/>
        <v>8000000</v>
      </c>
      <c r="P270">
        <f t="shared" si="64"/>
        <v>8003945.0985062364</v>
      </c>
      <c r="Q270">
        <f t="shared" si="65"/>
        <v>7997026.9695065934</v>
      </c>
      <c r="R270">
        <f t="shared" si="66"/>
        <v>2040657.1331294482</v>
      </c>
      <c r="S270">
        <f t="shared" si="67"/>
        <v>0.2551769727563335</v>
      </c>
      <c r="T270">
        <f t="shared" si="57"/>
        <v>1</v>
      </c>
      <c r="U270">
        <f t="shared" si="68"/>
        <v>5016660.6570291203</v>
      </c>
      <c r="V270">
        <f t="shared" si="69"/>
        <v>14253.948070851155</v>
      </c>
      <c r="W270" s="1">
        <f t="shared" si="70"/>
        <v>3.0621236730760018E-2</v>
      </c>
      <c r="X270">
        <f t="shared" si="71"/>
        <v>436.47351822549325</v>
      </c>
    </row>
    <row r="271" spans="3:24" x14ac:dyDescent="0.35">
      <c r="C271">
        <v>258</v>
      </c>
      <c r="D271">
        <f t="shared" ref="D271:D334" si="72">C271</f>
        <v>258</v>
      </c>
      <c r="E271">
        <f t="shared" si="58"/>
        <v>2983775.8164891046</v>
      </c>
      <c r="F271">
        <f t="shared" si="59"/>
        <v>9660.044355312828</v>
      </c>
      <c r="G271">
        <f t="shared" ref="G271:G334" si="73">IF(F271&gt;1,1,0)</f>
        <v>1</v>
      </c>
      <c r="H271">
        <f t="shared" ref="H271:H334" si="74">MAX(F271-I271,0)</f>
        <v>0</v>
      </c>
      <c r="I271">
        <f>IF(D271&gt;$E$6,VLOOKUP(D271-$E$6,D$13:F$554,3,FALSE),0)</f>
        <v>13361.460310933646</v>
      </c>
      <c r="J271">
        <f>IF(D271&gt;$E$7,VLOOKUP(D271-$E$7,D$13:E$554,2,FALSE),0)</f>
        <v>2974115.7721337918</v>
      </c>
      <c r="K271">
        <f t="shared" ref="K271:K334" si="75">J271*(1-$E$8)</f>
        <v>2971141.6563616581</v>
      </c>
      <c r="L271">
        <f t="shared" si="60"/>
        <v>2974.1157721337918</v>
      </c>
      <c r="M271">
        <f t="shared" si="61"/>
        <v>5016224.1835108958</v>
      </c>
      <c r="N271">
        <f t="shared" si="62"/>
        <v>8000000</v>
      </c>
      <c r="O271">
        <f t="shared" si="63"/>
        <v>8000000</v>
      </c>
      <c r="P271">
        <f t="shared" si="64"/>
        <v>8003701.4159556217</v>
      </c>
      <c r="Q271">
        <f t="shared" si="65"/>
        <v>7997025.8842278663</v>
      </c>
      <c r="R271">
        <f t="shared" si="66"/>
        <v>2039134.2956049703</v>
      </c>
      <c r="S271">
        <f t="shared" si="67"/>
        <v>0.25498658190248613</v>
      </c>
      <c r="T271">
        <f t="shared" ref="T271:T334" si="76">$E$4</f>
        <v>1</v>
      </c>
      <c r="U271">
        <f t="shared" si="68"/>
        <v>5016224.1835108958</v>
      </c>
      <c r="V271">
        <f t="shared" si="69"/>
        <v>13361.460310933646</v>
      </c>
      <c r="W271" s="1">
        <f t="shared" si="70"/>
        <v>3.0598389828298336E-2</v>
      </c>
      <c r="X271">
        <f t="shared" si="71"/>
        <v>408.83917126928401</v>
      </c>
    </row>
    <row r="272" spans="3:24" x14ac:dyDescent="0.35">
      <c r="C272">
        <v>259</v>
      </c>
      <c r="D272">
        <f t="shared" si="72"/>
        <v>259</v>
      </c>
      <c r="E272">
        <f t="shared" si="58"/>
        <v>2984184.6556603741</v>
      </c>
      <c r="F272">
        <f t="shared" si="59"/>
        <v>9051.5592795317061</v>
      </c>
      <c r="G272">
        <f t="shared" si="73"/>
        <v>1</v>
      </c>
      <c r="H272">
        <f t="shared" si="74"/>
        <v>0</v>
      </c>
      <c r="I272">
        <f>IF(D272&gt;$E$6,VLOOKUP(D272-$E$6,D$13:F$554,3,FALSE),0)</f>
        <v>12523.876615997404</v>
      </c>
      <c r="J272">
        <f>IF(D272&gt;$E$7,VLOOKUP(D272-$E$7,D$13:E$554,2,FALSE),0)</f>
        <v>2975133.0963808424</v>
      </c>
      <c r="K272">
        <f t="shared" si="75"/>
        <v>2972157.9632844618</v>
      </c>
      <c r="L272">
        <f t="shared" si="60"/>
        <v>2975.1330963808423</v>
      </c>
      <c r="M272">
        <f t="shared" si="61"/>
        <v>5015815.3443396259</v>
      </c>
      <c r="N272">
        <f t="shared" si="62"/>
        <v>8000000</v>
      </c>
      <c r="O272">
        <f t="shared" si="63"/>
        <v>8000000</v>
      </c>
      <c r="P272">
        <f t="shared" si="64"/>
        <v>8003472.3173364662</v>
      </c>
      <c r="Q272">
        <f t="shared" si="65"/>
        <v>7997024.8669036189</v>
      </c>
      <c r="R272">
        <f t="shared" si="66"/>
        <v>2037707.1148624024</v>
      </c>
      <c r="S272">
        <f t="shared" si="67"/>
        <v>0.25480815037797744</v>
      </c>
      <c r="T272">
        <f t="shared" si="76"/>
        <v>1</v>
      </c>
      <c r="U272">
        <f t="shared" si="68"/>
        <v>5015815.3443396259</v>
      </c>
      <c r="V272">
        <f t="shared" si="69"/>
        <v>12523.876615997404</v>
      </c>
      <c r="W272" s="1">
        <f t="shared" si="70"/>
        <v>3.0576978045357292E-2</v>
      </c>
      <c r="X272">
        <f t="shared" si="71"/>
        <v>382.94230033011621</v>
      </c>
    </row>
    <row r="273" spans="3:24" x14ac:dyDescent="0.35">
      <c r="C273">
        <v>260</v>
      </c>
      <c r="D273">
        <f t="shared" si="72"/>
        <v>260</v>
      </c>
      <c r="E273">
        <f t="shared" si="58"/>
        <v>2984567.597960704</v>
      </c>
      <c r="F273">
        <f t="shared" si="59"/>
        <v>8480.9513571397401</v>
      </c>
      <c r="G273">
        <f t="shared" si="73"/>
        <v>1</v>
      </c>
      <c r="H273">
        <f t="shared" si="74"/>
        <v>0</v>
      </c>
      <c r="I273">
        <f>IF(D273&gt;$E$6,VLOOKUP(D273-$E$6,D$13:F$554,3,FALSE),0)</f>
        <v>11737.938295746222</v>
      </c>
      <c r="J273">
        <f>IF(D273&gt;$E$7,VLOOKUP(D273-$E$7,D$13:E$554,2,FALSE),0)</f>
        <v>2976086.6466035643</v>
      </c>
      <c r="K273">
        <f t="shared" si="75"/>
        <v>2973110.5599569608</v>
      </c>
      <c r="L273">
        <f t="shared" si="60"/>
        <v>2976.0866466035645</v>
      </c>
      <c r="M273">
        <f t="shared" si="61"/>
        <v>5015432.402039296</v>
      </c>
      <c r="N273">
        <f t="shared" si="62"/>
        <v>8000000</v>
      </c>
      <c r="O273">
        <f t="shared" si="63"/>
        <v>8000000</v>
      </c>
      <c r="P273">
        <f t="shared" si="64"/>
        <v>8003256.9869386069</v>
      </c>
      <c r="Q273">
        <f t="shared" si="65"/>
        <v>7997023.9133533966</v>
      </c>
      <c r="R273">
        <f t="shared" si="66"/>
        <v>2036369.6687891283</v>
      </c>
      <c r="S273">
        <f t="shared" si="67"/>
        <v>0.25464093778546876</v>
      </c>
      <c r="T273">
        <f t="shared" si="76"/>
        <v>1</v>
      </c>
      <c r="U273">
        <f t="shared" si="68"/>
        <v>5015432.402039296</v>
      </c>
      <c r="V273">
        <f t="shared" si="69"/>
        <v>11737.938295746222</v>
      </c>
      <c r="W273" s="1">
        <f t="shared" si="70"/>
        <v>3.0556912534256249E-2</v>
      </c>
      <c r="X273">
        <f t="shared" si="71"/>
        <v>358.6751538356142</v>
      </c>
    </row>
    <row r="274" spans="3:24" x14ac:dyDescent="0.35">
      <c r="C274">
        <v>261</v>
      </c>
      <c r="D274">
        <f t="shared" si="72"/>
        <v>261</v>
      </c>
      <c r="E274">
        <f t="shared" si="58"/>
        <v>2984926.2731145397</v>
      </c>
      <c r="F274">
        <f t="shared" si="59"/>
        <v>7945.9179536211304</v>
      </c>
      <c r="G274">
        <f t="shared" si="73"/>
        <v>1</v>
      </c>
      <c r="H274">
        <f t="shared" si="74"/>
        <v>0</v>
      </c>
      <c r="I274">
        <f>IF(D274&gt;$E$6,VLOOKUP(D274-$E$6,D$13:F$554,3,FALSE),0)</f>
        <v>11000.565575326327</v>
      </c>
      <c r="J274">
        <f>IF(D274&gt;$E$7,VLOOKUP(D274-$E$7,D$13:E$554,2,FALSE),0)</f>
        <v>2976980.3551609186</v>
      </c>
      <c r="K274">
        <f t="shared" si="75"/>
        <v>2974003.3748057578</v>
      </c>
      <c r="L274">
        <f t="shared" si="60"/>
        <v>2976.9803551609184</v>
      </c>
      <c r="M274">
        <f t="shared" si="61"/>
        <v>5015073.7268854603</v>
      </c>
      <c r="N274">
        <f t="shared" si="62"/>
        <v>8000000</v>
      </c>
      <c r="O274">
        <f t="shared" si="63"/>
        <v>8000000</v>
      </c>
      <c r="P274">
        <f t="shared" si="64"/>
        <v>8003054.6476217052</v>
      </c>
      <c r="Q274">
        <f t="shared" si="65"/>
        <v>7997023.0196448388</v>
      </c>
      <c r="R274">
        <f t="shared" si="66"/>
        <v>2035116.3913693805</v>
      </c>
      <c r="S274">
        <f t="shared" si="67"/>
        <v>0.25448424824713878</v>
      </c>
      <c r="T274">
        <f t="shared" si="76"/>
        <v>1</v>
      </c>
      <c r="U274">
        <f t="shared" si="68"/>
        <v>5015073.7268854603</v>
      </c>
      <c r="V274">
        <f t="shared" si="69"/>
        <v>11000.565575326327</v>
      </c>
      <c r="W274" s="1">
        <f t="shared" si="70"/>
        <v>3.0538109789656653E-2</v>
      </c>
      <c r="X274">
        <f t="shared" si="71"/>
        <v>335.93647928763289</v>
      </c>
    </row>
    <row r="275" spans="3:24" x14ac:dyDescent="0.35">
      <c r="C275">
        <v>262</v>
      </c>
      <c r="D275">
        <f t="shared" si="72"/>
        <v>262</v>
      </c>
      <c r="E275">
        <f t="shared" si="58"/>
        <v>2985262.2095938274</v>
      </c>
      <c r="F275">
        <f t="shared" si="59"/>
        <v>7444.289665246848</v>
      </c>
      <c r="G275">
        <f t="shared" si="73"/>
        <v>1</v>
      </c>
      <c r="H275">
        <f t="shared" si="74"/>
        <v>0</v>
      </c>
      <c r="I275">
        <f>IF(D275&gt;$E$6,VLOOKUP(D275-$E$6,D$13:F$554,3,FALSE),0)</f>
        <v>10308.849564613774</v>
      </c>
      <c r="J275">
        <f>IF(D275&gt;$E$7,VLOOKUP(D275-$E$7,D$13:E$554,2,FALSE),0)</f>
        <v>2977817.9199285805</v>
      </c>
      <c r="K275">
        <f t="shared" si="75"/>
        <v>2974840.1020086519</v>
      </c>
      <c r="L275">
        <f t="shared" si="60"/>
        <v>2977.8179199285805</v>
      </c>
      <c r="M275">
        <f t="shared" si="61"/>
        <v>5014737.7904061731</v>
      </c>
      <c r="N275">
        <f t="shared" si="62"/>
        <v>8000000</v>
      </c>
      <c r="O275">
        <f t="shared" si="63"/>
        <v>8000000</v>
      </c>
      <c r="P275">
        <f t="shared" si="64"/>
        <v>8002864.5598993674</v>
      </c>
      <c r="Q275">
        <f t="shared" si="65"/>
        <v>7997022.1820800714</v>
      </c>
      <c r="R275">
        <f t="shared" si="66"/>
        <v>2033942.052557664</v>
      </c>
      <c r="S275">
        <f t="shared" si="67"/>
        <v>0.25433742788851738</v>
      </c>
      <c r="T275">
        <f t="shared" si="76"/>
        <v>1</v>
      </c>
      <c r="U275">
        <f t="shared" si="68"/>
        <v>5014737.7904061731</v>
      </c>
      <c r="V275">
        <f t="shared" si="69"/>
        <v>10308.849564613774</v>
      </c>
      <c r="W275" s="1">
        <f t="shared" si="70"/>
        <v>3.0520491346622085E-2</v>
      </c>
      <c r="X275">
        <f t="shared" si="71"/>
        <v>314.63115393042358</v>
      </c>
    </row>
    <row r="276" spans="3:24" x14ac:dyDescent="0.35">
      <c r="C276">
        <v>263</v>
      </c>
      <c r="D276">
        <f t="shared" si="72"/>
        <v>263</v>
      </c>
      <c r="E276">
        <f t="shared" si="58"/>
        <v>2985576.8407477578</v>
      </c>
      <c r="F276">
        <f t="shared" si="59"/>
        <v>6974.0234441328794</v>
      </c>
      <c r="G276">
        <f t="shared" si="73"/>
        <v>1</v>
      </c>
      <c r="H276">
        <f t="shared" si="74"/>
        <v>0</v>
      </c>
      <c r="I276">
        <f>IF(D276&gt;$E$6,VLOOKUP(D276-$E$6,D$13:F$554,3,FALSE),0)</f>
        <v>9660.044355312828</v>
      </c>
      <c r="J276">
        <f>IF(D276&gt;$E$7,VLOOKUP(D276-$E$7,D$13:E$554,2,FALSE),0)</f>
        <v>2978602.8173036249</v>
      </c>
      <c r="K276">
        <f t="shared" si="75"/>
        <v>2975624.2144863214</v>
      </c>
      <c r="L276">
        <f t="shared" si="60"/>
        <v>2978.6028173036252</v>
      </c>
      <c r="M276">
        <f t="shared" si="61"/>
        <v>5014423.1592522422</v>
      </c>
      <c r="N276">
        <f t="shared" si="62"/>
        <v>8000000</v>
      </c>
      <c r="O276">
        <f t="shared" si="63"/>
        <v>8000000</v>
      </c>
      <c r="P276">
        <f t="shared" si="64"/>
        <v>8002686.0209111795</v>
      </c>
      <c r="Q276">
        <f t="shared" si="65"/>
        <v>7997021.3971826965</v>
      </c>
      <c r="R276">
        <f t="shared" si="66"/>
        <v>2032841.7391313137</v>
      </c>
      <c r="S276">
        <f t="shared" si="67"/>
        <v>0.2541998624447187</v>
      </c>
      <c r="T276">
        <f t="shared" si="76"/>
        <v>1</v>
      </c>
      <c r="U276">
        <f t="shared" si="68"/>
        <v>5014423.1592522422</v>
      </c>
      <c r="V276">
        <f t="shared" si="69"/>
        <v>9660.044355312828</v>
      </c>
      <c r="W276" s="1">
        <f t="shared" si="70"/>
        <v>3.0503983493366242E-2</v>
      </c>
      <c r="X276">
        <f t="shared" si="71"/>
        <v>294.66983355964823</v>
      </c>
    </row>
    <row r="277" spans="3:24" x14ac:dyDescent="0.35">
      <c r="C277">
        <v>264</v>
      </c>
      <c r="D277">
        <f t="shared" si="72"/>
        <v>264</v>
      </c>
      <c r="E277">
        <f t="shared" si="58"/>
        <v>2985871.5105813174</v>
      </c>
      <c r="F277">
        <f t="shared" si="59"/>
        <v>6533.195972067304</v>
      </c>
      <c r="G277">
        <f t="shared" si="73"/>
        <v>1</v>
      </c>
      <c r="H277">
        <f t="shared" si="74"/>
        <v>0</v>
      </c>
      <c r="I277">
        <f>IF(D277&gt;$E$6,VLOOKUP(D277-$E$6,D$13:F$554,3,FALSE),0)</f>
        <v>9051.5592795317061</v>
      </c>
      <c r="J277">
        <f>IF(D277&gt;$E$7,VLOOKUP(D277-$E$7,D$13:E$554,2,FALSE),0)</f>
        <v>2979338.3146092501</v>
      </c>
      <c r="K277">
        <f t="shared" si="75"/>
        <v>2976358.9762946409</v>
      </c>
      <c r="L277">
        <f t="shared" si="60"/>
        <v>2979.3383146092501</v>
      </c>
      <c r="M277">
        <f t="shared" si="61"/>
        <v>5014128.4894186826</v>
      </c>
      <c r="N277">
        <f t="shared" si="62"/>
        <v>8000000</v>
      </c>
      <c r="O277">
        <f t="shared" si="63"/>
        <v>8000000</v>
      </c>
      <c r="P277">
        <f t="shared" si="64"/>
        <v>8002518.3633074649</v>
      </c>
      <c r="Q277">
        <f t="shared" si="65"/>
        <v>7997020.6616853904</v>
      </c>
      <c r="R277">
        <f t="shared" si="66"/>
        <v>2031810.836494823</v>
      </c>
      <c r="S277">
        <f t="shared" si="67"/>
        <v>0.25407097498565351</v>
      </c>
      <c r="T277">
        <f t="shared" si="76"/>
        <v>1</v>
      </c>
      <c r="U277">
        <f t="shared" si="68"/>
        <v>5014128.4894186826</v>
      </c>
      <c r="V277">
        <f t="shared" si="69"/>
        <v>9051.5592795317061</v>
      </c>
      <c r="W277" s="1">
        <f t="shared" si="70"/>
        <v>3.0488516998278418E-2</v>
      </c>
      <c r="X277">
        <f t="shared" si="71"/>
        <v>275.96861895492719</v>
      </c>
    </row>
    <row r="278" spans="3:24" x14ac:dyDescent="0.35">
      <c r="C278">
        <v>265</v>
      </c>
      <c r="D278">
        <f t="shared" si="72"/>
        <v>265</v>
      </c>
      <c r="E278">
        <f t="shared" si="58"/>
        <v>2986147.4792002724</v>
      </c>
      <c r="F278">
        <f t="shared" si="59"/>
        <v>6119.9972888198681</v>
      </c>
      <c r="G278">
        <f t="shared" si="73"/>
        <v>1</v>
      </c>
      <c r="H278">
        <f t="shared" si="74"/>
        <v>0</v>
      </c>
      <c r="I278">
        <f>IF(D278&gt;$E$6,VLOOKUP(D278-$E$6,D$13:F$554,3,FALSE),0)</f>
        <v>8480.9513571397401</v>
      </c>
      <c r="J278">
        <f>IF(D278&gt;$E$7,VLOOKUP(D278-$E$7,D$13:E$554,2,FALSE),0)</f>
        <v>2980027.4819114525</v>
      </c>
      <c r="K278">
        <f t="shared" si="75"/>
        <v>2977047.4544295412</v>
      </c>
      <c r="L278">
        <f t="shared" si="60"/>
        <v>2980.0274819114525</v>
      </c>
      <c r="M278">
        <f t="shared" si="61"/>
        <v>5013852.5207997281</v>
      </c>
      <c r="N278">
        <f t="shared" si="62"/>
        <v>8000000</v>
      </c>
      <c r="O278">
        <f t="shared" si="63"/>
        <v>8000000</v>
      </c>
      <c r="P278">
        <f t="shared" si="64"/>
        <v>8002360.9540683199</v>
      </c>
      <c r="Q278">
        <f t="shared" si="65"/>
        <v>7997019.9725180883</v>
      </c>
      <c r="R278">
        <f t="shared" si="66"/>
        <v>2030845.0114063639</v>
      </c>
      <c r="S278">
        <f t="shared" si="67"/>
        <v>0.25395022375652448</v>
      </c>
      <c r="T278">
        <f t="shared" si="76"/>
        <v>1</v>
      </c>
      <c r="U278">
        <f t="shared" si="68"/>
        <v>5013852.5207997281</v>
      </c>
      <c r="V278">
        <f t="shared" si="69"/>
        <v>8480.9513571397401</v>
      </c>
      <c r="W278" s="1">
        <f t="shared" si="70"/>
        <v>3.0474026850782938E-2</v>
      </c>
      <c r="X278">
        <f t="shared" si="71"/>
        <v>258.44873937766044</v>
      </c>
    </row>
    <row r="279" spans="3:24" x14ac:dyDescent="0.35">
      <c r="C279">
        <v>266</v>
      </c>
      <c r="D279">
        <f t="shared" si="72"/>
        <v>266</v>
      </c>
      <c r="E279">
        <f t="shared" si="58"/>
        <v>2986405.9279396501</v>
      </c>
      <c r="F279">
        <f t="shared" si="59"/>
        <v>5732.7246779343113</v>
      </c>
      <c r="G279">
        <f t="shared" si="73"/>
        <v>1</v>
      </c>
      <c r="H279">
        <f t="shared" si="74"/>
        <v>0</v>
      </c>
      <c r="I279">
        <f>IF(D279&gt;$E$6,VLOOKUP(D279-$E$6,D$13:F$554,3,FALSE),0)</f>
        <v>7945.9179536211304</v>
      </c>
      <c r="J279">
        <f>IF(D279&gt;$E$7,VLOOKUP(D279-$E$7,D$13:E$554,2,FALSE),0)</f>
        <v>2980673.2032617158</v>
      </c>
      <c r="K279">
        <f t="shared" si="75"/>
        <v>2977692.5300584543</v>
      </c>
      <c r="L279">
        <f t="shared" si="60"/>
        <v>2980.673203261716</v>
      </c>
      <c r="M279">
        <f t="shared" si="61"/>
        <v>5013594.0720603503</v>
      </c>
      <c r="N279">
        <f t="shared" si="62"/>
        <v>8000000</v>
      </c>
      <c r="O279">
        <f t="shared" si="63"/>
        <v>8000000</v>
      </c>
      <c r="P279">
        <f t="shared" si="64"/>
        <v>8002213.1932756873</v>
      </c>
      <c r="Q279">
        <f t="shared" si="65"/>
        <v>7997019.3267967384</v>
      </c>
      <c r="R279">
        <f t="shared" si="66"/>
        <v>2029940.1955953729</v>
      </c>
      <c r="S279">
        <f t="shared" si="67"/>
        <v>0.25383710012971539</v>
      </c>
      <c r="T279">
        <f t="shared" si="76"/>
        <v>1</v>
      </c>
      <c r="U279">
        <f t="shared" si="68"/>
        <v>5013594.0720603503</v>
      </c>
      <c r="V279">
        <f t="shared" si="69"/>
        <v>7945.9179536211304</v>
      </c>
      <c r="W279" s="1">
        <f t="shared" si="70"/>
        <v>3.0460452015565846E-2</v>
      </c>
      <c r="X279">
        <f t="shared" si="71"/>
        <v>242.0362525458996</v>
      </c>
    </row>
    <row r="280" spans="3:24" x14ac:dyDescent="0.35">
      <c r="C280">
        <v>267</v>
      </c>
      <c r="D280">
        <f t="shared" si="72"/>
        <v>267</v>
      </c>
      <c r="E280">
        <f t="shared" si="58"/>
        <v>2986647.9641921963</v>
      </c>
      <c r="F280">
        <f t="shared" si="59"/>
        <v>5369.7768106991425</v>
      </c>
      <c r="G280">
        <f t="shared" si="73"/>
        <v>1</v>
      </c>
      <c r="H280">
        <f t="shared" si="74"/>
        <v>0</v>
      </c>
      <c r="I280">
        <f>IF(D280&gt;$E$6,VLOOKUP(D280-$E$6,D$13:F$554,3,FALSE),0)</f>
        <v>7444.289665246848</v>
      </c>
      <c r="J280">
        <f>IF(D280&gt;$E$7,VLOOKUP(D280-$E$7,D$13:E$554,2,FALSE),0)</f>
        <v>2981278.1873814971</v>
      </c>
      <c r="K280">
        <f t="shared" si="75"/>
        <v>2978296.9091941155</v>
      </c>
      <c r="L280">
        <f t="shared" si="60"/>
        <v>2981.278187381497</v>
      </c>
      <c r="M280">
        <f t="shared" si="61"/>
        <v>5013352.0358078033</v>
      </c>
      <c r="N280">
        <f t="shared" si="62"/>
        <v>8000000</v>
      </c>
      <c r="O280">
        <f t="shared" si="63"/>
        <v>8000000</v>
      </c>
      <c r="P280">
        <f t="shared" si="64"/>
        <v>8002074.5128545472</v>
      </c>
      <c r="Q280">
        <f t="shared" si="65"/>
        <v>7997018.7218126189</v>
      </c>
      <c r="R280">
        <f t="shared" si="66"/>
        <v>2029092.5702389251</v>
      </c>
      <c r="S280">
        <f t="shared" si="67"/>
        <v>0.25373112666403852</v>
      </c>
      <c r="T280">
        <f t="shared" si="76"/>
        <v>1</v>
      </c>
      <c r="U280">
        <f t="shared" si="68"/>
        <v>5013352.0358078033</v>
      </c>
      <c r="V280">
        <f t="shared" si="69"/>
        <v>7444.289665246848</v>
      </c>
      <c r="W280" s="1">
        <f t="shared" si="70"/>
        <v>3.044773519968462E-2</v>
      </c>
      <c r="X280">
        <f t="shared" si="71"/>
        <v>226.66176047718488</v>
      </c>
    </row>
    <row r="281" spans="3:24" x14ac:dyDescent="0.35">
      <c r="C281">
        <v>268</v>
      </c>
      <c r="D281">
        <f t="shared" si="72"/>
        <v>268</v>
      </c>
      <c r="E281">
        <f t="shared" si="58"/>
        <v>2986874.6259526736</v>
      </c>
      <c r="F281">
        <f t="shared" si="59"/>
        <v>5029.6481470628642</v>
      </c>
      <c r="G281">
        <f t="shared" si="73"/>
        <v>1</v>
      </c>
      <c r="H281">
        <f t="shared" si="74"/>
        <v>0</v>
      </c>
      <c r="I281">
        <f>IF(D281&gt;$E$6,VLOOKUP(D281-$E$6,D$13:F$554,3,FALSE),0)</f>
        <v>6974.0234441328794</v>
      </c>
      <c r="J281">
        <f>IF(D281&gt;$E$7,VLOOKUP(D281-$E$7,D$13:E$554,2,FALSE),0)</f>
        <v>2981844.9778056107</v>
      </c>
      <c r="K281">
        <f t="shared" si="75"/>
        <v>2978863.1328278054</v>
      </c>
      <c r="L281">
        <f t="shared" si="60"/>
        <v>2981.8449778056106</v>
      </c>
      <c r="M281">
        <f t="shared" si="61"/>
        <v>5013125.3740473259</v>
      </c>
      <c r="N281">
        <f t="shared" si="62"/>
        <v>8000000</v>
      </c>
      <c r="O281">
        <f t="shared" si="63"/>
        <v>8000000</v>
      </c>
      <c r="P281">
        <f t="shared" si="64"/>
        <v>8001944.3752970695</v>
      </c>
      <c r="Q281">
        <f t="shared" si="65"/>
        <v>7997018.1550221946</v>
      </c>
      <c r="R281">
        <f t="shared" si="66"/>
        <v>2028298.5512639098</v>
      </c>
      <c r="S281">
        <f t="shared" si="67"/>
        <v>0.25363185526721871</v>
      </c>
      <c r="T281">
        <f t="shared" si="76"/>
        <v>1</v>
      </c>
      <c r="U281">
        <f t="shared" si="68"/>
        <v>5013125.3740473259</v>
      </c>
      <c r="V281">
        <f t="shared" si="69"/>
        <v>6974.0234441328794</v>
      </c>
      <c r="W281" s="1">
        <f t="shared" si="70"/>
        <v>3.0435822632066244E-2</v>
      </c>
      <c r="X281">
        <f t="shared" si="71"/>
        <v>212.26014057750007</v>
      </c>
    </row>
    <row r="282" spans="3:24" x14ac:dyDescent="0.35">
      <c r="C282">
        <v>269</v>
      </c>
      <c r="D282">
        <f t="shared" si="72"/>
        <v>269</v>
      </c>
      <c r="E282">
        <f t="shared" ref="E282:E340" si="77">E281+X281</f>
        <v>2987086.8860932509</v>
      </c>
      <c r="F282">
        <f t="shared" ref="F282:F340" si="78">E282-J282</f>
        <v>4710.923590623308</v>
      </c>
      <c r="G282">
        <f t="shared" si="73"/>
        <v>1</v>
      </c>
      <c r="H282">
        <f t="shared" si="74"/>
        <v>0</v>
      </c>
      <c r="I282">
        <f>IF(D282&gt;$E$6,VLOOKUP(D282-$E$6,D$13:F$554,3,FALSE),0)</f>
        <v>6533.195972067304</v>
      </c>
      <c r="J282">
        <f>IF(D282&gt;$E$7,VLOOKUP(D282-$E$7,D$13:E$554,2,FALSE),0)</f>
        <v>2982375.9625026276</v>
      </c>
      <c r="K282">
        <f t="shared" si="75"/>
        <v>2979393.5865401248</v>
      </c>
      <c r="L282">
        <f t="shared" ref="L282:L340" si="79">J282*$E$8</f>
        <v>2982.3759625026278</v>
      </c>
      <c r="M282">
        <f t="shared" ref="M282:M340" si="80">$E$3-E282</f>
        <v>5012913.1139067486</v>
      </c>
      <c r="N282">
        <f t="shared" ref="N282:N340" si="81">M282+E282</f>
        <v>8000000</v>
      </c>
      <c r="O282">
        <f t="shared" ref="O282:O340" si="82">F282+J282+M282</f>
        <v>8000000</v>
      </c>
      <c r="P282">
        <f t="shared" ref="P282:P340" si="83">H282+I282+J282+M282</f>
        <v>8001822.2723814435</v>
      </c>
      <c r="Q282">
        <f t="shared" ref="Q282:Q340" si="84">$E$3-L282</f>
        <v>7997017.6240374977</v>
      </c>
      <c r="R282">
        <f t="shared" ref="R282:R340" si="85">Q282-E282-J282</f>
        <v>2027554.7754416196</v>
      </c>
      <c r="S282">
        <f t="shared" ref="S282:S340" si="86">R282/Q282</f>
        <v>0.25353886545743998</v>
      </c>
      <c r="T282">
        <f t="shared" si="76"/>
        <v>1</v>
      </c>
      <c r="U282">
        <f t="shared" ref="U282:U340" si="87">$E$3-E282</f>
        <v>5012913.1139067486</v>
      </c>
      <c r="V282">
        <f t="shared" ref="V282:V340" si="88">T282*I282</f>
        <v>6533.195972067304</v>
      </c>
      <c r="W282" s="1">
        <f t="shared" ref="W282:W340" si="89">MAX($E$5*S282,0)</f>
        <v>3.0424663854892797E-2</v>
      </c>
      <c r="X282">
        <f t="shared" ref="X282:X340" si="90">V282*W282</f>
        <v>198.77029134828732</v>
      </c>
    </row>
    <row r="283" spans="3:24" x14ac:dyDescent="0.35">
      <c r="C283">
        <v>270</v>
      </c>
      <c r="D283">
        <f t="shared" si="72"/>
        <v>270</v>
      </c>
      <c r="E283">
        <f t="shared" si="77"/>
        <v>2987285.6563845994</v>
      </c>
      <c r="F283">
        <f t="shared" si="78"/>
        <v>4412.2733935019933</v>
      </c>
      <c r="G283">
        <f t="shared" si="73"/>
        <v>1</v>
      </c>
      <c r="H283">
        <f t="shared" si="74"/>
        <v>0</v>
      </c>
      <c r="I283">
        <f>IF(D283&gt;$E$6,VLOOKUP(D283-$E$6,D$13:F$554,3,FALSE),0)</f>
        <v>6119.9972888198681</v>
      </c>
      <c r="J283">
        <f>IF(D283&gt;$E$7,VLOOKUP(D283-$E$7,D$13:E$554,2,FALSE),0)</f>
        <v>2982873.3829910974</v>
      </c>
      <c r="K283">
        <f t="shared" si="75"/>
        <v>2979890.5096081062</v>
      </c>
      <c r="L283">
        <f t="shared" si="79"/>
        <v>2982.8733829910975</v>
      </c>
      <c r="M283">
        <f t="shared" si="80"/>
        <v>5012714.3436154006</v>
      </c>
      <c r="N283">
        <f t="shared" si="81"/>
        <v>8000000</v>
      </c>
      <c r="O283">
        <f t="shared" si="82"/>
        <v>8000000</v>
      </c>
      <c r="P283">
        <f t="shared" si="83"/>
        <v>8001707.7238953179</v>
      </c>
      <c r="Q283">
        <f t="shared" si="84"/>
        <v>7997017.1266170088</v>
      </c>
      <c r="R283">
        <f t="shared" si="85"/>
        <v>2026858.087241312</v>
      </c>
      <c r="S283">
        <f t="shared" si="86"/>
        <v>0.25345176271977515</v>
      </c>
      <c r="T283">
        <f t="shared" si="76"/>
        <v>1</v>
      </c>
      <c r="U283">
        <f t="shared" si="87"/>
        <v>5012714.3436154006</v>
      </c>
      <c r="V283">
        <f t="shared" si="88"/>
        <v>6119.9972888198681</v>
      </c>
      <c r="W283" s="1">
        <f t="shared" si="89"/>
        <v>3.0414211526373018E-2</v>
      </c>
      <c r="X283">
        <f t="shared" si="90"/>
        <v>186.13489208299686</v>
      </c>
    </row>
    <row r="284" spans="3:24" x14ac:dyDescent="0.35">
      <c r="C284">
        <v>271</v>
      </c>
      <c r="D284">
        <f t="shared" si="72"/>
        <v>271</v>
      </c>
      <c r="E284">
        <f t="shared" si="77"/>
        <v>2987471.7912766822</v>
      </c>
      <c r="F284">
        <f t="shared" si="78"/>
        <v>4132.4483058028854</v>
      </c>
      <c r="G284">
        <f t="shared" si="73"/>
        <v>1</v>
      </c>
      <c r="H284">
        <f t="shared" si="74"/>
        <v>0</v>
      </c>
      <c r="I284">
        <f>IF(D284&gt;$E$6,VLOOKUP(D284-$E$6,D$13:F$554,3,FALSE),0)</f>
        <v>5732.7246779343113</v>
      </c>
      <c r="J284">
        <f>IF(D284&gt;$E$7,VLOOKUP(D284-$E$7,D$13:E$554,2,FALSE),0)</f>
        <v>2983339.3429708793</v>
      </c>
      <c r="K284">
        <f t="shared" si="75"/>
        <v>2980356.0036279084</v>
      </c>
      <c r="L284">
        <f t="shared" si="79"/>
        <v>2983.3393429708794</v>
      </c>
      <c r="M284">
        <f t="shared" si="80"/>
        <v>5012528.2087233178</v>
      </c>
      <c r="N284">
        <f t="shared" si="81"/>
        <v>8000000</v>
      </c>
      <c r="O284">
        <f t="shared" si="82"/>
        <v>8000000</v>
      </c>
      <c r="P284">
        <f t="shared" si="83"/>
        <v>8001600.276372131</v>
      </c>
      <c r="Q284">
        <f t="shared" si="84"/>
        <v>7997016.6606570287</v>
      </c>
      <c r="R284">
        <f t="shared" si="85"/>
        <v>2026205.5264094672</v>
      </c>
      <c r="S284">
        <f t="shared" si="86"/>
        <v>0.25337017695333847</v>
      </c>
      <c r="T284">
        <f t="shared" si="76"/>
        <v>1</v>
      </c>
      <c r="U284">
        <f t="shared" si="87"/>
        <v>5012528.2087233178</v>
      </c>
      <c r="V284">
        <f t="shared" si="88"/>
        <v>5732.7246779343113</v>
      </c>
      <c r="W284" s="1">
        <f t="shared" si="89"/>
        <v>3.0404421234400614E-2</v>
      </c>
      <c r="X284">
        <f t="shared" si="90"/>
        <v>174.30017592875839</v>
      </c>
    </row>
    <row r="285" spans="3:24" x14ac:dyDescent="0.35">
      <c r="C285">
        <v>272</v>
      </c>
      <c r="D285">
        <f t="shared" si="72"/>
        <v>272</v>
      </c>
      <c r="E285">
        <f t="shared" si="77"/>
        <v>2987646.0914526111</v>
      </c>
      <c r="F285">
        <f t="shared" si="78"/>
        <v>3870.2749635064974</v>
      </c>
      <c r="G285">
        <f t="shared" si="73"/>
        <v>1</v>
      </c>
      <c r="H285">
        <f t="shared" si="74"/>
        <v>0</v>
      </c>
      <c r="I285">
        <f>IF(D285&gt;$E$6,VLOOKUP(D285-$E$6,D$13:F$554,3,FALSE),0)</f>
        <v>5369.7768106991425</v>
      </c>
      <c r="J285">
        <f>IF(D285&gt;$E$7,VLOOKUP(D285-$E$7,D$13:E$554,2,FALSE),0)</f>
        <v>2983775.8164891046</v>
      </c>
      <c r="K285">
        <f t="shared" si="75"/>
        <v>2980792.0406726156</v>
      </c>
      <c r="L285">
        <f t="shared" si="79"/>
        <v>2983.7758164891047</v>
      </c>
      <c r="M285">
        <f t="shared" si="80"/>
        <v>5012353.9085473884</v>
      </c>
      <c r="N285">
        <f t="shared" si="81"/>
        <v>8000000</v>
      </c>
      <c r="O285">
        <f t="shared" si="82"/>
        <v>8000000</v>
      </c>
      <c r="P285">
        <f t="shared" si="83"/>
        <v>8001499.5018471926</v>
      </c>
      <c r="Q285">
        <f t="shared" si="84"/>
        <v>7997016.224183511</v>
      </c>
      <c r="R285">
        <f t="shared" si="85"/>
        <v>2025594.3162417947</v>
      </c>
      <c r="S285">
        <f t="shared" si="86"/>
        <v>0.25329376100504364</v>
      </c>
      <c r="T285">
        <f t="shared" si="76"/>
        <v>1</v>
      </c>
      <c r="U285">
        <f t="shared" si="87"/>
        <v>5012353.9085473884</v>
      </c>
      <c r="V285">
        <f t="shared" si="88"/>
        <v>5369.7768106991425</v>
      </c>
      <c r="W285" s="1">
        <f t="shared" si="89"/>
        <v>3.0395251320605235E-2</v>
      </c>
      <c r="X285">
        <f t="shared" si="90"/>
        <v>163.21571569675848</v>
      </c>
    </row>
    <row r="286" spans="3:24" x14ac:dyDescent="0.35">
      <c r="C286">
        <v>273</v>
      </c>
      <c r="D286">
        <f t="shared" si="72"/>
        <v>273</v>
      </c>
      <c r="E286">
        <f t="shared" si="77"/>
        <v>2987809.3071683077</v>
      </c>
      <c r="F286">
        <f t="shared" si="78"/>
        <v>3624.6515079336241</v>
      </c>
      <c r="G286">
        <f t="shared" si="73"/>
        <v>1</v>
      </c>
      <c r="H286">
        <f t="shared" si="74"/>
        <v>0</v>
      </c>
      <c r="I286">
        <f>IF(D286&gt;$E$6,VLOOKUP(D286-$E$6,D$13:F$554,3,FALSE),0)</f>
        <v>5029.6481470628642</v>
      </c>
      <c r="J286">
        <f>IF(D286&gt;$E$7,VLOOKUP(D286-$E$7,D$13:E$554,2,FALSE),0)</f>
        <v>2984184.6556603741</v>
      </c>
      <c r="K286">
        <f t="shared" si="75"/>
        <v>2981200.4710047138</v>
      </c>
      <c r="L286">
        <f t="shared" si="79"/>
        <v>2984.1846556603741</v>
      </c>
      <c r="M286">
        <f t="shared" si="80"/>
        <v>5012190.6928316923</v>
      </c>
      <c r="N286">
        <f t="shared" si="81"/>
        <v>8000000</v>
      </c>
      <c r="O286">
        <f t="shared" si="82"/>
        <v>8000000</v>
      </c>
      <c r="P286">
        <f t="shared" si="83"/>
        <v>8001404.9966391288</v>
      </c>
      <c r="Q286">
        <f t="shared" si="84"/>
        <v>7997015.8153443392</v>
      </c>
      <c r="R286">
        <f t="shared" si="85"/>
        <v>2025021.8525156574</v>
      </c>
      <c r="S286">
        <f t="shared" si="86"/>
        <v>0.25322218928592466</v>
      </c>
      <c r="T286">
        <f t="shared" si="76"/>
        <v>1</v>
      </c>
      <c r="U286">
        <f t="shared" si="87"/>
        <v>5012190.6928316923</v>
      </c>
      <c r="V286">
        <f t="shared" si="88"/>
        <v>5029.6481470628642</v>
      </c>
      <c r="W286" s="1">
        <f t="shared" si="89"/>
        <v>3.0386662714310959E-2</v>
      </c>
      <c r="X286">
        <f t="shared" si="90"/>
        <v>152.83422181645835</v>
      </c>
    </row>
    <row r="287" spans="3:24" x14ac:dyDescent="0.35">
      <c r="C287">
        <v>274</v>
      </c>
      <c r="D287">
        <f t="shared" si="72"/>
        <v>274</v>
      </c>
      <c r="E287">
        <f t="shared" si="77"/>
        <v>2987962.1413901243</v>
      </c>
      <c r="F287">
        <f t="shared" si="78"/>
        <v>3394.5434294203296</v>
      </c>
      <c r="G287">
        <f t="shared" si="73"/>
        <v>1</v>
      </c>
      <c r="H287">
        <f t="shared" si="74"/>
        <v>0</v>
      </c>
      <c r="I287">
        <f>IF(D287&gt;$E$6,VLOOKUP(D287-$E$6,D$13:F$554,3,FALSE),0)</f>
        <v>4710.923590623308</v>
      </c>
      <c r="J287">
        <f>IF(D287&gt;$E$7,VLOOKUP(D287-$E$7,D$13:E$554,2,FALSE),0)</f>
        <v>2984567.597960704</v>
      </c>
      <c r="K287">
        <f t="shared" si="75"/>
        <v>2981583.0303627434</v>
      </c>
      <c r="L287">
        <f t="shared" si="79"/>
        <v>2984.567597960704</v>
      </c>
      <c r="M287">
        <f t="shared" si="80"/>
        <v>5012037.8586098757</v>
      </c>
      <c r="N287">
        <f t="shared" si="81"/>
        <v>8000000</v>
      </c>
      <c r="O287">
        <f t="shared" si="82"/>
        <v>8000000</v>
      </c>
      <c r="P287">
        <f t="shared" si="83"/>
        <v>8001316.3801612034</v>
      </c>
      <c r="Q287">
        <f t="shared" si="84"/>
        <v>7997015.4324020389</v>
      </c>
      <c r="R287">
        <f t="shared" si="85"/>
        <v>2024485.6930512106</v>
      </c>
      <c r="S287">
        <f t="shared" si="86"/>
        <v>0.25315515646605702</v>
      </c>
      <c r="T287">
        <f t="shared" si="76"/>
        <v>1</v>
      </c>
      <c r="U287">
        <f t="shared" si="87"/>
        <v>5012037.8586098757</v>
      </c>
      <c r="V287">
        <f t="shared" si="88"/>
        <v>4710.923590623308</v>
      </c>
      <c r="W287" s="1">
        <f t="shared" si="89"/>
        <v>3.037861877592684E-2</v>
      </c>
      <c r="X287">
        <f t="shared" si="90"/>
        <v>143.11135184206591</v>
      </c>
    </row>
    <row r="288" spans="3:24" x14ac:dyDescent="0.35">
      <c r="C288">
        <v>275</v>
      </c>
      <c r="D288">
        <f t="shared" si="72"/>
        <v>275</v>
      </c>
      <c r="E288">
        <f t="shared" si="77"/>
        <v>2988105.2527419664</v>
      </c>
      <c r="F288">
        <f t="shared" si="78"/>
        <v>3178.9796274267137</v>
      </c>
      <c r="G288">
        <f t="shared" si="73"/>
        <v>1</v>
      </c>
      <c r="H288">
        <f t="shared" si="74"/>
        <v>0</v>
      </c>
      <c r="I288">
        <f>IF(D288&gt;$E$6,VLOOKUP(D288-$E$6,D$13:F$554,3,FALSE),0)</f>
        <v>4412.2733935019933</v>
      </c>
      <c r="J288">
        <f>IF(D288&gt;$E$7,VLOOKUP(D288-$E$7,D$13:E$554,2,FALSE),0)</f>
        <v>2984926.2731145397</v>
      </c>
      <c r="K288">
        <f t="shared" si="75"/>
        <v>2981941.3468414252</v>
      </c>
      <c r="L288">
        <f t="shared" si="79"/>
        <v>2984.9262731145395</v>
      </c>
      <c r="M288">
        <f t="shared" si="80"/>
        <v>5011894.7472580336</v>
      </c>
      <c r="N288">
        <f t="shared" si="81"/>
        <v>8000000</v>
      </c>
      <c r="O288">
        <f t="shared" si="82"/>
        <v>8000000</v>
      </c>
      <c r="P288">
        <f t="shared" si="83"/>
        <v>8001233.2937660757</v>
      </c>
      <c r="Q288">
        <f t="shared" si="84"/>
        <v>7997015.073726885</v>
      </c>
      <c r="R288">
        <f t="shared" si="85"/>
        <v>2023983.5478703789</v>
      </c>
      <c r="S288">
        <f t="shared" si="86"/>
        <v>0.25309237624421943</v>
      </c>
      <c r="T288">
        <f t="shared" si="76"/>
        <v>1</v>
      </c>
      <c r="U288">
        <f t="shared" si="87"/>
        <v>5011894.7472580336</v>
      </c>
      <c r="V288">
        <f t="shared" si="88"/>
        <v>4412.2733935019933</v>
      </c>
      <c r="W288" s="1">
        <f t="shared" si="89"/>
        <v>3.037108514930633E-2</v>
      </c>
      <c r="X288">
        <f t="shared" si="90"/>
        <v>134.00553093606783</v>
      </c>
    </row>
    <row r="289" spans="3:24" x14ac:dyDescent="0.35">
      <c r="C289">
        <v>276</v>
      </c>
      <c r="D289">
        <f t="shared" si="72"/>
        <v>276</v>
      </c>
      <c r="E289">
        <f t="shared" si="77"/>
        <v>2988239.2582729026</v>
      </c>
      <c r="F289">
        <f t="shared" si="78"/>
        <v>2977.0486790752038</v>
      </c>
      <c r="G289">
        <f t="shared" si="73"/>
        <v>1</v>
      </c>
      <c r="H289">
        <f t="shared" si="74"/>
        <v>0</v>
      </c>
      <c r="I289">
        <f>IF(D289&gt;$E$6,VLOOKUP(D289-$E$6,D$13:F$554,3,FALSE),0)</f>
        <v>4132.4483058028854</v>
      </c>
      <c r="J289">
        <f>IF(D289&gt;$E$7,VLOOKUP(D289-$E$7,D$13:E$554,2,FALSE),0)</f>
        <v>2985262.2095938274</v>
      </c>
      <c r="K289">
        <f t="shared" si="75"/>
        <v>2982276.9473842336</v>
      </c>
      <c r="L289">
        <f t="shared" si="79"/>
        <v>2985.2622095938273</v>
      </c>
      <c r="M289">
        <f t="shared" si="80"/>
        <v>5011760.741727097</v>
      </c>
      <c r="N289">
        <f t="shared" si="81"/>
        <v>8000000</v>
      </c>
      <c r="O289">
        <f t="shared" si="82"/>
        <v>8000000</v>
      </c>
      <c r="P289">
        <f t="shared" si="83"/>
        <v>8001155.3996267272</v>
      </c>
      <c r="Q289">
        <f t="shared" si="84"/>
        <v>7997014.7377904058</v>
      </c>
      <c r="R289">
        <f t="shared" si="85"/>
        <v>2023513.2699236753</v>
      </c>
      <c r="S289">
        <f t="shared" si="86"/>
        <v>0.25303358018854633</v>
      </c>
      <c r="T289">
        <f t="shared" si="76"/>
        <v>1</v>
      </c>
      <c r="U289">
        <f t="shared" si="87"/>
        <v>5011760.741727097</v>
      </c>
      <c r="V289">
        <f t="shared" si="88"/>
        <v>4132.4483058028854</v>
      </c>
      <c r="W289" s="1">
        <f t="shared" si="89"/>
        <v>3.0364029622625559E-2</v>
      </c>
      <c r="X289">
        <f t="shared" si="90"/>
        <v>125.47778277136761</v>
      </c>
    </row>
    <row r="290" spans="3:24" x14ac:dyDescent="0.35">
      <c r="C290">
        <v>277</v>
      </c>
      <c r="D290">
        <f t="shared" si="72"/>
        <v>277</v>
      </c>
      <c r="E290">
        <f t="shared" si="77"/>
        <v>2988364.736055674</v>
      </c>
      <c r="F290">
        <f t="shared" si="78"/>
        <v>2787.8953079162166</v>
      </c>
      <c r="G290">
        <f t="shared" si="73"/>
        <v>1</v>
      </c>
      <c r="H290">
        <f t="shared" si="74"/>
        <v>0</v>
      </c>
      <c r="I290">
        <f>IF(D290&gt;$E$6,VLOOKUP(D290-$E$6,D$13:F$554,3,FALSE),0)</f>
        <v>3870.2749635064974</v>
      </c>
      <c r="J290">
        <f>IF(D290&gt;$E$7,VLOOKUP(D290-$E$7,D$13:E$554,2,FALSE),0)</f>
        <v>2985576.8407477578</v>
      </c>
      <c r="K290">
        <f t="shared" si="75"/>
        <v>2982591.2639070102</v>
      </c>
      <c r="L290">
        <f t="shared" si="79"/>
        <v>2985.5768407477581</v>
      </c>
      <c r="M290">
        <f t="shared" si="80"/>
        <v>5011635.263944326</v>
      </c>
      <c r="N290">
        <f t="shared" si="81"/>
        <v>8000000</v>
      </c>
      <c r="O290">
        <f t="shared" si="82"/>
        <v>8000000</v>
      </c>
      <c r="P290">
        <f t="shared" si="83"/>
        <v>8001082.3796555903</v>
      </c>
      <c r="Q290">
        <f t="shared" si="84"/>
        <v>7997014.4231592519</v>
      </c>
      <c r="R290">
        <f t="shared" si="85"/>
        <v>2023072.8463558201</v>
      </c>
      <c r="S290">
        <f t="shared" si="86"/>
        <v>0.25297851664454007</v>
      </c>
      <c r="T290">
        <f t="shared" si="76"/>
        <v>1</v>
      </c>
      <c r="U290">
        <f t="shared" si="87"/>
        <v>5011635.263944326</v>
      </c>
      <c r="V290">
        <f t="shared" si="88"/>
        <v>3870.2749635064974</v>
      </c>
      <c r="W290" s="1">
        <f t="shared" si="89"/>
        <v>3.0357421997344806E-2</v>
      </c>
      <c r="X290">
        <f t="shared" si="90"/>
        <v>117.49157031292502</v>
      </c>
    </row>
    <row r="291" spans="3:24" x14ac:dyDescent="0.35">
      <c r="C291">
        <v>278</v>
      </c>
      <c r="D291">
        <f t="shared" si="72"/>
        <v>278</v>
      </c>
      <c r="E291">
        <f t="shared" si="77"/>
        <v>2988482.227625987</v>
      </c>
      <c r="F291">
        <f t="shared" si="78"/>
        <v>2610.7170446696691</v>
      </c>
      <c r="G291">
        <f t="shared" si="73"/>
        <v>1</v>
      </c>
      <c r="H291">
        <f t="shared" si="74"/>
        <v>0</v>
      </c>
      <c r="I291">
        <f>IF(D291&gt;$E$6,VLOOKUP(D291-$E$6,D$13:F$554,3,FALSE),0)</f>
        <v>3624.6515079336241</v>
      </c>
      <c r="J291">
        <f>IF(D291&gt;$E$7,VLOOKUP(D291-$E$7,D$13:E$554,2,FALSE),0)</f>
        <v>2985871.5105813174</v>
      </c>
      <c r="K291">
        <f t="shared" si="75"/>
        <v>2982885.6390707362</v>
      </c>
      <c r="L291">
        <f t="shared" si="79"/>
        <v>2985.8715105813176</v>
      </c>
      <c r="M291">
        <f t="shared" si="80"/>
        <v>5011517.7723740134</v>
      </c>
      <c r="N291">
        <f t="shared" si="81"/>
        <v>8000000</v>
      </c>
      <c r="O291">
        <f t="shared" si="82"/>
        <v>8000000</v>
      </c>
      <c r="P291">
        <f t="shared" si="83"/>
        <v>8001013.9344632644</v>
      </c>
      <c r="Q291">
        <f t="shared" si="84"/>
        <v>7997014.1284894189</v>
      </c>
      <c r="R291">
        <f t="shared" si="85"/>
        <v>2022660.390282114</v>
      </c>
      <c r="S291">
        <f t="shared" si="86"/>
        <v>0.2529269497069378</v>
      </c>
      <c r="T291">
        <f t="shared" si="76"/>
        <v>1</v>
      </c>
      <c r="U291">
        <f t="shared" si="87"/>
        <v>5011517.7723740134</v>
      </c>
      <c r="V291">
        <f t="shared" si="88"/>
        <v>3624.6515079336241</v>
      </c>
      <c r="W291" s="1">
        <f t="shared" si="89"/>
        <v>3.0351233964832535E-2</v>
      </c>
      <c r="X291">
        <f t="shared" si="90"/>
        <v>110.01264595827648</v>
      </c>
    </row>
    <row r="292" spans="3:24" x14ac:dyDescent="0.35">
      <c r="C292">
        <v>279</v>
      </c>
      <c r="D292">
        <f t="shared" si="72"/>
        <v>279</v>
      </c>
      <c r="E292">
        <f t="shared" si="77"/>
        <v>2988592.2402719455</v>
      </c>
      <c r="F292">
        <f t="shared" si="78"/>
        <v>2444.7610716731288</v>
      </c>
      <c r="G292">
        <f t="shared" si="73"/>
        <v>1</v>
      </c>
      <c r="H292">
        <f t="shared" si="74"/>
        <v>0</v>
      </c>
      <c r="I292">
        <f>IF(D292&gt;$E$6,VLOOKUP(D292-$E$6,D$13:F$554,3,FALSE),0)</f>
        <v>3394.5434294203296</v>
      </c>
      <c r="J292">
        <f>IF(D292&gt;$E$7,VLOOKUP(D292-$E$7,D$13:E$554,2,FALSE),0)</f>
        <v>2986147.4792002724</v>
      </c>
      <c r="K292">
        <f t="shared" si="75"/>
        <v>2983161.3317210721</v>
      </c>
      <c r="L292">
        <f t="shared" si="79"/>
        <v>2986.1474792002723</v>
      </c>
      <c r="M292">
        <f t="shared" si="80"/>
        <v>5011407.7597280545</v>
      </c>
      <c r="N292">
        <f t="shared" si="81"/>
        <v>8000000</v>
      </c>
      <c r="O292">
        <f t="shared" si="82"/>
        <v>8000000</v>
      </c>
      <c r="P292">
        <f t="shared" si="83"/>
        <v>8000949.7823577467</v>
      </c>
      <c r="Q292">
        <f t="shared" si="84"/>
        <v>7997013.8525207993</v>
      </c>
      <c r="R292">
        <f t="shared" si="85"/>
        <v>2022274.1330485814</v>
      </c>
      <c r="S292">
        <f t="shared" si="86"/>
        <v>0.25287865825205808</v>
      </c>
      <c r="T292">
        <f t="shared" si="76"/>
        <v>1</v>
      </c>
      <c r="U292">
        <f t="shared" si="87"/>
        <v>5011407.7597280545</v>
      </c>
      <c r="V292">
        <f t="shared" si="88"/>
        <v>3394.5434294203296</v>
      </c>
      <c r="W292" s="1">
        <f t="shared" si="89"/>
        <v>3.0345438990246967E-2</v>
      </c>
      <c r="X292">
        <f t="shared" si="90"/>
        <v>103.00891053721833</v>
      </c>
    </row>
    <row r="293" spans="3:24" x14ac:dyDescent="0.35">
      <c r="C293">
        <v>280</v>
      </c>
      <c r="D293">
        <f t="shared" si="72"/>
        <v>280</v>
      </c>
      <c r="E293">
        <f t="shared" si="77"/>
        <v>2988695.2491824827</v>
      </c>
      <c r="F293">
        <f t="shared" si="78"/>
        <v>2289.3212428325787</v>
      </c>
      <c r="G293">
        <f t="shared" si="73"/>
        <v>1</v>
      </c>
      <c r="H293">
        <f t="shared" si="74"/>
        <v>0</v>
      </c>
      <c r="I293">
        <f>IF(D293&gt;$E$6,VLOOKUP(D293-$E$6,D$13:F$554,3,FALSE),0)</f>
        <v>3178.9796274267137</v>
      </c>
      <c r="J293">
        <f>IF(D293&gt;$E$7,VLOOKUP(D293-$E$7,D$13:E$554,2,FALSE),0)</f>
        <v>2986405.9279396501</v>
      </c>
      <c r="K293">
        <f t="shared" si="75"/>
        <v>2983419.5220117103</v>
      </c>
      <c r="L293">
        <f t="shared" si="79"/>
        <v>2986.4059279396502</v>
      </c>
      <c r="M293">
        <f t="shared" si="80"/>
        <v>5011304.7508175168</v>
      </c>
      <c r="N293">
        <f t="shared" si="81"/>
        <v>8000000</v>
      </c>
      <c r="O293">
        <f t="shared" si="82"/>
        <v>8000000</v>
      </c>
      <c r="P293">
        <f t="shared" si="83"/>
        <v>8000889.6583845932</v>
      </c>
      <c r="Q293">
        <f t="shared" si="84"/>
        <v>7997013.5940720607</v>
      </c>
      <c r="R293">
        <f t="shared" si="85"/>
        <v>2021912.4169499273</v>
      </c>
      <c r="S293">
        <f t="shared" si="86"/>
        <v>0.25283343502738431</v>
      </c>
      <c r="T293">
        <f t="shared" si="76"/>
        <v>1</v>
      </c>
      <c r="U293">
        <f t="shared" si="87"/>
        <v>5011304.7508175168</v>
      </c>
      <c r="V293">
        <f t="shared" si="88"/>
        <v>3178.9796274267137</v>
      </c>
      <c r="W293" s="1">
        <f t="shared" si="89"/>
        <v>3.0340012203286117E-2</v>
      </c>
      <c r="X293">
        <f t="shared" si="90"/>
        <v>96.450280690124444</v>
      </c>
    </row>
    <row r="294" spans="3:24" x14ac:dyDescent="0.35">
      <c r="C294">
        <v>281</v>
      </c>
      <c r="D294">
        <f t="shared" si="72"/>
        <v>281</v>
      </c>
      <c r="E294">
        <f t="shared" si="77"/>
        <v>2988791.6994631728</v>
      </c>
      <c r="F294">
        <f t="shared" si="78"/>
        <v>2143.7352709765546</v>
      </c>
      <c r="G294">
        <f t="shared" si="73"/>
        <v>1</v>
      </c>
      <c r="H294">
        <f t="shared" si="74"/>
        <v>0</v>
      </c>
      <c r="I294">
        <f>IF(D294&gt;$E$6,VLOOKUP(D294-$E$6,D$13:F$554,3,FALSE),0)</f>
        <v>2977.0486790752038</v>
      </c>
      <c r="J294">
        <f>IF(D294&gt;$E$7,VLOOKUP(D294-$E$7,D$13:E$554,2,FALSE),0)</f>
        <v>2986647.9641921963</v>
      </c>
      <c r="K294">
        <f t="shared" si="75"/>
        <v>2983661.3162280042</v>
      </c>
      <c r="L294">
        <f t="shared" si="79"/>
        <v>2986.6479641921965</v>
      </c>
      <c r="M294">
        <f t="shared" si="80"/>
        <v>5011208.3005368272</v>
      </c>
      <c r="N294">
        <f t="shared" si="81"/>
        <v>8000000</v>
      </c>
      <c r="O294">
        <f t="shared" si="82"/>
        <v>8000000</v>
      </c>
      <c r="P294">
        <f t="shared" si="83"/>
        <v>8000833.3134080991</v>
      </c>
      <c r="Q294">
        <f t="shared" si="84"/>
        <v>7997013.3520358074</v>
      </c>
      <c r="R294">
        <f t="shared" si="85"/>
        <v>2021573.6883804384</v>
      </c>
      <c r="S294">
        <f t="shared" si="86"/>
        <v>0.25279108579527437</v>
      </c>
      <c r="T294">
        <f t="shared" si="76"/>
        <v>1</v>
      </c>
      <c r="U294">
        <f t="shared" si="87"/>
        <v>5011208.3005368272</v>
      </c>
      <c r="V294">
        <f t="shared" si="88"/>
        <v>2977.0486790752038</v>
      </c>
      <c r="W294" s="1">
        <f t="shared" si="89"/>
        <v>3.0334930295432924E-2</v>
      </c>
      <c r="X294">
        <f t="shared" si="90"/>
        <v>90.308564165856964</v>
      </c>
    </row>
    <row r="295" spans="3:24" x14ac:dyDescent="0.35">
      <c r="C295">
        <v>282</v>
      </c>
      <c r="D295">
        <f t="shared" si="72"/>
        <v>282</v>
      </c>
      <c r="E295">
        <f t="shared" si="77"/>
        <v>2988882.0080273389</v>
      </c>
      <c r="F295">
        <f t="shared" si="78"/>
        <v>2007.3820746652782</v>
      </c>
      <c r="G295">
        <f t="shared" si="73"/>
        <v>1</v>
      </c>
      <c r="H295">
        <f t="shared" si="74"/>
        <v>0</v>
      </c>
      <c r="I295">
        <f>IF(D295&gt;$E$6,VLOOKUP(D295-$E$6,D$13:F$554,3,FALSE),0)</f>
        <v>2787.8953079162166</v>
      </c>
      <c r="J295">
        <f>IF(D295&gt;$E$7,VLOOKUP(D295-$E$7,D$13:E$554,2,FALSE),0)</f>
        <v>2986874.6259526736</v>
      </c>
      <c r="K295">
        <f t="shared" si="75"/>
        <v>2983887.7513267212</v>
      </c>
      <c r="L295">
        <f t="shared" si="79"/>
        <v>2986.8746259526738</v>
      </c>
      <c r="M295">
        <f t="shared" si="80"/>
        <v>5011117.9919726606</v>
      </c>
      <c r="N295">
        <f t="shared" si="81"/>
        <v>8000000</v>
      </c>
      <c r="O295">
        <f t="shared" si="82"/>
        <v>8000000</v>
      </c>
      <c r="P295">
        <f t="shared" si="83"/>
        <v>8000780.51323325</v>
      </c>
      <c r="Q295">
        <f t="shared" si="84"/>
        <v>7997013.1253740471</v>
      </c>
      <c r="R295">
        <f t="shared" si="85"/>
        <v>2021256.4913940341</v>
      </c>
      <c r="S295">
        <f t="shared" si="86"/>
        <v>0.25275142852782218</v>
      </c>
      <c r="T295">
        <f t="shared" si="76"/>
        <v>1</v>
      </c>
      <c r="U295">
        <f t="shared" si="87"/>
        <v>5011117.9919726606</v>
      </c>
      <c r="V295">
        <f t="shared" si="88"/>
        <v>2787.8953079162166</v>
      </c>
      <c r="W295" s="1">
        <f t="shared" si="89"/>
        <v>3.0330171423338659E-2</v>
      </c>
      <c r="X295">
        <f t="shared" si="90"/>
        <v>84.557342599420366</v>
      </c>
    </row>
    <row r="296" spans="3:24" x14ac:dyDescent="0.35">
      <c r="C296">
        <v>283</v>
      </c>
      <c r="D296">
        <f t="shared" si="72"/>
        <v>283</v>
      </c>
      <c r="E296">
        <f t="shared" si="77"/>
        <v>2988966.5653699385</v>
      </c>
      <c r="F296">
        <f t="shared" si="78"/>
        <v>1879.6792766875587</v>
      </c>
      <c r="G296">
        <f t="shared" si="73"/>
        <v>1</v>
      </c>
      <c r="H296">
        <f t="shared" si="74"/>
        <v>0</v>
      </c>
      <c r="I296">
        <f>IF(D296&gt;$E$6,VLOOKUP(D296-$E$6,D$13:F$554,3,FALSE),0)</f>
        <v>2610.7170446696691</v>
      </c>
      <c r="J296">
        <f>IF(D296&gt;$E$7,VLOOKUP(D296-$E$7,D$13:E$554,2,FALSE),0)</f>
        <v>2987086.8860932509</v>
      </c>
      <c r="K296">
        <f t="shared" si="75"/>
        <v>2984099.7992071575</v>
      </c>
      <c r="L296">
        <f t="shared" si="79"/>
        <v>2987.086886093251</v>
      </c>
      <c r="M296">
        <f t="shared" si="80"/>
        <v>5011033.4346300615</v>
      </c>
      <c r="N296">
        <f t="shared" si="81"/>
        <v>8000000</v>
      </c>
      <c r="O296">
        <f t="shared" si="82"/>
        <v>8000000</v>
      </c>
      <c r="P296">
        <f t="shared" si="83"/>
        <v>8000731.0377679821</v>
      </c>
      <c r="Q296">
        <f t="shared" si="84"/>
        <v>7997012.913113907</v>
      </c>
      <c r="R296">
        <f t="shared" si="85"/>
        <v>2020959.4616507175</v>
      </c>
      <c r="S296">
        <f t="shared" si="86"/>
        <v>0.25271429265002759</v>
      </c>
      <c r="T296">
        <f t="shared" si="76"/>
        <v>1</v>
      </c>
      <c r="U296">
        <f t="shared" si="87"/>
        <v>5011033.4346300615</v>
      </c>
      <c r="V296">
        <f t="shared" si="88"/>
        <v>2610.7170446696691</v>
      </c>
      <c r="W296" s="1">
        <f t="shared" si="89"/>
        <v>3.0325715118003312E-2</v>
      </c>
      <c r="X296">
        <f t="shared" si="90"/>
        <v>79.171861350367905</v>
      </c>
    </row>
    <row r="297" spans="3:24" x14ac:dyDescent="0.35">
      <c r="C297">
        <v>284</v>
      </c>
      <c r="D297">
        <f t="shared" si="72"/>
        <v>284</v>
      </c>
      <c r="E297">
        <f t="shared" si="77"/>
        <v>2989045.737231289</v>
      </c>
      <c r="F297">
        <f t="shared" si="78"/>
        <v>1760.0808466896415</v>
      </c>
      <c r="G297">
        <f t="shared" si="73"/>
        <v>1</v>
      </c>
      <c r="H297">
        <f t="shared" si="74"/>
        <v>0</v>
      </c>
      <c r="I297">
        <f>IF(D297&gt;$E$6,VLOOKUP(D297-$E$6,D$13:F$554,3,FALSE),0)</f>
        <v>2444.7610716731288</v>
      </c>
      <c r="J297">
        <f>IF(D297&gt;$E$7,VLOOKUP(D297-$E$7,D$13:E$554,2,FALSE),0)</f>
        <v>2987285.6563845994</v>
      </c>
      <c r="K297">
        <f t="shared" si="75"/>
        <v>2984298.3707282147</v>
      </c>
      <c r="L297">
        <f t="shared" si="79"/>
        <v>2987.2856563845994</v>
      </c>
      <c r="M297">
        <f t="shared" si="80"/>
        <v>5010954.262768711</v>
      </c>
      <c r="N297">
        <f t="shared" si="81"/>
        <v>8000000</v>
      </c>
      <c r="O297">
        <f t="shared" si="82"/>
        <v>8000000</v>
      </c>
      <c r="P297">
        <f t="shared" si="83"/>
        <v>8000684.680224983</v>
      </c>
      <c r="Q297">
        <f t="shared" si="84"/>
        <v>7997012.7143436158</v>
      </c>
      <c r="R297">
        <f t="shared" si="85"/>
        <v>2020681.3207277274</v>
      </c>
      <c r="S297">
        <f t="shared" si="86"/>
        <v>0.25267951832856156</v>
      </c>
      <c r="T297">
        <f t="shared" si="76"/>
        <v>1</v>
      </c>
      <c r="U297">
        <f t="shared" si="87"/>
        <v>5010954.262768711</v>
      </c>
      <c r="V297">
        <f t="shared" si="88"/>
        <v>2444.7610716731288</v>
      </c>
      <c r="W297" s="1">
        <f t="shared" si="89"/>
        <v>3.0321542199427384E-2</v>
      </c>
      <c r="X297">
        <f t="shared" si="90"/>
        <v>74.12892600225409</v>
      </c>
    </row>
    <row r="298" spans="3:24" x14ac:dyDescent="0.35">
      <c r="C298">
        <v>285</v>
      </c>
      <c r="D298">
        <f t="shared" si="72"/>
        <v>285</v>
      </c>
      <c r="E298">
        <f t="shared" si="77"/>
        <v>2989119.8661572915</v>
      </c>
      <c r="F298">
        <f t="shared" si="78"/>
        <v>1648.0748806092888</v>
      </c>
      <c r="G298">
        <f t="shared" si="73"/>
        <v>1</v>
      </c>
      <c r="H298">
        <f t="shared" si="74"/>
        <v>0</v>
      </c>
      <c r="I298">
        <f>IF(D298&gt;$E$6,VLOOKUP(D298-$E$6,D$13:F$554,3,FALSE),0)</f>
        <v>2289.3212428325787</v>
      </c>
      <c r="J298">
        <f>IF(D298&gt;$E$7,VLOOKUP(D298-$E$7,D$13:E$554,2,FALSE),0)</f>
        <v>2987471.7912766822</v>
      </c>
      <c r="K298">
        <f t="shared" si="75"/>
        <v>2984484.3194854055</v>
      </c>
      <c r="L298">
        <f t="shared" si="79"/>
        <v>2987.4717912766823</v>
      </c>
      <c r="M298">
        <f t="shared" si="80"/>
        <v>5010880.1338427085</v>
      </c>
      <c r="N298">
        <f t="shared" si="81"/>
        <v>8000000</v>
      </c>
      <c r="O298">
        <f t="shared" si="82"/>
        <v>8000000</v>
      </c>
      <c r="P298">
        <f t="shared" si="83"/>
        <v>8000641.2463622233</v>
      </c>
      <c r="Q298">
        <f t="shared" si="84"/>
        <v>7997012.5282087233</v>
      </c>
      <c r="R298">
        <f t="shared" si="85"/>
        <v>2020420.8707747497</v>
      </c>
      <c r="S298">
        <f t="shared" si="86"/>
        <v>0.25264695580354557</v>
      </c>
      <c r="T298">
        <f t="shared" si="76"/>
        <v>1</v>
      </c>
      <c r="U298">
        <f t="shared" si="87"/>
        <v>5010880.1338427085</v>
      </c>
      <c r="V298">
        <f t="shared" si="88"/>
        <v>2289.3212428325787</v>
      </c>
      <c r="W298" s="1">
        <f t="shared" si="89"/>
        <v>3.0317634696425469E-2</v>
      </c>
      <c r="X298">
        <f t="shared" si="90"/>
        <v>69.40680514296487</v>
      </c>
    </row>
    <row r="299" spans="3:24" x14ac:dyDescent="0.35">
      <c r="C299">
        <v>286</v>
      </c>
      <c r="D299">
        <f t="shared" si="72"/>
        <v>286</v>
      </c>
      <c r="E299">
        <f t="shared" si="77"/>
        <v>2989189.2729624342</v>
      </c>
      <c r="F299">
        <f t="shared" si="78"/>
        <v>1543.1815098230727</v>
      </c>
      <c r="G299">
        <f t="shared" si="73"/>
        <v>1</v>
      </c>
      <c r="H299">
        <f t="shared" si="74"/>
        <v>0</v>
      </c>
      <c r="I299">
        <f>IF(D299&gt;$E$6,VLOOKUP(D299-$E$6,D$13:F$554,3,FALSE),0)</f>
        <v>2143.7352709765546</v>
      </c>
      <c r="J299">
        <f>IF(D299&gt;$E$7,VLOOKUP(D299-$E$7,D$13:E$554,2,FALSE),0)</f>
        <v>2987646.0914526111</v>
      </c>
      <c r="K299">
        <f t="shared" si="75"/>
        <v>2984658.4453611583</v>
      </c>
      <c r="L299">
        <f t="shared" si="79"/>
        <v>2987.646091452611</v>
      </c>
      <c r="M299">
        <f t="shared" si="80"/>
        <v>5010810.7270375658</v>
      </c>
      <c r="N299">
        <f t="shared" si="81"/>
        <v>8000000</v>
      </c>
      <c r="O299">
        <f t="shared" si="82"/>
        <v>8000000</v>
      </c>
      <c r="P299">
        <f t="shared" si="83"/>
        <v>8000600.5537611535</v>
      </c>
      <c r="Q299">
        <f t="shared" si="84"/>
        <v>7997012.3539085472</v>
      </c>
      <c r="R299">
        <f t="shared" si="85"/>
        <v>2020176.9894935018</v>
      </c>
      <c r="S299">
        <f t="shared" si="86"/>
        <v>0.25261646476088517</v>
      </c>
      <c r="T299">
        <f t="shared" si="76"/>
        <v>1</v>
      </c>
      <c r="U299">
        <f t="shared" si="87"/>
        <v>5010810.7270375658</v>
      </c>
      <c r="V299">
        <f t="shared" si="88"/>
        <v>2143.7352709765546</v>
      </c>
      <c r="W299" s="1">
        <f t="shared" si="89"/>
        <v>3.031397577130622E-2</v>
      </c>
      <c r="X299">
        <f t="shared" si="90"/>
        <v>64.985139064477849</v>
      </c>
    </row>
    <row r="300" spans="3:24" x14ac:dyDescent="0.35">
      <c r="C300">
        <v>287</v>
      </c>
      <c r="D300">
        <f t="shared" si="72"/>
        <v>287</v>
      </c>
      <c r="E300">
        <f t="shared" si="77"/>
        <v>2989254.2581014987</v>
      </c>
      <c r="F300">
        <f t="shared" si="78"/>
        <v>1444.950933190994</v>
      </c>
      <c r="G300">
        <f t="shared" si="73"/>
        <v>1</v>
      </c>
      <c r="H300">
        <f t="shared" si="74"/>
        <v>0</v>
      </c>
      <c r="I300">
        <f>IF(D300&gt;$E$6,VLOOKUP(D300-$E$6,D$13:F$554,3,FALSE),0)</f>
        <v>2007.3820746652782</v>
      </c>
      <c r="J300">
        <f>IF(D300&gt;$E$7,VLOOKUP(D300-$E$7,D$13:E$554,2,FALSE),0)</f>
        <v>2987809.3071683077</v>
      </c>
      <c r="K300">
        <f t="shared" si="75"/>
        <v>2984821.4978611395</v>
      </c>
      <c r="L300">
        <f t="shared" si="79"/>
        <v>2987.8093071683079</v>
      </c>
      <c r="M300">
        <f t="shared" si="80"/>
        <v>5010745.7418985013</v>
      </c>
      <c r="N300">
        <f t="shared" si="81"/>
        <v>8000000</v>
      </c>
      <c r="O300">
        <f t="shared" si="82"/>
        <v>8000000</v>
      </c>
      <c r="P300">
        <f t="shared" si="83"/>
        <v>8000562.4311414743</v>
      </c>
      <c r="Q300">
        <f t="shared" si="84"/>
        <v>7997012.1906928318</v>
      </c>
      <c r="R300">
        <f t="shared" si="85"/>
        <v>2019948.6254230253</v>
      </c>
      <c r="S300">
        <f t="shared" si="86"/>
        <v>0.25258791374282302</v>
      </c>
      <c r="T300">
        <f t="shared" si="76"/>
        <v>1</v>
      </c>
      <c r="U300">
        <f t="shared" si="87"/>
        <v>5010745.7418985013</v>
      </c>
      <c r="V300">
        <f t="shared" si="88"/>
        <v>2007.3820746652782</v>
      </c>
      <c r="W300" s="1">
        <f t="shared" si="89"/>
        <v>3.0310549649138763E-2</v>
      </c>
      <c r="X300">
        <f t="shared" si="90"/>
        <v>60.844854038933093</v>
      </c>
    </row>
    <row r="301" spans="3:24" x14ac:dyDescent="0.35">
      <c r="C301">
        <v>288</v>
      </c>
      <c r="D301">
        <f t="shared" si="72"/>
        <v>288</v>
      </c>
      <c r="E301">
        <f t="shared" si="77"/>
        <v>2989315.1029555378</v>
      </c>
      <c r="F301">
        <f t="shared" si="78"/>
        <v>1352.9615654135123</v>
      </c>
      <c r="G301">
        <f t="shared" si="73"/>
        <v>1</v>
      </c>
      <c r="H301">
        <f t="shared" si="74"/>
        <v>0</v>
      </c>
      <c r="I301">
        <f>IF(D301&gt;$E$6,VLOOKUP(D301-$E$6,D$13:F$554,3,FALSE),0)</f>
        <v>1879.6792766875587</v>
      </c>
      <c r="J301">
        <f>IF(D301&gt;$E$7,VLOOKUP(D301-$E$7,D$13:E$554,2,FALSE),0)</f>
        <v>2987962.1413901243</v>
      </c>
      <c r="K301">
        <f t="shared" si="75"/>
        <v>2984974.1792487344</v>
      </c>
      <c r="L301">
        <f t="shared" si="79"/>
        <v>2987.9621413901245</v>
      </c>
      <c r="M301">
        <f t="shared" si="80"/>
        <v>5010684.8970444622</v>
      </c>
      <c r="N301">
        <f t="shared" si="81"/>
        <v>8000000</v>
      </c>
      <c r="O301">
        <f t="shared" si="82"/>
        <v>8000000</v>
      </c>
      <c r="P301">
        <f t="shared" si="83"/>
        <v>8000526.7177112736</v>
      </c>
      <c r="Q301">
        <f t="shared" si="84"/>
        <v>7997012.03785861</v>
      </c>
      <c r="R301">
        <f t="shared" si="85"/>
        <v>2019734.7935129479</v>
      </c>
      <c r="S301">
        <f t="shared" si="86"/>
        <v>0.25256117959449514</v>
      </c>
      <c r="T301">
        <f t="shared" si="76"/>
        <v>1</v>
      </c>
      <c r="U301">
        <f t="shared" si="87"/>
        <v>5010684.8970444622</v>
      </c>
      <c r="V301">
        <f t="shared" si="88"/>
        <v>1879.6792766875587</v>
      </c>
      <c r="W301" s="1">
        <f t="shared" si="89"/>
        <v>3.0307341551339417E-2</v>
      </c>
      <c r="X301">
        <f t="shared" si="90"/>
        <v>56.968081845544468</v>
      </c>
    </row>
    <row r="302" spans="3:24" x14ac:dyDescent="0.35">
      <c r="C302">
        <v>289</v>
      </c>
      <c r="D302">
        <f t="shared" si="72"/>
        <v>289</v>
      </c>
      <c r="E302">
        <f t="shared" si="77"/>
        <v>2989372.0710373833</v>
      </c>
      <c r="F302">
        <f t="shared" si="78"/>
        <v>1266.8182954168878</v>
      </c>
      <c r="G302">
        <f t="shared" si="73"/>
        <v>1</v>
      </c>
      <c r="H302">
        <f t="shared" si="74"/>
        <v>0</v>
      </c>
      <c r="I302">
        <f>IF(D302&gt;$E$6,VLOOKUP(D302-$E$6,D$13:F$554,3,FALSE),0)</f>
        <v>1760.0808466896415</v>
      </c>
      <c r="J302">
        <f>IF(D302&gt;$E$7,VLOOKUP(D302-$E$7,D$13:E$554,2,FALSE),0)</f>
        <v>2988105.2527419664</v>
      </c>
      <c r="K302">
        <f t="shared" si="75"/>
        <v>2985117.1474892246</v>
      </c>
      <c r="L302">
        <f t="shared" si="79"/>
        <v>2988.1052527419665</v>
      </c>
      <c r="M302">
        <f t="shared" si="80"/>
        <v>5010627.9289626162</v>
      </c>
      <c r="N302">
        <f t="shared" si="81"/>
        <v>8000000</v>
      </c>
      <c r="O302">
        <f t="shared" si="82"/>
        <v>8000000</v>
      </c>
      <c r="P302">
        <f t="shared" si="83"/>
        <v>8000493.2625512723</v>
      </c>
      <c r="Q302">
        <f t="shared" si="84"/>
        <v>7997011.8947472582</v>
      </c>
      <c r="R302">
        <f t="shared" si="85"/>
        <v>2019534.5709679089</v>
      </c>
      <c r="S302">
        <f t="shared" si="86"/>
        <v>0.25253614694438759</v>
      </c>
      <c r="T302">
        <f t="shared" si="76"/>
        <v>1</v>
      </c>
      <c r="U302">
        <f t="shared" si="87"/>
        <v>5010627.9289626162</v>
      </c>
      <c r="V302">
        <f t="shared" si="88"/>
        <v>1760.0808466896415</v>
      </c>
      <c r="W302" s="1">
        <f t="shared" si="89"/>
        <v>3.030433763332651E-2</v>
      </c>
      <c r="X302">
        <f t="shared" si="90"/>
        <v>53.338084240034092</v>
      </c>
    </row>
    <row r="303" spans="3:24" x14ac:dyDescent="0.35">
      <c r="C303">
        <v>290</v>
      </c>
      <c r="D303">
        <f t="shared" si="72"/>
        <v>290</v>
      </c>
      <c r="E303">
        <f t="shared" si="77"/>
        <v>2989425.4091216233</v>
      </c>
      <c r="F303">
        <f t="shared" si="78"/>
        <v>1186.1508487206884</v>
      </c>
      <c r="G303">
        <f t="shared" si="73"/>
        <v>1</v>
      </c>
      <c r="H303">
        <f t="shared" si="74"/>
        <v>0</v>
      </c>
      <c r="I303">
        <f>IF(D303&gt;$E$6,VLOOKUP(D303-$E$6,D$13:F$554,3,FALSE),0)</f>
        <v>1648.0748806092888</v>
      </c>
      <c r="J303">
        <f>IF(D303&gt;$E$7,VLOOKUP(D303-$E$7,D$13:E$554,2,FALSE),0)</f>
        <v>2988239.2582729026</v>
      </c>
      <c r="K303">
        <f t="shared" si="75"/>
        <v>2985251.0190146295</v>
      </c>
      <c r="L303">
        <f t="shared" si="79"/>
        <v>2988.2392582729026</v>
      </c>
      <c r="M303">
        <f t="shared" si="80"/>
        <v>5010574.5908783767</v>
      </c>
      <c r="N303">
        <f t="shared" si="81"/>
        <v>8000000</v>
      </c>
      <c r="O303">
        <f t="shared" si="82"/>
        <v>8000000</v>
      </c>
      <c r="P303">
        <f t="shared" si="83"/>
        <v>8000461.9240318891</v>
      </c>
      <c r="Q303">
        <f t="shared" si="84"/>
        <v>7997011.7607417274</v>
      </c>
      <c r="R303">
        <f t="shared" si="85"/>
        <v>2019347.0933472016</v>
      </c>
      <c r="S303">
        <f t="shared" si="86"/>
        <v>0.25251270771670165</v>
      </c>
      <c r="T303">
        <f t="shared" si="76"/>
        <v>1</v>
      </c>
      <c r="U303">
        <f t="shared" si="87"/>
        <v>5010574.5908783767</v>
      </c>
      <c r="V303">
        <f t="shared" si="88"/>
        <v>1648.0748806092888</v>
      </c>
      <c r="W303" s="1">
        <f t="shared" si="89"/>
        <v>3.0301524926004197E-2</v>
      </c>
      <c r="X303">
        <f t="shared" si="90"/>
        <v>49.939182074703758</v>
      </c>
    </row>
    <row r="304" spans="3:24" x14ac:dyDescent="0.35">
      <c r="C304">
        <v>291</v>
      </c>
      <c r="D304">
        <f t="shared" si="72"/>
        <v>291</v>
      </c>
      <c r="E304">
        <f t="shared" si="77"/>
        <v>2989475.348303698</v>
      </c>
      <c r="F304">
        <f t="shared" si="78"/>
        <v>1110.6122480239719</v>
      </c>
      <c r="G304">
        <f t="shared" si="73"/>
        <v>1</v>
      </c>
      <c r="H304">
        <f t="shared" si="74"/>
        <v>0</v>
      </c>
      <c r="I304">
        <f>IF(D304&gt;$E$6,VLOOKUP(D304-$E$6,D$13:F$554,3,FALSE),0)</f>
        <v>1543.1815098230727</v>
      </c>
      <c r="J304">
        <f>IF(D304&gt;$E$7,VLOOKUP(D304-$E$7,D$13:E$554,2,FALSE),0)</f>
        <v>2988364.736055674</v>
      </c>
      <c r="K304">
        <f t="shared" si="75"/>
        <v>2985376.3713196185</v>
      </c>
      <c r="L304">
        <f t="shared" si="79"/>
        <v>2988.3647360556743</v>
      </c>
      <c r="M304">
        <f t="shared" si="80"/>
        <v>5010524.651696302</v>
      </c>
      <c r="N304">
        <f t="shared" si="81"/>
        <v>8000000</v>
      </c>
      <c r="O304">
        <f t="shared" si="82"/>
        <v>8000000</v>
      </c>
      <c r="P304">
        <f t="shared" si="83"/>
        <v>8000432.5692617986</v>
      </c>
      <c r="Q304">
        <f t="shared" si="84"/>
        <v>7997011.635263944</v>
      </c>
      <c r="R304">
        <f t="shared" si="85"/>
        <v>2019171.550904572</v>
      </c>
      <c r="S304">
        <f t="shared" si="86"/>
        <v>0.25249076067374365</v>
      </c>
      <c r="T304">
        <f t="shared" si="76"/>
        <v>1</v>
      </c>
      <c r="U304">
        <f t="shared" si="87"/>
        <v>5010524.651696302</v>
      </c>
      <c r="V304">
        <f t="shared" si="88"/>
        <v>1543.1815098230727</v>
      </c>
      <c r="W304" s="1">
        <f t="shared" si="89"/>
        <v>3.0298891280849238E-2</v>
      </c>
      <c r="X304">
        <f t="shared" si="90"/>
        <v>46.756688792746061</v>
      </c>
    </row>
    <row r="305" spans="3:24" x14ac:dyDescent="0.35">
      <c r="C305">
        <v>292</v>
      </c>
      <c r="D305">
        <f t="shared" si="72"/>
        <v>292</v>
      </c>
      <c r="E305">
        <f t="shared" si="77"/>
        <v>2989522.1049924907</v>
      </c>
      <c r="F305">
        <f t="shared" si="78"/>
        <v>1039.8773665037006</v>
      </c>
      <c r="G305">
        <f t="shared" si="73"/>
        <v>1</v>
      </c>
      <c r="H305">
        <f t="shared" si="74"/>
        <v>0</v>
      </c>
      <c r="I305">
        <f>IF(D305&gt;$E$6,VLOOKUP(D305-$E$6,D$13:F$554,3,FALSE),0)</f>
        <v>1444.950933190994</v>
      </c>
      <c r="J305">
        <f>IF(D305&gt;$E$7,VLOOKUP(D305-$E$7,D$13:E$554,2,FALSE),0)</f>
        <v>2988482.227625987</v>
      </c>
      <c r="K305">
        <f t="shared" si="75"/>
        <v>2985493.7453983612</v>
      </c>
      <c r="L305">
        <f t="shared" si="79"/>
        <v>2988.482227625987</v>
      </c>
      <c r="M305">
        <f t="shared" si="80"/>
        <v>5010477.8950075097</v>
      </c>
      <c r="N305">
        <f t="shared" si="81"/>
        <v>8000000</v>
      </c>
      <c r="O305">
        <f t="shared" si="82"/>
        <v>8000000</v>
      </c>
      <c r="P305">
        <f t="shared" si="83"/>
        <v>8000405.0735666882</v>
      </c>
      <c r="Q305">
        <f t="shared" si="84"/>
        <v>7997011.5177723737</v>
      </c>
      <c r="R305">
        <f t="shared" si="85"/>
        <v>2019007.1851538955</v>
      </c>
      <c r="S305">
        <f t="shared" si="86"/>
        <v>0.25247021098655426</v>
      </c>
      <c r="T305">
        <f t="shared" si="76"/>
        <v>1</v>
      </c>
      <c r="U305">
        <f t="shared" si="87"/>
        <v>5010477.8950075097</v>
      </c>
      <c r="V305">
        <f t="shared" si="88"/>
        <v>1444.950933190994</v>
      </c>
      <c r="W305" s="1">
        <f t="shared" si="89"/>
        <v>3.029642531838651E-2</v>
      </c>
      <c r="X305">
        <f t="shared" si="90"/>
        <v>43.776848036153844</v>
      </c>
    </row>
    <row r="306" spans="3:24" x14ac:dyDescent="0.35">
      <c r="C306">
        <v>293</v>
      </c>
      <c r="D306">
        <f t="shared" si="72"/>
        <v>293</v>
      </c>
      <c r="E306">
        <f t="shared" si="77"/>
        <v>2989565.8818405271</v>
      </c>
      <c r="F306">
        <f t="shared" si="78"/>
        <v>973.64156858157367</v>
      </c>
      <c r="G306">
        <f t="shared" si="73"/>
        <v>1</v>
      </c>
      <c r="H306">
        <f t="shared" si="74"/>
        <v>0</v>
      </c>
      <c r="I306">
        <f>IF(D306&gt;$E$6,VLOOKUP(D306-$E$6,D$13:F$554,3,FALSE),0)</f>
        <v>1352.9615654135123</v>
      </c>
      <c r="J306">
        <f>IF(D306&gt;$E$7,VLOOKUP(D306-$E$7,D$13:E$554,2,FALSE),0)</f>
        <v>2988592.2402719455</v>
      </c>
      <c r="K306">
        <f t="shared" si="75"/>
        <v>2985603.6480316734</v>
      </c>
      <c r="L306">
        <f t="shared" si="79"/>
        <v>2988.5922402719457</v>
      </c>
      <c r="M306">
        <f t="shared" si="80"/>
        <v>5010434.1181594729</v>
      </c>
      <c r="N306">
        <f t="shared" si="81"/>
        <v>8000000</v>
      </c>
      <c r="O306">
        <f t="shared" si="82"/>
        <v>8000000</v>
      </c>
      <c r="P306">
        <f t="shared" si="83"/>
        <v>8000379.3199968319</v>
      </c>
      <c r="Q306">
        <f t="shared" si="84"/>
        <v>7997011.4077597279</v>
      </c>
      <c r="R306">
        <f t="shared" si="85"/>
        <v>2018853.2856472554</v>
      </c>
      <c r="S306">
        <f t="shared" si="86"/>
        <v>0.25245096983209309</v>
      </c>
      <c r="T306">
        <f t="shared" si="76"/>
        <v>1</v>
      </c>
      <c r="U306">
        <f t="shared" si="87"/>
        <v>5010434.1181594729</v>
      </c>
      <c r="V306">
        <f t="shared" si="88"/>
        <v>1352.9615654135123</v>
      </c>
      <c r="W306" s="1">
        <f t="shared" si="89"/>
        <v>3.0294116379851171E-2</v>
      </c>
      <c r="X306">
        <f t="shared" si="90"/>
        <v>40.986775120102564</v>
      </c>
    </row>
    <row r="307" spans="3:24" x14ac:dyDescent="0.35">
      <c r="C307">
        <v>294</v>
      </c>
      <c r="D307">
        <f t="shared" si="72"/>
        <v>294</v>
      </c>
      <c r="E307">
        <f t="shared" si="77"/>
        <v>2989606.8686156473</v>
      </c>
      <c r="F307">
        <f t="shared" si="78"/>
        <v>911.61943316459656</v>
      </c>
      <c r="G307">
        <f t="shared" si="73"/>
        <v>1</v>
      </c>
      <c r="H307">
        <f t="shared" si="74"/>
        <v>0</v>
      </c>
      <c r="I307">
        <f>IF(D307&gt;$E$6,VLOOKUP(D307-$E$6,D$13:F$554,3,FALSE),0)</f>
        <v>1266.8182954168878</v>
      </c>
      <c r="J307">
        <f>IF(D307&gt;$E$7,VLOOKUP(D307-$E$7,D$13:E$554,2,FALSE),0)</f>
        <v>2988695.2491824827</v>
      </c>
      <c r="K307">
        <f t="shared" si="75"/>
        <v>2985706.5539333001</v>
      </c>
      <c r="L307">
        <f t="shared" si="79"/>
        <v>2988.6952491824827</v>
      </c>
      <c r="M307">
        <f t="shared" si="80"/>
        <v>5010393.1313843522</v>
      </c>
      <c r="N307">
        <f t="shared" si="81"/>
        <v>8000000</v>
      </c>
      <c r="O307">
        <f t="shared" si="82"/>
        <v>8000000</v>
      </c>
      <c r="P307">
        <f t="shared" si="83"/>
        <v>8000355.1988622518</v>
      </c>
      <c r="Q307">
        <f t="shared" si="84"/>
        <v>7997011.3047508178</v>
      </c>
      <c r="R307">
        <f t="shared" si="85"/>
        <v>2018709.1869526883</v>
      </c>
      <c r="S307">
        <f t="shared" si="86"/>
        <v>0.2524329540153864</v>
      </c>
      <c r="T307">
        <f t="shared" si="76"/>
        <v>1</v>
      </c>
      <c r="U307">
        <f t="shared" si="87"/>
        <v>5010393.1313843522</v>
      </c>
      <c r="V307">
        <f t="shared" si="88"/>
        <v>1266.8182954168878</v>
      </c>
      <c r="W307" s="1">
        <f t="shared" si="89"/>
        <v>3.0291954481846368E-2</v>
      </c>
      <c r="X307">
        <f t="shared" si="90"/>
        <v>38.374402141538575</v>
      </c>
    </row>
    <row r="308" spans="3:24" x14ac:dyDescent="0.35">
      <c r="C308">
        <v>295</v>
      </c>
      <c r="D308">
        <f t="shared" si="72"/>
        <v>295</v>
      </c>
      <c r="E308">
        <f t="shared" si="77"/>
        <v>2989645.243017789</v>
      </c>
      <c r="F308">
        <f t="shared" si="78"/>
        <v>853.54355461616069</v>
      </c>
      <c r="G308">
        <f t="shared" si="73"/>
        <v>1</v>
      </c>
      <c r="H308">
        <f t="shared" si="74"/>
        <v>0</v>
      </c>
      <c r="I308">
        <f>IF(D308&gt;$E$6,VLOOKUP(D308-$E$6,D$13:F$554,3,FALSE),0)</f>
        <v>1186.1508487206884</v>
      </c>
      <c r="J308">
        <f>IF(D308&gt;$E$7,VLOOKUP(D308-$E$7,D$13:E$554,2,FALSE),0)</f>
        <v>2988791.6994631728</v>
      </c>
      <c r="K308">
        <f t="shared" si="75"/>
        <v>2985802.9077637098</v>
      </c>
      <c r="L308">
        <f t="shared" si="79"/>
        <v>2988.7916994631728</v>
      </c>
      <c r="M308">
        <f t="shared" si="80"/>
        <v>5010354.756982211</v>
      </c>
      <c r="N308">
        <f t="shared" si="81"/>
        <v>8000000</v>
      </c>
      <c r="O308">
        <f t="shared" si="82"/>
        <v>8000000</v>
      </c>
      <c r="P308">
        <f t="shared" si="83"/>
        <v>8000332.607294105</v>
      </c>
      <c r="Q308">
        <f t="shared" si="84"/>
        <v>7997011.2083005365</v>
      </c>
      <c r="R308">
        <f t="shared" si="85"/>
        <v>2018574.2658195747</v>
      </c>
      <c r="S308">
        <f t="shared" si="86"/>
        <v>0.25241608561513401</v>
      </c>
      <c r="T308">
        <f t="shared" si="76"/>
        <v>1</v>
      </c>
      <c r="U308">
        <f t="shared" si="87"/>
        <v>5010354.756982211</v>
      </c>
      <c r="V308">
        <f t="shared" si="88"/>
        <v>1186.1508487206884</v>
      </c>
      <c r="W308" s="1">
        <f t="shared" si="89"/>
        <v>3.0289930273816081E-2</v>
      </c>
      <c r="X308">
        <f t="shared" si="90"/>
        <v>35.92842650197742</v>
      </c>
    </row>
    <row r="309" spans="3:24" x14ac:dyDescent="0.35">
      <c r="C309">
        <v>296</v>
      </c>
      <c r="D309">
        <f t="shared" si="72"/>
        <v>296</v>
      </c>
      <c r="E309">
        <f t="shared" si="77"/>
        <v>2989681.1714442908</v>
      </c>
      <c r="F309">
        <f t="shared" si="78"/>
        <v>799.16341695189476</v>
      </c>
      <c r="G309">
        <f t="shared" si="73"/>
        <v>1</v>
      </c>
      <c r="H309">
        <f t="shared" si="74"/>
        <v>0</v>
      </c>
      <c r="I309">
        <f>IF(D309&gt;$E$6,VLOOKUP(D309-$E$6,D$13:F$554,3,FALSE),0)</f>
        <v>1110.6122480239719</v>
      </c>
      <c r="J309">
        <f>IF(D309&gt;$E$7,VLOOKUP(D309-$E$7,D$13:E$554,2,FALSE),0)</f>
        <v>2988882.0080273389</v>
      </c>
      <c r="K309">
        <f t="shared" si="75"/>
        <v>2985893.1260193116</v>
      </c>
      <c r="L309">
        <f t="shared" si="79"/>
        <v>2988.882008027339</v>
      </c>
      <c r="M309">
        <f t="shared" si="80"/>
        <v>5010318.8285557088</v>
      </c>
      <c r="N309">
        <f t="shared" si="81"/>
        <v>8000000</v>
      </c>
      <c r="O309">
        <f t="shared" si="82"/>
        <v>8000000</v>
      </c>
      <c r="P309">
        <f t="shared" si="83"/>
        <v>8000311.4488310721</v>
      </c>
      <c r="Q309">
        <f t="shared" si="84"/>
        <v>7997011.1179919727</v>
      </c>
      <c r="R309">
        <f t="shared" si="85"/>
        <v>2018447.9385203426</v>
      </c>
      <c r="S309">
        <f t="shared" si="86"/>
        <v>0.25240029165136002</v>
      </c>
      <c r="T309">
        <f t="shared" si="76"/>
        <v>1</v>
      </c>
      <c r="U309">
        <f t="shared" si="87"/>
        <v>5010318.8285557088</v>
      </c>
      <c r="V309">
        <f t="shared" si="88"/>
        <v>1110.6122480239719</v>
      </c>
      <c r="W309" s="1">
        <f t="shared" si="89"/>
        <v>3.02880349981632E-2</v>
      </c>
      <c r="X309">
        <f t="shared" si="90"/>
        <v>33.638262637538766</v>
      </c>
    </row>
    <row r="310" spans="3:24" x14ac:dyDescent="0.35">
      <c r="C310">
        <v>297</v>
      </c>
      <c r="D310">
        <f t="shared" si="72"/>
        <v>297</v>
      </c>
      <c r="E310">
        <f t="shared" si="77"/>
        <v>2989714.8097069282</v>
      </c>
      <c r="F310">
        <f t="shared" si="78"/>
        <v>748.24433698970824</v>
      </c>
      <c r="G310">
        <f t="shared" si="73"/>
        <v>1</v>
      </c>
      <c r="H310">
        <f t="shared" si="74"/>
        <v>0</v>
      </c>
      <c r="I310">
        <f>IF(D310&gt;$E$6,VLOOKUP(D310-$E$6,D$13:F$554,3,FALSE),0)</f>
        <v>1039.8773665037006</v>
      </c>
      <c r="J310">
        <f>IF(D310&gt;$E$7,VLOOKUP(D310-$E$7,D$13:E$554,2,FALSE),0)</f>
        <v>2988966.5653699385</v>
      </c>
      <c r="K310">
        <f t="shared" si="75"/>
        <v>2985977.5988045684</v>
      </c>
      <c r="L310">
        <f t="shared" si="79"/>
        <v>2988.9665653699385</v>
      </c>
      <c r="M310">
        <f t="shared" si="80"/>
        <v>5010285.1902930718</v>
      </c>
      <c r="N310">
        <f t="shared" si="81"/>
        <v>8000000</v>
      </c>
      <c r="O310">
        <f t="shared" si="82"/>
        <v>8000000</v>
      </c>
      <c r="P310">
        <f t="shared" si="83"/>
        <v>8000291.633029514</v>
      </c>
      <c r="Q310">
        <f t="shared" si="84"/>
        <v>7997011.0334346304</v>
      </c>
      <c r="R310">
        <f t="shared" si="85"/>
        <v>2018329.6583577637</v>
      </c>
      <c r="S310">
        <f t="shared" si="86"/>
        <v>0.25238550377376595</v>
      </c>
      <c r="T310">
        <f t="shared" si="76"/>
        <v>1</v>
      </c>
      <c r="U310">
        <f t="shared" si="87"/>
        <v>5010285.1902930718</v>
      </c>
      <c r="V310">
        <f t="shared" si="88"/>
        <v>1039.8773665037006</v>
      </c>
      <c r="W310" s="1">
        <f t="shared" si="89"/>
        <v>3.0286260452851915E-2</v>
      </c>
      <c r="X310">
        <f t="shared" si="90"/>
        <v>31.493996760956826</v>
      </c>
    </row>
    <row r="311" spans="3:24" x14ac:dyDescent="0.35">
      <c r="C311">
        <v>298</v>
      </c>
      <c r="D311">
        <f t="shared" si="72"/>
        <v>298</v>
      </c>
      <c r="E311">
        <f t="shared" si="77"/>
        <v>2989746.303703689</v>
      </c>
      <c r="F311">
        <f t="shared" si="78"/>
        <v>700.56647239997983</v>
      </c>
      <c r="G311">
        <f t="shared" si="73"/>
        <v>1</v>
      </c>
      <c r="H311">
        <f t="shared" si="74"/>
        <v>0</v>
      </c>
      <c r="I311">
        <f>IF(D311&gt;$E$6,VLOOKUP(D311-$E$6,D$13:F$554,3,FALSE),0)</f>
        <v>973.64156858157367</v>
      </c>
      <c r="J311">
        <f>IF(D311&gt;$E$7,VLOOKUP(D311-$E$7,D$13:E$554,2,FALSE),0)</f>
        <v>2989045.737231289</v>
      </c>
      <c r="K311">
        <f t="shared" si="75"/>
        <v>2986056.6914940579</v>
      </c>
      <c r="L311">
        <f t="shared" si="79"/>
        <v>2989.045737231289</v>
      </c>
      <c r="M311">
        <f t="shared" si="80"/>
        <v>5010253.696296311</v>
      </c>
      <c r="N311">
        <f t="shared" si="81"/>
        <v>8000000</v>
      </c>
      <c r="O311">
        <f t="shared" si="82"/>
        <v>8000000</v>
      </c>
      <c r="P311">
        <f t="shared" si="83"/>
        <v>8000273.0750961816</v>
      </c>
      <c r="Q311">
        <f t="shared" si="84"/>
        <v>7997010.9542627688</v>
      </c>
      <c r="R311">
        <f t="shared" si="85"/>
        <v>2018218.9133277908</v>
      </c>
      <c r="S311">
        <f t="shared" si="86"/>
        <v>0.25237165796953032</v>
      </c>
      <c r="T311">
        <f t="shared" si="76"/>
        <v>1</v>
      </c>
      <c r="U311">
        <f t="shared" si="87"/>
        <v>5010253.696296311</v>
      </c>
      <c r="V311">
        <f t="shared" si="88"/>
        <v>973.64156858157367</v>
      </c>
      <c r="W311" s="1">
        <f t="shared" si="89"/>
        <v>3.0284598956343636E-2</v>
      </c>
      <c r="X311">
        <f t="shared" si="90"/>
        <v>29.486344431718305</v>
      </c>
    </row>
    <row r="312" spans="3:24" x14ac:dyDescent="0.35">
      <c r="C312">
        <v>299</v>
      </c>
      <c r="D312">
        <f t="shared" si="72"/>
        <v>299</v>
      </c>
      <c r="E312">
        <f t="shared" si="77"/>
        <v>2989775.7900481205</v>
      </c>
      <c r="F312">
        <f t="shared" si="78"/>
        <v>655.9238908290863</v>
      </c>
      <c r="G312">
        <f t="shared" si="73"/>
        <v>1</v>
      </c>
      <c r="H312">
        <f t="shared" si="74"/>
        <v>0</v>
      </c>
      <c r="I312">
        <f>IF(D312&gt;$E$6,VLOOKUP(D312-$E$6,D$13:F$554,3,FALSE),0)</f>
        <v>911.61943316459656</v>
      </c>
      <c r="J312">
        <f>IF(D312&gt;$E$7,VLOOKUP(D312-$E$7,D$13:E$554,2,FALSE),0)</f>
        <v>2989119.8661572915</v>
      </c>
      <c r="K312">
        <f t="shared" si="75"/>
        <v>2986130.746291134</v>
      </c>
      <c r="L312">
        <f t="shared" si="79"/>
        <v>2989.1198661572917</v>
      </c>
      <c r="M312">
        <f t="shared" si="80"/>
        <v>5010224.2099518795</v>
      </c>
      <c r="N312">
        <f t="shared" si="81"/>
        <v>8000000</v>
      </c>
      <c r="O312">
        <f t="shared" si="82"/>
        <v>8000000</v>
      </c>
      <c r="P312">
        <f t="shared" si="83"/>
        <v>8000255.6955423355</v>
      </c>
      <c r="Q312">
        <f t="shared" si="84"/>
        <v>7997010.880133843</v>
      </c>
      <c r="R312">
        <f t="shared" si="85"/>
        <v>2018115.223928431</v>
      </c>
      <c r="S312">
        <f t="shared" si="86"/>
        <v>0.25235869428936608</v>
      </c>
      <c r="T312">
        <f t="shared" si="76"/>
        <v>1</v>
      </c>
      <c r="U312">
        <f t="shared" si="87"/>
        <v>5010224.2099518795</v>
      </c>
      <c r="V312">
        <f t="shared" si="88"/>
        <v>911.61943316459656</v>
      </c>
      <c r="W312" s="1">
        <f t="shared" si="89"/>
        <v>3.028304331472393E-2</v>
      </c>
      <c r="X312">
        <f t="shared" si="90"/>
        <v>27.606610781067555</v>
      </c>
    </row>
    <row r="313" spans="3:24" x14ac:dyDescent="0.35">
      <c r="C313">
        <v>300</v>
      </c>
      <c r="D313">
        <f t="shared" si="72"/>
        <v>300</v>
      </c>
      <c r="E313">
        <f t="shared" si="77"/>
        <v>2989803.3966589016</v>
      </c>
      <c r="F313">
        <f t="shared" si="78"/>
        <v>614.12369646737352</v>
      </c>
      <c r="G313">
        <f t="shared" si="73"/>
        <v>1</v>
      </c>
      <c r="H313">
        <f t="shared" si="74"/>
        <v>0</v>
      </c>
      <c r="I313">
        <f>IF(D313&gt;$E$6,VLOOKUP(D313-$E$6,D$13:F$554,3,FALSE),0)</f>
        <v>853.54355461616069</v>
      </c>
      <c r="J313">
        <f>IF(D313&gt;$E$7,VLOOKUP(D313-$E$7,D$13:E$554,2,FALSE),0)</f>
        <v>2989189.2729624342</v>
      </c>
      <c r="K313">
        <f t="shared" si="75"/>
        <v>2986200.0836894717</v>
      </c>
      <c r="L313">
        <f t="shared" si="79"/>
        <v>2989.1892729624342</v>
      </c>
      <c r="M313">
        <f t="shared" si="80"/>
        <v>5010196.6033410989</v>
      </c>
      <c r="N313">
        <f t="shared" si="81"/>
        <v>8000000</v>
      </c>
      <c r="O313">
        <f t="shared" si="82"/>
        <v>8000000</v>
      </c>
      <c r="P313">
        <f t="shared" si="83"/>
        <v>8000239.4198581493</v>
      </c>
      <c r="Q313">
        <f t="shared" si="84"/>
        <v>7997010.8107270375</v>
      </c>
      <c r="R313">
        <f t="shared" si="85"/>
        <v>2018018.1411057021</v>
      </c>
      <c r="S313">
        <f t="shared" si="86"/>
        <v>0.25234655659071653</v>
      </c>
      <c r="T313">
        <f t="shared" si="76"/>
        <v>1</v>
      </c>
      <c r="U313">
        <f t="shared" si="87"/>
        <v>5010196.6033410989</v>
      </c>
      <c r="V313">
        <f t="shared" si="88"/>
        <v>853.54355461616069</v>
      </c>
      <c r="W313" s="1">
        <f t="shared" si="89"/>
        <v>3.0281586790885981E-2</v>
      </c>
      <c r="X313">
        <f t="shared" si="90"/>
        <v>25.846653228910597</v>
      </c>
    </row>
    <row r="314" spans="3:24" x14ac:dyDescent="0.35">
      <c r="C314">
        <v>301</v>
      </c>
      <c r="D314">
        <f t="shared" si="72"/>
        <v>301</v>
      </c>
      <c r="E314">
        <f t="shared" si="77"/>
        <v>2989829.2433121307</v>
      </c>
      <c r="F314">
        <f t="shared" si="78"/>
        <v>574.98521063197404</v>
      </c>
      <c r="G314">
        <f t="shared" si="73"/>
        <v>1</v>
      </c>
      <c r="H314">
        <f t="shared" si="74"/>
        <v>0</v>
      </c>
      <c r="I314">
        <f>IF(D314&gt;$E$6,VLOOKUP(D314-$E$6,D$13:F$554,3,FALSE),0)</f>
        <v>799.16341695189476</v>
      </c>
      <c r="J314">
        <f>IF(D314&gt;$E$7,VLOOKUP(D314-$E$7,D$13:E$554,2,FALSE),0)</f>
        <v>2989254.2581014987</v>
      </c>
      <c r="K314">
        <f t="shared" si="75"/>
        <v>2986265.0038433974</v>
      </c>
      <c r="L314">
        <f t="shared" si="79"/>
        <v>2989.2542581014986</v>
      </c>
      <c r="M314">
        <f t="shared" si="80"/>
        <v>5010170.7566878693</v>
      </c>
      <c r="N314">
        <f t="shared" si="81"/>
        <v>8000000</v>
      </c>
      <c r="O314">
        <f t="shared" si="82"/>
        <v>8000000</v>
      </c>
      <c r="P314">
        <f t="shared" si="83"/>
        <v>8000224.1782063199</v>
      </c>
      <c r="Q314">
        <f t="shared" si="84"/>
        <v>7997010.7457418982</v>
      </c>
      <c r="R314">
        <f t="shared" si="85"/>
        <v>2017927.2443282688</v>
      </c>
      <c r="S314">
        <f t="shared" si="86"/>
        <v>0.25233519229703893</v>
      </c>
      <c r="T314">
        <f t="shared" si="76"/>
        <v>1</v>
      </c>
      <c r="U314">
        <f t="shared" si="87"/>
        <v>5010170.7566878693</v>
      </c>
      <c r="V314">
        <f t="shared" si="88"/>
        <v>799.16341695189476</v>
      </c>
      <c r="W314" s="1">
        <f t="shared" si="89"/>
        <v>3.028022307564467E-2</v>
      </c>
      <c r="X314">
        <f t="shared" si="90"/>
        <v>24.198846539197806</v>
      </c>
    </row>
    <row r="315" spans="3:24" x14ac:dyDescent="0.35">
      <c r="C315">
        <v>302</v>
      </c>
      <c r="D315">
        <f t="shared" si="72"/>
        <v>302</v>
      </c>
      <c r="E315">
        <f t="shared" si="77"/>
        <v>2989853.4421586697</v>
      </c>
      <c r="F315">
        <f t="shared" si="78"/>
        <v>538.33920313185081</v>
      </c>
      <c r="G315">
        <f t="shared" si="73"/>
        <v>1</v>
      </c>
      <c r="H315">
        <f t="shared" si="74"/>
        <v>0</v>
      </c>
      <c r="I315">
        <f>IF(D315&gt;$E$6,VLOOKUP(D315-$E$6,D$13:F$554,3,FALSE),0)</f>
        <v>748.24433698970824</v>
      </c>
      <c r="J315">
        <f>IF(D315&gt;$E$7,VLOOKUP(D315-$E$7,D$13:E$554,2,FALSE),0)</f>
        <v>2989315.1029555378</v>
      </c>
      <c r="K315">
        <f t="shared" si="75"/>
        <v>2986325.7878525825</v>
      </c>
      <c r="L315">
        <f t="shared" si="79"/>
        <v>2989.3151029555379</v>
      </c>
      <c r="M315">
        <f t="shared" si="80"/>
        <v>5010146.5578413308</v>
      </c>
      <c r="N315">
        <f t="shared" si="81"/>
        <v>8000000</v>
      </c>
      <c r="O315">
        <f t="shared" si="82"/>
        <v>8000000</v>
      </c>
      <c r="P315">
        <f t="shared" si="83"/>
        <v>8000209.9051338583</v>
      </c>
      <c r="Q315">
        <f t="shared" si="84"/>
        <v>7997010.6848970447</v>
      </c>
      <c r="R315">
        <f t="shared" si="85"/>
        <v>2017842.1397828376</v>
      </c>
      <c r="S315">
        <f t="shared" si="86"/>
        <v>0.25232455217218652</v>
      </c>
      <c r="T315">
        <f t="shared" si="76"/>
        <v>1</v>
      </c>
      <c r="U315">
        <f t="shared" si="87"/>
        <v>5010146.5578413308</v>
      </c>
      <c r="V315">
        <f t="shared" si="88"/>
        <v>748.24433698970824</v>
      </c>
      <c r="W315" s="1">
        <f t="shared" si="89"/>
        <v>3.0278946260662382E-2</v>
      </c>
      <c r="X315">
        <f t="shared" si="90"/>
        <v>22.656050069556329</v>
      </c>
    </row>
    <row r="316" spans="3:24" x14ac:dyDescent="0.35">
      <c r="C316">
        <v>303</v>
      </c>
      <c r="D316">
        <f t="shared" si="72"/>
        <v>303</v>
      </c>
      <c r="E316">
        <f t="shared" si="77"/>
        <v>2989876.0982087394</v>
      </c>
      <c r="F316">
        <f t="shared" si="78"/>
        <v>504.02717135613784</v>
      </c>
      <c r="G316">
        <f t="shared" si="73"/>
        <v>1</v>
      </c>
      <c r="H316">
        <f t="shared" si="74"/>
        <v>0</v>
      </c>
      <c r="I316">
        <f>IF(D316&gt;$E$6,VLOOKUP(D316-$E$6,D$13:F$554,3,FALSE),0)</f>
        <v>700.56647239997983</v>
      </c>
      <c r="J316">
        <f>IF(D316&gt;$E$7,VLOOKUP(D316-$E$7,D$13:E$554,2,FALSE),0)</f>
        <v>2989372.0710373833</v>
      </c>
      <c r="K316">
        <f t="shared" si="75"/>
        <v>2986382.6989663457</v>
      </c>
      <c r="L316">
        <f t="shared" si="79"/>
        <v>2989.3720710373832</v>
      </c>
      <c r="M316">
        <f t="shared" si="80"/>
        <v>5010123.9017912606</v>
      </c>
      <c r="N316">
        <f t="shared" si="81"/>
        <v>8000000</v>
      </c>
      <c r="O316">
        <f t="shared" si="82"/>
        <v>8000000</v>
      </c>
      <c r="P316">
        <f t="shared" si="83"/>
        <v>8000196.5393010434</v>
      </c>
      <c r="Q316">
        <f t="shared" si="84"/>
        <v>7997010.6279289629</v>
      </c>
      <c r="R316">
        <f t="shared" si="85"/>
        <v>2017762.4586828402</v>
      </c>
      <c r="S316">
        <f t="shared" si="86"/>
        <v>0.25231459010895341</v>
      </c>
      <c r="T316">
        <f t="shared" si="76"/>
        <v>1</v>
      </c>
      <c r="U316">
        <f t="shared" si="87"/>
        <v>5010123.9017912606</v>
      </c>
      <c r="V316">
        <f t="shared" si="88"/>
        <v>700.56647239997983</v>
      </c>
      <c r="W316" s="1">
        <f t="shared" si="89"/>
        <v>3.0277750813074409E-2</v>
      </c>
      <c r="X316">
        <f t="shared" si="90"/>
        <v>21.21157707932116</v>
      </c>
    </row>
    <row r="317" spans="3:24" x14ac:dyDescent="0.35">
      <c r="C317">
        <v>304</v>
      </c>
      <c r="D317">
        <f t="shared" si="72"/>
        <v>304</v>
      </c>
      <c r="E317">
        <f t="shared" si="77"/>
        <v>2989897.3097858187</v>
      </c>
      <c r="F317">
        <f t="shared" si="78"/>
        <v>471.90066419541836</v>
      </c>
      <c r="G317">
        <f t="shared" si="73"/>
        <v>1</v>
      </c>
      <c r="H317">
        <f t="shared" si="74"/>
        <v>0</v>
      </c>
      <c r="I317">
        <f>IF(D317&gt;$E$6,VLOOKUP(D317-$E$6,D$13:F$554,3,FALSE),0)</f>
        <v>655.9238908290863</v>
      </c>
      <c r="J317">
        <f>IF(D317&gt;$E$7,VLOOKUP(D317-$E$7,D$13:E$554,2,FALSE),0)</f>
        <v>2989425.4091216233</v>
      </c>
      <c r="K317">
        <f t="shared" si="75"/>
        <v>2986435.9837125018</v>
      </c>
      <c r="L317">
        <f t="shared" si="79"/>
        <v>2989.4254091216235</v>
      </c>
      <c r="M317">
        <f t="shared" si="80"/>
        <v>5010102.6902141813</v>
      </c>
      <c r="N317">
        <f t="shared" si="81"/>
        <v>8000000</v>
      </c>
      <c r="O317">
        <f t="shared" si="82"/>
        <v>8000000</v>
      </c>
      <c r="P317">
        <f t="shared" si="83"/>
        <v>8000184.0232266337</v>
      </c>
      <c r="Q317">
        <f t="shared" si="84"/>
        <v>7997010.5745908786</v>
      </c>
      <c r="R317">
        <f t="shared" si="85"/>
        <v>2017687.8556834366</v>
      </c>
      <c r="S317">
        <f t="shared" si="86"/>
        <v>0.25230526293091216</v>
      </c>
      <c r="T317">
        <f t="shared" si="76"/>
        <v>1</v>
      </c>
      <c r="U317">
        <f t="shared" si="87"/>
        <v>5010102.6902141813</v>
      </c>
      <c r="V317">
        <f t="shared" si="88"/>
        <v>655.9238908290863</v>
      </c>
      <c r="W317" s="1">
        <f t="shared" si="89"/>
        <v>3.0276631551709458E-2</v>
      </c>
      <c r="X317">
        <f t="shared" si="90"/>
        <v>19.859165968595946</v>
      </c>
    </row>
    <row r="318" spans="3:24" x14ac:dyDescent="0.35">
      <c r="C318">
        <v>305</v>
      </c>
      <c r="D318">
        <f t="shared" si="72"/>
        <v>305</v>
      </c>
      <c r="E318">
        <f t="shared" si="77"/>
        <v>2989917.1689517871</v>
      </c>
      <c r="F318">
        <f t="shared" si="78"/>
        <v>441.82064808905125</v>
      </c>
      <c r="G318">
        <f t="shared" si="73"/>
        <v>1</v>
      </c>
      <c r="H318">
        <f t="shared" si="74"/>
        <v>0</v>
      </c>
      <c r="I318">
        <f>IF(D318&gt;$E$6,VLOOKUP(D318-$E$6,D$13:F$554,3,FALSE),0)</f>
        <v>614.12369646737352</v>
      </c>
      <c r="J318">
        <f>IF(D318&gt;$E$7,VLOOKUP(D318-$E$7,D$13:E$554,2,FALSE),0)</f>
        <v>2989475.348303698</v>
      </c>
      <c r="K318">
        <f t="shared" si="75"/>
        <v>2986485.8729553944</v>
      </c>
      <c r="L318">
        <f t="shared" si="79"/>
        <v>2989.475348303698</v>
      </c>
      <c r="M318">
        <f t="shared" si="80"/>
        <v>5010082.8310482129</v>
      </c>
      <c r="N318">
        <f t="shared" si="81"/>
        <v>8000000</v>
      </c>
      <c r="O318">
        <f t="shared" si="82"/>
        <v>8000000</v>
      </c>
      <c r="P318">
        <f t="shared" si="83"/>
        <v>8000172.3030483779</v>
      </c>
      <c r="Q318">
        <f t="shared" si="84"/>
        <v>7997010.524651696</v>
      </c>
      <c r="R318">
        <f t="shared" si="85"/>
        <v>2017618.0073962109</v>
      </c>
      <c r="S318">
        <f t="shared" si="86"/>
        <v>0.25229653020671583</v>
      </c>
      <c r="T318">
        <f t="shared" si="76"/>
        <v>1</v>
      </c>
      <c r="U318">
        <f t="shared" si="87"/>
        <v>5010082.8310482129</v>
      </c>
      <c r="V318">
        <f t="shared" si="88"/>
        <v>614.12369646737352</v>
      </c>
      <c r="W318" s="1">
        <f t="shared" si="89"/>
        <v>3.02755836248059E-2</v>
      </c>
      <c r="X318">
        <f t="shared" si="90"/>
        <v>18.592953328372882</v>
      </c>
    </row>
    <row r="319" spans="3:24" x14ac:dyDescent="0.35">
      <c r="C319">
        <v>306</v>
      </c>
      <c r="D319">
        <f t="shared" si="72"/>
        <v>306</v>
      </c>
      <c r="E319">
        <f t="shared" si="77"/>
        <v>2989935.7619051156</v>
      </c>
      <c r="F319">
        <f t="shared" si="78"/>
        <v>413.65691262483597</v>
      </c>
      <c r="G319">
        <f t="shared" si="73"/>
        <v>1</v>
      </c>
      <c r="H319">
        <f t="shared" si="74"/>
        <v>0</v>
      </c>
      <c r="I319">
        <f>IF(D319&gt;$E$6,VLOOKUP(D319-$E$6,D$13:F$554,3,FALSE),0)</f>
        <v>574.98521063197404</v>
      </c>
      <c r="J319">
        <f>IF(D319&gt;$E$7,VLOOKUP(D319-$E$7,D$13:E$554,2,FALSE),0)</f>
        <v>2989522.1049924907</v>
      </c>
      <c r="K319">
        <f t="shared" si="75"/>
        <v>2986532.5828874982</v>
      </c>
      <c r="L319">
        <f t="shared" si="79"/>
        <v>2989.5221049924908</v>
      </c>
      <c r="M319">
        <f t="shared" si="80"/>
        <v>5010064.2380948849</v>
      </c>
      <c r="N319">
        <f t="shared" si="81"/>
        <v>8000000</v>
      </c>
      <c r="O319">
        <f t="shared" si="82"/>
        <v>8000000</v>
      </c>
      <c r="P319">
        <f t="shared" si="83"/>
        <v>8000161.3282980081</v>
      </c>
      <c r="Q319">
        <f t="shared" si="84"/>
        <v>7997010.4778950075</v>
      </c>
      <c r="R319">
        <f t="shared" si="85"/>
        <v>2017552.6109974007</v>
      </c>
      <c r="S319">
        <f t="shared" si="86"/>
        <v>0.2522883540760929</v>
      </c>
      <c r="T319">
        <f t="shared" si="76"/>
        <v>1</v>
      </c>
      <c r="U319">
        <f t="shared" si="87"/>
        <v>5010064.2380948849</v>
      </c>
      <c r="V319">
        <f t="shared" si="88"/>
        <v>574.98521063197404</v>
      </c>
      <c r="W319" s="1">
        <f t="shared" si="89"/>
        <v>3.0274602489131146E-2</v>
      </c>
      <c r="X319">
        <f t="shared" si="90"/>
        <v>17.407448689012359</v>
      </c>
    </row>
    <row r="320" spans="3:24" x14ac:dyDescent="0.35">
      <c r="C320">
        <v>307</v>
      </c>
      <c r="D320">
        <f t="shared" si="72"/>
        <v>307</v>
      </c>
      <c r="E320">
        <f t="shared" si="77"/>
        <v>2989953.1693538046</v>
      </c>
      <c r="F320">
        <f t="shared" si="78"/>
        <v>387.28751327749342</v>
      </c>
      <c r="G320">
        <f t="shared" si="73"/>
        <v>1</v>
      </c>
      <c r="H320">
        <f t="shared" si="74"/>
        <v>0</v>
      </c>
      <c r="I320">
        <f>IF(D320&gt;$E$6,VLOOKUP(D320-$E$6,D$13:F$554,3,FALSE),0)</f>
        <v>538.33920313185081</v>
      </c>
      <c r="J320">
        <f>IF(D320&gt;$E$7,VLOOKUP(D320-$E$7,D$13:E$554,2,FALSE),0)</f>
        <v>2989565.8818405271</v>
      </c>
      <c r="K320">
        <f t="shared" si="75"/>
        <v>2986576.3159586866</v>
      </c>
      <c r="L320">
        <f t="shared" si="79"/>
        <v>2989.5658818405273</v>
      </c>
      <c r="M320">
        <f t="shared" si="80"/>
        <v>5010046.8306461954</v>
      </c>
      <c r="N320">
        <f t="shared" si="81"/>
        <v>8000000</v>
      </c>
      <c r="O320">
        <f t="shared" si="82"/>
        <v>8000000</v>
      </c>
      <c r="P320">
        <f t="shared" si="83"/>
        <v>8000151.0516898539</v>
      </c>
      <c r="Q320">
        <f t="shared" si="84"/>
        <v>7997010.4341181591</v>
      </c>
      <c r="R320">
        <f t="shared" si="85"/>
        <v>2017491.3829238275</v>
      </c>
      <c r="S320">
        <f t="shared" si="86"/>
        <v>0.25228069908680806</v>
      </c>
      <c r="T320">
        <f t="shared" si="76"/>
        <v>1</v>
      </c>
      <c r="U320">
        <f t="shared" si="87"/>
        <v>5010046.8306461954</v>
      </c>
      <c r="V320">
        <f t="shared" si="88"/>
        <v>538.33920313185081</v>
      </c>
      <c r="W320" s="1">
        <f t="shared" si="89"/>
        <v>3.0273683890416965E-2</v>
      </c>
      <c r="X320">
        <f t="shared" si="90"/>
        <v>16.297510861432617</v>
      </c>
    </row>
    <row r="321" spans="3:24" x14ac:dyDescent="0.35">
      <c r="C321">
        <v>308</v>
      </c>
      <c r="D321">
        <f t="shared" si="72"/>
        <v>308</v>
      </c>
      <c r="E321">
        <f t="shared" si="77"/>
        <v>2989969.466864666</v>
      </c>
      <c r="F321">
        <f t="shared" si="78"/>
        <v>362.59824901865795</v>
      </c>
      <c r="G321">
        <f t="shared" si="73"/>
        <v>1</v>
      </c>
      <c r="H321">
        <f t="shared" si="74"/>
        <v>0</v>
      </c>
      <c r="I321">
        <f>IF(D321&gt;$E$6,VLOOKUP(D321-$E$6,D$13:F$554,3,FALSE),0)</f>
        <v>504.02717135613784</v>
      </c>
      <c r="J321">
        <f>IF(D321&gt;$E$7,VLOOKUP(D321-$E$7,D$13:E$554,2,FALSE),0)</f>
        <v>2989606.8686156473</v>
      </c>
      <c r="K321">
        <f t="shared" si="75"/>
        <v>2986617.2617470315</v>
      </c>
      <c r="L321">
        <f t="shared" si="79"/>
        <v>2989.6068686156473</v>
      </c>
      <c r="M321">
        <f t="shared" si="80"/>
        <v>5010030.533135334</v>
      </c>
      <c r="N321">
        <f t="shared" si="81"/>
        <v>8000000</v>
      </c>
      <c r="O321">
        <f t="shared" si="82"/>
        <v>8000000</v>
      </c>
      <c r="P321">
        <f t="shared" si="83"/>
        <v>8000141.4289223375</v>
      </c>
      <c r="Q321">
        <f t="shared" si="84"/>
        <v>7997010.3931313846</v>
      </c>
      <c r="R321">
        <f t="shared" si="85"/>
        <v>2017434.0576510713</v>
      </c>
      <c r="S321">
        <f t="shared" si="86"/>
        <v>0.25227353204190422</v>
      </c>
      <c r="T321">
        <f t="shared" si="76"/>
        <v>1</v>
      </c>
      <c r="U321">
        <f t="shared" si="87"/>
        <v>5010030.533135334</v>
      </c>
      <c r="V321">
        <f t="shared" si="88"/>
        <v>504.02717135613784</v>
      </c>
      <c r="W321" s="1">
        <f t="shared" si="89"/>
        <v>3.0272823845028506E-2</v>
      </c>
      <c r="X321">
        <f t="shared" si="90"/>
        <v>15.258325771572359</v>
      </c>
    </row>
    <row r="322" spans="3:24" x14ac:dyDescent="0.35">
      <c r="C322">
        <v>309</v>
      </c>
      <c r="D322">
        <f t="shared" si="72"/>
        <v>309</v>
      </c>
      <c r="E322">
        <f t="shared" si="77"/>
        <v>2989984.7251904374</v>
      </c>
      <c r="F322">
        <f t="shared" si="78"/>
        <v>339.48217264842242</v>
      </c>
      <c r="G322">
        <f t="shared" si="73"/>
        <v>1</v>
      </c>
      <c r="H322">
        <f t="shared" si="74"/>
        <v>0</v>
      </c>
      <c r="I322">
        <f>IF(D322&gt;$E$6,VLOOKUP(D322-$E$6,D$13:F$554,3,FALSE),0)</f>
        <v>471.90066419541836</v>
      </c>
      <c r="J322">
        <f>IF(D322&gt;$E$7,VLOOKUP(D322-$E$7,D$13:E$554,2,FALSE),0)</f>
        <v>2989645.243017789</v>
      </c>
      <c r="K322">
        <f t="shared" si="75"/>
        <v>2986655.597774771</v>
      </c>
      <c r="L322">
        <f t="shared" si="79"/>
        <v>2989.6452430177892</v>
      </c>
      <c r="M322">
        <f t="shared" si="80"/>
        <v>5010015.2748095626</v>
      </c>
      <c r="N322">
        <f t="shared" si="81"/>
        <v>8000000</v>
      </c>
      <c r="O322">
        <f t="shared" si="82"/>
        <v>8000000</v>
      </c>
      <c r="P322">
        <f t="shared" si="83"/>
        <v>8000132.418491547</v>
      </c>
      <c r="Q322">
        <f t="shared" si="84"/>
        <v>7997010.3547569821</v>
      </c>
      <c r="R322">
        <f t="shared" si="85"/>
        <v>2017380.3865487557</v>
      </c>
      <c r="S322">
        <f t="shared" si="86"/>
        <v>0.25226682185658633</v>
      </c>
      <c r="T322">
        <f t="shared" si="76"/>
        <v>1</v>
      </c>
      <c r="U322">
        <f t="shared" si="87"/>
        <v>5010015.2748095626</v>
      </c>
      <c r="V322">
        <f t="shared" si="88"/>
        <v>471.90066419541836</v>
      </c>
      <c r="W322" s="1">
        <f t="shared" si="89"/>
        <v>3.0272018622790359E-2</v>
      </c>
      <c r="X322">
        <f t="shared" si="90"/>
        <v>14.285385694630843</v>
      </c>
    </row>
    <row r="323" spans="3:24" x14ac:dyDescent="0.35">
      <c r="C323">
        <v>310</v>
      </c>
      <c r="D323">
        <f t="shared" si="72"/>
        <v>310</v>
      </c>
      <c r="E323">
        <f t="shared" si="77"/>
        <v>2989999.0105761322</v>
      </c>
      <c r="F323">
        <f t="shared" si="78"/>
        <v>317.83913184143603</v>
      </c>
      <c r="G323">
        <f t="shared" si="73"/>
        <v>1</v>
      </c>
      <c r="H323">
        <f t="shared" si="74"/>
        <v>0</v>
      </c>
      <c r="I323">
        <f>IF(D323&gt;$E$6,VLOOKUP(D323-$E$6,D$13:F$554,3,FALSE),0)</f>
        <v>441.82064808905125</v>
      </c>
      <c r="J323">
        <f>IF(D323&gt;$E$7,VLOOKUP(D323-$E$7,D$13:E$554,2,FALSE),0)</f>
        <v>2989681.1714442908</v>
      </c>
      <c r="K323">
        <f t="shared" si="75"/>
        <v>2986691.4902728465</v>
      </c>
      <c r="L323">
        <f t="shared" si="79"/>
        <v>2989.6811714442911</v>
      </c>
      <c r="M323">
        <f t="shared" si="80"/>
        <v>5010000.9894238673</v>
      </c>
      <c r="N323">
        <f t="shared" si="81"/>
        <v>8000000</v>
      </c>
      <c r="O323">
        <f t="shared" si="82"/>
        <v>8000000</v>
      </c>
      <c r="P323">
        <f t="shared" si="83"/>
        <v>8000123.9815162476</v>
      </c>
      <c r="Q323">
        <f t="shared" si="84"/>
        <v>7997010.3188285558</v>
      </c>
      <c r="R323">
        <f t="shared" si="85"/>
        <v>2017330.1368081332</v>
      </c>
      <c r="S323">
        <f t="shared" si="86"/>
        <v>0.2522605394241435</v>
      </c>
      <c r="T323">
        <f t="shared" si="76"/>
        <v>1</v>
      </c>
      <c r="U323">
        <f t="shared" si="87"/>
        <v>5010000.9894238673</v>
      </c>
      <c r="V323">
        <f t="shared" si="88"/>
        <v>441.82064808905125</v>
      </c>
      <c r="W323" s="1">
        <f t="shared" si="89"/>
        <v>3.027126473089722E-2</v>
      </c>
      <c r="X323">
        <f t="shared" si="90"/>
        <v>13.374469801880249</v>
      </c>
    </row>
    <row r="324" spans="3:24" x14ac:dyDescent="0.35">
      <c r="C324">
        <v>311</v>
      </c>
      <c r="D324">
        <f t="shared" si="72"/>
        <v>311</v>
      </c>
      <c r="E324">
        <f t="shared" si="77"/>
        <v>2990012.385045934</v>
      </c>
      <c r="F324">
        <f t="shared" si="78"/>
        <v>297.57533900579438</v>
      </c>
      <c r="G324">
        <f t="shared" si="73"/>
        <v>1</v>
      </c>
      <c r="H324">
        <f t="shared" si="74"/>
        <v>0</v>
      </c>
      <c r="I324">
        <f>IF(D324&gt;$E$6,VLOOKUP(D324-$E$6,D$13:F$554,3,FALSE),0)</f>
        <v>413.65691262483597</v>
      </c>
      <c r="J324">
        <f>IF(D324&gt;$E$7,VLOOKUP(D324-$E$7,D$13:E$554,2,FALSE),0)</f>
        <v>2989714.8097069282</v>
      </c>
      <c r="K324">
        <f t="shared" si="75"/>
        <v>2986725.0948972213</v>
      </c>
      <c r="L324">
        <f t="shared" si="79"/>
        <v>2989.7148097069285</v>
      </c>
      <c r="M324">
        <f t="shared" si="80"/>
        <v>5009987.6149540655</v>
      </c>
      <c r="N324">
        <f t="shared" si="81"/>
        <v>8000000</v>
      </c>
      <c r="O324">
        <f t="shared" si="82"/>
        <v>8000000</v>
      </c>
      <c r="P324">
        <f t="shared" si="83"/>
        <v>8000116.0815736186</v>
      </c>
      <c r="Q324">
        <f t="shared" si="84"/>
        <v>7997010.2851902926</v>
      </c>
      <c r="R324">
        <f t="shared" si="85"/>
        <v>2017283.0904374309</v>
      </c>
      <c r="S324">
        <f t="shared" si="86"/>
        <v>0.25225465749034343</v>
      </c>
      <c r="T324">
        <f t="shared" si="76"/>
        <v>1</v>
      </c>
      <c r="U324">
        <f t="shared" si="87"/>
        <v>5009987.6149540655</v>
      </c>
      <c r="V324">
        <f t="shared" si="88"/>
        <v>413.65691262483597</v>
      </c>
      <c r="W324" s="1">
        <f t="shared" si="89"/>
        <v>3.0270558898841209E-2</v>
      </c>
      <c r="X324">
        <f t="shared" si="90"/>
        <v>12.521625937522909</v>
      </c>
    </row>
    <row r="325" spans="3:24" x14ac:dyDescent="0.35">
      <c r="C325">
        <v>312</v>
      </c>
      <c r="D325">
        <f t="shared" si="72"/>
        <v>312</v>
      </c>
      <c r="E325">
        <f t="shared" si="77"/>
        <v>2990024.9066718714</v>
      </c>
      <c r="F325">
        <f t="shared" si="78"/>
        <v>278.60296818241477</v>
      </c>
      <c r="G325">
        <f t="shared" si="73"/>
        <v>1</v>
      </c>
      <c r="H325">
        <f t="shared" si="74"/>
        <v>0</v>
      </c>
      <c r="I325">
        <f>IF(D325&gt;$E$6,VLOOKUP(D325-$E$6,D$13:F$554,3,FALSE),0)</f>
        <v>387.28751327749342</v>
      </c>
      <c r="J325">
        <f>IF(D325&gt;$E$7,VLOOKUP(D325-$E$7,D$13:E$554,2,FALSE),0)</f>
        <v>2989746.303703689</v>
      </c>
      <c r="K325">
        <f t="shared" si="75"/>
        <v>2986756.5573999854</v>
      </c>
      <c r="L325">
        <f t="shared" si="79"/>
        <v>2989.7463037036891</v>
      </c>
      <c r="M325">
        <f t="shared" si="80"/>
        <v>5009975.0933281286</v>
      </c>
      <c r="N325">
        <f t="shared" si="81"/>
        <v>8000000</v>
      </c>
      <c r="O325">
        <f t="shared" si="82"/>
        <v>8000000</v>
      </c>
      <c r="P325">
        <f t="shared" si="83"/>
        <v>8000108.6845450951</v>
      </c>
      <c r="Q325">
        <f t="shared" si="84"/>
        <v>7997010.2536962964</v>
      </c>
      <c r="R325">
        <f t="shared" si="85"/>
        <v>2017239.0433207359</v>
      </c>
      <c r="S325">
        <f t="shared" si="86"/>
        <v>0.25224915053577035</v>
      </c>
      <c r="T325">
        <f t="shared" si="76"/>
        <v>1</v>
      </c>
      <c r="U325">
        <f t="shared" si="87"/>
        <v>5009975.0933281286</v>
      </c>
      <c r="V325">
        <f t="shared" si="88"/>
        <v>387.28751327749342</v>
      </c>
      <c r="W325" s="1">
        <f t="shared" si="89"/>
        <v>3.0269898064292439E-2</v>
      </c>
      <c r="X325">
        <f t="shared" si="90"/>
        <v>11.72315354848303</v>
      </c>
    </row>
    <row r="326" spans="3:24" x14ac:dyDescent="0.35">
      <c r="C326">
        <v>313</v>
      </c>
      <c r="D326">
        <f t="shared" si="72"/>
        <v>313</v>
      </c>
      <c r="E326">
        <f t="shared" si="77"/>
        <v>2990036.6298254197</v>
      </c>
      <c r="F326">
        <f t="shared" si="78"/>
        <v>260.83977729920298</v>
      </c>
      <c r="G326">
        <f t="shared" si="73"/>
        <v>1</v>
      </c>
      <c r="H326">
        <f t="shared" si="74"/>
        <v>0</v>
      </c>
      <c r="I326">
        <f>IF(D326&gt;$E$6,VLOOKUP(D326-$E$6,D$13:F$554,3,FALSE),0)</f>
        <v>362.59824901865795</v>
      </c>
      <c r="J326">
        <f>IF(D326&gt;$E$7,VLOOKUP(D326-$E$7,D$13:E$554,2,FALSE),0)</f>
        <v>2989775.7900481205</v>
      </c>
      <c r="K326">
        <f t="shared" si="75"/>
        <v>2986786.0142580722</v>
      </c>
      <c r="L326">
        <f t="shared" si="79"/>
        <v>2989.7757900481206</v>
      </c>
      <c r="M326">
        <f t="shared" si="80"/>
        <v>5009963.3701745803</v>
      </c>
      <c r="N326">
        <f t="shared" si="81"/>
        <v>8000000</v>
      </c>
      <c r="O326">
        <f t="shared" si="82"/>
        <v>8000000</v>
      </c>
      <c r="P326">
        <f t="shared" si="83"/>
        <v>8000101.7584717199</v>
      </c>
      <c r="Q326">
        <f t="shared" si="84"/>
        <v>7997010.2242099522</v>
      </c>
      <c r="R326">
        <f t="shared" si="85"/>
        <v>2017197.8043364119</v>
      </c>
      <c r="S326">
        <f t="shared" si="86"/>
        <v>0.25224399466560599</v>
      </c>
      <c r="T326">
        <f t="shared" si="76"/>
        <v>1</v>
      </c>
      <c r="U326">
        <f t="shared" si="87"/>
        <v>5009963.3701745803</v>
      </c>
      <c r="V326">
        <f t="shared" si="88"/>
        <v>362.59824901865795</v>
      </c>
      <c r="W326" s="1">
        <f t="shared" si="89"/>
        <v>3.0269279359872718E-2</v>
      </c>
      <c r="X326">
        <f t="shared" si="90"/>
        <v>10.975587694946451</v>
      </c>
    </row>
    <row r="327" spans="3:24" x14ac:dyDescent="0.35">
      <c r="C327">
        <v>314</v>
      </c>
      <c r="D327">
        <f t="shared" si="72"/>
        <v>314</v>
      </c>
      <c r="E327">
        <f t="shared" si="77"/>
        <v>2990047.6054131147</v>
      </c>
      <c r="F327">
        <f t="shared" si="78"/>
        <v>244.20875421306118</v>
      </c>
      <c r="G327">
        <f t="shared" si="73"/>
        <v>1</v>
      </c>
      <c r="H327">
        <f t="shared" si="74"/>
        <v>0</v>
      </c>
      <c r="I327">
        <f>IF(D327&gt;$E$6,VLOOKUP(D327-$E$6,D$13:F$554,3,FALSE),0)</f>
        <v>339.48217264842242</v>
      </c>
      <c r="J327">
        <f>IF(D327&gt;$E$7,VLOOKUP(D327-$E$7,D$13:E$554,2,FALSE),0)</f>
        <v>2989803.3966589016</v>
      </c>
      <c r="K327">
        <f t="shared" si="75"/>
        <v>2986813.5932622426</v>
      </c>
      <c r="L327">
        <f t="shared" si="79"/>
        <v>2989.8033966589019</v>
      </c>
      <c r="M327">
        <f t="shared" si="80"/>
        <v>5009952.3945868853</v>
      </c>
      <c r="N327">
        <f t="shared" si="81"/>
        <v>8000000</v>
      </c>
      <c r="O327">
        <f t="shared" si="82"/>
        <v>8000000</v>
      </c>
      <c r="P327">
        <f t="shared" si="83"/>
        <v>8000095.2734184358</v>
      </c>
      <c r="Q327">
        <f t="shared" si="84"/>
        <v>7997010.196603341</v>
      </c>
      <c r="R327">
        <f t="shared" si="85"/>
        <v>2017159.1945313248</v>
      </c>
      <c r="S327">
        <f t="shared" si="86"/>
        <v>0.25223916750638825</v>
      </c>
      <c r="T327">
        <f t="shared" si="76"/>
        <v>1</v>
      </c>
      <c r="U327">
        <f t="shared" si="87"/>
        <v>5009952.3945868853</v>
      </c>
      <c r="V327">
        <f t="shared" si="88"/>
        <v>339.48217264842242</v>
      </c>
      <c r="W327" s="1">
        <f t="shared" si="89"/>
        <v>3.0268700100766589E-2</v>
      </c>
      <c r="X327">
        <f t="shared" si="90"/>
        <v>10.275684073451764</v>
      </c>
    </row>
    <row r="328" spans="3:24" x14ac:dyDescent="0.35">
      <c r="C328">
        <v>315</v>
      </c>
      <c r="D328">
        <f t="shared" si="72"/>
        <v>315</v>
      </c>
      <c r="E328">
        <f t="shared" si="77"/>
        <v>2990057.8810971882</v>
      </c>
      <c r="F328">
        <f t="shared" si="78"/>
        <v>228.63778505753726</v>
      </c>
      <c r="G328">
        <f t="shared" si="73"/>
        <v>1</v>
      </c>
      <c r="H328">
        <f t="shared" si="74"/>
        <v>0</v>
      </c>
      <c r="I328">
        <f>IF(D328&gt;$E$6,VLOOKUP(D328-$E$6,D$13:F$554,3,FALSE),0)</f>
        <v>317.83913184143603</v>
      </c>
      <c r="J328">
        <f>IF(D328&gt;$E$7,VLOOKUP(D328-$E$7,D$13:E$554,2,FALSE),0)</f>
        <v>2989829.2433121307</v>
      </c>
      <c r="K328">
        <f t="shared" si="75"/>
        <v>2986839.4140688186</v>
      </c>
      <c r="L328">
        <f t="shared" si="79"/>
        <v>2989.8292433121305</v>
      </c>
      <c r="M328">
        <f t="shared" si="80"/>
        <v>5009942.1189028118</v>
      </c>
      <c r="N328">
        <f t="shared" si="81"/>
        <v>8000000</v>
      </c>
      <c r="O328">
        <f t="shared" si="82"/>
        <v>8000000</v>
      </c>
      <c r="P328">
        <f t="shared" si="83"/>
        <v>8000089.2013467839</v>
      </c>
      <c r="Q328">
        <f t="shared" si="84"/>
        <v>7997010.1707566874</v>
      </c>
      <c r="R328">
        <f t="shared" si="85"/>
        <v>2017123.0463473685</v>
      </c>
      <c r="S328">
        <f t="shared" si="86"/>
        <v>0.25223464810930779</v>
      </c>
      <c r="T328">
        <f t="shared" si="76"/>
        <v>1</v>
      </c>
      <c r="U328">
        <f t="shared" si="87"/>
        <v>5009942.1189028118</v>
      </c>
      <c r="V328">
        <f t="shared" si="88"/>
        <v>317.83913184143603</v>
      </c>
      <c r="W328" s="1">
        <f t="shared" si="89"/>
        <v>3.0268157773116935E-2</v>
      </c>
      <c r="X328">
        <f t="shared" si="90"/>
        <v>9.6204049890471008</v>
      </c>
    </row>
    <row r="329" spans="3:24" x14ac:dyDescent="0.35">
      <c r="C329">
        <v>316</v>
      </c>
      <c r="D329">
        <f t="shared" si="72"/>
        <v>316</v>
      </c>
      <c r="E329">
        <f t="shared" si="77"/>
        <v>2990067.5015021772</v>
      </c>
      <c r="F329">
        <f t="shared" si="78"/>
        <v>214.0593435075134</v>
      </c>
      <c r="G329">
        <f t="shared" si="73"/>
        <v>1</v>
      </c>
      <c r="H329">
        <f t="shared" si="74"/>
        <v>0</v>
      </c>
      <c r="I329">
        <f>IF(D329&gt;$E$6,VLOOKUP(D329-$E$6,D$13:F$554,3,FALSE),0)</f>
        <v>297.57533900579438</v>
      </c>
      <c r="J329">
        <f>IF(D329&gt;$E$7,VLOOKUP(D329-$E$7,D$13:E$554,2,FALSE),0)</f>
        <v>2989853.4421586697</v>
      </c>
      <c r="K329">
        <f t="shared" si="75"/>
        <v>2986863.5887165111</v>
      </c>
      <c r="L329">
        <f t="shared" si="79"/>
        <v>2989.8534421586696</v>
      </c>
      <c r="M329">
        <f t="shared" si="80"/>
        <v>5009932.4984978233</v>
      </c>
      <c r="N329">
        <f t="shared" si="81"/>
        <v>8000000</v>
      </c>
      <c r="O329">
        <f t="shared" si="82"/>
        <v>8000000</v>
      </c>
      <c r="P329">
        <f t="shared" si="83"/>
        <v>8000083.5159954987</v>
      </c>
      <c r="Q329">
        <f t="shared" si="84"/>
        <v>7997010.1465578414</v>
      </c>
      <c r="R329">
        <f t="shared" si="85"/>
        <v>2017089.202896995</v>
      </c>
      <c r="S329">
        <f t="shared" si="86"/>
        <v>0.25223041685963249</v>
      </c>
      <c r="T329">
        <f t="shared" si="76"/>
        <v>1</v>
      </c>
      <c r="U329">
        <f t="shared" si="87"/>
        <v>5009932.4984978233</v>
      </c>
      <c r="V329">
        <f t="shared" si="88"/>
        <v>297.57533900579438</v>
      </c>
      <c r="W329" s="1">
        <f t="shared" si="89"/>
        <v>3.0267650023155897E-2</v>
      </c>
      <c r="X329">
        <f t="shared" si="90"/>
        <v>9.006906216549357</v>
      </c>
    </row>
    <row r="330" spans="3:24" x14ac:dyDescent="0.35">
      <c r="C330">
        <v>317</v>
      </c>
      <c r="D330">
        <f t="shared" si="72"/>
        <v>317</v>
      </c>
      <c r="E330">
        <f t="shared" si="77"/>
        <v>2990076.5084083937</v>
      </c>
      <c r="F330">
        <f t="shared" si="78"/>
        <v>200.41019965428859</v>
      </c>
      <c r="G330">
        <f t="shared" si="73"/>
        <v>1</v>
      </c>
      <c r="H330">
        <f t="shared" si="74"/>
        <v>0</v>
      </c>
      <c r="I330">
        <f>IF(D330&gt;$E$6,VLOOKUP(D330-$E$6,D$13:F$554,3,FALSE),0)</f>
        <v>278.60296818241477</v>
      </c>
      <c r="J330">
        <f>IF(D330&gt;$E$7,VLOOKUP(D330-$E$7,D$13:E$554,2,FALSE),0)</f>
        <v>2989876.0982087394</v>
      </c>
      <c r="K330">
        <f t="shared" si="75"/>
        <v>2986886.2221105308</v>
      </c>
      <c r="L330">
        <f t="shared" si="79"/>
        <v>2989.8760982087397</v>
      </c>
      <c r="M330">
        <f t="shared" si="80"/>
        <v>5009923.4915916063</v>
      </c>
      <c r="N330">
        <f t="shared" si="81"/>
        <v>8000000</v>
      </c>
      <c r="O330">
        <f t="shared" si="82"/>
        <v>8000000</v>
      </c>
      <c r="P330">
        <f t="shared" si="83"/>
        <v>8000078.1927685281</v>
      </c>
      <c r="Q330">
        <f t="shared" si="84"/>
        <v>7997010.1239017909</v>
      </c>
      <c r="R330">
        <f t="shared" si="85"/>
        <v>2017057.5172846578</v>
      </c>
      <c r="S330">
        <f t="shared" si="86"/>
        <v>0.25222645539187122</v>
      </c>
      <c r="T330">
        <f t="shared" si="76"/>
        <v>1</v>
      </c>
      <c r="U330">
        <f t="shared" si="87"/>
        <v>5009923.4915916063</v>
      </c>
      <c r="V330">
        <f t="shared" si="88"/>
        <v>278.60296818241477</v>
      </c>
      <c r="W330" s="1">
        <f t="shared" si="89"/>
        <v>3.0267174647024546E-2</v>
      </c>
      <c r="X330">
        <f t="shared" si="90"/>
        <v>8.4325246951565713</v>
      </c>
    </row>
    <row r="331" spans="3:24" x14ac:dyDescent="0.35">
      <c r="C331">
        <v>318</v>
      </c>
      <c r="D331">
        <f t="shared" si="72"/>
        <v>318</v>
      </c>
      <c r="E331">
        <f t="shared" si="77"/>
        <v>2990084.9409330888</v>
      </c>
      <c r="F331">
        <f t="shared" si="78"/>
        <v>187.63114727009088</v>
      </c>
      <c r="G331">
        <f t="shared" si="73"/>
        <v>1</v>
      </c>
      <c r="H331">
        <f t="shared" si="74"/>
        <v>0</v>
      </c>
      <c r="I331">
        <f>IF(D331&gt;$E$6,VLOOKUP(D331-$E$6,D$13:F$554,3,FALSE),0)</f>
        <v>260.83977729920298</v>
      </c>
      <c r="J331">
        <f>IF(D331&gt;$E$7,VLOOKUP(D331-$E$7,D$13:E$554,2,FALSE),0)</f>
        <v>2989897.3097858187</v>
      </c>
      <c r="K331">
        <f t="shared" si="75"/>
        <v>2986907.412476033</v>
      </c>
      <c r="L331">
        <f t="shared" si="79"/>
        <v>2989.8973097858188</v>
      </c>
      <c r="M331">
        <f t="shared" si="80"/>
        <v>5009915.0590669112</v>
      </c>
      <c r="N331">
        <f t="shared" si="81"/>
        <v>8000000</v>
      </c>
      <c r="O331">
        <f t="shared" si="82"/>
        <v>8000000</v>
      </c>
      <c r="P331">
        <f t="shared" si="83"/>
        <v>8000073.2086300291</v>
      </c>
      <c r="Q331">
        <f t="shared" si="84"/>
        <v>7997010.1026902143</v>
      </c>
      <c r="R331">
        <f t="shared" si="85"/>
        <v>2017027.8519713068</v>
      </c>
      <c r="S331">
        <f t="shared" si="86"/>
        <v>0.25222274651032062</v>
      </c>
      <c r="T331">
        <f t="shared" si="76"/>
        <v>1</v>
      </c>
      <c r="U331">
        <f t="shared" si="87"/>
        <v>5009915.0590669112</v>
      </c>
      <c r="V331">
        <f t="shared" si="88"/>
        <v>260.83977729920298</v>
      </c>
      <c r="W331" s="1">
        <f t="shared" si="89"/>
        <v>3.0266729581238473E-2</v>
      </c>
      <c r="X331">
        <f t="shared" si="90"/>
        <v>7.894767003545442</v>
      </c>
    </row>
    <row r="332" spans="3:24" x14ac:dyDescent="0.35">
      <c r="C332">
        <v>319</v>
      </c>
      <c r="D332">
        <f t="shared" si="72"/>
        <v>319</v>
      </c>
      <c r="E332">
        <f t="shared" si="77"/>
        <v>2990092.8357000924</v>
      </c>
      <c r="F332">
        <f t="shared" si="78"/>
        <v>175.66674830531701</v>
      </c>
      <c r="G332">
        <f t="shared" si="73"/>
        <v>1</v>
      </c>
      <c r="H332">
        <f t="shared" si="74"/>
        <v>0</v>
      </c>
      <c r="I332">
        <f>IF(D332&gt;$E$6,VLOOKUP(D332-$E$6,D$13:F$554,3,FALSE),0)</f>
        <v>244.20875421306118</v>
      </c>
      <c r="J332">
        <f>IF(D332&gt;$E$7,VLOOKUP(D332-$E$7,D$13:E$554,2,FALSE),0)</f>
        <v>2989917.1689517871</v>
      </c>
      <c r="K332">
        <f t="shared" si="75"/>
        <v>2986927.2517828355</v>
      </c>
      <c r="L332">
        <f t="shared" si="79"/>
        <v>2989.9171689517871</v>
      </c>
      <c r="M332">
        <f t="shared" si="80"/>
        <v>5009907.1642999072</v>
      </c>
      <c r="N332">
        <f t="shared" si="81"/>
        <v>8000000</v>
      </c>
      <c r="O332">
        <f t="shared" si="82"/>
        <v>8000000</v>
      </c>
      <c r="P332">
        <f t="shared" si="83"/>
        <v>8000068.5420059077</v>
      </c>
      <c r="Q332">
        <f t="shared" si="84"/>
        <v>7997010.0828310484</v>
      </c>
      <c r="R332">
        <f t="shared" si="85"/>
        <v>2017000.0781791694</v>
      </c>
      <c r="S332">
        <f t="shared" si="86"/>
        <v>0.25221927411464817</v>
      </c>
      <c r="T332">
        <f t="shared" si="76"/>
        <v>1</v>
      </c>
      <c r="U332">
        <f t="shared" si="87"/>
        <v>5009907.1642999072</v>
      </c>
      <c r="V332">
        <f t="shared" si="88"/>
        <v>244.20875421306118</v>
      </c>
      <c r="W332" s="1">
        <f t="shared" si="89"/>
        <v>3.026631289375778E-2</v>
      </c>
      <c r="X332">
        <f t="shared" si="90"/>
        <v>7.3912985664072979</v>
      </c>
    </row>
    <row r="333" spans="3:24" x14ac:dyDescent="0.35">
      <c r="C333">
        <v>320</v>
      </c>
      <c r="D333">
        <f t="shared" si="72"/>
        <v>320</v>
      </c>
      <c r="E333">
        <f t="shared" si="77"/>
        <v>2990100.2269986589</v>
      </c>
      <c r="F333">
        <f t="shared" si="78"/>
        <v>164.46509354328737</v>
      </c>
      <c r="G333">
        <f t="shared" si="73"/>
        <v>1</v>
      </c>
      <c r="H333">
        <f t="shared" si="74"/>
        <v>0</v>
      </c>
      <c r="I333">
        <f>IF(D333&gt;$E$6,VLOOKUP(D333-$E$6,D$13:F$554,3,FALSE),0)</f>
        <v>228.63778505753726</v>
      </c>
      <c r="J333">
        <f>IF(D333&gt;$E$7,VLOOKUP(D333-$E$7,D$13:E$554,2,FALSE),0)</f>
        <v>2989935.7619051156</v>
      </c>
      <c r="K333">
        <f t="shared" si="75"/>
        <v>2986945.8261432103</v>
      </c>
      <c r="L333">
        <f t="shared" si="79"/>
        <v>2989.9357619051157</v>
      </c>
      <c r="M333">
        <f t="shared" si="80"/>
        <v>5009899.7730013411</v>
      </c>
      <c r="N333">
        <f t="shared" si="81"/>
        <v>8000000</v>
      </c>
      <c r="O333">
        <f t="shared" si="82"/>
        <v>8000000</v>
      </c>
      <c r="P333">
        <f t="shared" si="83"/>
        <v>8000064.1726915147</v>
      </c>
      <c r="Q333">
        <f t="shared" si="84"/>
        <v>7997010.0642380947</v>
      </c>
      <c r="R333">
        <f t="shared" si="85"/>
        <v>2016974.0753343203</v>
      </c>
      <c r="S333">
        <f t="shared" si="86"/>
        <v>0.25221602313020036</v>
      </c>
      <c r="T333">
        <f t="shared" si="76"/>
        <v>1</v>
      </c>
      <c r="U333">
        <f t="shared" si="87"/>
        <v>5009899.7730013411</v>
      </c>
      <c r="V333">
        <f t="shared" si="88"/>
        <v>228.63778505753726</v>
      </c>
      <c r="W333" s="1">
        <f t="shared" si="89"/>
        <v>3.0265922775624041E-2</v>
      </c>
      <c r="X333">
        <f t="shared" si="90"/>
        <v>6.9199335461411513</v>
      </c>
    </row>
    <row r="334" spans="3:24" x14ac:dyDescent="0.35">
      <c r="C334">
        <v>321</v>
      </c>
      <c r="D334">
        <f t="shared" si="72"/>
        <v>321</v>
      </c>
      <c r="E334">
        <f t="shared" si="77"/>
        <v>2990107.1469322052</v>
      </c>
      <c r="F334">
        <f t="shared" si="78"/>
        <v>153.97757840063423</v>
      </c>
      <c r="G334">
        <f t="shared" si="73"/>
        <v>1</v>
      </c>
      <c r="H334">
        <f t="shared" si="74"/>
        <v>0</v>
      </c>
      <c r="I334">
        <f>IF(D334&gt;$E$6,VLOOKUP(D334-$E$6,D$13:F$554,3,FALSE),0)</f>
        <v>214.0593435075134</v>
      </c>
      <c r="J334">
        <f>IF(D334&gt;$E$7,VLOOKUP(D334-$E$7,D$13:E$554,2,FALSE),0)</f>
        <v>2989953.1693538046</v>
      </c>
      <c r="K334">
        <f t="shared" si="75"/>
        <v>2986963.2161844508</v>
      </c>
      <c r="L334">
        <f t="shared" si="79"/>
        <v>2989.9531693538047</v>
      </c>
      <c r="M334">
        <f t="shared" si="80"/>
        <v>5009892.8530677948</v>
      </c>
      <c r="N334">
        <f t="shared" si="81"/>
        <v>8000000</v>
      </c>
      <c r="O334">
        <f t="shared" si="82"/>
        <v>8000000</v>
      </c>
      <c r="P334">
        <f t="shared" si="83"/>
        <v>8000060.0817651069</v>
      </c>
      <c r="Q334">
        <f t="shared" si="84"/>
        <v>7997010.0468306458</v>
      </c>
      <c r="R334">
        <f t="shared" si="85"/>
        <v>2016949.730544636</v>
      </c>
      <c r="S334">
        <f t="shared" si="86"/>
        <v>0.25221297944273413</v>
      </c>
      <c r="T334">
        <f t="shared" si="76"/>
        <v>1</v>
      </c>
      <c r="U334">
        <f t="shared" si="87"/>
        <v>5009892.8530677948</v>
      </c>
      <c r="V334">
        <f t="shared" si="88"/>
        <v>214.0593435075134</v>
      </c>
      <c r="W334" s="1">
        <f t="shared" si="89"/>
        <v>3.0265557533128096E-2</v>
      </c>
      <c r="X334">
        <f t="shared" si="90"/>
        <v>6.4786253764302772</v>
      </c>
    </row>
    <row r="335" spans="3:24" x14ac:dyDescent="0.35">
      <c r="C335">
        <v>322</v>
      </c>
      <c r="D335">
        <f t="shared" ref="D335:D399" si="91">C335</f>
        <v>322</v>
      </c>
      <c r="E335">
        <f t="shared" si="77"/>
        <v>2990113.6255575814</v>
      </c>
      <c r="F335">
        <f t="shared" si="78"/>
        <v>144.15869291545823</v>
      </c>
      <c r="G335">
        <f t="shared" ref="G335:G398" si="92">IF(F335&gt;1,1,0)</f>
        <v>1</v>
      </c>
      <c r="H335">
        <f t="shared" ref="H335:H399" si="93">MAX(F335-I335,0)</f>
        <v>0</v>
      </c>
      <c r="I335">
        <f>IF(D335&gt;$E$6,VLOOKUP(D335-$E$6,D$13:F$554,3,FALSE),0)</f>
        <v>200.41019965428859</v>
      </c>
      <c r="J335">
        <f>IF(D335&gt;$E$7,VLOOKUP(D335-$E$7,D$13:E$554,2,FALSE),0)</f>
        <v>2989969.466864666</v>
      </c>
      <c r="K335">
        <f t="shared" ref="K335:K399" si="94">J335*(1-$E$8)</f>
        <v>2986979.4973978014</v>
      </c>
      <c r="L335">
        <f t="shared" si="79"/>
        <v>2989.9694668646662</v>
      </c>
      <c r="M335">
        <f t="shared" si="80"/>
        <v>5009886.374442419</v>
      </c>
      <c r="N335">
        <f t="shared" si="81"/>
        <v>8000000</v>
      </c>
      <c r="O335">
        <f t="shared" si="82"/>
        <v>8000000</v>
      </c>
      <c r="P335">
        <f t="shared" si="83"/>
        <v>8000056.2515067393</v>
      </c>
      <c r="Q335">
        <f t="shared" si="84"/>
        <v>7997010.0305331349</v>
      </c>
      <c r="R335">
        <f t="shared" si="85"/>
        <v>2016926.938110888</v>
      </c>
      <c r="S335">
        <f t="shared" si="86"/>
        <v>0.25221012983729196</v>
      </c>
      <c r="T335">
        <f t="shared" ref="T335:T399" si="95">$E$4</f>
        <v>1</v>
      </c>
      <c r="U335">
        <f t="shared" si="87"/>
        <v>5009886.374442419</v>
      </c>
      <c r="V335">
        <f t="shared" si="88"/>
        <v>200.41019965428859</v>
      </c>
      <c r="W335" s="1">
        <f t="shared" si="89"/>
        <v>3.0265215580475034E-2</v>
      </c>
      <c r="X335">
        <f t="shared" si="90"/>
        <v>6.0654578970630872</v>
      </c>
    </row>
    <row r="336" spans="3:24" x14ac:dyDescent="0.35">
      <c r="C336">
        <v>323</v>
      </c>
      <c r="D336">
        <f t="shared" si="91"/>
        <v>323</v>
      </c>
      <c r="E336">
        <f t="shared" si="77"/>
        <v>2990119.6910154787</v>
      </c>
      <c r="F336">
        <f t="shared" si="78"/>
        <v>134.96582504129037</v>
      </c>
      <c r="G336">
        <f t="shared" si="92"/>
        <v>1</v>
      </c>
      <c r="H336">
        <f t="shared" si="93"/>
        <v>0</v>
      </c>
      <c r="I336">
        <f>IF(D336&gt;$E$6,VLOOKUP(D336-$E$6,D$13:F$554,3,FALSE),0)</f>
        <v>187.63114727009088</v>
      </c>
      <c r="J336">
        <f>IF(D336&gt;$E$7,VLOOKUP(D336-$E$7,D$13:E$554,2,FALSE),0)</f>
        <v>2989984.7251904374</v>
      </c>
      <c r="K336">
        <f t="shared" si="94"/>
        <v>2986994.7404652471</v>
      </c>
      <c r="L336">
        <f t="shared" si="79"/>
        <v>2989.9847251904375</v>
      </c>
      <c r="M336">
        <f t="shared" si="80"/>
        <v>5009880.3089845218</v>
      </c>
      <c r="N336">
        <f t="shared" si="81"/>
        <v>8000000</v>
      </c>
      <c r="O336">
        <f t="shared" si="82"/>
        <v>8000000</v>
      </c>
      <c r="P336">
        <f t="shared" si="83"/>
        <v>8000052.6653222293</v>
      </c>
      <c r="Q336">
        <f t="shared" si="84"/>
        <v>7997010.0152748097</v>
      </c>
      <c r="R336">
        <f t="shared" si="85"/>
        <v>2016905.5990688941</v>
      </c>
      <c r="S336">
        <f t="shared" si="86"/>
        <v>0.25220746194095955</v>
      </c>
      <c r="T336">
        <f t="shared" si="95"/>
        <v>1</v>
      </c>
      <c r="U336">
        <f t="shared" si="87"/>
        <v>5009880.3089845218</v>
      </c>
      <c r="V336">
        <f t="shared" si="88"/>
        <v>187.63114727009088</v>
      </c>
      <c r="W336" s="1">
        <f t="shared" si="89"/>
        <v>3.0264895432915145E-2</v>
      </c>
      <c r="X336">
        <f t="shared" si="90"/>
        <v>5.6786370520872023</v>
      </c>
    </row>
    <row r="337" spans="3:24" x14ac:dyDescent="0.35">
      <c r="C337">
        <v>324</v>
      </c>
      <c r="D337">
        <f t="shared" si="91"/>
        <v>324</v>
      </c>
      <c r="E337">
        <f t="shared" si="77"/>
        <v>2990125.3696525306</v>
      </c>
      <c r="F337">
        <f t="shared" si="78"/>
        <v>126.3590763984248</v>
      </c>
      <c r="G337">
        <f t="shared" si="92"/>
        <v>1</v>
      </c>
      <c r="H337">
        <f t="shared" si="93"/>
        <v>0</v>
      </c>
      <c r="I337">
        <f>IF(D337&gt;$E$6,VLOOKUP(D337-$E$6,D$13:F$554,3,FALSE),0)</f>
        <v>175.66674830531701</v>
      </c>
      <c r="J337">
        <f>IF(D337&gt;$E$7,VLOOKUP(D337-$E$7,D$13:E$554,2,FALSE),0)</f>
        <v>2989999.0105761322</v>
      </c>
      <c r="K337">
        <f t="shared" si="94"/>
        <v>2987009.0115655563</v>
      </c>
      <c r="L337">
        <f t="shared" si="79"/>
        <v>2989.9990105761322</v>
      </c>
      <c r="M337">
        <f t="shared" si="80"/>
        <v>5009874.6303474698</v>
      </c>
      <c r="N337">
        <f t="shared" si="81"/>
        <v>8000000</v>
      </c>
      <c r="O337">
        <f t="shared" si="82"/>
        <v>8000000</v>
      </c>
      <c r="P337">
        <f t="shared" si="83"/>
        <v>8000049.3076719074</v>
      </c>
      <c r="Q337">
        <f t="shared" si="84"/>
        <v>7997010.0009894241</v>
      </c>
      <c r="R337">
        <f t="shared" si="85"/>
        <v>2016885.6207607617</v>
      </c>
      <c r="S337">
        <f t="shared" si="86"/>
        <v>0.25220496416926125</v>
      </c>
      <c r="T337">
        <f t="shared" si="95"/>
        <v>1</v>
      </c>
      <c r="U337">
        <f t="shared" si="87"/>
        <v>5009874.6303474698</v>
      </c>
      <c r="V337">
        <f t="shared" si="88"/>
        <v>175.66674830531701</v>
      </c>
      <c r="W337" s="1">
        <f t="shared" si="89"/>
        <v>3.0264595700311349E-2</v>
      </c>
      <c r="X337">
        <f t="shared" si="90"/>
        <v>5.3164831154487731</v>
      </c>
    </row>
    <row r="338" spans="3:24" x14ac:dyDescent="0.35">
      <c r="C338">
        <v>325</v>
      </c>
      <c r="D338">
        <f t="shared" si="91"/>
        <v>325</v>
      </c>
      <c r="E338">
        <f t="shared" si="77"/>
        <v>2990130.686135646</v>
      </c>
      <c r="F338">
        <f t="shared" si="78"/>
        <v>118.30108971195295</v>
      </c>
      <c r="G338">
        <f t="shared" si="92"/>
        <v>1</v>
      </c>
      <c r="H338">
        <f t="shared" si="93"/>
        <v>0</v>
      </c>
      <c r="I338">
        <f>IF(D338&gt;$E$6,VLOOKUP(D338-$E$6,D$13:F$554,3,FALSE),0)</f>
        <v>164.46509354328737</v>
      </c>
      <c r="J338">
        <f>IF(D338&gt;$E$7,VLOOKUP(D338-$E$7,D$13:E$554,2,FALSE),0)</f>
        <v>2990012.385045934</v>
      </c>
      <c r="K338">
        <f t="shared" si="94"/>
        <v>2987022.3726608879</v>
      </c>
      <c r="L338">
        <f t="shared" si="79"/>
        <v>2990.012385045934</v>
      </c>
      <c r="M338">
        <f t="shared" si="80"/>
        <v>5009869.313864354</v>
      </c>
      <c r="N338">
        <f t="shared" si="81"/>
        <v>8000000</v>
      </c>
      <c r="O338">
        <f t="shared" si="82"/>
        <v>8000000</v>
      </c>
      <c r="P338">
        <f t="shared" si="83"/>
        <v>8000046.1640038313</v>
      </c>
      <c r="Q338">
        <f t="shared" si="84"/>
        <v>7997009.9876149539</v>
      </c>
      <c r="R338">
        <f t="shared" si="85"/>
        <v>2016866.9164333739</v>
      </c>
      <c r="S338">
        <f t="shared" si="86"/>
        <v>0.2522026256759608</v>
      </c>
      <c r="T338">
        <f t="shared" si="95"/>
        <v>1</v>
      </c>
      <c r="U338">
        <f t="shared" si="87"/>
        <v>5009869.313864354</v>
      </c>
      <c r="V338">
        <f t="shared" si="88"/>
        <v>164.46509354328737</v>
      </c>
      <c r="W338" s="1">
        <f t="shared" si="89"/>
        <v>3.0264315081115295E-2</v>
      </c>
      <c r="X338">
        <f t="shared" si="90"/>
        <v>4.9774234108391493</v>
      </c>
    </row>
    <row r="339" spans="3:24" x14ac:dyDescent="0.35">
      <c r="C339">
        <v>326</v>
      </c>
      <c r="D339">
        <f t="shared" si="91"/>
        <v>326</v>
      </c>
      <c r="E339">
        <f t="shared" si="77"/>
        <v>2990135.6635590568</v>
      </c>
      <c r="F339">
        <f t="shared" si="78"/>
        <v>110.75688718538731</v>
      </c>
      <c r="G339">
        <f t="shared" si="92"/>
        <v>1</v>
      </c>
      <c r="H339">
        <f t="shared" si="93"/>
        <v>0</v>
      </c>
      <c r="I339">
        <f>IF(D339&gt;$E$6,VLOOKUP(D339-$E$6,D$13:F$554,3,FALSE),0)</f>
        <v>153.97757840063423</v>
      </c>
      <c r="J339">
        <f>IF(D339&gt;$E$7,VLOOKUP(D339-$E$7,D$13:E$554,2,FALSE),0)</f>
        <v>2990024.9066718714</v>
      </c>
      <c r="K339">
        <f t="shared" si="94"/>
        <v>2987034.8817651994</v>
      </c>
      <c r="L339">
        <f t="shared" si="79"/>
        <v>2990.0249066718716</v>
      </c>
      <c r="M339">
        <f t="shared" si="80"/>
        <v>5009864.3364409432</v>
      </c>
      <c r="N339">
        <f t="shared" si="81"/>
        <v>8000000</v>
      </c>
      <c r="O339">
        <f t="shared" si="82"/>
        <v>8000000</v>
      </c>
      <c r="P339">
        <f t="shared" si="83"/>
        <v>8000043.2206912152</v>
      </c>
      <c r="Q339">
        <f t="shared" si="84"/>
        <v>7997009.9750933284</v>
      </c>
      <c r="R339">
        <f t="shared" si="85"/>
        <v>2016849.4048624001</v>
      </c>
      <c r="S339">
        <f t="shared" si="86"/>
        <v>0.2522004363060536</v>
      </c>
      <c r="T339">
        <f t="shared" si="95"/>
        <v>1</v>
      </c>
      <c r="U339">
        <f t="shared" si="87"/>
        <v>5009864.3364409432</v>
      </c>
      <c r="V339">
        <f t="shared" si="88"/>
        <v>153.97757840063423</v>
      </c>
      <c r="W339" s="1">
        <f t="shared" si="89"/>
        <v>3.0264052356726429E-2</v>
      </c>
      <c r="X339">
        <f t="shared" si="90"/>
        <v>4.6599854944787431</v>
      </c>
    </row>
    <row r="340" spans="3:24" x14ac:dyDescent="0.35">
      <c r="C340">
        <v>327</v>
      </c>
      <c r="D340">
        <f t="shared" si="91"/>
        <v>327</v>
      </c>
      <c r="E340">
        <f t="shared" si="77"/>
        <v>2990140.3235445512</v>
      </c>
      <c r="F340">
        <f t="shared" si="78"/>
        <v>103.6937191314064</v>
      </c>
      <c r="G340">
        <f t="shared" si="92"/>
        <v>1</v>
      </c>
      <c r="H340">
        <f t="shared" si="93"/>
        <v>0</v>
      </c>
      <c r="I340">
        <f>IF(D340&gt;$E$6,VLOOKUP(D340-$E$6,D$13:F$554,3,FALSE),0)</f>
        <v>144.15869291545823</v>
      </c>
      <c r="J340">
        <f>IF(D340&gt;$E$7,VLOOKUP(D340-$E$7,D$13:E$554,2,FALSE),0)</f>
        <v>2990036.6298254197</v>
      </c>
      <c r="K340">
        <f t="shared" si="94"/>
        <v>2987046.5931955944</v>
      </c>
      <c r="L340">
        <f t="shared" si="79"/>
        <v>2990.0366298254198</v>
      </c>
      <c r="M340">
        <f t="shared" si="80"/>
        <v>5009859.6764554493</v>
      </c>
      <c r="N340">
        <f t="shared" si="81"/>
        <v>8000000</v>
      </c>
      <c r="O340">
        <f t="shared" si="82"/>
        <v>8000000</v>
      </c>
      <c r="P340">
        <f t="shared" si="83"/>
        <v>8000040.464973785</v>
      </c>
      <c r="Q340">
        <f t="shared" si="84"/>
        <v>7997009.9633701742</v>
      </c>
      <c r="R340">
        <f t="shared" si="85"/>
        <v>2016833.0100002037</v>
      </c>
      <c r="S340">
        <f t="shared" si="86"/>
        <v>0.25219838655174703</v>
      </c>
      <c r="T340">
        <f t="shared" si="95"/>
        <v>1</v>
      </c>
      <c r="U340">
        <f t="shared" si="87"/>
        <v>5009859.6764554493</v>
      </c>
      <c r="V340">
        <f t="shared" si="88"/>
        <v>144.15869291545823</v>
      </c>
      <c r="W340" s="1">
        <f t="shared" si="89"/>
        <v>3.0263806386209641E-2</v>
      </c>
      <c r="X340">
        <f t="shared" si="90"/>
        <v>4.3627907712824792</v>
      </c>
    </row>
    <row r="341" spans="3:24" x14ac:dyDescent="0.35">
      <c r="C341">
        <v>328</v>
      </c>
      <c r="D341">
        <f t="shared" si="91"/>
        <v>328</v>
      </c>
      <c r="E341">
        <f t="shared" ref="E341:E353" si="96">E340+X340</f>
        <v>2990144.6863353224</v>
      </c>
      <c r="F341">
        <f t="shared" ref="F341:F353" si="97">E341-J341</f>
        <v>97.080922207795084</v>
      </c>
      <c r="G341">
        <f t="shared" si="92"/>
        <v>1</v>
      </c>
      <c r="H341">
        <f t="shared" si="93"/>
        <v>0</v>
      </c>
      <c r="I341">
        <f>IF(D341&gt;$E$6,VLOOKUP(D341-$E$6,D$13:F$554,3,FALSE),0)</f>
        <v>134.96582504129037</v>
      </c>
      <c r="J341">
        <f>IF(D341&gt;$E$7,VLOOKUP(D341-$E$7,D$13:E$554,2,FALSE),0)</f>
        <v>2990047.6054131147</v>
      </c>
      <c r="K341">
        <f t="shared" si="94"/>
        <v>2987057.5578077016</v>
      </c>
      <c r="L341">
        <f t="shared" ref="L341:L353" si="98">J341*$E$8</f>
        <v>2990.0476054131145</v>
      </c>
      <c r="M341">
        <f t="shared" ref="M341:M353" si="99">$E$3-E341</f>
        <v>5009855.3136646776</v>
      </c>
      <c r="N341">
        <f t="shared" ref="N341:N353" si="100">M341+E341</f>
        <v>8000000</v>
      </c>
      <c r="O341">
        <f t="shared" ref="O341:O353" si="101">F341+J341+M341</f>
        <v>8000000</v>
      </c>
      <c r="P341">
        <f t="shared" ref="P341:P353" si="102">H341+I341+J341+M341</f>
        <v>8000037.884902833</v>
      </c>
      <c r="Q341">
        <f t="shared" ref="Q341:Q353" si="103">$E$3-L341</f>
        <v>7997009.952394587</v>
      </c>
      <c r="R341">
        <f t="shared" ref="R341:R353" si="104">Q341-E341-J341</f>
        <v>2016817.6606461499</v>
      </c>
      <c r="S341">
        <f t="shared" ref="S341:S353" si="105">R341/Q341</f>
        <v>0.2521964675112407</v>
      </c>
      <c r="T341">
        <f t="shared" si="95"/>
        <v>1</v>
      </c>
      <c r="U341">
        <f t="shared" ref="U341:U353" si="106">$E$3-E341</f>
        <v>5009855.3136646776</v>
      </c>
      <c r="V341">
        <f t="shared" ref="V341:V353" si="107">T341*I341</f>
        <v>134.96582504129037</v>
      </c>
      <c r="W341" s="1">
        <f t="shared" ref="W341:W353" si="108">MAX($E$5*S341,0)</f>
        <v>3.0263576101348881E-2</v>
      </c>
      <c r="X341">
        <f t="shared" ref="X341:X353" si="109">V341*W341</f>
        <v>4.0845485172184297</v>
      </c>
    </row>
    <row r="342" spans="3:24" x14ac:dyDescent="0.35">
      <c r="C342">
        <v>329</v>
      </c>
      <c r="D342">
        <f t="shared" si="91"/>
        <v>329</v>
      </c>
      <c r="E342">
        <f t="shared" si="96"/>
        <v>2990148.7708838396</v>
      </c>
      <c r="F342">
        <f t="shared" si="97"/>
        <v>90.889786651358008</v>
      </c>
      <c r="G342">
        <f t="shared" si="92"/>
        <v>1</v>
      </c>
      <c r="H342">
        <f t="shared" si="93"/>
        <v>0</v>
      </c>
      <c r="I342">
        <f>IF(D342&gt;$E$6,VLOOKUP(D342-$E$6,D$13:F$554,3,FALSE),0)</f>
        <v>126.3590763984248</v>
      </c>
      <c r="J342">
        <f>IF(D342&gt;$E$7,VLOOKUP(D342-$E$7,D$13:E$554,2,FALSE),0)</f>
        <v>2990057.8810971882</v>
      </c>
      <c r="K342">
        <f t="shared" si="94"/>
        <v>2987067.8232160909</v>
      </c>
      <c r="L342">
        <f t="shared" si="98"/>
        <v>2990.0578810971883</v>
      </c>
      <c r="M342">
        <f t="shared" si="99"/>
        <v>5009851.2291161604</v>
      </c>
      <c r="N342">
        <f t="shared" si="100"/>
        <v>8000000</v>
      </c>
      <c r="O342">
        <f t="shared" si="101"/>
        <v>8000000</v>
      </c>
      <c r="P342">
        <f t="shared" si="102"/>
        <v>8000035.4692897471</v>
      </c>
      <c r="Q342">
        <f t="shared" si="103"/>
        <v>7997009.9421189027</v>
      </c>
      <c r="R342">
        <f t="shared" si="104"/>
        <v>2016803.2901378749</v>
      </c>
      <c r="S342">
        <f t="shared" si="105"/>
        <v>0.25219467085012764</v>
      </c>
      <c r="T342">
        <f t="shared" si="95"/>
        <v>1</v>
      </c>
      <c r="U342">
        <f t="shared" si="106"/>
        <v>5009851.2291161604</v>
      </c>
      <c r="V342">
        <f t="shared" si="107"/>
        <v>126.3590763984248</v>
      </c>
      <c r="W342" s="1">
        <f t="shared" si="108"/>
        <v>3.0263360502015318E-2</v>
      </c>
      <c r="X342">
        <f t="shared" si="109"/>
        <v>3.8240502817472253</v>
      </c>
    </row>
    <row r="343" spans="3:24" x14ac:dyDescent="0.35">
      <c r="C343">
        <v>330</v>
      </c>
      <c r="D343">
        <f t="shared" si="91"/>
        <v>330</v>
      </c>
      <c r="E343">
        <f t="shared" si="96"/>
        <v>2990152.5949341212</v>
      </c>
      <c r="F343">
        <f t="shared" si="97"/>
        <v>85.093431944027543</v>
      </c>
      <c r="G343">
        <f t="shared" si="92"/>
        <v>1</v>
      </c>
      <c r="H343">
        <f t="shared" si="93"/>
        <v>0</v>
      </c>
      <c r="I343">
        <f>IF(D343&gt;$E$6,VLOOKUP(D343-$E$6,D$13:F$554,3,FALSE),0)</f>
        <v>118.30108971195295</v>
      </c>
      <c r="J343">
        <f>IF(D343&gt;$E$7,VLOOKUP(D343-$E$7,D$13:E$554,2,FALSE),0)</f>
        <v>2990067.5015021772</v>
      </c>
      <c r="K343">
        <f t="shared" si="94"/>
        <v>2987077.4340006751</v>
      </c>
      <c r="L343">
        <f t="shared" si="98"/>
        <v>2990.0675015021775</v>
      </c>
      <c r="M343">
        <f t="shared" si="99"/>
        <v>5009847.4050658792</v>
      </c>
      <c r="N343">
        <f t="shared" si="100"/>
        <v>8000000</v>
      </c>
      <c r="O343">
        <f t="shared" si="101"/>
        <v>8000000</v>
      </c>
      <c r="P343">
        <f t="shared" si="102"/>
        <v>8000033.2076577684</v>
      </c>
      <c r="Q343">
        <f t="shared" si="103"/>
        <v>7997009.9324984979</v>
      </c>
      <c r="R343">
        <f t="shared" si="104"/>
        <v>2016789.8360621999</v>
      </c>
      <c r="S343">
        <f t="shared" si="105"/>
        <v>0.2521929887652517</v>
      </c>
      <c r="T343">
        <f t="shared" si="95"/>
        <v>1</v>
      </c>
      <c r="U343">
        <f t="shared" si="106"/>
        <v>5009847.4050658792</v>
      </c>
      <c r="V343">
        <f t="shared" si="107"/>
        <v>118.30108971195295</v>
      </c>
      <c r="W343" s="1">
        <f t="shared" si="108"/>
        <v>3.0263158651830203E-2</v>
      </c>
      <c r="X343">
        <f t="shared" si="109"/>
        <v>3.5801646466372299</v>
      </c>
    </row>
    <row r="344" spans="3:24" x14ac:dyDescent="0.35">
      <c r="C344">
        <v>331</v>
      </c>
      <c r="D344">
        <f t="shared" si="91"/>
        <v>331</v>
      </c>
      <c r="E344">
        <f t="shared" si="96"/>
        <v>2990156.175098768</v>
      </c>
      <c r="F344">
        <f t="shared" si="97"/>
        <v>79.666690374258906</v>
      </c>
      <c r="G344">
        <f t="shared" si="92"/>
        <v>1</v>
      </c>
      <c r="H344">
        <f t="shared" si="93"/>
        <v>0</v>
      </c>
      <c r="I344">
        <f>IF(D344&gt;$E$6,VLOOKUP(D344-$E$6,D$13:F$554,3,FALSE),0)</f>
        <v>110.75688718538731</v>
      </c>
      <c r="J344">
        <f>IF(D344&gt;$E$7,VLOOKUP(D344-$E$7,D$13:E$554,2,FALSE),0)</f>
        <v>2990076.5084083937</v>
      </c>
      <c r="K344">
        <f t="shared" si="94"/>
        <v>2987086.4318999853</v>
      </c>
      <c r="L344">
        <f t="shared" si="98"/>
        <v>2990.0765084083937</v>
      </c>
      <c r="M344">
        <f t="shared" si="99"/>
        <v>5009843.8249012325</v>
      </c>
      <c r="N344">
        <f t="shared" si="100"/>
        <v>8000000</v>
      </c>
      <c r="O344">
        <f t="shared" si="101"/>
        <v>8000000</v>
      </c>
      <c r="P344">
        <f t="shared" si="102"/>
        <v>8000031.0901968116</v>
      </c>
      <c r="Q344">
        <f t="shared" si="103"/>
        <v>7997009.9234915916</v>
      </c>
      <c r="R344">
        <f t="shared" si="104"/>
        <v>2016777.2399844304</v>
      </c>
      <c r="S344">
        <f t="shared" si="105"/>
        <v>0.25219141395086342</v>
      </c>
      <c r="T344">
        <f t="shared" si="95"/>
        <v>1</v>
      </c>
      <c r="U344">
        <f t="shared" si="106"/>
        <v>5009843.8249012325</v>
      </c>
      <c r="V344">
        <f t="shared" si="107"/>
        <v>110.75688718538731</v>
      </c>
      <c r="W344" s="1">
        <f t="shared" si="108"/>
        <v>3.026296967410361E-2</v>
      </c>
      <c r="X344">
        <f t="shared" si="109"/>
        <v>3.3518323180894911</v>
      </c>
    </row>
    <row r="345" spans="3:24" x14ac:dyDescent="0.35">
      <c r="C345">
        <v>332</v>
      </c>
      <c r="D345">
        <f t="shared" si="91"/>
        <v>332</v>
      </c>
      <c r="E345">
        <f t="shared" si="96"/>
        <v>2990159.5269310861</v>
      </c>
      <c r="F345">
        <f t="shared" si="97"/>
        <v>74.585997997317463</v>
      </c>
      <c r="G345">
        <f t="shared" si="92"/>
        <v>1</v>
      </c>
      <c r="H345">
        <f t="shared" si="93"/>
        <v>0</v>
      </c>
      <c r="I345">
        <f>IF(D345&gt;$E$6,VLOOKUP(D345-$E$6,D$13:F$554,3,FALSE),0)</f>
        <v>103.6937191314064</v>
      </c>
      <c r="J345">
        <f>IF(D345&gt;$E$7,VLOOKUP(D345-$E$7,D$13:E$554,2,FALSE),0)</f>
        <v>2990084.9409330888</v>
      </c>
      <c r="K345">
        <f t="shared" si="94"/>
        <v>2987094.8559921556</v>
      </c>
      <c r="L345">
        <f t="shared" si="98"/>
        <v>2990.084940933089</v>
      </c>
      <c r="M345">
        <f t="shared" si="99"/>
        <v>5009840.4730689134</v>
      </c>
      <c r="N345">
        <f t="shared" si="100"/>
        <v>8000000</v>
      </c>
      <c r="O345">
        <f t="shared" si="101"/>
        <v>8000000</v>
      </c>
      <c r="P345">
        <f t="shared" si="102"/>
        <v>8000029.1077211332</v>
      </c>
      <c r="Q345">
        <f t="shared" si="103"/>
        <v>7997009.9150590673</v>
      </c>
      <c r="R345">
        <f t="shared" si="104"/>
        <v>2016765.447194892</v>
      </c>
      <c r="S345">
        <f t="shared" si="105"/>
        <v>0.2521899395669307</v>
      </c>
      <c r="T345">
        <f t="shared" si="95"/>
        <v>1</v>
      </c>
      <c r="U345">
        <f t="shared" si="106"/>
        <v>5009840.4730689134</v>
      </c>
      <c r="V345">
        <f t="shared" si="107"/>
        <v>103.6937191314064</v>
      </c>
      <c r="W345" s="1">
        <f t="shared" si="108"/>
        <v>3.0262792748031682E-2</v>
      </c>
      <c r="X345">
        <f t="shared" si="109"/>
        <v>3.1380615313463598</v>
      </c>
    </row>
    <row r="346" spans="3:24" x14ac:dyDescent="0.35">
      <c r="C346">
        <v>333</v>
      </c>
      <c r="D346">
        <f t="shared" si="91"/>
        <v>333</v>
      </c>
      <c r="E346">
        <f t="shared" si="96"/>
        <v>2990162.6649926174</v>
      </c>
      <c r="F346">
        <f t="shared" si="97"/>
        <v>69.829292525071651</v>
      </c>
      <c r="G346">
        <f t="shared" si="92"/>
        <v>1</v>
      </c>
      <c r="H346">
        <f t="shared" si="93"/>
        <v>0</v>
      </c>
      <c r="I346">
        <f>IF(D346&gt;$E$6,VLOOKUP(D346-$E$6,D$13:F$554,3,FALSE),0)</f>
        <v>97.080922207795084</v>
      </c>
      <c r="J346">
        <f>IF(D346&gt;$E$7,VLOOKUP(D346-$E$7,D$13:E$554,2,FALSE),0)</f>
        <v>2990092.8357000924</v>
      </c>
      <c r="K346">
        <f t="shared" si="94"/>
        <v>2987102.7428643922</v>
      </c>
      <c r="L346">
        <f t="shared" si="98"/>
        <v>2990.0928357000926</v>
      </c>
      <c r="M346">
        <f t="shared" si="99"/>
        <v>5009837.3350073826</v>
      </c>
      <c r="N346">
        <f t="shared" si="100"/>
        <v>8000000</v>
      </c>
      <c r="O346">
        <f t="shared" si="101"/>
        <v>8000000</v>
      </c>
      <c r="P346">
        <f t="shared" si="102"/>
        <v>8000027.2516296823</v>
      </c>
      <c r="Q346">
        <f t="shared" si="103"/>
        <v>7997009.9071642999</v>
      </c>
      <c r="R346">
        <f t="shared" si="104"/>
        <v>2016754.40647159</v>
      </c>
      <c r="S346">
        <f t="shared" si="105"/>
        <v>0.25218855920946598</v>
      </c>
      <c r="T346">
        <f t="shared" si="95"/>
        <v>1</v>
      </c>
      <c r="U346">
        <f t="shared" si="106"/>
        <v>5009837.3350073826</v>
      </c>
      <c r="V346">
        <f t="shared" si="107"/>
        <v>97.080922207795084</v>
      </c>
      <c r="W346" s="1">
        <f t="shared" si="108"/>
        <v>3.0262627105135918E-2</v>
      </c>
      <c r="X346">
        <f t="shared" si="109"/>
        <v>2.9379237477972109</v>
      </c>
    </row>
    <row r="347" spans="3:24" x14ac:dyDescent="0.35">
      <c r="C347">
        <v>334</v>
      </c>
      <c r="D347">
        <f t="shared" si="91"/>
        <v>334</v>
      </c>
      <c r="E347">
        <f t="shared" si="96"/>
        <v>2990165.602916365</v>
      </c>
      <c r="F347">
        <f t="shared" si="97"/>
        <v>65.375917706172913</v>
      </c>
      <c r="G347">
        <f t="shared" si="92"/>
        <v>1</v>
      </c>
      <c r="H347">
        <f t="shared" si="93"/>
        <v>0</v>
      </c>
      <c r="I347">
        <f>IF(D347&gt;$E$6,VLOOKUP(D347-$E$6,D$13:F$554,3,FALSE),0)</f>
        <v>90.889786651358008</v>
      </c>
      <c r="J347">
        <f>IF(D347&gt;$E$7,VLOOKUP(D347-$E$7,D$13:E$554,2,FALSE),0)</f>
        <v>2990100.2269986589</v>
      </c>
      <c r="K347">
        <f t="shared" si="94"/>
        <v>2987110.1267716601</v>
      </c>
      <c r="L347">
        <f t="shared" si="98"/>
        <v>2990.1002269986589</v>
      </c>
      <c r="M347">
        <f t="shared" si="99"/>
        <v>5009834.3970836345</v>
      </c>
      <c r="N347">
        <f t="shared" si="100"/>
        <v>8000000</v>
      </c>
      <c r="O347">
        <f t="shared" si="101"/>
        <v>8000000</v>
      </c>
      <c r="P347">
        <f t="shared" si="102"/>
        <v>8000025.5138689447</v>
      </c>
      <c r="Q347">
        <f t="shared" si="103"/>
        <v>7997009.8997730017</v>
      </c>
      <c r="R347">
        <f t="shared" si="104"/>
        <v>2016744.0698579773</v>
      </c>
      <c r="S347">
        <f t="shared" si="105"/>
        <v>0.25218726688274118</v>
      </c>
      <c r="T347">
        <f t="shared" si="95"/>
        <v>1</v>
      </c>
      <c r="U347">
        <f t="shared" si="106"/>
        <v>5009834.3970836345</v>
      </c>
      <c r="V347">
        <f t="shared" si="107"/>
        <v>90.889786651358008</v>
      </c>
      <c r="W347" s="1">
        <f t="shared" si="108"/>
        <v>3.0262472025928942E-2</v>
      </c>
      <c r="X347">
        <f t="shared" si="109"/>
        <v>2.7505496259793714</v>
      </c>
    </row>
    <row r="348" spans="3:24" x14ac:dyDescent="0.35">
      <c r="C348">
        <v>335</v>
      </c>
      <c r="D348">
        <f t="shared" si="91"/>
        <v>335</v>
      </c>
      <c r="E348">
        <f t="shared" si="96"/>
        <v>2990168.3534659911</v>
      </c>
      <c r="F348">
        <f t="shared" si="97"/>
        <v>61.206533785909414</v>
      </c>
      <c r="G348">
        <f t="shared" si="92"/>
        <v>1</v>
      </c>
      <c r="H348">
        <f t="shared" si="93"/>
        <v>0</v>
      </c>
      <c r="I348">
        <f>IF(D348&gt;$E$6,VLOOKUP(D348-$E$6,D$13:F$554,3,FALSE),0)</f>
        <v>85.093431944027543</v>
      </c>
      <c r="J348">
        <f>IF(D348&gt;$E$7,VLOOKUP(D348-$E$7,D$13:E$554,2,FALSE),0)</f>
        <v>2990107.1469322052</v>
      </c>
      <c r="K348">
        <f t="shared" si="94"/>
        <v>2987117.0397852729</v>
      </c>
      <c r="L348">
        <f t="shared" si="98"/>
        <v>2990.1071469322051</v>
      </c>
      <c r="M348">
        <f t="shared" si="99"/>
        <v>5009831.6465340089</v>
      </c>
      <c r="N348">
        <f t="shared" si="100"/>
        <v>8000000</v>
      </c>
      <c r="O348">
        <f t="shared" si="101"/>
        <v>8000000</v>
      </c>
      <c r="P348">
        <f t="shared" si="102"/>
        <v>8000023.8868981581</v>
      </c>
      <c r="Q348">
        <f t="shared" si="103"/>
        <v>7997009.8928530682</v>
      </c>
      <c r="R348">
        <f t="shared" si="104"/>
        <v>2016734.3924548719</v>
      </c>
      <c r="S348">
        <f t="shared" si="105"/>
        <v>0.25218605697327301</v>
      </c>
      <c r="T348">
        <f t="shared" si="95"/>
        <v>1</v>
      </c>
      <c r="U348">
        <f t="shared" si="106"/>
        <v>5009831.6465340089</v>
      </c>
      <c r="V348">
        <f t="shared" si="107"/>
        <v>85.093431944027543</v>
      </c>
      <c r="W348" s="1">
        <f t="shared" si="108"/>
        <v>3.0262326836792759E-2</v>
      </c>
      <c r="X348">
        <f t="shared" si="109"/>
        <v>2.5751252491545431</v>
      </c>
    </row>
    <row r="349" spans="3:24" x14ac:dyDescent="0.35">
      <c r="C349">
        <v>336</v>
      </c>
      <c r="D349">
        <f t="shared" si="91"/>
        <v>336</v>
      </c>
      <c r="E349">
        <f t="shared" si="96"/>
        <v>2990170.9285912402</v>
      </c>
      <c r="F349">
        <f t="shared" si="97"/>
        <v>57.303033658768982</v>
      </c>
      <c r="G349">
        <f t="shared" si="92"/>
        <v>1</v>
      </c>
      <c r="H349">
        <f t="shared" si="93"/>
        <v>0</v>
      </c>
      <c r="I349">
        <f>IF(D349&gt;$E$6,VLOOKUP(D349-$E$6,D$13:F$554,3,FALSE),0)</f>
        <v>79.666690374258906</v>
      </c>
      <c r="J349">
        <f>IF(D349&gt;$E$7,VLOOKUP(D349-$E$7,D$13:E$554,2,FALSE),0)</f>
        <v>2990113.6255575814</v>
      </c>
      <c r="K349">
        <f t="shared" si="94"/>
        <v>2987123.5119320238</v>
      </c>
      <c r="L349">
        <f t="shared" si="98"/>
        <v>2990.1136255575816</v>
      </c>
      <c r="M349">
        <f t="shared" si="99"/>
        <v>5009829.0714087598</v>
      </c>
      <c r="N349">
        <f t="shared" si="100"/>
        <v>8000000</v>
      </c>
      <c r="O349">
        <f t="shared" si="101"/>
        <v>8000000</v>
      </c>
      <c r="P349">
        <f t="shared" si="102"/>
        <v>8000022.3636567155</v>
      </c>
      <c r="Q349">
        <f t="shared" si="103"/>
        <v>7997009.8863744428</v>
      </c>
      <c r="R349">
        <f t="shared" si="104"/>
        <v>2016725.3322256212</v>
      </c>
      <c r="S349">
        <f t="shared" si="105"/>
        <v>0.25218492422546346</v>
      </c>
      <c r="T349">
        <f t="shared" si="95"/>
        <v>1</v>
      </c>
      <c r="U349">
        <f t="shared" si="106"/>
        <v>5009829.0714087598</v>
      </c>
      <c r="V349">
        <f t="shared" si="107"/>
        <v>79.666690374258906</v>
      </c>
      <c r="W349" s="1">
        <f t="shared" si="108"/>
        <v>3.0262190907055612E-2</v>
      </c>
      <c r="X349">
        <f t="shared" si="109"/>
        <v>2.4108885930391128</v>
      </c>
    </row>
    <row r="350" spans="3:24" x14ac:dyDescent="0.35">
      <c r="C350">
        <v>337</v>
      </c>
      <c r="D350">
        <f t="shared" si="91"/>
        <v>337</v>
      </c>
      <c r="E350">
        <f t="shared" si="96"/>
        <v>2990173.3394798334</v>
      </c>
      <c r="F350">
        <f t="shared" si="97"/>
        <v>53.648464354686439</v>
      </c>
      <c r="G350">
        <f t="shared" si="92"/>
        <v>1</v>
      </c>
      <c r="H350">
        <f t="shared" si="93"/>
        <v>0</v>
      </c>
      <c r="I350">
        <f>IF(D350&gt;$E$6,VLOOKUP(D350-$E$6,D$13:F$554,3,FALSE),0)</f>
        <v>74.585997997317463</v>
      </c>
      <c r="J350">
        <f>IF(D350&gt;$E$7,VLOOKUP(D350-$E$7,D$13:E$554,2,FALSE),0)</f>
        <v>2990119.6910154787</v>
      </c>
      <c r="K350">
        <f t="shared" si="94"/>
        <v>2987129.571324463</v>
      </c>
      <c r="L350">
        <f t="shared" si="98"/>
        <v>2990.1196910154786</v>
      </c>
      <c r="M350">
        <f t="shared" si="99"/>
        <v>5009826.6605201662</v>
      </c>
      <c r="N350">
        <f t="shared" si="100"/>
        <v>8000000</v>
      </c>
      <c r="O350">
        <f t="shared" si="101"/>
        <v>8000000</v>
      </c>
      <c r="P350">
        <f t="shared" si="102"/>
        <v>8000020.9375336422</v>
      </c>
      <c r="Q350">
        <f t="shared" si="103"/>
        <v>7997009.8803089848</v>
      </c>
      <c r="R350">
        <f t="shared" si="104"/>
        <v>2016716.8498136732</v>
      </c>
      <c r="S350">
        <f t="shared" si="105"/>
        <v>0.25218386371879187</v>
      </c>
      <c r="T350">
        <f t="shared" si="95"/>
        <v>1</v>
      </c>
      <c r="U350">
        <f t="shared" si="106"/>
        <v>5009826.6605201662</v>
      </c>
      <c r="V350">
        <f t="shared" si="107"/>
        <v>74.585997997317463</v>
      </c>
      <c r="W350" s="1">
        <f t="shared" si="108"/>
        <v>3.0262063646255024E-2</v>
      </c>
      <c r="X350">
        <f t="shared" si="109"/>
        <v>2.2571262185142706</v>
      </c>
    </row>
    <row r="351" spans="3:24" x14ac:dyDescent="0.35">
      <c r="C351">
        <v>338</v>
      </c>
      <c r="D351">
        <f t="shared" si="91"/>
        <v>338</v>
      </c>
      <c r="E351">
        <f t="shared" si="96"/>
        <v>2990175.596606052</v>
      </c>
      <c r="F351">
        <f t="shared" si="97"/>
        <v>50.226953521370888</v>
      </c>
      <c r="G351">
        <f t="shared" si="92"/>
        <v>1</v>
      </c>
      <c r="H351">
        <f t="shared" si="93"/>
        <v>0</v>
      </c>
      <c r="I351">
        <f>IF(D351&gt;$E$6,VLOOKUP(D351-$E$6,D$13:F$554,3,FALSE),0)</f>
        <v>69.829292525071651</v>
      </c>
      <c r="J351">
        <f>IF(D351&gt;$E$7,VLOOKUP(D351-$E$7,D$13:E$554,2,FALSE),0)</f>
        <v>2990125.3696525306</v>
      </c>
      <c r="K351">
        <f t="shared" si="94"/>
        <v>2987135.244282878</v>
      </c>
      <c r="L351">
        <f t="shared" si="98"/>
        <v>2990.1253696525305</v>
      </c>
      <c r="M351">
        <f t="shared" si="99"/>
        <v>5009824.4033939485</v>
      </c>
      <c r="N351">
        <f t="shared" si="100"/>
        <v>8000000</v>
      </c>
      <c r="O351">
        <f t="shared" si="101"/>
        <v>8000000</v>
      </c>
      <c r="P351">
        <f t="shared" si="102"/>
        <v>8000019.6023390042</v>
      </c>
      <c r="Q351">
        <f t="shared" si="103"/>
        <v>7997009.8746303478</v>
      </c>
      <c r="R351">
        <f t="shared" si="104"/>
        <v>2016708.9083717647</v>
      </c>
      <c r="S351">
        <f t="shared" si="105"/>
        <v>0.25218287084645929</v>
      </c>
      <c r="T351">
        <f t="shared" si="95"/>
        <v>1</v>
      </c>
      <c r="U351">
        <f t="shared" si="106"/>
        <v>5009824.4033939485</v>
      </c>
      <c r="V351">
        <f t="shared" si="107"/>
        <v>69.829292525071651</v>
      </c>
      <c r="W351" s="1">
        <f t="shared" si="108"/>
        <v>3.0261944501575114E-2</v>
      </c>
      <c r="X351">
        <f t="shared" si="109"/>
        <v>2.1131701749779723</v>
      </c>
    </row>
    <row r="352" spans="3:24" x14ac:dyDescent="0.35">
      <c r="C352">
        <v>339</v>
      </c>
      <c r="D352">
        <f t="shared" si="91"/>
        <v>339</v>
      </c>
      <c r="E352">
        <f t="shared" si="96"/>
        <v>2990177.7097762269</v>
      </c>
      <c r="F352">
        <f t="shared" si="97"/>
        <v>47.023640580940992</v>
      </c>
      <c r="G352">
        <f t="shared" si="92"/>
        <v>1</v>
      </c>
      <c r="H352">
        <f t="shared" si="93"/>
        <v>0</v>
      </c>
      <c r="I352">
        <f>IF(D352&gt;$E$6,VLOOKUP(D352-$E$6,D$13:F$554,3,FALSE),0)</f>
        <v>65.375917706172913</v>
      </c>
      <c r="J352">
        <f>IF(D352&gt;$E$7,VLOOKUP(D352-$E$7,D$13:E$554,2,FALSE),0)</f>
        <v>2990130.686135646</v>
      </c>
      <c r="K352">
        <f t="shared" si="94"/>
        <v>2987140.5554495105</v>
      </c>
      <c r="L352">
        <f t="shared" si="98"/>
        <v>2990.1306861356461</v>
      </c>
      <c r="M352">
        <f t="shared" si="99"/>
        <v>5009822.2902237736</v>
      </c>
      <c r="N352">
        <f t="shared" si="100"/>
        <v>8000000</v>
      </c>
      <c r="O352">
        <f t="shared" si="101"/>
        <v>8000000</v>
      </c>
      <c r="P352">
        <f t="shared" si="102"/>
        <v>8000018.3522771262</v>
      </c>
      <c r="Q352">
        <f t="shared" si="103"/>
        <v>7997009.869313864</v>
      </c>
      <c r="R352">
        <f t="shared" si="104"/>
        <v>2016701.4734019917</v>
      </c>
      <c r="S352">
        <f t="shared" si="105"/>
        <v>0.25218194129539356</v>
      </c>
      <c r="T352">
        <f t="shared" si="95"/>
        <v>1</v>
      </c>
      <c r="U352">
        <f t="shared" si="106"/>
        <v>5009822.2902237736</v>
      </c>
      <c r="V352">
        <f t="shared" si="107"/>
        <v>65.375917706172913</v>
      </c>
      <c r="W352" s="1">
        <f t="shared" si="108"/>
        <v>3.0261832955447227E-2</v>
      </c>
      <c r="X352">
        <f t="shared" si="109"/>
        <v>1.9783951009332694</v>
      </c>
    </row>
    <row r="353" spans="3:24" x14ac:dyDescent="0.35">
      <c r="C353">
        <v>340</v>
      </c>
      <c r="D353">
        <f t="shared" si="91"/>
        <v>340</v>
      </c>
      <c r="E353">
        <f t="shared" si="96"/>
        <v>2990179.688171328</v>
      </c>
      <c r="F353">
        <f t="shared" si="97"/>
        <v>44.024612271226943</v>
      </c>
      <c r="G353">
        <f t="shared" si="92"/>
        <v>1</v>
      </c>
      <c r="H353">
        <f t="shared" si="93"/>
        <v>0</v>
      </c>
      <c r="I353">
        <f>IF(D353&gt;$E$6,VLOOKUP(D353-$E$6,D$13:F$554,3,FALSE),0)</f>
        <v>61.206533785909414</v>
      </c>
      <c r="J353">
        <f>IF(D353&gt;$E$7,VLOOKUP(D353-$E$7,D$13:E$554,2,FALSE),0)</f>
        <v>2990135.6635590568</v>
      </c>
      <c r="K353">
        <f t="shared" si="94"/>
        <v>2987145.5278954976</v>
      </c>
      <c r="L353">
        <f t="shared" si="98"/>
        <v>2990.1356635590569</v>
      </c>
      <c r="M353">
        <f t="shared" si="99"/>
        <v>5009820.311828672</v>
      </c>
      <c r="N353">
        <f t="shared" si="100"/>
        <v>8000000</v>
      </c>
      <c r="O353">
        <f t="shared" si="101"/>
        <v>8000000</v>
      </c>
      <c r="P353">
        <f t="shared" si="102"/>
        <v>8000017.1819215147</v>
      </c>
      <c r="Q353">
        <f t="shared" si="103"/>
        <v>7997009.8643364413</v>
      </c>
      <c r="R353">
        <f t="shared" si="104"/>
        <v>2016694.5126060564</v>
      </c>
      <c r="S353">
        <f t="shared" si="105"/>
        <v>0.25218107102752629</v>
      </c>
      <c r="T353">
        <f t="shared" si="95"/>
        <v>1</v>
      </c>
      <c r="U353">
        <f t="shared" si="106"/>
        <v>5009820.311828672</v>
      </c>
      <c r="V353">
        <f t="shared" si="107"/>
        <v>61.206533785909414</v>
      </c>
      <c r="W353" s="1">
        <f t="shared" si="108"/>
        <v>3.0261728523303152E-2</v>
      </c>
      <c r="X353">
        <f t="shared" si="109"/>
        <v>1.8522155092815731</v>
      </c>
    </row>
    <row r="354" spans="3:24" x14ac:dyDescent="0.35">
      <c r="C354">
        <v>341</v>
      </c>
      <c r="D354">
        <f t="shared" si="91"/>
        <v>341</v>
      </c>
      <c r="E354">
        <f t="shared" ref="E354:E391" si="110">E353+X353</f>
        <v>2990181.5403868374</v>
      </c>
      <c r="F354">
        <f>E354-J354</f>
        <v>41.216842286288738</v>
      </c>
      <c r="G354">
        <f t="shared" si="92"/>
        <v>1</v>
      </c>
      <c r="H354">
        <f t="shared" si="93"/>
        <v>0</v>
      </c>
      <c r="I354">
        <f>IF(D354&gt;$E$6,VLOOKUP(D354-$E$6,D$13:F$554,3,FALSE),0)</f>
        <v>57.303033658768982</v>
      </c>
      <c r="J354">
        <f>IF(D354&gt;$E$7,VLOOKUP(D354-$E$7,D$13:E$554,2,FALSE),0)</f>
        <v>2990140.3235445512</v>
      </c>
      <c r="K354">
        <f t="shared" si="94"/>
        <v>2987150.1832210068</v>
      </c>
      <c r="L354">
        <f t="shared" ref="L354:L391" si="111">J354*$E$8</f>
        <v>2990.1403235445514</v>
      </c>
      <c r="M354">
        <f t="shared" ref="M354:M391" si="112">$E$3-E354</f>
        <v>5009818.459613163</v>
      </c>
      <c r="N354">
        <f t="shared" ref="N354:N391" si="113">M354+E354</f>
        <v>8000000</v>
      </c>
      <c r="O354">
        <f t="shared" ref="O354:O391" si="114">F354+J354+M354</f>
        <v>8000000</v>
      </c>
      <c r="P354">
        <f t="shared" ref="P354:P391" si="115">H354+I354+J354+M354</f>
        <v>8000016.0861913729</v>
      </c>
      <c r="Q354">
        <f t="shared" ref="Q354:Q391" si="116">$E$3-L354</f>
        <v>7997009.8596764551</v>
      </c>
      <c r="R354">
        <f t="shared" ref="R354:R391" si="117">Q354-E354-J354</f>
        <v>2016687.9957450661</v>
      </c>
      <c r="S354">
        <f t="shared" ref="S354:S391" si="118">R354/Q354</f>
        <v>0.2521802562622647</v>
      </c>
      <c r="T354">
        <f t="shared" si="95"/>
        <v>1</v>
      </c>
      <c r="U354">
        <f t="shared" ref="U354:U391" si="119">$E$3-E354</f>
        <v>5009818.459613163</v>
      </c>
      <c r="V354">
        <f t="shared" ref="V354:V391" si="120">T354*I354</f>
        <v>57.303033658768982</v>
      </c>
      <c r="W354" s="1">
        <f t="shared" ref="W354:W391" si="121">MAX($E$5*S354,0)</f>
        <v>3.0261630751471764E-2</v>
      </c>
      <c r="X354">
        <f t="shared" ref="X354:X391" si="122">V354*W354</f>
        <v>1.734083245520825</v>
      </c>
    </row>
    <row r="355" spans="3:24" x14ac:dyDescent="0.35">
      <c r="C355">
        <v>342</v>
      </c>
      <c r="D355">
        <f t="shared" si="91"/>
        <v>342</v>
      </c>
      <c r="E355">
        <f t="shared" si="110"/>
        <v>2990183.2744700829</v>
      </c>
      <c r="F355">
        <f>E355-J355</f>
        <v>38.588134760502726</v>
      </c>
      <c r="G355">
        <f t="shared" si="92"/>
        <v>1</v>
      </c>
      <c r="H355">
        <f t="shared" si="93"/>
        <v>0</v>
      </c>
      <c r="I355">
        <f>IF(D355&gt;$E$6,VLOOKUP(D355-$E$6,D$13:F$554,3,FALSE),0)</f>
        <v>53.648464354686439</v>
      </c>
      <c r="J355">
        <f>IF(D355&gt;$E$7,VLOOKUP(D355-$E$7,D$13:E$554,2,FALSE),0)</f>
        <v>2990144.6863353224</v>
      </c>
      <c r="K355">
        <f t="shared" si="94"/>
        <v>2987154.5416489872</v>
      </c>
      <c r="L355">
        <f t="shared" si="111"/>
        <v>2990.1446863353226</v>
      </c>
      <c r="M355">
        <f t="shared" si="112"/>
        <v>5009816.7255299166</v>
      </c>
      <c r="N355">
        <f t="shared" si="113"/>
        <v>8000000</v>
      </c>
      <c r="O355">
        <f t="shared" si="114"/>
        <v>8000000</v>
      </c>
      <c r="P355">
        <f t="shared" si="115"/>
        <v>8000015.0603295937</v>
      </c>
      <c r="Q355">
        <f t="shared" si="116"/>
        <v>7997009.8553136643</v>
      </c>
      <c r="R355">
        <f t="shared" si="117"/>
        <v>2016681.8945082584</v>
      </c>
      <c r="S355">
        <f t="shared" si="118"/>
        <v>0.25217949346007884</v>
      </c>
      <c r="T355">
        <f t="shared" si="95"/>
        <v>1</v>
      </c>
      <c r="U355">
        <f t="shared" si="119"/>
        <v>5009816.7255299166</v>
      </c>
      <c r="V355">
        <f t="shared" si="120"/>
        <v>53.648464354686439</v>
      </c>
      <c r="W355" s="1">
        <f t="shared" si="121"/>
        <v>3.0261539215209458E-2</v>
      </c>
      <c r="X355">
        <f t="shared" si="122"/>
        <v>1.6234851079051105</v>
      </c>
    </row>
    <row r="356" spans="3:24" x14ac:dyDescent="0.35">
      <c r="C356">
        <v>343</v>
      </c>
      <c r="D356">
        <f t="shared" si="91"/>
        <v>343</v>
      </c>
      <c r="E356">
        <f t="shared" si="110"/>
        <v>2990184.8979551909</v>
      </c>
      <c r="F356">
        <f>E356-J356</f>
        <v>36.127071351278573</v>
      </c>
      <c r="G356">
        <f t="shared" si="92"/>
        <v>1</v>
      </c>
      <c r="H356">
        <f t="shared" si="93"/>
        <v>0</v>
      </c>
      <c r="I356">
        <f>IF(D356&gt;$E$6,VLOOKUP(D356-$E$6,D$13:F$554,3,FALSE),0)</f>
        <v>50.226953521370888</v>
      </c>
      <c r="J356">
        <f>IF(D356&gt;$E$7,VLOOKUP(D356-$E$7,D$13:E$554,2,FALSE),0)</f>
        <v>2990148.7708838396</v>
      </c>
      <c r="K356">
        <f t="shared" si="94"/>
        <v>2987158.6221129559</v>
      </c>
      <c r="L356">
        <f t="shared" si="111"/>
        <v>2990.1487708838395</v>
      </c>
      <c r="M356">
        <f t="shared" si="112"/>
        <v>5009815.1020448096</v>
      </c>
      <c r="N356">
        <f t="shared" si="113"/>
        <v>8000000</v>
      </c>
      <c r="O356">
        <f t="shared" si="114"/>
        <v>8000000</v>
      </c>
      <c r="P356">
        <f t="shared" si="115"/>
        <v>8000014.0998821706</v>
      </c>
      <c r="Q356">
        <f t="shared" si="116"/>
        <v>7997009.8512291163</v>
      </c>
      <c r="R356">
        <f t="shared" si="117"/>
        <v>2016676.1823900864</v>
      </c>
      <c r="S356">
        <f t="shared" si="118"/>
        <v>0.25217877930713434</v>
      </c>
      <c r="T356">
        <f t="shared" si="95"/>
        <v>1</v>
      </c>
      <c r="U356">
        <f t="shared" si="119"/>
        <v>5009815.1020448096</v>
      </c>
      <c r="V356">
        <f t="shared" si="120"/>
        <v>50.226953521370888</v>
      </c>
      <c r="W356" s="1">
        <f t="shared" si="121"/>
        <v>3.0261453516856121E-2</v>
      </c>
      <c r="X356">
        <f t="shared" si="122"/>
        <v>1.519940619280258</v>
      </c>
    </row>
    <row r="357" spans="3:24" x14ac:dyDescent="0.35">
      <c r="C357">
        <v>344</v>
      </c>
      <c r="D357">
        <f t="shared" si="91"/>
        <v>344</v>
      </c>
      <c r="E357">
        <f t="shared" si="110"/>
        <v>2990186.4178958102</v>
      </c>
      <c r="F357">
        <f>E357-J357</f>
        <v>33.82296168897301</v>
      </c>
      <c r="G357">
        <f t="shared" si="92"/>
        <v>1</v>
      </c>
      <c r="H357">
        <f t="shared" si="93"/>
        <v>0</v>
      </c>
      <c r="I357">
        <f>IF(D357&gt;$E$6,VLOOKUP(D357-$E$6,D$13:F$554,3,FALSE),0)</f>
        <v>47.023640580940992</v>
      </c>
      <c r="J357">
        <f>IF(D357&gt;$E$7,VLOOKUP(D357-$E$7,D$13:E$554,2,FALSE),0)</f>
        <v>2990152.5949341212</v>
      </c>
      <c r="K357">
        <f t="shared" si="94"/>
        <v>2987162.442339187</v>
      </c>
      <c r="L357">
        <f t="shared" si="111"/>
        <v>2990.1525949341212</v>
      </c>
      <c r="M357">
        <f t="shared" si="112"/>
        <v>5009813.5821041893</v>
      </c>
      <c r="N357">
        <f t="shared" si="113"/>
        <v>8000000</v>
      </c>
      <c r="O357">
        <f t="shared" si="114"/>
        <v>8000000</v>
      </c>
      <c r="P357">
        <f t="shared" si="115"/>
        <v>8000013.2006788915</v>
      </c>
      <c r="Q357">
        <f t="shared" si="116"/>
        <v>7997009.8474050658</v>
      </c>
      <c r="R357">
        <f t="shared" si="117"/>
        <v>2016670.8345751348</v>
      </c>
      <c r="S357">
        <f t="shared" si="118"/>
        <v>0.25217811070090407</v>
      </c>
      <c r="T357">
        <f t="shared" si="95"/>
        <v>1</v>
      </c>
      <c r="U357">
        <f t="shared" si="119"/>
        <v>5009813.5821041893</v>
      </c>
      <c r="V357">
        <f t="shared" si="120"/>
        <v>47.023640580940992</v>
      </c>
      <c r="W357" s="1">
        <f t="shared" si="121"/>
        <v>3.0261373284108488E-2</v>
      </c>
      <c r="X357">
        <f t="shared" si="122"/>
        <v>1.4229999407976075</v>
      </c>
    </row>
    <row r="358" spans="3:24" x14ac:dyDescent="0.35">
      <c r="C358">
        <v>345</v>
      </c>
      <c r="D358">
        <f t="shared" si="91"/>
        <v>345</v>
      </c>
      <c r="E358">
        <f t="shared" si="110"/>
        <v>2990187.840895751</v>
      </c>
      <c r="F358">
        <f>E358-J358</f>
        <v>31.66579698305577</v>
      </c>
      <c r="G358">
        <f t="shared" si="92"/>
        <v>1</v>
      </c>
      <c r="H358">
        <f t="shared" si="93"/>
        <v>0</v>
      </c>
      <c r="I358">
        <f>IF(D358&gt;$E$6,VLOOKUP(D358-$E$6,D$13:F$554,3,FALSE),0)</f>
        <v>44.024612271226943</v>
      </c>
      <c r="J358">
        <f>IF(D358&gt;$E$7,VLOOKUP(D358-$E$7,D$13:E$554,2,FALSE),0)</f>
        <v>2990156.175098768</v>
      </c>
      <c r="K358">
        <f t="shared" si="94"/>
        <v>2987166.0189236691</v>
      </c>
      <c r="L358">
        <f t="shared" si="111"/>
        <v>2990.156175098768</v>
      </c>
      <c r="M358">
        <f t="shared" si="112"/>
        <v>5009812.1591042485</v>
      </c>
      <c r="N358">
        <f t="shared" si="113"/>
        <v>8000000</v>
      </c>
      <c r="O358">
        <f t="shared" si="114"/>
        <v>8000000</v>
      </c>
      <c r="P358">
        <f t="shared" si="115"/>
        <v>8000012.3588152882</v>
      </c>
      <c r="Q358">
        <f t="shared" si="116"/>
        <v>7997009.8438249016</v>
      </c>
      <c r="R358">
        <f t="shared" si="117"/>
        <v>2016665.8278303831</v>
      </c>
      <c r="S358">
        <f t="shared" si="118"/>
        <v>0.25217748473669865</v>
      </c>
      <c r="T358">
        <f t="shared" si="95"/>
        <v>1</v>
      </c>
      <c r="U358">
        <f t="shared" si="119"/>
        <v>5009812.1591042485</v>
      </c>
      <c r="V358">
        <f t="shared" si="120"/>
        <v>44.024612271226943</v>
      </c>
      <c r="W358" s="1">
        <f t="shared" si="121"/>
        <v>3.0261298168403838E-2</v>
      </c>
      <c r="X358">
        <f t="shared" si="122"/>
        <v>1.332241918687969</v>
      </c>
    </row>
    <row r="359" spans="3:24" x14ac:dyDescent="0.35">
      <c r="C359">
        <v>346</v>
      </c>
      <c r="D359">
        <f t="shared" si="91"/>
        <v>346</v>
      </c>
      <c r="E359">
        <f t="shared" si="110"/>
        <v>2990189.1731376699</v>
      </c>
      <c r="F359">
        <f>E359-J359</f>
        <v>29.646206583827734</v>
      </c>
      <c r="G359">
        <f t="shared" si="92"/>
        <v>1</v>
      </c>
      <c r="H359">
        <f t="shared" si="93"/>
        <v>0</v>
      </c>
      <c r="I359">
        <f>IF(D359&gt;$E$6,VLOOKUP(D359-$E$6,D$13:F$554,3,FALSE),0)</f>
        <v>41.216842286288738</v>
      </c>
      <c r="J359">
        <f>IF(D359&gt;$E$7,VLOOKUP(D359-$E$7,D$13:E$554,2,FALSE),0)</f>
        <v>2990159.5269310861</v>
      </c>
      <c r="K359">
        <f t="shared" si="94"/>
        <v>2987169.367404155</v>
      </c>
      <c r="L359">
        <f t="shared" si="111"/>
        <v>2990.159526931086</v>
      </c>
      <c r="M359">
        <f t="shared" si="112"/>
        <v>5009810.8268623296</v>
      </c>
      <c r="N359">
        <f t="shared" si="113"/>
        <v>8000000</v>
      </c>
      <c r="O359">
        <f t="shared" si="114"/>
        <v>8000000</v>
      </c>
      <c r="P359">
        <f t="shared" si="115"/>
        <v>8000011.5706357025</v>
      </c>
      <c r="Q359">
        <f t="shared" si="116"/>
        <v>7997009.8404730689</v>
      </c>
      <c r="R359">
        <f t="shared" si="117"/>
        <v>2016661.1404043124</v>
      </c>
      <c r="S359">
        <f t="shared" si="118"/>
        <v>0.25217689869505217</v>
      </c>
      <c r="T359">
        <f t="shared" si="95"/>
        <v>1</v>
      </c>
      <c r="U359">
        <f t="shared" si="119"/>
        <v>5009810.8268623296</v>
      </c>
      <c r="V359">
        <f t="shared" si="120"/>
        <v>41.216842286288738</v>
      </c>
      <c r="W359" s="1">
        <f t="shared" si="121"/>
        <v>3.026122784340626E-2</v>
      </c>
      <c r="X359">
        <f t="shared" si="122"/>
        <v>1.2472722554111253</v>
      </c>
    </row>
    <row r="360" spans="3:24" x14ac:dyDescent="0.35">
      <c r="C360">
        <v>347</v>
      </c>
      <c r="D360">
        <f t="shared" si="91"/>
        <v>347</v>
      </c>
      <c r="E360">
        <f t="shared" si="110"/>
        <v>2990190.4204099253</v>
      </c>
      <c r="F360">
        <f>E360-J360</f>
        <v>27.755417307838798</v>
      </c>
      <c r="G360">
        <f t="shared" si="92"/>
        <v>1</v>
      </c>
      <c r="H360">
        <f t="shared" si="93"/>
        <v>0</v>
      </c>
      <c r="I360">
        <f>IF(D360&gt;$E$6,VLOOKUP(D360-$E$6,D$13:F$554,3,FALSE),0)</f>
        <v>38.588134760502726</v>
      </c>
      <c r="J360">
        <f>IF(D360&gt;$E$7,VLOOKUP(D360-$E$7,D$13:E$554,2,FALSE),0)</f>
        <v>2990162.6649926174</v>
      </c>
      <c r="K360">
        <f t="shared" si="94"/>
        <v>2987172.5023276247</v>
      </c>
      <c r="L360">
        <f t="shared" si="111"/>
        <v>2990.1626649926175</v>
      </c>
      <c r="M360">
        <f t="shared" si="112"/>
        <v>5009809.5795900747</v>
      </c>
      <c r="N360">
        <f t="shared" si="113"/>
        <v>8000000</v>
      </c>
      <c r="O360">
        <f t="shared" si="114"/>
        <v>8000000</v>
      </c>
      <c r="P360">
        <f t="shared" si="115"/>
        <v>8000010.8327174522</v>
      </c>
      <c r="Q360">
        <f t="shared" si="116"/>
        <v>7997009.8373350073</v>
      </c>
      <c r="R360">
        <f t="shared" si="117"/>
        <v>2016656.7519324645</v>
      </c>
      <c r="S360">
        <f t="shared" si="118"/>
        <v>0.25217635002991479</v>
      </c>
      <c r="T360">
        <f t="shared" si="95"/>
        <v>1</v>
      </c>
      <c r="U360">
        <f t="shared" si="119"/>
        <v>5009809.5795900747</v>
      </c>
      <c r="V360">
        <f t="shared" si="120"/>
        <v>38.588134760502726</v>
      </c>
      <c r="W360" s="1">
        <f t="shared" si="121"/>
        <v>3.0261162003589772E-2</v>
      </c>
      <c r="X360">
        <f t="shared" si="122"/>
        <v>1.1677217974039269</v>
      </c>
    </row>
    <row r="361" spans="3:24" x14ac:dyDescent="0.35">
      <c r="C361">
        <v>348</v>
      </c>
      <c r="D361">
        <f t="shared" si="91"/>
        <v>348</v>
      </c>
      <c r="E361">
        <f t="shared" si="110"/>
        <v>2990191.5881317225</v>
      </c>
      <c r="F361">
        <f>E361-J361</f>
        <v>25.985215357504785</v>
      </c>
      <c r="G361">
        <f t="shared" si="92"/>
        <v>1</v>
      </c>
      <c r="H361">
        <f t="shared" si="93"/>
        <v>0</v>
      </c>
      <c r="I361">
        <f>IF(D361&gt;$E$6,VLOOKUP(D361-$E$6,D$13:F$554,3,FALSE),0)</f>
        <v>36.127071351278573</v>
      </c>
      <c r="J361">
        <f>IF(D361&gt;$E$7,VLOOKUP(D361-$E$7,D$13:E$554,2,FALSE),0)</f>
        <v>2990165.602916365</v>
      </c>
      <c r="K361">
        <f t="shared" si="94"/>
        <v>2987175.4373134486</v>
      </c>
      <c r="L361">
        <f t="shared" si="111"/>
        <v>2990.1656029163651</v>
      </c>
      <c r="M361">
        <f t="shared" si="112"/>
        <v>5009808.4118682779</v>
      </c>
      <c r="N361">
        <f t="shared" si="113"/>
        <v>8000000</v>
      </c>
      <c r="O361">
        <f t="shared" si="114"/>
        <v>8000000</v>
      </c>
      <c r="P361">
        <f t="shared" si="115"/>
        <v>8000010.1418559942</v>
      </c>
      <c r="Q361">
        <f t="shared" si="116"/>
        <v>7997009.8343970841</v>
      </c>
      <c r="R361">
        <f t="shared" si="117"/>
        <v>2016652.6433489961</v>
      </c>
      <c r="S361">
        <f t="shared" si="118"/>
        <v>0.25217583635759488</v>
      </c>
      <c r="T361">
        <f t="shared" si="95"/>
        <v>1</v>
      </c>
      <c r="U361">
        <f t="shared" si="119"/>
        <v>5009808.4118682779</v>
      </c>
      <c r="V361">
        <f t="shared" si="120"/>
        <v>36.127071351278573</v>
      </c>
      <c r="W361" s="1">
        <f t="shared" si="121"/>
        <v>3.0261100362911384E-2</v>
      </c>
      <c r="X361">
        <f t="shared" si="122"/>
        <v>1.0932449319791016</v>
      </c>
    </row>
    <row r="362" spans="3:24" x14ac:dyDescent="0.35">
      <c r="C362">
        <v>349</v>
      </c>
      <c r="D362">
        <f t="shared" si="91"/>
        <v>349</v>
      </c>
      <c r="E362">
        <f t="shared" si="110"/>
        <v>2990192.6813766547</v>
      </c>
      <c r="F362">
        <f>E362-J362</f>
        <v>24.327910663560033</v>
      </c>
      <c r="G362">
        <f t="shared" si="92"/>
        <v>1</v>
      </c>
      <c r="H362">
        <f t="shared" si="93"/>
        <v>0</v>
      </c>
      <c r="I362">
        <f>IF(D362&gt;$E$6,VLOOKUP(D362-$E$6,D$13:F$554,3,FALSE),0)</f>
        <v>33.82296168897301</v>
      </c>
      <c r="J362">
        <f>IF(D362&gt;$E$7,VLOOKUP(D362-$E$7,D$13:E$554,2,FALSE),0)</f>
        <v>2990168.3534659911</v>
      </c>
      <c r="K362">
        <f t="shared" si="94"/>
        <v>2987178.1851125252</v>
      </c>
      <c r="L362">
        <f t="shared" si="111"/>
        <v>2990.168353465991</v>
      </c>
      <c r="M362">
        <f t="shared" si="112"/>
        <v>5009807.3186233453</v>
      </c>
      <c r="N362">
        <f t="shared" si="113"/>
        <v>8000000</v>
      </c>
      <c r="O362">
        <f t="shared" si="114"/>
        <v>8000000</v>
      </c>
      <c r="P362">
        <f t="shared" si="115"/>
        <v>8000009.4950510254</v>
      </c>
      <c r="Q362">
        <f t="shared" si="116"/>
        <v>7997009.8316465337</v>
      </c>
      <c r="R362">
        <f t="shared" si="117"/>
        <v>2016648.7968038879</v>
      </c>
      <c r="S362">
        <f t="shared" si="118"/>
        <v>0.25217535544640851</v>
      </c>
      <c r="T362">
        <f t="shared" si="95"/>
        <v>1</v>
      </c>
      <c r="U362">
        <f t="shared" si="119"/>
        <v>5009807.3186233453</v>
      </c>
      <c r="V362">
        <f t="shared" si="120"/>
        <v>33.82296168897301</v>
      </c>
      <c r="W362" s="1">
        <f t="shared" si="121"/>
        <v>3.026104265356902E-2</v>
      </c>
      <c r="X362">
        <f t="shared" si="122"/>
        <v>1.023518086340043</v>
      </c>
    </row>
    <row r="363" spans="3:24" x14ac:dyDescent="0.35">
      <c r="C363">
        <v>350</v>
      </c>
      <c r="D363">
        <f t="shared" si="91"/>
        <v>350</v>
      </c>
      <c r="E363">
        <f t="shared" si="110"/>
        <v>2990193.7048947411</v>
      </c>
      <c r="F363">
        <f>E363-J363</f>
        <v>22.77630350086838</v>
      </c>
      <c r="G363">
        <f t="shared" si="92"/>
        <v>1</v>
      </c>
      <c r="H363">
        <f t="shared" si="93"/>
        <v>0</v>
      </c>
      <c r="I363">
        <f>IF(D363&gt;$E$6,VLOOKUP(D363-$E$6,D$13:F$554,3,FALSE),0)</f>
        <v>31.66579698305577</v>
      </c>
      <c r="J363">
        <f>IF(D363&gt;$E$7,VLOOKUP(D363-$E$7,D$13:E$554,2,FALSE),0)</f>
        <v>2990170.9285912402</v>
      </c>
      <c r="K363">
        <f t="shared" si="94"/>
        <v>2987180.7576626488</v>
      </c>
      <c r="L363">
        <f t="shared" si="111"/>
        <v>2990.1709285912402</v>
      </c>
      <c r="M363">
        <f t="shared" si="112"/>
        <v>5009806.2951052589</v>
      </c>
      <c r="N363">
        <f t="shared" si="113"/>
        <v>8000000</v>
      </c>
      <c r="O363">
        <f t="shared" si="114"/>
        <v>8000000</v>
      </c>
      <c r="P363">
        <f t="shared" si="115"/>
        <v>8000008.8894934822</v>
      </c>
      <c r="Q363">
        <f t="shared" si="116"/>
        <v>7997009.8290714091</v>
      </c>
      <c r="R363">
        <f t="shared" si="117"/>
        <v>2016645.1955854278</v>
      </c>
      <c r="S363">
        <f t="shared" si="118"/>
        <v>0.25217490520698727</v>
      </c>
      <c r="T363">
        <f t="shared" si="95"/>
        <v>1</v>
      </c>
      <c r="U363">
        <f t="shared" si="119"/>
        <v>5009806.2951052589</v>
      </c>
      <c r="V363">
        <f t="shared" si="120"/>
        <v>31.66579698305577</v>
      </c>
      <c r="W363" s="1">
        <f t="shared" si="121"/>
        <v>3.0260988624838472E-2</v>
      </c>
      <c r="X363">
        <f t="shared" si="122"/>
        <v>0.95823832230069506</v>
      </c>
    </row>
    <row r="364" spans="3:24" x14ac:dyDescent="0.35">
      <c r="C364">
        <v>351</v>
      </c>
      <c r="D364">
        <f t="shared" si="91"/>
        <v>351</v>
      </c>
      <c r="E364">
        <f t="shared" si="110"/>
        <v>2990194.6631330634</v>
      </c>
      <c r="F364">
        <f>E364-J364</f>
        <v>21.323653229977936</v>
      </c>
      <c r="G364">
        <f t="shared" si="92"/>
        <v>1</v>
      </c>
      <c r="H364">
        <f t="shared" si="93"/>
        <v>0</v>
      </c>
      <c r="I364">
        <f>IF(D364&gt;$E$6,VLOOKUP(D364-$E$6,D$13:F$554,3,FALSE),0)</f>
        <v>29.646206583827734</v>
      </c>
      <c r="J364">
        <f>IF(D364&gt;$E$7,VLOOKUP(D364-$E$7,D$13:E$554,2,FALSE),0)</f>
        <v>2990173.3394798334</v>
      </c>
      <c r="K364">
        <f t="shared" si="94"/>
        <v>2987183.1661403533</v>
      </c>
      <c r="L364">
        <f t="shared" si="111"/>
        <v>2990.1733394798334</v>
      </c>
      <c r="M364">
        <f t="shared" si="112"/>
        <v>5009805.3368669366</v>
      </c>
      <c r="N364">
        <f t="shared" si="113"/>
        <v>8000000</v>
      </c>
      <c r="O364">
        <f t="shared" si="114"/>
        <v>8000000</v>
      </c>
      <c r="P364">
        <f t="shared" si="115"/>
        <v>8000008.3225533534</v>
      </c>
      <c r="Q364">
        <f t="shared" si="116"/>
        <v>7997009.8266605204</v>
      </c>
      <c r="R364">
        <f t="shared" si="117"/>
        <v>2016641.8240476237</v>
      </c>
      <c r="S364">
        <f t="shared" si="118"/>
        <v>0.25217448368320378</v>
      </c>
      <c r="T364">
        <f t="shared" si="95"/>
        <v>1</v>
      </c>
      <c r="U364">
        <f t="shared" si="119"/>
        <v>5009805.3368669366</v>
      </c>
      <c r="V364">
        <f t="shared" si="120"/>
        <v>29.646206583827734</v>
      </c>
      <c r="W364" s="1">
        <f t="shared" si="121"/>
        <v>3.0260938041984452E-2</v>
      </c>
      <c r="X364">
        <f t="shared" si="122"/>
        <v>0.89712202061308255</v>
      </c>
    </row>
    <row r="365" spans="3:24" x14ac:dyDescent="0.35">
      <c r="C365">
        <v>352</v>
      </c>
      <c r="D365">
        <f t="shared" si="91"/>
        <v>352</v>
      </c>
      <c r="E365">
        <f t="shared" si="110"/>
        <v>2990195.5602550842</v>
      </c>
      <c r="F365">
        <f>E365-J365</f>
        <v>19.963649032171816</v>
      </c>
      <c r="G365">
        <f t="shared" si="92"/>
        <v>1</v>
      </c>
      <c r="H365">
        <f t="shared" si="93"/>
        <v>0</v>
      </c>
      <c r="I365">
        <f>IF(D365&gt;$E$6,VLOOKUP(D365-$E$6,D$13:F$554,3,FALSE),0)</f>
        <v>27.755417307838798</v>
      </c>
      <c r="J365">
        <f>IF(D365&gt;$E$7,VLOOKUP(D365-$E$7,D$13:E$554,2,FALSE),0)</f>
        <v>2990175.596606052</v>
      </c>
      <c r="K365">
        <f t="shared" si="94"/>
        <v>2987185.421009446</v>
      </c>
      <c r="L365">
        <f t="shared" si="111"/>
        <v>2990.1755966060523</v>
      </c>
      <c r="M365">
        <f t="shared" si="112"/>
        <v>5009804.4397449158</v>
      </c>
      <c r="N365">
        <f t="shared" si="113"/>
        <v>8000000</v>
      </c>
      <c r="O365">
        <f t="shared" si="114"/>
        <v>8000000</v>
      </c>
      <c r="P365">
        <f t="shared" si="115"/>
        <v>8000007.7917682752</v>
      </c>
      <c r="Q365">
        <f t="shared" si="116"/>
        <v>7997009.824403394</v>
      </c>
      <c r="R365">
        <f t="shared" si="117"/>
        <v>2016638.6675422578</v>
      </c>
      <c r="S365">
        <f t="shared" si="118"/>
        <v>0.25217408904367655</v>
      </c>
      <c r="T365">
        <f t="shared" si="95"/>
        <v>1</v>
      </c>
      <c r="U365">
        <f t="shared" si="119"/>
        <v>5009804.4397449158</v>
      </c>
      <c r="V365">
        <f t="shared" si="120"/>
        <v>27.755417307838798</v>
      </c>
      <c r="W365" s="1">
        <f t="shared" si="121"/>
        <v>3.0260890685241185E-2</v>
      </c>
      <c r="X365">
        <f t="shared" si="122"/>
        <v>0.83990364907576109</v>
      </c>
    </row>
    <row r="366" spans="3:24" x14ac:dyDescent="0.35">
      <c r="C366">
        <v>353</v>
      </c>
      <c r="D366">
        <f t="shared" si="91"/>
        <v>353</v>
      </c>
      <c r="E366">
        <f t="shared" si="110"/>
        <v>2990196.4001587331</v>
      </c>
      <c r="F366">
        <f>E366-J366</f>
        <v>18.690382506232709</v>
      </c>
      <c r="G366">
        <f t="shared" si="92"/>
        <v>1</v>
      </c>
      <c r="H366">
        <f t="shared" si="93"/>
        <v>0</v>
      </c>
      <c r="I366">
        <f>IF(D366&gt;$E$6,VLOOKUP(D366-$E$6,D$13:F$554,3,FALSE),0)</f>
        <v>25.985215357504785</v>
      </c>
      <c r="J366">
        <f>IF(D366&gt;$E$7,VLOOKUP(D366-$E$7,D$13:E$554,2,FALSE),0)</f>
        <v>2990177.7097762269</v>
      </c>
      <c r="K366">
        <f t="shared" si="94"/>
        <v>2987187.5320664505</v>
      </c>
      <c r="L366">
        <f t="shared" si="111"/>
        <v>2990.1777097762269</v>
      </c>
      <c r="M366">
        <f t="shared" si="112"/>
        <v>5009803.5998412669</v>
      </c>
      <c r="N366">
        <f t="shared" si="113"/>
        <v>8000000</v>
      </c>
      <c r="O366">
        <f t="shared" si="114"/>
        <v>8000000</v>
      </c>
      <c r="P366">
        <f t="shared" si="115"/>
        <v>8000007.2948328517</v>
      </c>
      <c r="Q366">
        <f t="shared" si="116"/>
        <v>7997009.822290224</v>
      </c>
      <c r="R366">
        <f t="shared" si="117"/>
        <v>2016635.712355264</v>
      </c>
      <c r="S366">
        <f t="shared" si="118"/>
        <v>0.25217371957381562</v>
      </c>
      <c r="T366">
        <f t="shared" si="95"/>
        <v>1</v>
      </c>
      <c r="U366">
        <f t="shared" si="119"/>
        <v>5009803.5998412669</v>
      </c>
      <c r="V366">
        <f t="shared" si="120"/>
        <v>25.985215357504785</v>
      </c>
      <c r="W366" s="1">
        <f t="shared" si="121"/>
        <v>3.0260846348857874E-2</v>
      </c>
      <c r="X366">
        <f t="shared" si="122"/>
        <v>0.78633460927543419</v>
      </c>
    </row>
    <row r="367" spans="3:24" x14ac:dyDescent="0.35">
      <c r="C367">
        <v>354</v>
      </c>
      <c r="D367">
        <f t="shared" si="91"/>
        <v>354</v>
      </c>
      <c r="E367">
        <f t="shared" si="110"/>
        <v>2990197.1864933423</v>
      </c>
      <c r="F367">
        <f>E367-J367</f>
        <v>17.498322014231235</v>
      </c>
      <c r="G367">
        <f t="shared" si="92"/>
        <v>1</v>
      </c>
      <c r="H367">
        <f t="shared" si="93"/>
        <v>0</v>
      </c>
      <c r="I367">
        <f>IF(D367&gt;$E$6,VLOOKUP(D367-$E$6,D$13:F$554,3,FALSE),0)</f>
        <v>24.327910663560033</v>
      </c>
      <c r="J367">
        <f>IF(D367&gt;$E$7,VLOOKUP(D367-$E$7,D$13:E$554,2,FALSE),0)</f>
        <v>2990179.688171328</v>
      </c>
      <c r="K367">
        <f t="shared" si="94"/>
        <v>2987189.5084831566</v>
      </c>
      <c r="L367">
        <f t="shared" si="111"/>
        <v>2990.1796881713281</v>
      </c>
      <c r="M367">
        <f t="shared" si="112"/>
        <v>5009802.8135066573</v>
      </c>
      <c r="N367">
        <f t="shared" si="113"/>
        <v>8000000</v>
      </c>
      <c r="O367">
        <f t="shared" si="114"/>
        <v>8000000</v>
      </c>
      <c r="P367">
        <f t="shared" si="115"/>
        <v>8000006.8295886489</v>
      </c>
      <c r="Q367">
        <f t="shared" si="116"/>
        <v>7997009.8203118285</v>
      </c>
      <c r="R367">
        <f t="shared" si="117"/>
        <v>2016632.9456471587</v>
      </c>
      <c r="S367">
        <f t="shared" si="118"/>
        <v>0.25217337366837494</v>
      </c>
      <c r="T367">
        <f t="shared" si="95"/>
        <v>1</v>
      </c>
      <c r="U367">
        <f t="shared" si="119"/>
        <v>5009802.8135066573</v>
      </c>
      <c r="V367">
        <f t="shared" si="120"/>
        <v>24.327910663560033</v>
      </c>
      <c r="W367" s="1">
        <f t="shared" si="121"/>
        <v>3.0260804840204991E-2</v>
      </c>
      <c r="X367">
        <f t="shared" si="122"/>
        <v>0.73618215675993204</v>
      </c>
    </row>
    <row r="368" spans="3:24" x14ac:dyDescent="0.35">
      <c r="C368">
        <v>355</v>
      </c>
      <c r="D368">
        <f t="shared" si="91"/>
        <v>355</v>
      </c>
      <c r="E368">
        <f t="shared" si="110"/>
        <v>2990197.9226754992</v>
      </c>
      <c r="F368">
        <f>E368-J368</f>
        <v>16.382288661785424</v>
      </c>
      <c r="G368">
        <f t="shared" si="92"/>
        <v>1</v>
      </c>
      <c r="H368">
        <f t="shared" si="93"/>
        <v>0</v>
      </c>
      <c r="I368">
        <f>IF(D368&gt;$E$6,VLOOKUP(D368-$E$6,D$13:F$554,3,FALSE),0)</f>
        <v>22.77630350086838</v>
      </c>
      <c r="J368">
        <f>IF(D368&gt;$E$7,VLOOKUP(D368-$E$7,D$13:E$554,2,FALSE),0)</f>
        <v>2990181.5403868374</v>
      </c>
      <c r="K368">
        <f t="shared" si="94"/>
        <v>2987191.3588464507</v>
      </c>
      <c r="L368">
        <f t="shared" si="111"/>
        <v>2990.1815403868377</v>
      </c>
      <c r="M368">
        <f t="shared" si="112"/>
        <v>5009802.0773245003</v>
      </c>
      <c r="N368">
        <f t="shared" si="113"/>
        <v>8000000</v>
      </c>
      <c r="O368">
        <f t="shared" si="114"/>
        <v>8000000</v>
      </c>
      <c r="P368">
        <f t="shared" si="115"/>
        <v>8000006.3940148391</v>
      </c>
      <c r="Q368">
        <f t="shared" si="116"/>
        <v>7997009.8184596132</v>
      </c>
      <c r="R368">
        <f t="shared" si="117"/>
        <v>2016630.3553972761</v>
      </c>
      <c r="S368">
        <f t="shared" si="118"/>
        <v>0.25217304982448052</v>
      </c>
      <c r="T368">
        <f t="shared" si="95"/>
        <v>1</v>
      </c>
      <c r="U368">
        <f t="shared" si="119"/>
        <v>5009802.0773245003</v>
      </c>
      <c r="V368">
        <f t="shared" si="120"/>
        <v>22.77630350086838</v>
      </c>
      <c r="W368" s="1">
        <f t="shared" si="121"/>
        <v>3.0260765978937662E-2</v>
      </c>
      <c r="X368">
        <f t="shared" si="122"/>
        <v>0.68922839010503667</v>
      </c>
    </row>
    <row r="369" spans="3:24" x14ac:dyDescent="0.35">
      <c r="C369">
        <v>356</v>
      </c>
      <c r="D369">
        <f t="shared" si="91"/>
        <v>356</v>
      </c>
      <c r="E369">
        <f t="shared" si="110"/>
        <v>2990198.6119038891</v>
      </c>
      <c r="F369">
        <f>E369-J369</f>
        <v>15.337433806154877</v>
      </c>
      <c r="G369">
        <f t="shared" si="92"/>
        <v>1</v>
      </c>
      <c r="H369">
        <f t="shared" si="93"/>
        <v>0</v>
      </c>
      <c r="I369">
        <f>IF(D369&gt;$E$6,VLOOKUP(D369-$E$6,D$13:F$554,3,FALSE),0)</f>
        <v>21.323653229977936</v>
      </c>
      <c r="J369">
        <f>IF(D369&gt;$E$7,VLOOKUP(D369-$E$7,D$13:E$554,2,FALSE),0)</f>
        <v>2990183.2744700829</v>
      </c>
      <c r="K369">
        <f t="shared" si="94"/>
        <v>2987193.0911956127</v>
      </c>
      <c r="L369">
        <f t="shared" si="111"/>
        <v>2990.1832744700832</v>
      </c>
      <c r="M369">
        <f t="shared" si="112"/>
        <v>5009801.3880961109</v>
      </c>
      <c r="N369">
        <f t="shared" si="113"/>
        <v>8000000</v>
      </c>
      <c r="O369">
        <f t="shared" si="114"/>
        <v>8000000</v>
      </c>
      <c r="P369">
        <f t="shared" si="115"/>
        <v>8000005.9862194238</v>
      </c>
      <c r="Q369">
        <f t="shared" si="116"/>
        <v>7997009.8167255297</v>
      </c>
      <c r="R369">
        <f t="shared" si="117"/>
        <v>2016627.9303515577</v>
      </c>
      <c r="S369">
        <f t="shared" si="118"/>
        <v>0.25217274663510292</v>
      </c>
      <c r="T369">
        <f t="shared" si="95"/>
        <v>1</v>
      </c>
      <c r="U369">
        <f t="shared" si="119"/>
        <v>5009801.3880961109</v>
      </c>
      <c r="V369">
        <f t="shared" si="120"/>
        <v>21.323653229977936</v>
      </c>
      <c r="W369" s="1">
        <f t="shared" si="121"/>
        <v>3.026072959621235E-2</v>
      </c>
      <c r="X369">
        <f t="shared" si="122"/>
        <v>0.64526930439576236</v>
      </c>
    </row>
    <row r="370" spans="3:24" x14ac:dyDescent="0.35">
      <c r="C370">
        <v>357</v>
      </c>
      <c r="D370">
        <f t="shared" si="91"/>
        <v>357</v>
      </c>
      <c r="E370">
        <f t="shared" si="110"/>
        <v>2990199.2571731936</v>
      </c>
      <c r="F370">
        <f>E370-J370</f>
        <v>14.359218002762645</v>
      </c>
      <c r="G370">
        <f t="shared" si="92"/>
        <v>1</v>
      </c>
      <c r="H370">
        <f t="shared" si="93"/>
        <v>0</v>
      </c>
      <c r="I370">
        <f>IF(D370&gt;$E$6,VLOOKUP(D370-$E$6,D$13:F$554,3,FALSE),0)</f>
        <v>19.963649032171816</v>
      </c>
      <c r="J370">
        <f>IF(D370&gt;$E$7,VLOOKUP(D370-$E$7,D$13:E$554,2,FALSE),0)</f>
        <v>2990184.8979551909</v>
      </c>
      <c r="K370">
        <f t="shared" si="94"/>
        <v>2987194.7130572358</v>
      </c>
      <c r="L370">
        <f t="shared" si="111"/>
        <v>2990.184897955191</v>
      </c>
      <c r="M370">
        <f t="shared" si="112"/>
        <v>5009800.7428268064</v>
      </c>
      <c r="N370">
        <f t="shared" si="113"/>
        <v>8000000</v>
      </c>
      <c r="O370">
        <f t="shared" si="114"/>
        <v>8000000</v>
      </c>
      <c r="P370">
        <f t="shared" si="115"/>
        <v>8000005.6044310294</v>
      </c>
      <c r="Q370">
        <f t="shared" si="116"/>
        <v>7997009.8151020445</v>
      </c>
      <c r="R370">
        <f t="shared" si="117"/>
        <v>2016625.65997366</v>
      </c>
      <c r="S370">
        <f t="shared" si="118"/>
        <v>0.25217246278294425</v>
      </c>
      <c r="T370">
        <f t="shared" si="95"/>
        <v>1</v>
      </c>
      <c r="U370">
        <f t="shared" si="119"/>
        <v>5009800.7428268064</v>
      </c>
      <c r="V370">
        <f t="shared" si="120"/>
        <v>19.963649032171816</v>
      </c>
      <c r="W370" s="1">
        <f t="shared" si="121"/>
        <v>3.0260695533953309E-2</v>
      </c>
      <c r="X370">
        <f t="shared" si="122"/>
        <v>0.604113905109253</v>
      </c>
    </row>
    <row r="371" spans="3:24" x14ac:dyDescent="0.35">
      <c r="C371">
        <v>358</v>
      </c>
      <c r="D371">
        <f t="shared" si="91"/>
        <v>358</v>
      </c>
      <c r="E371">
        <f t="shared" si="110"/>
        <v>2990199.8612870988</v>
      </c>
      <c r="F371">
        <f>E371-J371</f>
        <v>13.443391288630664</v>
      </c>
      <c r="G371">
        <f t="shared" si="92"/>
        <v>1</v>
      </c>
      <c r="H371">
        <f t="shared" si="93"/>
        <v>0</v>
      </c>
      <c r="I371">
        <f>IF(D371&gt;$E$6,VLOOKUP(D371-$E$6,D$13:F$554,3,FALSE),0)</f>
        <v>18.690382506232709</v>
      </c>
      <c r="J371">
        <f>IF(D371&gt;$E$7,VLOOKUP(D371-$E$7,D$13:E$554,2,FALSE),0)</f>
        <v>2990186.4178958102</v>
      </c>
      <c r="K371">
        <f t="shared" si="94"/>
        <v>2987196.2314779144</v>
      </c>
      <c r="L371">
        <f t="shared" si="111"/>
        <v>2990.1864178958103</v>
      </c>
      <c r="M371">
        <f t="shared" si="112"/>
        <v>5009800.1387129016</v>
      </c>
      <c r="N371">
        <f t="shared" si="113"/>
        <v>8000000</v>
      </c>
      <c r="O371">
        <f t="shared" si="114"/>
        <v>8000000</v>
      </c>
      <c r="P371">
        <f t="shared" si="115"/>
        <v>8000005.2469912181</v>
      </c>
      <c r="Q371">
        <f t="shared" si="116"/>
        <v>7997009.8135821046</v>
      </c>
      <c r="R371">
        <f t="shared" si="117"/>
        <v>2016623.5343991951</v>
      </c>
      <c r="S371">
        <f t="shared" si="118"/>
        <v>0.25217219703471738</v>
      </c>
      <c r="T371">
        <f t="shared" si="95"/>
        <v>1</v>
      </c>
      <c r="U371">
        <f t="shared" si="119"/>
        <v>5009800.1387129016</v>
      </c>
      <c r="V371">
        <f t="shared" si="120"/>
        <v>18.690382506232709</v>
      </c>
      <c r="W371" s="1">
        <f t="shared" si="121"/>
        <v>3.0260663644166085E-2</v>
      </c>
      <c r="X371">
        <f t="shared" si="122"/>
        <v>0.56558337840191397</v>
      </c>
    </row>
    <row r="372" spans="3:24" x14ac:dyDescent="0.35">
      <c r="C372">
        <v>359</v>
      </c>
      <c r="D372">
        <f t="shared" si="91"/>
        <v>359</v>
      </c>
      <c r="E372">
        <f t="shared" si="110"/>
        <v>2990200.4268704774</v>
      </c>
      <c r="F372">
        <f>E372-J372</f>
        <v>12.585974726360291</v>
      </c>
      <c r="G372">
        <f t="shared" si="92"/>
        <v>1</v>
      </c>
      <c r="H372">
        <f t="shared" si="93"/>
        <v>0</v>
      </c>
      <c r="I372">
        <f>IF(D372&gt;$E$6,VLOOKUP(D372-$E$6,D$13:F$554,3,FALSE),0)</f>
        <v>17.498322014231235</v>
      </c>
      <c r="J372">
        <f>IF(D372&gt;$E$7,VLOOKUP(D372-$E$7,D$13:E$554,2,FALSE),0)</f>
        <v>2990187.840895751</v>
      </c>
      <c r="K372">
        <f t="shared" si="94"/>
        <v>2987197.6530548553</v>
      </c>
      <c r="L372">
        <f t="shared" si="111"/>
        <v>2990.1878408957509</v>
      </c>
      <c r="M372">
        <f t="shared" si="112"/>
        <v>5009799.5731295226</v>
      </c>
      <c r="N372">
        <f t="shared" si="113"/>
        <v>8000000</v>
      </c>
      <c r="O372">
        <f t="shared" si="114"/>
        <v>8000000</v>
      </c>
      <c r="P372">
        <f t="shared" si="115"/>
        <v>8000004.9123472879</v>
      </c>
      <c r="Q372">
        <f t="shared" si="116"/>
        <v>7997009.8121591043</v>
      </c>
      <c r="R372">
        <f t="shared" si="117"/>
        <v>2016621.5443928759</v>
      </c>
      <c r="S372">
        <f t="shared" si="118"/>
        <v>0.2521719482357882</v>
      </c>
      <c r="T372">
        <f t="shared" si="95"/>
        <v>1</v>
      </c>
      <c r="U372">
        <f t="shared" si="119"/>
        <v>5009799.5731295226</v>
      </c>
      <c r="V372">
        <f t="shared" si="120"/>
        <v>17.498322014231235</v>
      </c>
      <c r="W372" s="1">
        <f t="shared" si="121"/>
        <v>3.0260633788294584E-2</v>
      </c>
      <c r="X372">
        <f t="shared" si="122"/>
        <v>0.52951031438230467</v>
      </c>
    </row>
    <row r="373" spans="3:24" x14ac:dyDescent="0.35">
      <c r="C373">
        <v>360</v>
      </c>
      <c r="D373">
        <f t="shared" si="91"/>
        <v>360</v>
      </c>
      <c r="E373">
        <f t="shared" si="110"/>
        <v>2990200.956380792</v>
      </c>
      <c r="F373">
        <f>E373-J373</f>
        <v>11.783243122044951</v>
      </c>
      <c r="G373">
        <f t="shared" si="92"/>
        <v>1</v>
      </c>
      <c r="H373">
        <f t="shared" si="93"/>
        <v>0</v>
      </c>
      <c r="I373">
        <f>IF(D373&gt;$E$6,VLOOKUP(D373-$E$6,D$13:F$554,3,FALSE),0)</f>
        <v>16.382288661785424</v>
      </c>
      <c r="J373">
        <f>IF(D373&gt;$E$7,VLOOKUP(D373-$E$7,D$13:E$554,2,FALSE),0)</f>
        <v>2990189.1731376699</v>
      </c>
      <c r="K373">
        <f t="shared" si="94"/>
        <v>2987198.9839645321</v>
      </c>
      <c r="L373">
        <f t="shared" si="111"/>
        <v>2990.18917313767</v>
      </c>
      <c r="M373">
        <f t="shared" si="112"/>
        <v>5009799.043619208</v>
      </c>
      <c r="N373">
        <f t="shared" si="113"/>
        <v>8000000</v>
      </c>
      <c r="O373">
        <f t="shared" si="114"/>
        <v>8000000</v>
      </c>
      <c r="P373">
        <f t="shared" si="115"/>
        <v>8000004.5990455393</v>
      </c>
      <c r="Q373">
        <f t="shared" si="116"/>
        <v>7997009.8108268622</v>
      </c>
      <c r="R373">
        <f t="shared" si="117"/>
        <v>2016619.6813084004</v>
      </c>
      <c r="S373">
        <f t="shared" si="118"/>
        <v>0.25217171530515969</v>
      </c>
      <c r="T373">
        <f t="shared" si="95"/>
        <v>1</v>
      </c>
      <c r="U373">
        <f t="shared" si="119"/>
        <v>5009799.043619208</v>
      </c>
      <c r="V373">
        <f t="shared" si="120"/>
        <v>16.382288661785424</v>
      </c>
      <c r="W373" s="1">
        <f t="shared" si="121"/>
        <v>3.0260605836619162E-2</v>
      </c>
      <c r="X373">
        <f t="shared" si="122"/>
        <v>0.49573797989600393</v>
      </c>
    </row>
    <row r="374" spans="3:24" x14ac:dyDescent="0.35">
      <c r="C374">
        <v>361</v>
      </c>
      <c r="D374">
        <f t="shared" si="91"/>
        <v>361</v>
      </c>
      <c r="E374">
        <f t="shared" si="110"/>
        <v>2990201.4521187721</v>
      </c>
      <c r="F374">
        <f>E374-J374</f>
        <v>11.031708846800029</v>
      </c>
      <c r="G374">
        <f t="shared" si="92"/>
        <v>1</v>
      </c>
      <c r="H374">
        <f t="shared" si="93"/>
        <v>0</v>
      </c>
      <c r="I374">
        <f>IF(D374&gt;$E$6,VLOOKUP(D374-$E$6,D$13:F$554,3,FALSE),0)</f>
        <v>15.337433806154877</v>
      </c>
      <c r="J374">
        <f>IF(D374&gt;$E$7,VLOOKUP(D374-$E$7,D$13:E$554,2,FALSE),0)</f>
        <v>2990190.4204099253</v>
      </c>
      <c r="K374">
        <f t="shared" si="94"/>
        <v>2987200.2299895152</v>
      </c>
      <c r="L374">
        <f t="shared" si="111"/>
        <v>2990.1904204099255</v>
      </c>
      <c r="M374">
        <f t="shared" si="112"/>
        <v>5009798.5478812279</v>
      </c>
      <c r="N374">
        <f t="shared" si="113"/>
        <v>8000000</v>
      </c>
      <c r="O374">
        <f t="shared" si="114"/>
        <v>8000000</v>
      </c>
      <c r="P374">
        <f t="shared" si="115"/>
        <v>8000004.3057249598</v>
      </c>
      <c r="Q374">
        <f t="shared" si="116"/>
        <v>7997009.8095795903</v>
      </c>
      <c r="R374">
        <f t="shared" si="117"/>
        <v>2016617.937050893</v>
      </c>
      <c r="S374">
        <f t="shared" si="118"/>
        <v>0.25217149723077659</v>
      </c>
      <c r="T374">
        <f t="shared" si="95"/>
        <v>1</v>
      </c>
      <c r="U374">
        <f t="shared" si="119"/>
        <v>5009798.5478812279</v>
      </c>
      <c r="V374">
        <f t="shared" si="120"/>
        <v>15.337433806154877</v>
      </c>
      <c r="W374" s="1">
        <f t="shared" si="121"/>
        <v>3.0260579667693188E-2</v>
      </c>
      <c r="X374">
        <f t="shared" si="122"/>
        <v>0.46411963758912039</v>
      </c>
    </row>
    <row r="375" spans="3:24" x14ac:dyDescent="0.35">
      <c r="C375">
        <v>362</v>
      </c>
      <c r="D375">
        <f t="shared" si="91"/>
        <v>362</v>
      </c>
      <c r="E375">
        <f t="shared" si="110"/>
        <v>2990201.9162384095</v>
      </c>
      <c r="F375">
        <f>E375-J375</f>
        <v>10.328106686938554</v>
      </c>
      <c r="G375">
        <f t="shared" si="92"/>
        <v>1</v>
      </c>
      <c r="H375">
        <f t="shared" si="93"/>
        <v>0</v>
      </c>
      <c r="I375">
        <f>IF(D375&gt;$E$6,VLOOKUP(D375-$E$6,D$13:F$554,3,FALSE),0)</f>
        <v>14.359218002762645</v>
      </c>
      <c r="J375">
        <f>IF(D375&gt;$E$7,VLOOKUP(D375-$E$7,D$13:E$554,2,FALSE),0)</f>
        <v>2990191.5881317225</v>
      </c>
      <c r="K375">
        <f t="shared" si="94"/>
        <v>2987201.3965435908</v>
      </c>
      <c r="L375">
        <f t="shared" si="111"/>
        <v>2990.1915881317227</v>
      </c>
      <c r="M375">
        <f t="shared" si="112"/>
        <v>5009798.0837615905</v>
      </c>
      <c r="N375">
        <f t="shared" si="113"/>
        <v>8000000</v>
      </c>
      <c r="O375">
        <f t="shared" si="114"/>
        <v>8000000</v>
      </c>
      <c r="P375">
        <f t="shared" si="115"/>
        <v>8000004.0311113158</v>
      </c>
      <c r="Q375">
        <f t="shared" si="116"/>
        <v>7997009.8084118683</v>
      </c>
      <c r="R375">
        <f t="shared" si="117"/>
        <v>2016616.3040417363</v>
      </c>
      <c r="S375">
        <f t="shared" si="118"/>
        <v>0.25217129306512848</v>
      </c>
      <c r="T375">
        <f t="shared" si="95"/>
        <v>1</v>
      </c>
      <c r="U375">
        <f t="shared" si="119"/>
        <v>5009798.0837615905</v>
      </c>
      <c r="V375">
        <f t="shared" si="120"/>
        <v>14.359218002762645</v>
      </c>
      <c r="W375" s="1">
        <f t="shared" si="121"/>
        <v>3.0260555167815416E-2</v>
      </c>
      <c r="X375">
        <f t="shared" si="122"/>
        <v>0.43451790853928735</v>
      </c>
    </row>
    <row r="376" spans="3:24" x14ac:dyDescent="0.35">
      <c r="C376">
        <v>363</v>
      </c>
      <c r="D376">
        <f t="shared" si="91"/>
        <v>363</v>
      </c>
      <c r="E376">
        <f t="shared" si="110"/>
        <v>2990202.3507563178</v>
      </c>
      <c r="F376">
        <f>E376-J376</f>
        <v>9.6693796631880105</v>
      </c>
      <c r="G376">
        <f t="shared" si="92"/>
        <v>1</v>
      </c>
      <c r="H376">
        <f t="shared" si="93"/>
        <v>0</v>
      </c>
      <c r="I376">
        <f>IF(D376&gt;$E$6,VLOOKUP(D376-$E$6,D$13:F$554,3,FALSE),0)</f>
        <v>13.443391288630664</v>
      </c>
      <c r="J376">
        <f>IF(D376&gt;$E$7,VLOOKUP(D376-$E$7,D$13:E$554,2,FALSE),0)</f>
        <v>2990192.6813766547</v>
      </c>
      <c r="K376">
        <f t="shared" si="94"/>
        <v>2987202.4886952778</v>
      </c>
      <c r="L376">
        <f t="shared" si="111"/>
        <v>2990.1926813766545</v>
      </c>
      <c r="M376">
        <f t="shared" si="112"/>
        <v>5009797.6492436826</v>
      </c>
      <c r="N376">
        <f t="shared" si="113"/>
        <v>8000000</v>
      </c>
      <c r="O376">
        <f t="shared" si="114"/>
        <v>8000000</v>
      </c>
      <c r="P376">
        <f t="shared" si="115"/>
        <v>8000003.7740116259</v>
      </c>
      <c r="Q376">
        <f t="shared" si="116"/>
        <v>7997009.8073186232</v>
      </c>
      <c r="R376">
        <f t="shared" si="117"/>
        <v>2016614.7751856502</v>
      </c>
      <c r="S376">
        <f t="shared" si="118"/>
        <v>0.25217110192113368</v>
      </c>
      <c r="T376">
        <f t="shared" si="95"/>
        <v>1</v>
      </c>
      <c r="U376">
        <f t="shared" si="119"/>
        <v>5009797.6492436826</v>
      </c>
      <c r="V376">
        <f t="shared" si="120"/>
        <v>13.443391288630664</v>
      </c>
      <c r="W376" s="1">
        <f t="shared" si="121"/>
        <v>3.0260532230536041E-2</v>
      </c>
      <c r="X376">
        <f t="shared" si="122"/>
        <v>0.40680417537731567</v>
      </c>
    </row>
    <row r="377" spans="3:24" x14ac:dyDescent="0.35">
      <c r="C377">
        <v>364</v>
      </c>
      <c r="D377">
        <f t="shared" si="91"/>
        <v>364</v>
      </c>
      <c r="E377">
        <f t="shared" si="110"/>
        <v>2990202.7575604934</v>
      </c>
      <c r="F377">
        <f>E377-J377</f>
        <v>9.0526657523587346</v>
      </c>
      <c r="G377">
        <f t="shared" si="92"/>
        <v>1</v>
      </c>
      <c r="H377">
        <f t="shared" si="93"/>
        <v>0</v>
      </c>
      <c r="I377">
        <f>IF(D377&gt;$E$6,VLOOKUP(D377-$E$6,D$13:F$554,3,FALSE),0)</f>
        <v>12.585974726360291</v>
      </c>
      <c r="J377">
        <f>IF(D377&gt;$E$7,VLOOKUP(D377-$E$7,D$13:E$554,2,FALSE),0)</f>
        <v>2990193.7048947411</v>
      </c>
      <c r="K377">
        <f t="shared" si="94"/>
        <v>2987203.5111898463</v>
      </c>
      <c r="L377">
        <f t="shared" si="111"/>
        <v>2990.1937048947411</v>
      </c>
      <c r="M377">
        <f t="shared" si="112"/>
        <v>5009797.2424395066</v>
      </c>
      <c r="N377">
        <f t="shared" si="113"/>
        <v>8000000</v>
      </c>
      <c r="O377">
        <f t="shared" si="114"/>
        <v>8000000</v>
      </c>
      <c r="P377">
        <f t="shared" si="115"/>
        <v>8000003.5333089735</v>
      </c>
      <c r="Q377">
        <f t="shared" si="116"/>
        <v>7997009.8062951053</v>
      </c>
      <c r="R377">
        <f t="shared" si="117"/>
        <v>2016613.3438398708</v>
      </c>
      <c r="S377">
        <f t="shared" si="118"/>
        <v>0.25217092296828603</v>
      </c>
      <c r="T377">
        <f t="shared" si="95"/>
        <v>1</v>
      </c>
      <c r="U377">
        <f t="shared" si="119"/>
        <v>5009797.2424395066</v>
      </c>
      <c r="V377">
        <f t="shared" si="120"/>
        <v>12.585974726360291</v>
      </c>
      <c r="W377" s="1">
        <f t="shared" si="121"/>
        <v>3.0260510756194323E-2</v>
      </c>
      <c r="X377">
        <f t="shared" si="122"/>
        <v>0.3808580235842155</v>
      </c>
    </row>
    <row r="378" spans="3:24" x14ac:dyDescent="0.35">
      <c r="C378">
        <v>365</v>
      </c>
      <c r="D378">
        <f t="shared" si="91"/>
        <v>365</v>
      </c>
      <c r="E378">
        <f t="shared" si="110"/>
        <v>2990203.1384185171</v>
      </c>
      <c r="F378">
        <f>E378-J378</f>
        <v>8.4752854537218809</v>
      </c>
      <c r="G378">
        <f t="shared" si="92"/>
        <v>1</v>
      </c>
      <c r="H378">
        <f t="shared" si="93"/>
        <v>0</v>
      </c>
      <c r="I378">
        <f>IF(D378&gt;$E$6,VLOOKUP(D378-$E$6,D$13:F$554,3,FALSE),0)</f>
        <v>11.783243122044951</v>
      </c>
      <c r="J378">
        <f>IF(D378&gt;$E$7,VLOOKUP(D378-$E$7,D$13:E$554,2,FALSE),0)</f>
        <v>2990194.6631330634</v>
      </c>
      <c r="K378">
        <f t="shared" si="94"/>
        <v>2987204.4684699303</v>
      </c>
      <c r="L378">
        <f t="shared" si="111"/>
        <v>2990.1946631330634</v>
      </c>
      <c r="M378">
        <f t="shared" si="112"/>
        <v>5009796.8615814829</v>
      </c>
      <c r="N378">
        <f t="shared" si="113"/>
        <v>8000000</v>
      </c>
      <c r="O378">
        <f t="shared" si="114"/>
        <v>8000000</v>
      </c>
      <c r="P378">
        <f t="shared" si="115"/>
        <v>8000003.3079576679</v>
      </c>
      <c r="Q378">
        <f t="shared" si="116"/>
        <v>7997009.8053368665</v>
      </c>
      <c r="R378">
        <f t="shared" si="117"/>
        <v>2016612.0037852861</v>
      </c>
      <c r="S378">
        <f t="shared" si="118"/>
        <v>0.25217075542904605</v>
      </c>
      <c r="T378">
        <f t="shared" si="95"/>
        <v>1</v>
      </c>
      <c r="U378">
        <f t="shared" si="119"/>
        <v>5009796.8615814829</v>
      </c>
      <c r="V378">
        <f t="shared" si="120"/>
        <v>11.783243122044951</v>
      </c>
      <c r="W378" s="1">
        <f t="shared" si="121"/>
        <v>3.0260490651485523E-2</v>
      </c>
      <c r="X378">
        <f t="shared" si="122"/>
        <v>0.35656671833882231</v>
      </c>
    </row>
    <row r="379" spans="3:24" x14ac:dyDescent="0.35">
      <c r="C379">
        <v>366</v>
      </c>
      <c r="D379">
        <f t="shared" si="91"/>
        <v>366</v>
      </c>
      <c r="E379">
        <f t="shared" si="110"/>
        <v>2990203.4949852354</v>
      </c>
      <c r="F379">
        <f>E379-J379</f>
        <v>7.9347301512025297</v>
      </c>
      <c r="G379">
        <f t="shared" si="92"/>
        <v>1</v>
      </c>
      <c r="H379">
        <f t="shared" si="93"/>
        <v>0</v>
      </c>
      <c r="I379">
        <f>IF(D379&gt;$E$6,VLOOKUP(D379-$E$6,D$13:F$554,3,FALSE),0)</f>
        <v>11.031708846800029</v>
      </c>
      <c r="J379">
        <f>IF(D379&gt;$E$7,VLOOKUP(D379-$E$7,D$13:E$554,2,FALSE),0)</f>
        <v>2990195.5602550842</v>
      </c>
      <c r="K379">
        <f t="shared" si="94"/>
        <v>2987205.3646948291</v>
      </c>
      <c r="L379">
        <f t="shared" si="111"/>
        <v>2990.1955602550843</v>
      </c>
      <c r="M379">
        <f t="shared" si="112"/>
        <v>5009796.5050147641</v>
      </c>
      <c r="N379">
        <f t="shared" si="113"/>
        <v>8000000</v>
      </c>
      <c r="O379">
        <f t="shared" si="114"/>
        <v>8000000</v>
      </c>
      <c r="P379">
        <f t="shared" si="115"/>
        <v>8000003.0969786951</v>
      </c>
      <c r="Q379">
        <f t="shared" si="116"/>
        <v>7997009.8044397449</v>
      </c>
      <c r="R379">
        <f t="shared" si="117"/>
        <v>2016610.7491994258</v>
      </c>
      <c r="S379">
        <f t="shared" si="118"/>
        <v>0.25217059857546414</v>
      </c>
      <c r="T379">
        <f t="shared" si="95"/>
        <v>1</v>
      </c>
      <c r="U379">
        <f t="shared" si="119"/>
        <v>5009796.5050147641</v>
      </c>
      <c r="V379">
        <f t="shared" si="120"/>
        <v>11.031708846800029</v>
      </c>
      <c r="W379" s="1">
        <f t="shared" si="121"/>
        <v>3.0260471829055696E-2</v>
      </c>
      <c r="X379">
        <f t="shared" si="122"/>
        <v>0.3338247147849368</v>
      </c>
    </row>
    <row r="380" spans="3:24" x14ac:dyDescent="0.35">
      <c r="C380">
        <v>367</v>
      </c>
      <c r="D380">
        <f t="shared" si="91"/>
        <v>367</v>
      </c>
      <c r="E380">
        <f t="shared" si="110"/>
        <v>2990203.82880995</v>
      </c>
      <c r="F380">
        <f>E380-J380</f>
        <v>7.4286512169055641</v>
      </c>
      <c r="G380">
        <f t="shared" si="92"/>
        <v>1</v>
      </c>
      <c r="H380">
        <f t="shared" si="93"/>
        <v>0</v>
      </c>
      <c r="I380">
        <f>IF(D380&gt;$E$6,VLOOKUP(D380-$E$6,D$13:F$554,3,FALSE),0)</f>
        <v>10.328106686938554</v>
      </c>
      <c r="J380">
        <f>IF(D380&gt;$E$7,VLOOKUP(D380-$E$7,D$13:E$554,2,FALSE),0)</f>
        <v>2990196.4001587331</v>
      </c>
      <c r="K380">
        <f t="shared" si="94"/>
        <v>2987206.2037585746</v>
      </c>
      <c r="L380">
        <f t="shared" si="111"/>
        <v>2990.196400158733</v>
      </c>
      <c r="M380">
        <f t="shared" si="112"/>
        <v>5009796.1711900495</v>
      </c>
      <c r="N380">
        <f t="shared" si="113"/>
        <v>8000000</v>
      </c>
      <c r="O380">
        <f t="shared" si="114"/>
        <v>8000000</v>
      </c>
      <c r="P380">
        <f t="shared" si="115"/>
        <v>8000002.8994554691</v>
      </c>
      <c r="Q380">
        <f t="shared" si="116"/>
        <v>7997009.803599841</v>
      </c>
      <c r="R380">
        <f t="shared" si="117"/>
        <v>2016609.5746311583</v>
      </c>
      <c r="S380">
        <f t="shared" si="118"/>
        <v>0.25217045172601699</v>
      </c>
      <c r="T380">
        <f t="shared" si="95"/>
        <v>1</v>
      </c>
      <c r="U380">
        <f t="shared" si="119"/>
        <v>5009796.1711900495</v>
      </c>
      <c r="V380">
        <f t="shared" si="120"/>
        <v>10.328106686938554</v>
      </c>
      <c r="W380" s="1">
        <f t="shared" si="121"/>
        <v>3.0260454207122037E-2</v>
      </c>
      <c r="X380">
        <f t="shared" si="122"/>
        <v>0.31253319944637503</v>
      </c>
    </row>
    <row r="381" spans="3:24" x14ac:dyDescent="0.35">
      <c r="C381">
        <v>368</v>
      </c>
      <c r="D381">
        <f t="shared" si="91"/>
        <v>368</v>
      </c>
      <c r="E381">
        <f t="shared" si="110"/>
        <v>2990204.1413431494</v>
      </c>
      <c r="F381">
        <f>E381-J381</f>
        <v>6.9548498070798814</v>
      </c>
      <c r="G381">
        <f t="shared" si="92"/>
        <v>1</v>
      </c>
      <c r="H381">
        <f t="shared" si="93"/>
        <v>0</v>
      </c>
      <c r="I381">
        <f>IF(D381&gt;$E$6,VLOOKUP(D381-$E$6,D$13:F$554,3,FALSE),0)</f>
        <v>9.6693796631880105</v>
      </c>
      <c r="J381">
        <f>IF(D381&gt;$E$7,VLOOKUP(D381-$E$7,D$13:E$554,2,FALSE),0)</f>
        <v>2990197.1864933423</v>
      </c>
      <c r="K381">
        <f t="shared" si="94"/>
        <v>2987206.989306849</v>
      </c>
      <c r="L381">
        <f t="shared" si="111"/>
        <v>2990.1971864933425</v>
      </c>
      <c r="M381">
        <f t="shared" si="112"/>
        <v>5009795.8586568506</v>
      </c>
      <c r="N381">
        <f t="shared" si="113"/>
        <v>8000000</v>
      </c>
      <c r="O381">
        <f t="shared" si="114"/>
        <v>8000000</v>
      </c>
      <c r="P381">
        <f t="shared" si="115"/>
        <v>8000002.7145298561</v>
      </c>
      <c r="Q381">
        <f t="shared" si="116"/>
        <v>7997009.8028135067</v>
      </c>
      <c r="R381">
        <f t="shared" si="117"/>
        <v>2016608.4749770151</v>
      </c>
      <c r="S381">
        <f t="shared" si="118"/>
        <v>0.25217031424264758</v>
      </c>
      <c r="T381">
        <f t="shared" si="95"/>
        <v>1</v>
      </c>
      <c r="U381">
        <f t="shared" si="119"/>
        <v>5009795.8586568506</v>
      </c>
      <c r="V381">
        <f t="shared" si="120"/>
        <v>9.6693796631880105</v>
      </c>
      <c r="W381" s="1">
        <f t="shared" si="121"/>
        <v>3.0260437709117707E-2</v>
      </c>
      <c r="X381">
        <f t="shared" si="122"/>
        <v>0.29259966098371032</v>
      </c>
    </row>
    <row r="382" spans="3:24" x14ac:dyDescent="0.35">
      <c r="C382">
        <v>369</v>
      </c>
      <c r="D382">
        <f t="shared" si="91"/>
        <v>369</v>
      </c>
      <c r="E382">
        <f t="shared" si="110"/>
        <v>2990204.4339428102</v>
      </c>
      <c r="F382">
        <f>E382-J382</f>
        <v>6.5112673109397292</v>
      </c>
      <c r="G382">
        <f t="shared" si="92"/>
        <v>1</v>
      </c>
      <c r="H382">
        <f t="shared" si="93"/>
        <v>0</v>
      </c>
      <c r="I382">
        <f>IF(D382&gt;$E$6,VLOOKUP(D382-$E$6,D$13:F$554,3,FALSE),0)</f>
        <v>9.0526657523587346</v>
      </c>
      <c r="J382">
        <f>IF(D382&gt;$E$7,VLOOKUP(D382-$E$7,D$13:E$554,2,FALSE),0)</f>
        <v>2990197.9226754992</v>
      </c>
      <c r="K382">
        <f t="shared" si="94"/>
        <v>2987207.7247528238</v>
      </c>
      <c r="L382">
        <f t="shared" si="111"/>
        <v>2990.1979226754993</v>
      </c>
      <c r="M382">
        <f t="shared" si="112"/>
        <v>5009795.5660571903</v>
      </c>
      <c r="N382">
        <f t="shared" si="113"/>
        <v>8000000</v>
      </c>
      <c r="O382">
        <f t="shared" si="114"/>
        <v>8000000</v>
      </c>
      <c r="P382">
        <f t="shared" si="115"/>
        <v>8000002.5413984414</v>
      </c>
      <c r="Q382">
        <f t="shared" si="116"/>
        <v>7997009.8020773241</v>
      </c>
      <c r="R382">
        <f t="shared" si="117"/>
        <v>2016607.4454590143</v>
      </c>
      <c r="S382">
        <f t="shared" si="118"/>
        <v>0.25217018552799259</v>
      </c>
      <c r="T382">
        <f t="shared" si="95"/>
        <v>1</v>
      </c>
      <c r="U382">
        <f t="shared" si="119"/>
        <v>5009795.5660571903</v>
      </c>
      <c r="V382">
        <f t="shared" si="120"/>
        <v>9.0526657523587346</v>
      </c>
      <c r="W382" s="1">
        <f t="shared" si="121"/>
        <v>3.0260422263359107E-2</v>
      </c>
      <c r="X382">
        <f t="shared" si="122"/>
        <v>0.2739374882754248</v>
      </c>
    </row>
    <row r="383" spans="3:24" x14ac:dyDescent="0.35">
      <c r="C383">
        <v>370</v>
      </c>
      <c r="D383">
        <f t="shared" si="91"/>
        <v>370</v>
      </c>
      <c r="E383">
        <f t="shared" si="110"/>
        <v>2990204.7078802986</v>
      </c>
      <c r="F383">
        <f>E383-J383</f>
        <v>6.0959764095023274</v>
      </c>
      <c r="G383">
        <f t="shared" si="92"/>
        <v>1</v>
      </c>
      <c r="H383">
        <f t="shared" si="93"/>
        <v>0</v>
      </c>
      <c r="I383">
        <f>IF(D383&gt;$E$6,VLOOKUP(D383-$E$6,D$13:F$554,3,FALSE),0)</f>
        <v>8.4752854537218809</v>
      </c>
      <c r="J383">
        <f>IF(D383&gt;$E$7,VLOOKUP(D383-$E$7,D$13:E$554,2,FALSE),0)</f>
        <v>2990198.6119038891</v>
      </c>
      <c r="K383">
        <f t="shared" si="94"/>
        <v>2987208.4132919852</v>
      </c>
      <c r="L383">
        <f t="shared" si="111"/>
        <v>2990.1986119038893</v>
      </c>
      <c r="M383">
        <f t="shared" si="112"/>
        <v>5009795.2921197014</v>
      </c>
      <c r="N383">
        <f t="shared" si="113"/>
        <v>8000000</v>
      </c>
      <c r="O383">
        <f t="shared" si="114"/>
        <v>8000000</v>
      </c>
      <c r="P383">
        <f t="shared" si="115"/>
        <v>8000002.3793090442</v>
      </c>
      <c r="Q383">
        <f t="shared" si="116"/>
        <v>7997009.8013880961</v>
      </c>
      <c r="R383">
        <f t="shared" si="117"/>
        <v>2016606.4816039084</v>
      </c>
      <c r="S383">
        <f t="shared" si="118"/>
        <v>0.25217006502278788</v>
      </c>
      <c r="T383">
        <f t="shared" si="95"/>
        <v>1</v>
      </c>
      <c r="U383">
        <f t="shared" si="119"/>
        <v>5009795.2921197014</v>
      </c>
      <c r="V383">
        <f t="shared" si="120"/>
        <v>8.4752854537218809</v>
      </c>
      <c r="W383" s="1">
        <f t="shared" si="121"/>
        <v>3.0260407802734545E-2</v>
      </c>
      <c r="X383">
        <f t="shared" si="122"/>
        <v>0.25646559407420821</v>
      </c>
    </row>
    <row r="384" spans="3:24" x14ac:dyDescent="0.35">
      <c r="C384">
        <v>371</v>
      </c>
      <c r="D384">
        <f t="shared" si="91"/>
        <v>371</v>
      </c>
      <c r="E384">
        <f t="shared" si="110"/>
        <v>2990204.9643458929</v>
      </c>
      <c r="F384">
        <f>E384-J384</f>
        <v>5.7071726992726326</v>
      </c>
      <c r="G384">
        <f t="shared" si="92"/>
        <v>1</v>
      </c>
      <c r="H384">
        <f t="shared" si="93"/>
        <v>0</v>
      </c>
      <c r="I384">
        <f>IF(D384&gt;$E$6,VLOOKUP(D384-$E$6,D$13:F$554,3,FALSE),0)</f>
        <v>7.9347301512025297</v>
      </c>
      <c r="J384">
        <f>IF(D384&gt;$E$7,VLOOKUP(D384-$E$7,D$13:E$554,2,FALSE),0)</f>
        <v>2990199.2571731936</v>
      </c>
      <c r="K384">
        <f t="shared" si="94"/>
        <v>2987209.0579160205</v>
      </c>
      <c r="L384">
        <f t="shared" si="111"/>
        <v>2990.1992571731935</v>
      </c>
      <c r="M384">
        <f t="shared" si="112"/>
        <v>5009795.0356541071</v>
      </c>
      <c r="N384">
        <f t="shared" si="113"/>
        <v>8000000</v>
      </c>
      <c r="O384">
        <f t="shared" si="114"/>
        <v>8000000</v>
      </c>
      <c r="P384">
        <f t="shared" si="115"/>
        <v>8000002.2275574524</v>
      </c>
      <c r="Q384">
        <f t="shared" si="116"/>
        <v>7997009.8007428264</v>
      </c>
      <c r="R384">
        <f t="shared" si="117"/>
        <v>2016605.5792237399</v>
      </c>
      <c r="S384">
        <f t="shared" si="118"/>
        <v>0.25216995220343752</v>
      </c>
      <c r="T384">
        <f t="shared" si="95"/>
        <v>1</v>
      </c>
      <c r="U384">
        <f t="shared" si="119"/>
        <v>5009795.0356541071</v>
      </c>
      <c r="V384">
        <f t="shared" si="120"/>
        <v>7.9347301512025297</v>
      </c>
      <c r="W384" s="1">
        <f t="shared" si="121"/>
        <v>3.0260394264412502E-2</v>
      </c>
      <c r="X384">
        <f t="shared" si="122"/>
        <v>0.24010806275710997</v>
      </c>
    </row>
    <row r="385" spans="3:24" x14ac:dyDescent="0.35">
      <c r="C385">
        <v>372</v>
      </c>
      <c r="D385">
        <f t="shared" si="91"/>
        <v>372</v>
      </c>
      <c r="E385">
        <f t="shared" si="110"/>
        <v>2990205.2044539559</v>
      </c>
      <c r="F385">
        <f>E385-J385</f>
        <v>5.3431668570265174</v>
      </c>
      <c r="G385">
        <f t="shared" si="92"/>
        <v>1</v>
      </c>
      <c r="H385">
        <f t="shared" si="93"/>
        <v>0</v>
      </c>
      <c r="I385">
        <f>IF(D385&gt;$E$6,VLOOKUP(D385-$E$6,D$13:F$554,3,FALSE),0)</f>
        <v>7.4286512169055641</v>
      </c>
      <c r="J385">
        <f>IF(D385&gt;$E$7,VLOOKUP(D385-$E$7,D$13:E$554,2,FALSE),0)</f>
        <v>2990199.8612870988</v>
      </c>
      <c r="K385">
        <f t="shared" si="94"/>
        <v>2987209.6614258117</v>
      </c>
      <c r="L385">
        <f t="shared" si="111"/>
        <v>2990.1998612870989</v>
      </c>
      <c r="M385">
        <f t="shared" si="112"/>
        <v>5009794.7955460437</v>
      </c>
      <c r="N385">
        <f t="shared" si="113"/>
        <v>8000000</v>
      </c>
      <c r="O385">
        <f t="shared" si="114"/>
        <v>8000000</v>
      </c>
      <c r="P385">
        <f t="shared" si="115"/>
        <v>8000002.0854843594</v>
      </c>
      <c r="Q385">
        <f t="shared" si="116"/>
        <v>7997009.8001387129</v>
      </c>
      <c r="R385">
        <f t="shared" si="117"/>
        <v>2016604.7343976586</v>
      </c>
      <c r="S385">
        <f t="shared" si="118"/>
        <v>0.25216984657974029</v>
      </c>
      <c r="T385">
        <f t="shared" si="95"/>
        <v>1</v>
      </c>
      <c r="U385">
        <f t="shared" si="119"/>
        <v>5009794.7955460437</v>
      </c>
      <c r="V385">
        <f t="shared" si="120"/>
        <v>7.4286512169055641</v>
      </c>
      <c r="W385" s="1">
        <f t="shared" si="121"/>
        <v>3.0260381589568834E-2</v>
      </c>
      <c r="X385">
        <f t="shared" si="122"/>
        <v>0.22479382051937724</v>
      </c>
    </row>
    <row r="386" spans="3:24" x14ac:dyDescent="0.35">
      <c r="C386">
        <v>373</v>
      </c>
      <c r="D386">
        <f t="shared" si="91"/>
        <v>373</v>
      </c>
      <c r="E386">
        <f t="shared" si="110"/>
        <v>2990205.4292477765</v>
      </c>
      <c r="F386">
        <f>E386-J386</f>
        <v>5.0023772991262376</v>
      </c>
      <c r="G386">
        <f t="shared" si="92"/>
        <v>1</v>
      </c>
      <c r="H386">
        <f t="shared" si="93"/>
        <v>0</v>
      </c>
      <c r="I386">
        <f>IF(D386&gt;$E$6,VLOOKUP(D386-$E$6,D$13:F$554,3,FALSE),0)</f>
        <v>6.9548498070798814</v>
      </c>
      <c r="J386">
        <f>IF(D386&gt;$E$7,VLOOKUP(D386-$E$7,D$13:E$554,2,FALSE),0)</f>
        <v>2990200.4268704774</v>
      </c>
      <c r="K386">
        <f t="shared" si="94"/>
        <v>2987210.2264436069</v>
      </c>
      <c r="L386">
        <f t="shared" si="111"/>
        <v>2990.2004268704773</v>
      </c>
      <c r="M386">
        <f t="shared" si="112"/>
        <v>5009794.570752224</v>
      </c>
      <c r="N386">
        <f t="shared" si="113"/>
        <v>8000000</v>
      </c>
      <c r="O386">
        <f t="shared" si="114"/>
        <v>8000000</v>
      </c>
      <c r="P386">
        <f t="shared" si="115"/>
        <v>8000001.952472508</v>
      </c>
      <c r="Q386">
        <f t="shared" si="116"/>
        <v>7997009.79957313</v>
      </c>
      <c r="R386">
        <f t="shared" si="117"/>
        <v>2016603.9434548756</v>
      </c>
      <c r="S386">
        <f t="shared" si="118"/>
        <v>0.25216974769275879</v>
      </c>
      <c r="T386">
        <f t="shared" si="95"/>
        <v>1</v>
      </c>
      <c r="U386">
        <f t="shared" si="119"/>
        <v>5009794.570752224</v>
      </c>
      <c r="V386">
        <f t="shared" si="120"/>
        <v>6.9548498070798814</v>
      </c>
      <c r="W386" s="1">
        <f t="shared" si="121"/>
        <v>3.0260369723131054E-2</v>
      </c>
      <c r="X386">
        <f t="shared" si="122"/>
        <v>0.2104563265310839</v>
      </c>
    </row>
    <row r="387" spans="3:24" x14ac:dyDescent="0.35">
      <c r="C387">
        <v>374</v>
      </c>
      <c r="D387">
        <f t="shared" si="91"/>
        <v>374</v>
      </c>
      <c r="E387">
        <f t="shared" si="110"/>
        <v>2990205.6397041031</v>
      </c>
      <c r="F387">
        <f>E387-J387</f>
        <v>4.6833233111537993</v>
      </c>
      <c r="G387">
        <f t="shared" si="92"/>
        <v>1</v>
      </c>
      <c r="H387">
        <f t="shared" si="93"/>
        <v>0</v>
      </c>
      <c r="I387">
        <f>IF(D387&gt;$E$6,VLOOKUP(D387-$E$6,D$13:F$554,3,FALSE),0)</f>
        <v>6.5112673109397292</v>
      </c>
      <c r="J387">
        <f>IF(D387&gt;$E$7,VLOOKUP(D387-$E$7,D$13:E$554,2,FALSE),0)</f>
        <v>2990200.956380792</v>
      </c>
      <c r="K387">
        <f t="shared" si="94"/>
        <v>2987210.755424411</v>
      </c>
      <c r="L387">
        <f t="shared" si="111"/>
        <v>2990.2009563807919</v>
      </c>
      <c r="M387">
        <f t="shared" si="112"/>
        <v>5009794.3602958973</v>
      </c>
      <c r="N387">
        <f t="shared" si="113"/>
        <v>8000000</v>
      </c>
      <c r="O387">
        <f t="shared" si="114"/>
        <v>8000000</v>
      </c>
      <c r="P387">
        <f t="shared" si="115"/>
        <v>8000001.8279440003</v>
      </c>
      <c r="Q387">
        <f t="shared" si="116"/>
        <v>7997009.7990436191</v>
      </c>
      <c r="R387">
        <f t="shared" si="117"/>
        <v>2016603.2029587235</v>
      </c>
      <c r="S387">
        <f t="shared" si="118"/>
        <v>0.25216965511282652</v>
      </c>
      <c r="T387">
        <f t="shared" si="95"/>
        <v>1</v>
      </c>
      <c r="U387">
        <f t="shared" si="119"/>
        <v>5009794.3602958973</v>
      </c>
      <c r="V387">
        <f t="shared" si="120"/>
        <v>6.5112673109397292</v>
      </c>
      <c r="W387" s="1">
        <f t="shared" si="121"/>
        <v>3.0260358613539182E-2</v>
      </c>
      <c r="X387">
        <f t="shared" si="122"/>
        <v>0.19703328385765115</v>
      </c>
    </row>
    <row r="388" spans="3:24" x14ac:dyDescent="0.35">
      <c r="C388">
        <v>375</v>
      </c>
      <c r="D388">
        <f t="shared" si="91"/>
        <v>375</v>
      </c>
      <c r="E388">
        <f t="shared" si="110"/>
        <v>2990205.8367373869</v>
      </c>
      <c r="F388">
        <f>E388-J388</f>
        <v>4.3846186148002744</v>
      </c>
      <c r="G388">
        <f t="shared" si="92"/>
        <v>1</v>
      </c>
      <c r="H388">
        <f t="shared" si="93"/>
        <v>0</v>
      </c>
      <c r="I388">
        <f>IF(D388&gt;$E$6,VLOOKUP(D388-$E$6,D$13:F$554,3,FALSE),0)</f>
        <v>6.0959764095023274</v>
      </c>
      <c r="J388">
        <f>IF(D388&gt;$E$7,VLOOKUP(D388-$E$7,D$13:E$554,2,FALSE),0)</f>
        <v>2990201.4521187721</v>
      </c>
      <c r="K388">
        <f t="shared" si="94"/>
        <v>2987211.2506666533</v>
      </c>
      <c r="L388">
        <f t="shared" si="111"/>
        <v>2990.2014521187721</v>
      </c>
      <c r="M388">
        <f t="shared" si="112"/>
        <v>5009794.1632626131</v>
      </c>
      <c r="N388">
        <f t="shared" si="113"/>
        <v>8000000</v>
      </c>
      <c r="O388">
        <f t="shared" si="114"/>
        <v>8000000</v>
      </c>
      <c r="P388">
        <f t="shared" si="115"/>
        <v>8000001.7113577947</v>
      </c>
      <c r="Q388">
        <f t="shared" si="116"/>
        <v>7997009.7985478817</v>
      </c>
      <c r="R388">
        <f t="shared" si="117"/>
        <v>2016602.5096917227</v>
      </c>
      <c r="S388">
        <f t="shared" si="118"/>
        <v>0.25216956843768062</v>
      </c>
      <c r="T388">
        <f t="shared" si="95"/>
        <v>1</v>
      </c>
      <c r="U388">
        <f t="shared" si="119"/>
        <v>5009794.1632626131</v>
      </c>
      <c r="V388">
        <f t="shared" si="120"/>
        <v>6.0959764095023274</v>
      </c>
      <c r="W388" s="1">
        <f t="shared" si="121"/>
        <v>3.0260348212521673E-2</v>
      </c>
      <c r="X388">
        <f t="shared" si="122"/>
        <v>0.18446636884685805</v>
      </c>
    </row>
    <row r="389" spans="3:24" x14ac:dyDescent="0.35">
      <c r="C389">
        <v>376</v>
      </c>
      <c r="D389">
        <f t="shared" si="91"/>
        <v>376</v>
      </c>
      <c r="E389">
        <f t="shared" si="110"/>
        <v>2990206.0212037559</v>
      </c>
      <c r="F389">
        <f>E389-J389</f>
        <v>4.1049653463996947</v>
      </c>
      <c r="G389">
        <f t="shared" si="92"/>
        <v>1</v>
      </c>
      <c r="H389">
        <f t="shared" si="93"/>
        <v>0</v>
      </c>
      <c r="I389">
        <f>IF(D389&gt;$E$6,VLOOKUP(D389-$E$6,D$13:F$554,3,FALSE),0)</f>
        <v>5.7071726992726326</v>
      </c>
      <c r="J389">
        <f>IF(D389&gt;$E$7,VLOOKUP(D389-$E$7,D$13:E$554,2,FALSE),0)</f>
        <v>2990201.9162384095</v>
      </c>
      <c r="K389">
        <f t="shared" si="94"/>
        <v>2987211.7143221712</v>
      </c>
      <c r="L389">
        <f t="shared" si="111"/>
        <v>2990.2019162384095</v>
      </c>
      <c r="M389">
        <f t="shared" si="112"/>
        <v>5009793.9787962437</v>
      </c>
      <c r="N389">
        <f t="shared" si="113"/>
        <v>8000000</v>
      </c>
      <c r="O389">
        <f t="shared" si="114"/>
        <v>8000000</v>
      </c>
      <c r="P389">
        <f t="shared" si="115"/>
        <v>8000001.6022073524</v>
      </c>
      <c r="Q389">
        <f t="shared" si="116"/>
        <v>7997009.7980837617</v>
      </c>
      <c r="R389">
        <f t="shared" si="117"/>
        <v>2016601.8606415959</v>
      </c>
      <c r="S389">
        <f t="shared" si="118"/>
        <v>0.2521694872907137</v>
      </c>
      <c r="T389">
        <f t="shared" si="95"/>
        <v>1</v>
      </c>
      <c r="U389">
        <f t="shared" si="119"/>
        <v>5009793.9787962437</v>
      </c>
      <c r="V389">
        <f t="shared" si="120"/>
        <v>5.7071726992726326</v>
      </c>
      <c r="W389" s="1">
        <f t="shared" si="121"/>
        <v>3.0260338474885642E-2</v>
      </c>
      <c r="X389">
        <f t="shared" si="122"/>
        <v>0.17270097761461659</v>
      </c>
    </row>
    <row r="390" spans="3:24" x14ac:dyDescent="0.35">
      <c r="C390">
        <v>377</v>
      </c>
      <c r="D390">
        <f t="shared" si="91"/>
        <v>377</v>
      </c>
      <c r="E390">
        <f t="shared" si="110"/>
        <v>2990206.1939047333</v>
      </c>
      <c r="F390">
        <f>E390-J390</f>
        <v>3.8431484154425561</v>
      </c>
      <c r="G390">
        <f t="shared" si="92"/>
        <v>1</v>
      </c>
      <c r="H390">
        <f t="shared" si="93"/>
        <v>0</v>
      </c>
      <c r="I390">
        <f>IF(D390&gt;$E$6,VLOOKUP(D390-$E$6,D$13:F$554,3,FALSE),0)</f>
        <v>5.3431668570265174</v>
      </c>
      <c r="J390">
        <f>IF(D390&gt;$E$7,VLOOKUP(D390-$E$7,D$13:E$554,2,FALSE),0)</f>
        <v>2990202.3507563178</v>
      </c>
      <c r="K390">
        <f t="shared" si="94"/>
        <v>2987212.1484055617</v>
      </c>
      <c r="L390">
        <f t="shared" si="111"/>
        <v>2990.2023507563181</v>
      </c>
      <c r="M390">
        <f t="shared" si="112"/>
        <v>5009793.8060952667</v>
      </c>
      <c r="N390">
        <f t="shared" si="113"/>
        <v>8000000</v>
      </c>
      <c r="O390">
        <f t="shared" si="114"/>
        <v>8000000</v>
      </c>
      <c r="P390">
        <f t="shared" si="115"/>
        <v>8000001.500018442</v>
      </c>
      <c r="Q390">
        <f t="shared" si="116"/>
        <v>7997009.7976492438</v>
      </c>
      <c r="R390">
        <f t="shared" si="117"/>
        <v>2016601.2529881927</v>
      </c>
      <c r="S390">
        <f t="shared" si="118"/>
        <v>0.25216941131933857</v>
      </c>
      <c r="T390">
        <f t="shared" si="95"/>
        <v>1</v>
      </c>
      <c r="U390">
        <f t="shared" si="119"/>
        <v>5009793.8060952667</v>
      </c>
      <c r="V390">
        <f t="shared" si="120"/>
        <v>5.3431668570265174</v>
      </c>
      <c r="W390" s="1">
        <f t="shared" si="121"/>
        <v>3.0260329358320626E-2</v>
      </c>
      <c r="X390">
        <f t="shared" si="122"/>
        <v>0.16168598891008526</v>
      </c>
    </row>
    <row r="391" spans="3:24" x14ac:dyDescent="0.35">
      <c r="C391">
        <v>378</v>
      </c>
      <c r="D391">
        <f t="shared" si="91"/>
        <v>378</v>
      </c>
      <c r="E391">
        <f t="shared" si="110"/>
        <v>2990206.3555907221</v>
      </c>
      <c r="F391">
        <f>E391-J391</f>
        <v>3.5980302286334336</v>
      </c>
      <c r="G391">
        <f t="shared" si="92"/>
        <v>1</v>
      </c>
      <c r="H391">
        <f t="shared" si="93"/>
        <v>0</v>
      </c>
      <c r="I391">
        <f>IF(D391&gt;$E$6,VLOOKUP(D391-$E$6,D$13:F$554,3,FALSE),0)</f>
        <v>5.0023772991262376</v>
      </c>
      <c r="J391">
        <f>IF(D391&gt;$E$7,VLOOKUP(D391-$E$7,D$13:E$554,2,FALSE),0)</f>
        <v>2990202.7575604934</v>
      </c>
      <c r="K391">
        <f t="shared" si="94"/>
        <v>2987212.5548029328</v>
      </c>
      <c r="L391">
        <f t="shared" si="111"/>
        <v>2990.2027575604934</v>
      </c>
      <c r="M391">
        <f t="shared" si="112"/>
        <v>5009793.6444092784</v>
      </c>
      <c r="N391">
        <f t="shared" si="113"/>
        <v>8000000</v>
      </c>
      <c r="O391">
        <f t="shared" si="114"/>
        <v>8000000</v>
      </c>
      <c r="P391">
        <f t="shared" si="115"/>
        <v>8000001.4043470714</v>
      </c>
      <c r="Q391">
        <f t="shared" si="116"/>
        <v>7997009.7972424394</v>
      </c>
      <c r="R391">
        <f t="shared" si="117"/>
        <v>2016600.6840912234</v>
      </c>
      <c r="S391">
        <f t="shared" si="118"/>
        <v>0.25216934019345527</v>
      </c>
      <c r="T391">
        <f t="shared" si="95"/>
        <v>1</v>
      </c>
      <c r="U391">
        <f t="shared" si="119"/>
        <v>5009793.6444092784</v>
      </c>
      <c r="V391">
        <f t="shared" si="120"/>
        <v>5.0023772991262376</v>
      </c>
      <c r="W391" s="1">
        <f t="shared" si="121"/>
        <v>3.0260320823214632E-2</v>
      </c>
      <c r="X391">
        <f t="shared" si="122"/>
        <v>0.15137354195032585</v>
      </c>
    </row>
    <row r="392" spans="3:24" x14ac:dyDescent="0.35">
      <c r="C392">
        <v>379</v>
      </c>
      <c r="D392">
        <f t="shared" si="91"/>
        <v>379</v>
      </c>
      <c r="E392">
        <f t="shared" ref="E392:E402" si="123">E391+X391</f>
        <v>2990206.506964264</v>
      </c>
      <c r="F392">
        <f t="shared" ref="F392:F402" si="124">E392-J392</f>
        <v>3.3685457468964159</v>
      </c>
      <c r="G392">
        <f t="shared" si="92"/>
        <v>1</v>
      </c>
      <c r="H392">
        <f t="shared" si="93"/>
        <v>0</v>
      </c>
      <c r="I392">
        <f>IF(D392&gt;$E$6,VLOOKUP(D392-$E$6,D$13:F$554,3,FALSE),0)</f>
        <v>4.6833233111537993</v>
      </c>
      <c r="J392">
        <f>IF(D392&gt;$E$7,VLOOKUP(D392-$E$7,D$13:E$554,2,FALSE),0)</f>
        <v>2990203.1384185171</v>
      </c>
      <c r="K392">
        <f t="shared" si="94"/>
        <v>2987212.9352800986</v>
      </c>
      <c r="L392">
        <f t="shared" ref="L392:L402" si="125">J392*$E$8</f>
        <v>2990.203138418517</v>
      </c>
      <c r="M392">
        <f t="shared" ref="M392:M402" si="126">$E$3-E392</f>
        <v>5009793.4930357356</v>
      </c>
      <c r="N392">
        <f t="shared" ref="N392:N402" si="127">M392+E392</f>
        <v>8000000</v>
      </c>
      <c r="O392">
        <f t="shared" ref="O392:O402" si="128">F392+J392+M392</f>
        <v>8000000</v>
      </c>
      <c r="P392">
        <f t="shared" ref="P392:P402" si="129">H392+I392+J392+M392</f>
        <v>8000001.3147775643</v>
      </c>
      <c r="Q392">
        <f t="shared" ref="Q392:Q402" si="130">$E$3-L392</f>
        <v>7997009.7968615815</v>
      </c>
      <c r="R392">
        <f t="shared" ref="R392:R402" si="131">Q392-E392-J392</f>
        <v>2016600.1514788</v>
      </c>
      <c r="S392">
        <f t="shared" ref="S392:S402" si="132">R392/Q392</f>
        <v>0.25216927360401792</v>
      </c>
      <c r="T392">
        <f t="shared" si="95"/>
        <v>1</v>
      </c>
      <c r="U392">
        <f t="shared" ref="U392:U402" si="133">$E$3-E392</f>
        <v>5009793.4930357356</v>
      </c>
      <c r="V392">
        <f t="shared" ref="V392:V402" si="134">T392*I392</f>
        <v>4.6833233111537993</v>
      </c>
      <c r="W392" s="1">
        <f t="shared" ref="W392:W402" si="135">MAX($E$5*S392,0)</f>
        <v>3.026031283248215E-2</v>
      </c>
      <c r="X392">
        <f t="shared" ref="X392:X402" si="136">V392*W392</f>
        <v>0.1417188284911701</v>
      </c>
    </row>
    <row r="393" spans="3:24" x14ac:dyDescent="0.35">
      <c r="C393">
        <v>380</v>
      </c>
      <c r="D393">
        <f t="shared" si="91"/>
        <v>380</v>
      </c>
      <c r="E393">
        <f t="shared" si="123"/>
        <v>2990206.6486830926</v>
      </c>
      <c r="F393">
        <f t="shared" si="124"/>
        <v>3.1536978571675718</v>
      </c>
      <c r="G393">
        <f t="shared" si="92"/>
        <v>1</v>
      </c>
      <c r="H393">
        <f t="shared" si="93"/>
        <v>0</v>
      </c>
      <c r="I393">
        <f>IF(D393&gt;$E$6,VLOOKUP(D393-$E$6,D$13:F$554,3,FALSE),0)</f>
        <v>4.3846186148002744</v>
      </c>
      <c r="J393">
        <f>IF(D393&gt;$E$7,VLOOKUP(D393-$E$7,D$13:E$554,2,FALSE),0)</f>
        <v>2990203.4949852354</v>
      </c>
      <c r="K393">
        <f t="shared" si="94"/>
        <v>2987213.2914902503</v>
      </c>
      <c r="L393">
        <f t="shared" si="125"/>
        <v>2990.2034949852355</v>
      </c>
      <c r="M393">
        <f t="shared" si="126"/>
        <v>5009793.3513169074</v>
      </c>
      <c r="N393">
        <f t="shared" si="127"/>
        <v>8000000</v>
      </c>
      <c r="O393">
        <f t="shared" si="128"/>
        <v>8000000</v>
      </c>
      <c r="P393">
        <f t="shared" si="129"/>
        <v>8000001.2309207581</v>
      </c>
      <c r="Q393">
        <f t="shared" si="130"/>
        <v>7997009.7965050144</v>
      </c>
      <c r="R393">
        <f t="shared" si="131"/>
        <v>2016599.6528366865</v>
      </c>
      <c r="S393">
        <f t="shared" si="132"/>
        <v>0.25216921126169112</v>
      </c>
      <c r="T393">
        <f t="shared" si="95"/>
        <v>1</v>
      </c>
      <c r="U393">
        <f t="shared" si="133"/>
        <v>5009793.3513169074</v>
      </c>
      <c r="V393">
        <f t="shared" si="134"/>
        <v>4.3846186148002744</v>
      </c>
      <c r="W393" s="1">
        <f t="shared" si="135"/>
        <v>3.0260305351402932E-2</v>
      </c>
      <c r="X393">
        <f t="shared" si="136"/>
        <v>0.13267989813330167</v>
      </c>
    </row>
    <row r="394" spans="3:24" x14ac:dyDescent="0.35">
      <c r="C394">
        <v>381</v>
      </c>
      <c r="D394">
        <f t="shared" si="91"/>
        <v>381</v>
      </c>
      <c r="E394">
        <f t="shared" si="123"/>
        <v>2990206.7813629908</v>
      </c>
      <c r="F394">
        <f t="shared" si="124"/>
        <v>2.9525530408136547</v>
      </c>
      <c r="G394">
        <f t="shared" si="92"/>
        <v>1</v>
      </c>
      <c r="H394">
        <f t="shared" si="93"/>
        <v>0</v>
      </c>
      <c r="I394">
        <f>IF(D394&gt;$E$6,VLOOKUP(D394-$E$6,D$13:F$554,3,FALSE),0)</f>
        <v>4.1049653463996947</v>
      </c>
      <c r="J394">
        <f>IF(D394&gt;$E$7,VLOOKUP(D394-$E$7,D$13:E$554,2,FALSE),0)</f>
        <v>2990203.82880995</v>
      </c>
      <c r="K394">
        <f t="shared" si="94"/>
        <v>2987213.6249811403</v>
      </c>
      <c r="L394">
        <f t="shared" si="125"/>
        <v>2990.2038288099502</v>
      </c>
      <c r="M394">
        <f t="shared" si="126"/>
        <v>5009793.2186370092</v>
      </c>
      <c r="N394">
        <f t="shared" si="127"/>
        <v>8000000</v>
      </c>
      <c r="O394">
        <f t="shared" si="128"/>
        <v>8000000</v>
      </c>
      <c r="P394">
        <f t="shared" si="129"/>
        <v>8000001.1524123056</v>
      </c>
      <c r="Q394">
        <f t="shared" si="130"/>
        <v>7997009.7961711902</v>
      </c>
      <c r="R394">
        <f t="shared" si="131"/>
        <v>2016599.1859982493</v>
      </c>
      <c r="S394">
        <f t="shared" si="132"/>
        <v>0.25216915289559316</v>
      </c>
      <c r="T394">
        <f t="shared" si="95"/>
        <v>1</v>
      </c>
      <c r="U394">
        <f t="shared" si="133"/>
        <v>5009793.2186370092</v>
      </c>
      <c r="V394">
        <f t="shared" si="134"/>
        <v>4.1049653463996947</v>
      </c>
      <c r="W394" s="1">
        <f t="shared" si="135"/>
        <v>3.0260298347471178E-2</v>
      </c>
      <c r="X394">
        <f t="shared" si="136"/>
        <v>0.12421747608808513</v>
      </c>
    </row>
    <row r="395" spans="3:24" x14ac:dyDescent="0.35">
      <c r="C395">
        <v>382</v>
      </c>
      <c r="D395">
        <f t="shared" si="91"/>
        <v>382</v>
      </c>
      <c r="E395">
        <f t="shared" si="123"/>
        <v>2990206.9055804671</v>
      </c>
      <c r="F395">
        <f t="shared" si="124"/>
        <v>2.7642373177222908</v>
      </c>
      <c r="G395">
        <f t="shared" si="92"/>
        <v>1</v>
      </c>
      <c r="H395">
        <f t="shared" si="93"/>
        <v>0</v>
      </c>
      <c r="I395">
        <f>IF(D395&gt;$E$6,VLOOKUP(D395-$E$6,D$13:F$554,3,FALSE),0)</f>
        <v>3.8431484154425561</v>
      </c>
      <c r="J395">
        <f>IF(D395&gt;$E$7,VLOOKUP(D395-$E$7,D$13:E$554,2,FALSE),0)</f>
        <v>2990204.1413431494</v>
      </c>
      <c r="K395">
        <f t="shared" si="94"/>
        <v>2987213.9372018063</v>
      </c>
      <c r="L395">
        <f t="shared" si="125"/>
        <v>2990.2041413431493</v>
      </c>
      <c r="M395">
        <f t="shared" si="126"/>
        <v>5009793.0944195334</v>
      </c>
      <c r="N395">
        <f t="shared" si="127"/>
        <v>8000000</v>
      </c>
      <c r="O395">
        <f t="shared" si="128"/>
        <v>8000000</v>
      </c>
      <c r="P395">
        <f t="shared" si="129"/>
        <v>8000001.0789110977</v>
      </c>
      <c r="Q395">
        <f t="shared" si="130"/>
        <v>7997009.795858657</v>
      </c>
      <c r="R395">
        <f t="shared" si="131"/>
        <v>2016598.748935041</v>
      </c>
      <c r="S395">
        <f t="shared" si="132"/>
        <v>0.25216909825211914</v>
      </c>
      <c r="T395">
        <f t="shared" si="95"/>
        <v>1</v>
      </c>
      <c r="U395">
        <f t="shared" si="133"/>
        <v>5009793.0944195334</v>
      </c>
      <c r="V395">
        <f t="shared" si="134"/>
        <v>3.8431484154425561</v>
      </c>
      <c r="W395" s="1">
        <f t="shared" si="135"/>
        <v>3.0260291790254294E-2</v>
      </c>
      <c r="X395">
        <f t="shared" si="136"/>
        <v>0.11629479244454519</v>
      </c>
    </row>
    <row r="396" spans="3:24" x14ac:dyDescent="0.35">
      <c r="C396">
        <v>383</v>
      </c>
      <c r="D396">
        <f t="shared" si="91"/>
        <v>383</v>
      </c>
      <c r="E396">
        <f t="shared" si="123"/>
        <v>2990207.0218752595</v>
      </c>
      <c r="F396">
        <f t="shared" si="124"/>
        <v>2.5879324492998421</v>
      </c>
      <c r="G396">
        <f t="shared" si="92"/>
        <v>1</v>
      </c>
      <c r="H396">
        <f t="shared" si="93"/>
        <v>0</v>
      </c>
      <c r="I396">
        <f>IF(D396&gt;$E$6,VLOOKUP(D396-$E$6,D$13:F$554,3,FALSE),0)</f>
        <v>3.5980302286334336</v>
      </c>
      <c r="J396">
        <f>IF(D396&gt;$E$7,VLOOKUP(D396-$E$7,D$13:E$554,2,FALSE),0)</f>
        <v>2990204.4339428102</v>
      </c>
      <c r="K396">
        <f t="shared" si="94"/>
        <v>2987214.2295088675</v>
      </c>
      <c r="L396">
        <f t="shared" si="125"/>
        <v>2990.2044339428103</v>
      </c>
      <c r="M396">
        <f t="shared" si="126"/>
        <v>5009792.9781247405</v>
      </c>
      <c r="N396">
        <f t="shared" si="127"/>
        <v>8000000</v>
      </c>
      <c r="O396">
        <f t="shared" si="128"/>
        <v>8000000</v>
      </c>
      <c r="P396">
        <f t="shared" si="129"/>
        <v>8000001.0100977793</v>
      </c>
      <c r="Q396">
        <f t="shared" si="130"/>
        <v>7997009.7955660569</v>
      </c>
      <c r="R396">
        <f t="shared" si="131"/>
        <v>2016598.3397479872</v>
      </c>
      <c r="S396">
        <f t="shared" si="132"/>
        <v>0.25216904709383881</v>
      </c>
      <c r="T396">
        <f t="shared" si="95"/>
        <v>1</v>
      </c>
      <c r="U396">
        <f t="shared" si="133"/>
        <v>5009792.9781247405</v>
      </c>
      <c r="V396">
        <f t="shared" si="134"/>
        <v>3.5980302286334336</v>
      </c>
      <c r="W396" s="1">
        <f t="shared" si="135"/>
        <v>3.0260285651260654E-2</v>
      </c>
      <c r="X396">
        <f t="shared" si="136"/>
        <v>0.10887742250031839</v>
      </c>
    </row>
    <row r="397" spans="3:24" x14ac:dyDescent="0.35">
      <c r="C397">
        <v>384</v>
      </c>
      <c r="D397">
        <f t="shared" si="91"/>
        <v>384</v>
      </c>
      <c r="E397">
        <f t="shared" si="123"/>
        <v>2990207.1307526818</v>
      </c>
      <c r="F397">
        <f t="shared" si="124"/>
        <v>2.4228723831474781</v>
      </c>
      <c r="G397">
        <f t="shared" si="92"/>
        <v>1</v>
      </c>
      <c r="H397">
        <f t="shared" si="93"/>
        <v>0</v>
      </c>
      <c r="I397">
        <f>IF(D397&gt;$E$6,VLOOKUP(D397-$E$6,D$13:F$554,3,FALSE),0)</f>
        <v>3.3685457468964159</v>
      </c>
      <c r="J397">
        <f>IF(D397&gt;$E$7,VLOOKUP(D397-$E$7,D$13:E$554,2,FALSE),0)</f>
        <v>2990204.7078802986</v>
      </c>
      <c r="K397">
        <f t="shared" si="94"/>
        <v>2987214.5031724181</v>
      </c>
      <c r="L397">
        <f t="shared" si="125"/>
        <v>2990.2047078802989</v>
      </c>
      <c r="M397">
        <f t="shared" si="126"/>
        <v>5009792.8692473182</v>
      </c>
      <c r="N397">
        <f t="shared" si="127"/>
        <v>8000000</v>
      </c>
      <c r="O397">
        <f t="shared" si="128"/>
        <v>8000000</v>
      </c>
      <c r="P397">
        <f t="shared" si="129"/>
        <v>8000000.9456733633</v>
      </c>
      <c r="Q397">
        <f t="shared" si="130"/>
        <v>7997009.7952921195</v>
      </c>
      <c r="R397">
        <f t="shared" si="131"/>
        <v>2016597.9566591391</v>
      </c>
      <c r="S397">
        <f t="shared" si="132"/>
        <v>0.25216899919846547</v>
      </c>
      <c r="T397">
        <f t="shared" si="95"/>
        <v>1</v>
      </c>
      <c r="U397">
        <f t="shared" si="133"/>
        <v>5009792.8692473182</v>
      </c>
      <c r="V397">
        <f t="shared" si="134"/>
        <v>3.3685457468964159</v>
      </c>
      <c r="W397" s="1">
        <f t="shared" si="135"/>
        <v>3.0260279903815857E-2</v>
      </c>
      <c r="X397">
        <f t="shared" si="136"/>
        <v>0.10193313716989399</v>
      </c>
    </row>
    <row r="398" spans="3:24" x14ac:dyDescent="0.35">
      <c r="C398">
        <v>385</v>
      </c>
      <c r="D398">
        <f t="shared" si="91"/>
        <v>385</v>
      </c>
      <c r="E398">
        <f t="shared" si="123"/>
        <v>2990207.2326858188</v>
      </c>
      <c r="F398">
        <f t="shared" si="124"/>
        <v>2.2683399259112775</v>
      </c>
      <c r="G398">
        <f t="shared" si="92"/>
        <v>1</v>
      </c>
      <c r="H398">
        <f t="shared" si="93"/>
        <v>0</v>
      </c>
      <c r="I398">
        <f>IF(D398&gt;$E$6,VLOOKUP(D398-$E$6,D$13:F$554,3,FALSE),0)</f>
        <v>3.1536978571675718</v>
      </c>
      <c r="J398">
        <f>IF(D398&gt;$E$7,VLOOKUP(D398-$E$7,D$13:E$554,2,FALSE),0)</f>
        <v>2990204.9643458929</v>
      </c>
      <c r="K398">
        <f t="shared" si="94"/>
        <v>2987214.7593815471</v>
      </c>
      <c r="L398">
        <f t="shared" si="125"/>
        <v>2990.2049643458931</v>
      </c>
      <c r="M398">
        <f t="shared" si="126"/>
        <v>5009792.7673141807</v>
      </c>
      <c r="N398">
        <f t="shared" si="127"/>
        <v>8000000</v>
      </c>
      <c r="O398">
        <f t="shared" si="128"/>
        <v>8000000</v>
      </c>
      <c r="P398">
        <f t="shared" si="129"/>
        <v>8000000.8853579313</v>
      </c>
      <c r="Q398">
        <f t="shared" si="130"/>
        <v>7997009.7950356537</v>
      </c>
      <c r="R398">
        <f t="shared" si="131"/>
        <v>2016597.5980039425</v>
      </c>
      <c r="S398">
        <f t="shared" si="132"/>
        <v>0.25216895435788966</v>
      </c>
      <c r="T398">
        <f t="shared" si="95"/>
        <v>1</v>
      </c>
      <c r="U398">
        <f t="shared" si="133"/>
        <v>5009792.7673141807</v>
      </c>
      <c r="V398">
        <f t="shared" si="134"/>
        <v>3.1536978571675718</v>
      </c>
      <c r="W398" s="1">
        <f t="shared" si="135"/>
        <v>3.0260274522946759E-2</v>
      </c>
      <c r="X398">
        <f t="shared" si="136"/>
        <v>9.5431762920319657E-2</v>
      </c>
    </row>
    <row r="399" spans="3:24" x14ac:dyDescent="0.35">
      <c r="C399">
        <v>386</v>
      </c>
      <c r="D399">
        <f t="shared" si="91"/>
        <v>386</v>
      </c>
      <c r="E399">
        <f t="shared" si="123"/>
        <v>2990207.3281175816</v>
      </c>
      <c r="F399">
        <f t="shared" si="124"/>
        <v>2.1236636256799102</v>
      </c>
      <c r="G399">
        <f t="shared" ref="G399:G442" si="137">IF(F399&gt;1,1,0)</f>
        <v>1</v>
      </c>
      <c r="H399">
        <f t="shared" si="93"/>
        <v>0</v>
      </c>
      <c r="I399">
        <f>IF(D399&gt;$E$6,VLOOKUP(D399-$E$6,D$13:F$554,3,FALSE),0)</f>
        <v>2.9525530408136547</v>
      </c>
      <c r="J399">
        <f>IF(D399&gt;$E$7,VLOOKUP(D399-$E$7,D$13:E$554,2,FALSE),0)</f>
        <v>2990205.2044539559</v>
      </c>
      <c r="K399">
        <f t="shared" si="94"/>
        <v>2987214.9992495021</v>
      </c>
      <c r="L399">
        <f t="shared" si="125"/>
        <v>2990.205204453956</v>
      </c>
      <c r="M399">
        <f t="shared" si="126"/>
        <v>5009792.6718824189</v>
      </c>
      <c r="N399">
        <f t="shared" si="127"/>
        <v>8000000</v>
      </c>
      <c r="O399">
        <f t="shared" si="128"/>
        <v>8000000</v>
      </c>
      <c r="P399">
        <f t="shared" si="129"/>
        <v>8000000.8288894156</v>
      </c>
      <c r="Q399">
        <f t="shared" si="130"/>
        <v>7997009.7947955457</v>
      </c>
      <c r="R399">
        <f t="shared" si="131"/>
        <v>2016597.2622240079</v>
      </c>
      <c r="S399">
        <f t="shared" si="132"/>
        <v>0.25216891237727501</v>
      </c>
      <c r="T399">
        <f t="shared" si="95"/>
        <v>1</v>
      </c>
      <c r="U399">
        <f t="shared" si="133"/>
        <v>5009792.6718824189</v>
      </c>
      <c r="V399">
        <f t="shared" si="134"/>
        <v>2.9525530408136547</v>
      </c>
      <c r="W399" s="1">
        <f t="shared" si="135"/>
        <v>3.0260269485273002E-2</v>
      </c>
      <c r="X399">
        <f t="shared" si="136"/>
        <v>8.9345050684583441E-2</v>
      </c>
    </row>
    <row r="400" spans="3:24" x14ac:dyDescent="0.35">
      <c r="C400">
        <v>387</v>
      </c>
      <c r="D400">
        <f t="shared" ref="D400:D442" si="138">C400</f>
        <v>387</v>
      </c>
      <c r="E400">
        <f t="shared" si="123"/>
        <v>2990207.4174626321</v>
      </c>
      <c r="F400">
        <f t="shared" si="124"/>
        <v>1.9882148555479944</v>
      </c>
      <c r="G400">
        <f t="shared" si="137"/>
        <v>1</v>
      </c>
      <c r="H400">
        <f t="shared" ref="H400:H442" si="139">MAX(F400-I400,0)</f>
        <v>0</v>
      </c>
      <c r="I400">
        <f>IF(D400&gt;$E$6,VLOOKUP(D400-$E$6,D$13:F$554,3,FALSE),0)</f>
        <v>2.7642373177222908</v>
      </c>
      <c r="J400">
        <f>IF(D400&gt;$E$7,VLOOKUP(D400-$E$7,D$13:E$554,2,FALSE),0)</f>
        <v>2990205.4292477765</v>
      </c>
      <c r="K400">
        <f t="shared" ref="K400:K442" si="140">J400*(1-$E$8)</f>
        <v>2987215.2238185289</v>
      </c>
      <c r="L400">
        <f t="shared" si="125"/>
        <v>2990.2054292477765</v>
      </c>
      <c r="M400">
        <f t="shared" si="126"/>
        <v>5009792.5825373679</v>
      </c>
      <c r="N400">
        <f t="shared" si="127"/>
        <v>8000000</v>
      </c>
      <c r="O400">
        <f t="shared" si="128"/>
        <v>8000000</v>
      </c>
      <c r="P400">
        <f t="shared" si="129"/>
        <v>8000000.7760224622</v>
      </c>
      <c r="Q400">
        <f t="shared" si="130"/>
        <v>7997009.7945707524</v>
      </c>
      <c r="R400">
        <f t="shared" si="131"/>
        <v>2016596.9478603438</v>
      </c>
      <c r="S400">
        <f t="shared" si="132"/>
        <v>0.25216887307421221</v>
      </c>
      <c r="T400">
        <f t="shared" ref="T400:T442" si="141">$E$4</f>
        <v>1</v>
      </c>
      <c r="U400">
        <f t="shared" si="133"/>
        <v>5009792.5825373679</v>
      </c>
      <c r="V400">
        <f t="shared" si="134"/>
        <v>2.7642373177222908</v>
      </c>
      <c r="W400" s="1">
        <f t="shared" si="135"/>
        <v>3.0260264768905462E-2</v>
      </c>
      <c r="X400">
        <f t="shared" si="136"/>
        <v>8.3646553118365566E-2</v>
      </c>
    </row>
    <row r="401" spans="3:24" x14ac:dyDescent="0.35">
      <c r="C401">
        <v>388</v>
      </c>
      <c r="D401">
        <f t="shared" si="138"/>
        <v>388</v>
      </c>
      <c r="E401">
        <f t="shared" si="123"/>
        <v>2990207.5011091852</v>
      </c>
      <c r="F401">
        <f t="shared" si="124"/>
        <v>1.8614050820469856</v>
      </c>
      <c r="G401">
        <f t="shared" si="137"/>
        <v>1</v>
      </c>
      <c r="H401">
        <f t="shared" si="139"/>
        <v>0</v>
      </c>
      <c r="I401">
        <f>IF(D401&gt;$E$6,VLOOKUP(D401-$E$6,D$13:F$554,3,FALSE),0)</f>
        <v>2.5879324492998421</v>
      </c>
      <c r="J401">
        <f>IF(D401&gt;$E$7,VLOOKUP(D401-$E$7,D$13:E$554,2,FALSE),0)</f>
        <v>2990205.6397041031</v>
      </c>
      <c r="K401">
        <f t="shared" si="140"/>
        <v>2987215.434064399</v>
      </c>
      <c r="L401">
        <f t="shared" si="125"/>
        <v>2990.2056397041033</v>
      </c>
      <c r="M401">
        <f t="shared" si="126"/>
        <v>5009792.4988908153</v>
      </c>
      <c r="N401">
        <f t="shared" si="127"/>
        <v>8000000</v>
      </c>
      <c r="O401">
        <f t="shared" si="128"/>
        <v>8000000</v>
      </c>
      <c r="P401">
        <f t="shared" si="129"/>
        <v>8000000.7265273677</v>
      </c>
      <c r="Q401">
        <f t="shared" si="130"/>
        <v>7997009.7943602959</v>
      </c>
      <c r="R401">
        <f t="shared" si="131"/>
        <v>2016596.6535470071</v>
      </c>
      <c r="S401">
        <f t="shared" si="132"/>
        <v>0.25216883627792536</v>
      </c>
      <c r="T401">
        <f t="shared" si="141"/>
        <v>1</v>
      </c>
      <c r="U401">
        <f t="shared" si="133"/>
        <v>5009792.4988908153</v>
      </c>
      <c r="V401">
        <f t="shared" si="134"/>
        <v>2.5879324492998421</v>
      </c>
      <c r="W401" s="1">
        <f t="shared" si="135"/>
        <v>3.026026035335104E-2</v>
      </c>
      <c r="X401">
        <f t="shared" si="136"/>
        <v>7.8311509692698664E-2</v>
      </c>
    </row>
    <row r="402" spans="3:24" x14ac:dyDescent="0.35">
      <c r="C402">
        <v>389</v>
      </c>
      <c r="D402">
        <f t="shared" si="138"/>
        <v>389</v>
      </c>
      <c r="E402">
        <f t="shared" si="123"/>
        <v>2990207.5794206951</v>
      </c>
      <c r="F402">
        <f t="shared" si="124"/>
        <v>1.742683308199048</v>
      </c>
      <c r="G402">
        <f t="shared" si="137"/>
        <v>1</v>
      </c>
      <c r="H402">
        <f t="shared" si="139"/>
        <v>0</v>
      </c>
      <c r="I402">
        <f>IF(D402&gt;$E$6,VLOOKUP(D402-$E$6,D$13:F$554,3,FALSE),0)</f>
        <v>2.4228723831474781</v>
      </c>
      <c r="J402">
        <f>IF(D402&gt;$E$7,VLOOKUP(D402-$E$7,D$13:E$554,2,FALSE),0)</f>
        <v>2990205.8367373869</v>
      </c>
      <c r="K402">
        <f t="shared" si="140"/>
        <v>2987215.6309006494</v>
      </c>
      <c r="L402">
        <f t="shared" si="125"/>
        <v>2990.205836737387</v>
      </c>
      <c r="M402">
        <f t="shared" si="126"/>
        <v>5009792.4205793049</v>
      </c>
      <c r="N402">
        <f t="shared" si="127"/>
        <v>8000000</v>
      </c>
      <c r="O402">
        <f t="shared" si="128"/>
        <v>8000000</v>
      </c>
      <c r="P402">
        <f t="shared" si="129"/>
        <v>8000000.6801890749</v>
      </c>
      <c r="Q402">
        <f t="shared" si="130"/>
        <v>7997009.7941632625</v>
      </c>
      <c r="R402">
        <f t="shared" si="131"/>
        <v>2016596.3780051805</v>
      </c>
      <c r="S402">
        <f t="shared" si="132"/>
        <v>0.25216880182853141</v>
      </c>
      <c r="T402">
        <f t="shared" si="141"/>
        <v>1</v>
      </c>
      <c r="U402">
        <f t="shared" si="133"/>
        <v>5009792.4205793049</v>
      </c>
      <c r="V402">
        <f t="shared" si="134"/>
        <v>2.4228723831474781</v>
      </c>
      <c r="W402" s="1">
        <f t="shared" si="135"/>
        <v>3.0260256219423767E-2</v>
      </c>
      <c r="X402">
        <f t="shared" si="136"/>
        <v>7.3316739101008555E-2</v>
      </c>
    </row>
    <row r="403" spans="3:24" x14ac:dyDescent="0.35">
      <c r="C403">
        <v>390</v>
      </c>
      <c r="D403">
        <f t="shared" si="138"/>
        <v>390</v>
      </c>
      <c r="E403">
        <f t="shared" ref="E403:E427" si="142">E402+X402</f>
        <v>2990207.652737434</v>
      </c>
      <c r="F403">
        <f t="shared" ref="F403:F415" si="143">E403-J403</f>
        <v>1.6315336781553924</v>
      </c>
      <c r="G403">
        <f t="shared" si="137"/>
        <v>1</v>
      </c>
      <c r="H403">
        <f t="shared" si="139"/>
        <v>0</v>
      </c>
      <c r="I403">
        <f>IF(D403&gt;$E$6,VLOOKUP(D403-$E$6,D$13:F$554,3,FALSE),0)</f>
        <v>2.2683399259112775</v>
      </c>
      <c r="J403">
        <f>IF(D403&gt;$E$7,VLOOKUP(D403-$E$7,D$13:E$554,2,FALSE),0)</f>
        <v>2990206.0212037559</v>
      </c>
      <c r="K403">
        <f t="shared" si="140"/>
        <v>2987215.8151825522</v>
      </c>
      <c r="L403">
        <f t="shared" ref="L403:L427" si="144">J403*$E$8</f>
        <v>2990.2060212037559</v>
      </c>
      <c r="M403">
        <f t="shared" ref="M403:M427" si="145">$E$3-E403</f>
        <v>5009792.347262566</v>
      </c>
      <c r="N403">
        <f t="shared" ref="N403:N427" si="146">M403+E403</f>
        <v>8000000</v>
      </c>
      <c r="O403">
        <f t="shared" ref="O403:O427" si="147">F403+J403+M403</f>
        <v>8000000</v>
      </c>
      <c r="P403">
        <f t="shared" ref="P403:P427" si="148">H403+I403+J403+M403</f>
        <v>8000000.6368062478</v>
      </c>
      <c r="Q403">
        <f t="shared" ref="Q403:Q427" si="149">$E$3-L403</f>
        <v>7997009.7939787963</v>
      </c>
      <c r="R403">
        <f t="shared" ref="R403:R427" si="150">Q403-E403-J403</f>
        <v>2016596.1200376065</v>
      </c>
      <c r="S403">
        <f t="shared" ref="S403:S427" si="151">R403/Q403</f>
        <v>0.25216876957634415</v>
      </c>
      <c r="T403">
        <f t="shared" si="141"/>
        <v>1</v>
      </c>
      <c r="U403">
        <f t="shared" ref="U403:U427" si="152">$E$3-E403</f>
        <v>5009792.347262566</v>
      </c>
      <c r="V403">
        <f t="shared" ref="V403:V427" si="153">T403*I403</f>
        <v>2.2683399259112775</v>
      </c>
      <c r="W403" s="1">
        <f t="shared" ref="W403:W427" si="154">MAX($E$5*S403,0)</f>
        <v>3.0260252349161298E-2</v>
      </c>
      <c r="X403">
        <f t="shared" ref="X403:X427" si="155">V403*W403</f>
        <v>6.8640538571753104E-2</v>
      </c>
    </row>
    <row r="404" spans="3:24" x14ac:dyDescent="0.35">
      <c r="C404">
        <v>391</v>
      </c>
      <c r="D404">
        <f t="shared" si="138"/>
        <v>391</v>
      </c>
      <c r="E404">
        <f t="shared" si="142"/>
        <v>2990207.7213779725</v>
      </c>
      <c r="F404">
        <f t="shared" si="143"/>
        <v>1.5274732392281294</v>
      </c>
      <c r="G404">
        <f t="shared" si="137"/>
        <v>1</v>
      </c>
      <c r="H404">
        <f t="shared" si="139"/>
        <v>0</v>
      </c>
      <c r="I404">
        <f>IF(D404&gt;$E$6,VLOOKUP(D404-$E$6,D$13:F$554,3,FALSE),0)</f>
        <v>2.1236636256799102</v>
      </c>
      <c r="J404">
        <f>IF(D404&gt;$E$7,VLOOKUP(D404-$E$7,D$13:E$554,2,FALSE),0)</f>
        <v>2990206.1939047333</v>
      </c>
      <c r="K404">
        <f t="shared" si="140"/>
        <v>2987215.9877108284</v>
      </c>
      <c r="L404">
        <f t="shared" si="144"/>
        <v>2990.2061939047335</v>
      </c>
      <c r="M404">
        <f t="shared" si="145"/>
        <v>5009792.2786220275</v>
      </c>
      <c r="N404">
        <f t="shared" si="146"/>
        <v>8000000</v>
      </c>
      <c r="O404">
        <f t="shared" si="147"/>
        <v>8000000</v>
      </c>
      <c r="P404">
        <f t="shared" si="148"/>
        <v>8000000.5961903865</v>
      </c>
      <c r="Q404">
        <f t="shared" si="149"/>
        <v>7997009.7938060956</v>
      </c>
      <c r="R404">
        <f t="shared" si="150"/>
        <v>2016595.8785233898</v>
      </c>
      <c r="S404">
        <f t="shared" si="151"/>
        <v>0.25216873938122458</v>
      </c>
      <c r="T404">
        <f t="shared" si="141"/>
        <v>1</v>
      </c>
      <c r="U404">
        <f t="shared" si="152"/>
        <v>5009792.2786220275</v>
      </c>
      <c r="V404">
        <f t="shared" si="153"/>
        <v>2.1236636256799102</v>
      </c>
      <c r="W404" s="1">
        <f t="shared" si="154"/>
        <v>3.0260248725746949E-2</v>
      </c>
      <c r="X404">
        <f t="shared" si="155"/>
        <v>6.4262589522895652E-2</v>
      </c>
    </row>
    <row r="405" spans="3:24" x14ac:dyDescent="0.35">
      <c r="C405">
        <v>392</v>
      </c>
      <c r="D405">
        <f t="shared" si="138"/>
        <v>392</v>
      </c>
      <c r="E405">
        <f t="shared" si="142"/>
        <v>2990207.785640562</v>
      </c>
      <c r="F405">
        <f t="shared" si="143"/>
        <v>1.4300498398952186</v>
      </c>
      <c r="G405">
        <f t="shared" si="137"/>
        <v>1</v>
      </c>
      <c r="H405">
        <f t="shared" si="139"/>
        <v>0</v>
      </c>
      <c r="I405">
        <f>IF(D405&gt;$E$6,VLOOKUP(D405-$E$6,D$13:F$554,3,FALSE),0)</f>
        <v>1.9882148555479944</v>
      </c>
      <c r="J405">
        <f>IF(D405&gt;$E$7,VLOOKUP(D405-$E$7,D$13:E$554,2,FALSE),0)</f>
        <v>2990206.3555907221</v>
      </c>
      <c r="K405">
        <f t="shared" si="140"/>
        <v>2987216.1492351312</v>
      </c>
      <c r="L405">
        <f t="shared" si="144"/>
        <v>2990.2063555907221</v>
      </c>
      <c r="M405">
        <f t="shared" si="145"/>
        <v>5009792.214359438</v>
      </c>
      <c r="N405">
        <f t="shared" si="146"/>
        <v>8000000</v>
      </c>
      <c r="O405">
        <f t="shared" si="147"/>
        <v>8000000</v>
      </c>
      <c r="P405">
        <f t="shared" si="148"/>
        <v>8000000.5581650157</v>
      </c>
      <c r="Q405">
        <f t="shared" si="149"/>
        <v>7997009.7936444096</v>
      </c>
      <c r="R405">
        <f t="shared" si="150"/>
        <v>2016595.6524131256</v>
      </c>
      <c r="S405">
        <f t="shared" si="151"/>
        <v>0.2521687111119717</v>
      </c>
      <c r="T405">
        <f t="shared" si="141"/>
        <v>1</v>
      </c>
      <c r="U405">
        <f t="shared" si="152"/>
        <v>5009792.214359438</v>
      </c>
      <c r="V405">
        <f t="shared" si="153"/>
        <v>1.9882148555479944</v>
      </c>
      <c r="W405" s="1">
        <f t="shared" si="154"/>
        <v>3.0260245333436603E-2</v>
      </c>
      <c r="X405">
        <f t="shared" si="155"/>
        <v>6.0163869304465524E-2</v>
      </c>
    </row>
    <row r="406" spans="3:24" x14ac:dyDescent="0.35">
      <c r="C406">
        <v>393</v>
      </c>
      <c r="D406">
        <f t="shared" si="138"/>
        <v>393</v>
      </c>
      <c r="E406">
        <f t="shared" si="142"/>
        <v>2990207.8458044315</v>
      </c>
      <c r="F406">
        <f t="shared" si="143"/>
        <v>1.338840167503804</v>
      </c>
      <c r="G406">
        <f t="shared" si="137"/>
        <v>1</v>
      </c>
      <c r="H406">
        <f t="shared" si="139"/>
        <v>0</v>
      </c>
      <c r="I406">
        <f>IF(D406&gt;$E$6,VLOOKUP(D406-$E$6,D$13:F$554,3,FALSE),0)</f>
        <v>1.8614050820469856</v>
      </c>
      <c r="J406">
        <f>IF(D406&gt;$E$7,VLOOKUP(D406-$E$7,D$13:E$554,2,FALSE),0)</f>
        <v>2990206.506964264</v>
      </c>
      <c r="K406">
        <f t="shared" si="140"/>
        <v>2987216.3004572997</v>
      </c>
      <c r="L406">
        <f t="shared" si="144"/>
        <v>2990.206506964264</v>
      </c>
      <c r="M406">
        <f t="shared" si="145"/>
        <v>5009792.1541955685</v>
      </c>
      <c r="N406">
        <f t="shared" si="146"/>
        <v>8000000</v>
      </c>
      <c r="O406">
        <f t="shared" si="147"/>
        <v>8000000</v>
      </c>
      <c r="P406">
        <f t="shared" si="148"/>
        <v>8000000.5225649141</v>
      </c>
      <c r="Q406">
        <f t="shared" si="149"/>
        <v>7997009.7934930362</v>
      </c>
      <c r="R406">
        <f t="shared" si="150"/>
        <v>2016595.4407243407</v>
      </c>
      <c r="S406">
        <f t="shared" si="151"/>
        <v>0.25216868464575259</v>
      </c>
      <c r="T406">
        <f t="shared" si="141"/>
        <v>1</v>
      </c>
      <c r="U406">
        <f t="shared" si="152"/>
        <v>5009792.1541955685</v>
      </c>
      <c r="V406">
        <f t="shared" si="153"/>
        <v>1.8614050820469856</v>
      </c>
      <c r="W406" s="1">
        <f t="shared" si="154"/>
        <v>3.0260242157490309E-2</v>
      </c>
      <c r="X406">
        <f t="shared" si="155"/>
        <v>5.6326568535924902E-2</v>
      </c>
    </row>
    <row r="407" spans="3:24" x14ac:dyDescent="0.35">
      <c r="C407">
        <v>394</v>
      </c>
      <c r="D407">
        <f t="shared" si="138"/>
        <v>394</v>
      </c>
      <c r="E407">
        <f t="shared" si="142"/>
        <v>2990207.9021310001</v>
      </c>
      <c r="F407">
        <f t="shared" si="143"/>
        <v>1.2534479075111449</v>
      </c>
      <c r="G407">
        <f t="shared" si="137"/>
        <v>1</v>
      </c>
      <c r="H407">
        <f t="shared" si="139"/>
        <v>0</v>
      </c>
      <c r="I407">
        <f>IF(D407&gt;$E$6,VLOOKUP(D407-$E$6,D$13:F$554,3,FALSE),0)</f>
        <v>1.742683308199048</v>
      </c>
      <c r="J407">
        <f>IF(D407&gt;$E$7,VLOOKUP(D407-$E$7,D$13:E$554,2,FALSE),0)</f>
        <v>2990206.6486830926</v>
      </c>
      <c r="K407">
        <f t="shared" si="140"/>
        <v>2987216.4420344094</v>
      </c>
      <c r="L407">
        <f t="shared" si="144"/>
        <v>2990.2066486830927</v>
      </c>
      <c r="M407">
        <f t="shared" si="145"/>
        <v>5009792.0978689995</v>
      </c>
      <c r="N407">
        <f t="shared" si="146"/>
        <v>8000000</v>
      </c>
      <c r="O407">
        <f t="shared" si="147"/>
        <v>8000000</v>
      </c>
      <c r="P407">
        <f t="shared" si="148"/>
        <v>8000000.4892354002</v>
      </c>
      <c r="Q407">
        <f t="shared" si="149"/>
        <v>7997009.7933513168</v>
      </c>
      <c r="R407">
        <f t="shared" si="150"/>
        <v>2016595.2425372237</v>
      </c>
      <c r="S407">
        <f t="shared" si="151"/>
        <v>0.25216865986756865</v>
      </c>
      <c r="T407">
        <f t="shared" si="141"/>
        <v>1</v>
      </c>
      <c r="U407">
        <f t="shared" si="152"/>
        <v>5009792.0978689995</v>
      </c>
      <c r="V407">
        <f t="shared" si="153"/>
        <v>1.742683308199048</v>
      </c>
      <c r="W407" s="1">
        <f t="shared" si="154"/>
        <v>3.0260239184108237E-2</v>
      </c>
      <c r="X407">
        <f t="shared" si="155"/>
        <v>5.2734013728256202E-2</v>
      </c>
    </row>
    <row r="408" spans="3:24" x14ac:dyDescent="0.35">
      <c r="C408">
        <v>395</v>
      </c>
      <c r="D408">
        <f t="shared" si="138"/>
        <v>395</v>
      </c>
      <c r="E408">
        <f t="shared" si="142"/>
        <v>2990207.9548650137</v>
      </c>
      <c r="F408">
        <f t="shared" si="143"/>
        <v>1.1735020228661597</v>
      </c>
      <c r="G408">
        <f t="shared" si="137"/>
        <v>1</v>
      </c>
      <c r="H408">
        <f t="shared" si="139"/>
        <v>0</v>
      </c>
      <c r="I408">
        <f>IF(D408&gt;$E$6,VLOOKUP(D408-$E$6,D$13:F$554,3,FALSE),0)</f>
        <v>1.6315336781553924</v>
      </c>
      <c r="J408">
        <f>IF(D408&gt;$E$7,VLOOKUP(D408-$E$7,D$13:E$554,2,FALSE),0)</f>
        <v>2990206.7813629908</v>
      </c>
      <c r="K408">
        <f t="shared" si="140"/>
        <v>2987216.5745816277</v>
      </c>
      <c r="L408">
        <f t="shared" si="144"/>
        <v>2990.206781362991</v>
      </c>
      <c r="M408">
        <f t="shared" si="145"/>
        <v>5009792.0451349858</v>
      </c>
      <c r="N408">
        <f t="shared" si="146"/>
        <v>8000000</v>
      </c>
      <c r="O408">
        <f t="shared" si="147"/>
        <v>8000000</v>
      </c>
      <c r="P408">
        <f t="shared" si="148"/>
        <v>8000000.4580316544</v>
      </c>
      <c r="Q408">
        <f t="shared" si="149"/>
        <v>7997009.7932186369</v>
      </c>
      <c r="R408">
        <f t="shared" si="150"/>
        <v>2016595.0569906319</v>
      </c>
      <c r="S408">
        <f t="shared" si="151"/>
        <v>0.25216863666975609</v>
      </c>
      <c r="T408">
        <f t="shared" si="141"/>
        <v>1</v>
      </c>
      <c r="U408">
        <f t="shared" si="152"/>
        <v>5009792.0451349858</v>
      </c>
      <c r="V408">
        <f t="shared" si="153"/>
        <v>1.6315336781553924</v>
      </c>
      <c r="W408" s="1">
        <f t="shared" si="154"/>
        <v>3.0260236400370729E-2</v>
      </c>
      <c r="X408">
        <f t="shared" si="155"/>
        <v>4.9370594796148547E-2</v>
      </c>
    </row>
    <row r="409" spans="3:24" x14ac:dyDescent="0.35">
      <c r="C409">
        <v>396</v>
      </c>
      <c r="D409">
        <f t="shared" si="138"/>
        <v>396</v>
      </c>
      <c r="E409">
        <f t="shared" si="142"/>
        <v>2990208.0042356085</v>
      </c>
      <c r="F409">
        <f t="shared" si="143"/>
        <v>1.0986551414243877</v>
      </c>
      <c r="G409">
        <f t="shared" si="137"/>
        <v>1</v>
      </c>
      <c r="H409">
        <f t="shared" si="139"/>
        <v>0</v>
      </c>
      <c r="I409">
        <f>IF(D409&gt;$E$6,VLOOKUP(D409-$E$6,D$13:F$554,3,FALSE),0)</f>
        <v>1.5274732392281294</v>
      </c>
      <c r="J409">
        <f>IF(D409&gt;$E$7,VLOOKUP(D409-$E$7,D$13:E$554,2,FALSE),0)</f>
        <v>2990206.9055804671</v>
      </c>
      <c r="K409">
        <f t="shared" si="140"/>
        <v>2987216.6986748865</v>
      </c>
      <c r="L409">
        <f t="shared" si="144"/>
        <v>2990.2069055804673</v>
      </c>
      <c r="M409">
        <f t="shared" si="145"/>
        <v>5009791.9957643915</v>
      </c>
      <c r="N409">
        <f t="shared" si="146"/>
        <v>8000000</v>
      </c>
      <c r="O409">
        <f t="shared" si="147"/>
        <v>8000000</v>
      </c>
      <c r="P409">
        <f t="shared" si="148"/>
        <v>8000000.4288180973</v>
      </c>
      <c r="Q409">
        <f t="shared" si="149"/>
        <v>7997009.7930944199</v>
      </c>
      <c r="R409">
        <f t="shared" si="150"/>
        <v>2016594.8832783443</v>
      </c>
      <c r="S409">
        <f t="shared" si="151"/>
        <v>0.25216861495151788</v>
      </c>
      <c r="T409">
        <f t="shared" si="141"/>
        <v>1</v>
      </c>
      <c r="U409">
        <f t="shared" si="152"/>
        <v>5009791.9957643915</v>
      </c>
      <c r="V409">
        <f t="shared" si="153"/>
        <v>1.5274732392281294</v>
      </c>
      <c r="W409" s="1">
        <f t="shared" si="154"/>
        <v>3.0260233794182145E-2</v>
      </c>
      <c r="X409">
        <f t="shared" si="155"/>
        <v>4.6221697333399911E-2</v>
      </c>
    </row>
    <row r="410" spans="3:24" x14ac:dyDescent="0.35">
      <c r="C410">
        <v>397</v>
      </c>
      <c r="D410">
        <f t="shared" si="138"/>
        <v>397</v>
      </c>
      <c r="E410">
        <f t="shared" si="142"/>
        <v>2990208.0504573057</v>
      </c>
      <c r="F410">
        <f t="shared" si="143"/>
        <v>1.0285820462740958</v>
      </c>
      <c r="G410">
        <f t="shared" si="137"/>
        <v>1</v>
      </c>
      <c r="H410">
        <f t="shared" si="139"/>
        <v>0</v>
      </c>
      <c r="I410">
        <f>IF(D410&gt;$E$6,VLOOKUP(D410-$E$6,D$13:F$554,3,FALSE),0)</f>
        <v>1.4300498398952186</v>
      </c>
      <c r="J410">
        <f>IF(D410&gt;$E$7,VLOOKUP(D410-$E$7,D$13:E$554,2,FALSE),0)</f>
        <v>2990207.0218752595</v>
      </c>
      <c r="K410">
        <f t="shared" si="140"/>
        <v>2987216.8148533842</v>
      </c>
      <c r="L410">
        <f t="shared" si="144"/>
        <v>2990.2070218752597</v>
      </c>
      <c r="M410">
        <f t="shared" si="145"/>
        <v>5009791.9495426938</v>
      </c>
      <c r="N410">
        <f t="shared" si="146"/>
        <v>8000000</v>
      </c>
      <c r="O410">
        <f t="shared" si="147"/>
        <v>8000000</v>
      </c>
      <c r="P410">
        <f t="shared" si="148"/>
        <v>8000000.4014677927</v>
      </c>
      <c r="Q410">
        <f t="shared" si="149"/>
        <v>7997009.7929781247</v>
      </c>
      <c r="R410">
        <f t="shared" si="150"/>
        <v>2016594.720645559</v>
      </c>
      <c r="S410">
        <f t="shared" si="151"/>
        <v>0.25216859461848545</v>
      </c>
      <c r="T410">
        <f t="shared" si="141"/>
        <v>1</v>
      </c>
      <c r="U410">
        <f t="shared" si="152"/>
        <v>5009791.9495426938</v>
      </c>
      <c r="V410">
        <f t="shared" si="153"/>
        <v>1.4300498398952186</v>
      </c>
      <c r="W410" s="1">
        <f t="shared" si="154"/>
        <v>3.0260231354218254E-2</v>
      </c>
      <c r="X410">
        <f t="shared" si="155"/>
        <v>4.3273639003292091E-2</v>
      </c>
    </row>
    <row r="411" spans="3:24" x14ac:dyDescent="0.35">
      <c r="C411">
        <v>398</v>
      </c>
      <c r="D411">
        <f t="shared" si="138"/>
        <v>398</v>
      </c>
      <c r="E411">
        <f t="shared" si="142"/>
        <v>2990208.0937309447</v>
      </c>
      <c r="F411">
        <f t="shared" si="143"/>
        <v>0.9629782629199326</v>
      </c>
      <c r="G411">
        <f t="shared" si="137"/>
        <v>0</v>
      </c>
      <c r="H411">
        <f t="shared" si="139"/>
        <v>0</v>
      </c>
      <c r="I411">
        <f>IF(D411&gt;$E$6,VLOOKUP(D411-$E$6,D$13:F$554,3,FALSE),0)</f>
        <v>1.338840167503804</v>
      </c>
      <c r="J411">
        <f>IF(D411&gt;$E$7,VLOOKUP(D411-$E$7,D$13:E$554,2,FALSE),0)</f>
        <v>2990207.1307526818</v>
      </c>
      <c r="K411">
        <f t="shared" si="140"/>
        <v>2987216.9236219293</v>
      </c>
      <c r="L411">
        <f t="shared" si="144"/>
        <v>2990.2071307526817</v>
      </c>
      <c r="M411">
        <f t="shared" si="145"/>
        <v>5009791.9062690549</v>
      </c>
      <c r="N411">
        <f t="shared" si="146"/>
        <v>8000000</v>
      </c>
      <c r="O411">
        <f t="shared" si="147"/>
        <v>8000000</v>
      </c>
      <c r="P411">
        <f t="shared" si="148"/>
        <v>8000000.3758619037</v>
      </c>
      <c r="Q411">
        <f t="shared" si="149"/>
        <v>7997009.7928692475</v>
      </c>
      <c r="R411">
        <f t="shared" si="150"/>
        <v>2016594.5683856206</v>
      </c>
      <c r="S411">
        <f t="shared" si="151"/>
        <v>0.25216857558230982</v>
      </c>
      <c r="T411">
        <f t="shared" si="141"/>
        <v>1</v>
      </c>
      <c r="U411">
        <f t="shared" si="152"/>
        <v>5009791.9062690549</v>
      </c>
      <c r="V411">
        <f t="shared" si="153"/>
        <v>1.338840167503804</v>
      </c>
      <c r="W411" s="1">
        <f t="shared" si="154"/>
        <v>3.0260229069877177E-2</v>
      </c>
      <c r="X411">
        <f t="shared" si="155"/>
        <v>4.0513610156617835E-2</v>
      </c>
    </row>
    <row r="412" spans="3:24" x14ac:dyDescent="0.35">
      <c r="C412">
        <v>399</v>
      </c>
      <c r="D412">
        <f t="shared" si="138"/>
        <v>399</v>
      </c>
      <c r="E412">
        <f t="shared" si="142"/>
        <v>2990208.1342445547</v>
      </c>
      <c r="F412">
        <f t="shared" si="143"/>
        <v>0.90155873587355018</v>
      </c>
      <c r="G412">
        <f t="shared" si="137"/>
        <v>0</v>
      </c>
      <c r="H412">
        <f t="shared" si="139"/>
        <v>0</v>
      </c>
      <c r="I412">
        <f>IF(D412&gt;$E$6,VLOOKUP(D412-$E$6,D$13:F$554,3,FALSE),0)</f>
        <v>1.2534479075111449</v>
      </c>
      <c r="J412">
        <f>IF(D412&gt;$E$7,VLOOKUP(D412-$E$7,D$13:E$554,2,FALSE),0)</f>
        <v>2990207.2326858188</v>
      </c>
      <c r="K412">
        <f t="shared" si="140"/>
        <v>2987217.025453133</v>
      </c>
      <c r="L412">
        <f t="shared" si="144"/>
        <v>2990.2072326858188</v>
      </c>
      <c r="M412">
        <f t="shared" si="145"/>
        <v>5009791.8657554453</v>
      </c>
      <c r="N412">
        <f t="shared" si="146"/>
        <v>8000000</v>
      </c>
      <c r="O412">
        <f t="shared" si="147"/>
        <v>8000000</v>
      </c>
      <c r="P412">
        <f t="shared" si="148"/>
        <v>8000000.3518891716</v>
      </c>
      <c r="Q412">
        <f t="shared" si="149"/>
        <v>7997009.7927673142</v>
      </c>
      <c r="R412">
        <f t="shared" si="150"/>
        <v>2016594.4258369408</v>
      </c>
      <c r="S412">
        <f t="shared" si="151"/>
        <v>0.25216855776027641</v>
      </c>
      <c r="T412">
        <f t="shared" si="141"/>
        <v>1</v>
      </c>
      <c r="U412">
        <f t="shared" si="152"/>
        <v>5009791.8657554453</v>
      </c>
      <c r="V412">
        <f t="shared" si="153"/>
        <v>1.2534479075111449</v>
      </c>
      <c r="W412" s="1">
        <f t="shared" si="154"/>
        <v>3.0260226931233168E-2</v>
      </c>
      <c r="X412">
        <f t="shared" si="155"/>
        <v>3.7929618127766608E-2</v>
      </c>
    </row>
    <row r="413" spans="3:24" x14ac:dyDescent="0.35">
      <c r="C413">
        <v>400</v>
      </c>
      <c r="D413">
        <f t="shared" si="138"/>
        <v>400</v>
      </c>
      <c r="E413">
        <f t="shared" si="142"/>
        <v>2990208.1721741729</v>
      </c>
      <c r="F413">
        <f t="shared" si="143"/>
        <v>0.84405659139156342</v>
      </c>
      <c r="G413">
        <f t="shared" si="137"/>
        <v>0</v>
      </c>
      <c r="H413">
        <f t="shared" si="139"/>
        <v>0</v>
      </c>
      <c r="I413">
        <f>IF(D413&gt;$E$6,VLOOKUP(D413-$E$6,D$13:F$554,3,FALSE),0)</f>
        <v>1.1735020228661597</v>
      </c>
      <c r="J413">
        <f>IF(D413&gt;$E$7,VLOOKUP(D413-$E$7,D$13:E$554,2,FALSE),0)</f>
        <v>2990207.3281175816</v>
      </c>
      <c r="K413">
        <f t="shared" si="140"/>
        <v>2987217.1207894641</v>
      </c>
      <c r="L413">
        <f t="shared" si="144"/>
        <v>2990.2073281175817</v>
      </c>
      <c r="M413">
        <f t="shared" si="145"/>
        <v>5009791.8278258275</v>
      </c>
      <c r="N413">
        <f t="shared" si="146"/>
        <v>8000000</v>
      </c>
      <c r="O413">
        <f t="shared" si="147"/>
        <v>8000000</v>
      </c>
      <c r="P413">
        <f t="shared" si="148"/>
        <v>8000000.3294454319</v>
      </c>
      <c r="Q413">
        <f t="shared" si="149"/>
        <v>7997009.7926718825</v>
      </c>
      <c r="R413">
        <f t="shared" si="150"/>
        <v>2016594.2923801276</v>
      </c>
      <c r="S413">
        <f t="shared" si="151"/>
        <v>0.2521685410749463</v>
      </c>
      <c r="T413">
        <f t="shared" si="141"/>
        <v>1</v>
      </c>
      <c r="U413">
        <f t="shared" si="152"/>
        <v>5009791.8278258275</v>
      </c>
      <c r="V413">
        <f t="shared" si="153"/>
        <v>1.1735020228661597</v>
      </c>
      <c r="W413" s="1">
        <f t="shared" si="154"/>
        <v>3.0260224928993554E-2</v>
      </c>
      <c r="X413">
        <f t="shared" si="155"/>
        <v>3.5510435166558926E-2</v>
      </c>
    </row>
    <row r="414" spans="3:24" x14ac:dyDescent="0.35">
      <c r="C414">
        <v>401</v>
      </c>
      <c r="D414">
        <f t="shared" si="138"/>
        <v>401</v>
      </c>
      <c r="E414">
        <f t="shared" si="142"/>
        <v>2990208.2076846082</v>
      </c>
      <c r="F414">
        <f t="shared" si="143"/>
        <v>0.79022197611629963</v>
      </c>
      <c r="G414">
        <f t="shared" si="137"/>
        <v>0</v>
      </c>
      <c r="H414">
        <f t="shared" si="139"/>
        <v>0</v>
      </c>
      <c r="I414">
        <f>IF(D414&gt;$E$6,VLOOKUP(D414-$E$6,D$13:F$554,3,FALSE),0)</f>
        <v>1.0986551414243877</v>
      </c>
      <c r="J414">
        <f>IF(D414&gt;$E$7,VLOOKUP(D414-$E$7,D$13:E$554,2,FALSE),0)</f>
        <v>2990207.4174626321</v>
      </c>
      <c r="K414">
        <f t="shared" si="140"/>
        <v>2987217.2100451696</v>
      </c>
      <c r="L414">
        <f t="shared" si="144"/>
        <v>2990.2074174626323</v>
      </c>
      <c r="M414">
        <f t="shared" si="145"/>
        <v>5009791.7923153918</v>
      </c>
      <c r="N414">
        <f t="shared" si="146"/>
        <v>8000000</v>
      </c>
      <c r="O414">
        <f t="shared" si="147"/>
        <v>8000000</v>
      </c>
      <c r="P414">
        <f t="shared" si="148"/>
        <v>8000000.3084331658</v>
      </c>
      <c r="Q414">
        <f t="shared" si="149"/>
        <v>7997009.792582537</v>
      </c>
      <c r="R414">
        <f t="shared" si="150"/>
        <v>2016594.1674352968</v>
      </c>
      <c r="S414">
        <f t="shared" si="151"/>
        <v>0.25216852545381996</v>
      </c>
      <c r="T414">
        <f t="shared" si="141"/>
        <v>1</v>
      </c>
      <c r="U414">
        <f t="shared" si="152"/>
        <v>5009791.7923153918</v>
      </c>
      <c r="V414">
        <f t="shared" si="153"/>
        <v>1.0986551414243877</v>
      </c>
      <c r="W414" s="1">
        <f t="shared" si="154"/>
        <v>3.0260223054458395E-2</v>
      </c>
      <c r="X414">
        <f t="shared" si="155"/>
        <v>3.3245549639429509E-2</v>
      </c>
    </row>
    <row r="415" spans="3:24" x14ac:dyDescent="0.35">
      <c r="C415">
        <v>402</v>
      </c>
      <c r="D415">
        <f t="shared" si="138"/>
        <v>402</v>
      </c>
      <c r="E415">
        <f t="shared" si="142"/>
        <v>2990208.2409301577</v>
      </c>
      <c r="F415">
        <f t="shared" si="143"/>
        <v>0.73982097255066037</v>
      </c>
      <c r="G415">
        <f t="shared" si="137"/>
        <v>0</v>
      </c>
      <c r="H415">
        <f t="shared" si="139"/>
        <v>0</v>
      </c>
      <c r="I415">
        <f>IF(D415&gt;$E$6,VLOOKUP(D415-$E$6,D$13:F$554,3,FALSE),0)</f>
        <v>1.0285820462740958</v>
      </c>
      <c r="J415">
        <f>IF(D415&gt;$E$7,VLOOKUP(D415-$E$7,D$13:E$554,2,FALSE),0)</f>
        <v>2990207.5011091852</v>
      </c>
      <c r="K415">
        <f t="shared" si="140"/>
        <v>2987217.2936080759</v>
      </c>
      <c r="L415">
        <f t="shared" si="144"/>
        <v>2990.2075011091852</v>
      </c>
      <c r="M415">
        <f t="shared" si="145"/>
        <v>5009791.7590698423</v>
      </c>
      <c r="N415">
        <f t="shared" si="146"/>
        <v>8000000</v>
      </c>
      <c r="O415">
        <f t="shared" si="147"/>
        <v>8000000</v>
      </c>
      <c r="P415">
        <f t="shared" si="148"/>
        <v>8000000.2887610737</v>
      </c>
      <c r="Q415">
        <f t="shared" si="149"/>
        <v>7997009.7924988912</v>
      </c>
      <c r="R415">
        <f t="shared" si="150"/>
        <v>2016594.0504595484</v>
      </c>
      <c r="S415">
        <f t="shared" si="151"/>
        <v>0.25216851082902159</v>
      </c>
      <c r="T415">
        <f t="shared" si="141"/>
        <v>1</v>
      </c>
      <c r="U415">
        <f t="shared" si="152"/>
        <v>5009791.7590698423</v>
      </c>
      <c r="V415">
        <f t="shared" si="153"/>
        <v>1.0285820462740958</v>
      </c>
      <c r="W415" s="1">
        <f t="shared" si="154"/>
        <v>3.0260221299482588E-2</v>
      </c>
      <c r="X415">
        <f t="shared" si="155"/>
        <v>3.1125120344928779E-2</v>
      </c>
    </row>
    <row r="416" spans="3:24" x14ac:dyDescent="0.35">
      <c r="C416">
        <v>403</v>
      </c>
      <c r="D416">
        <f t="shared" si="138"/>
        <v>403</v>
      </c>
      <c r="E416">
        <f t="shared" si="142"/>
        <v>2990208.2720552781</v>
      </c>
      <c r="F416">
        <f>E416-J416</f>
        <v>0.69263458298519254</v>
      </c>
      <c r="G416">
        <f t="shared" si="137"/>
        <v>0</v>
      </c>
      <c r="H416">
        <f t="shared" si="139"/>
        <v>0</v>
      </c>
      <c r="I416">
        <f>IF(D416&gt;$E$6,VLOOKUP(D416-$E$6,D$13:F$554,3,FALSE),0)</f>
        <v>0.9629782629199326</v>
      </c>
      <c r="J416">
        <f>IF(D416&gt;$E$7,VLOOKUP(D416-$E$7,D$13:E$554,2,FALSE),0)</f>
        <v>2990207.5794206951</v>
      </c>
      <c r="K416">
        <f t="shared" si="140"/>
        <v>2987217.3718412742</v>
      </c>
      <c r="L416">
        <f t="shared" si="144"/>
        <v>2990.2075794206953</v>
      </c>
      <c r="M416">
        <f t="shared" si="145"/>
        <v>5009791.7279447224</v>
      </c>
      <c r="N416">
        <f t="shared" si="146"/>
        <v>8000000</v>
      </c>
      <c r="O416">
        <f t="shared" si="147"/>
        <v>8000000</v>
      </c>
      <c r="P416">
        <f t="shared" si="148"/>
        <v>8000000.2703436799</v>
      </c>
      <c r="Q416">
        <f t="shared" si="149"/>
        <v>7997009.7924205791</v>
      </c>
      <c r="R416">
        <f t="shared" si="150"/>
        <v>2016593.9409446064</v>
      </c>
      <c r="S416">
        <f t="shared" si="151"/>
        <v>0.25216849713700457</v>
      </c>
      <c r="T416">
        <f t="shared" si="141"/>
        <v>1</v>
      </c>
      <c r="U416">
        <f t="shared" si="152"/>
        <v>5009791.7279447224</v>
      </c>
      <c r="V416">
        <f t="shared" si="153"/>
        <v>0.9629782629199326</v>
      </c>
      <c r="W416" s="1">
        <f t="shared" si="154"/>
        <v>3.0260219656440546E-2</v>
      </c>
      <c r="X416">
        <f t="shared" si="155"/>
        <v>2.9139933760334715E-2</v>
      </c>
    </row>
    <row r="417" spans="3:24" x14ac:dyDescent="0.35">
      <c r="C417">
        <v>404</v>
      </c>
      <c r="D417">
        <f t="shared" si="138"/>
        <v>404</v>
      </c>
      <c r="E417">
        <f t="shared" si="142"/>
        <v>2990208.3011952117</v>
      </c>
      <c r="F417">
        <f t="shared" ref="F417:F439" si="156">E417-J417</f>
        <v>0.6484577776864171</v>
      </c>
      <c r="G417">
        <f t="shared" si="137"/>
        <v>0</v>
      </c>
      <c r="H417">
        <f t="shared" si="139"/>
        <v>0</v>
      </c>
      <c r="I417">
        <f>IF(D417&gt;$E$6,VLOOKUP(D417-$E$6,D$13:F$554,3,FALSE),0)</f>
        <v>0.90155873587355018</v>
      </c>
      <c r="J417">
        <f>IF(D417&gt;$E$7,VLOOKUP(D417-$E$7,D$13:E$554,2,FALSE),0)</f>
        <v>2990207.652737434</v>
      </c>
      <c r="K417">
        <f t="shared" si="140"/>
        <v>2987217.4450846966</v>
      </c>
      <c r="L417">
        <f t="shared" si="144"/>
        <v>2990.2076527374343</v>
      </c>
      <c r="M417">
        <f t="shared" si="145"/>
        <v>5009791.6988047883</v>
      </c>
      <c r="N417">
        <f t="shared" si="146"/>
        <v>8000000</v>
      </c>
      <c r="O417">
        <f t="shared" si="147"/>
        <v>8000000</v>
      </c>
      <c r="P417">
        <f t="shared" si="148"/>
        <v>8000000.2531009577</v>
      </c>
      <c r="Q417">
        <f t="shared" si="149"/>
        <v>7997009.7923472626</v>
      </c>
      <c r="R417">
        <f t="shared" si="150"/>
        <v>2016593.8384146169</v>
      </c>
      <c r="S417">
        <f t="shared" si="151"/>
        <v>0.2521684843182756</v>
      </c>
      <c r="T417">
        <f t="shared" si="141"/>
        <v>1</v>
      </c>
      <c r="U417">
        <f t="shared" si="152"/>
        <v>5009791.6988047883</v>
      </c>
      <c r="V417">
        <f t="shared" si="153"/>
        <v>0.90155873587355018</v>
      </c>
      <c r="W417" s="1">
        <f t="shared" si="154"/>
        <v>3.0260218118193072E-2</v>
      </c>
      <c r="X417">
        <f t="shared" si="155"/>
        <v>2.7281363993896045E-2</v>
      </c>
    </row>
    <row r="418" spans="3:24" x14ac:dyDescent="0.35">
      <c r="C418">
        <v>405</v>
      </c>
      <c r="D418">
        <f t="shared" si="138"/>
        <v>405</v>
      </c>
      <c r="E418">
        <f t="shared" si="142"/>
        <v>2990208.3284765757</v>
      </c>
      <c r="F418">
        <f t="shared" si="156"/>
        <v>0.60709860315546393</v>
      </c>
      <c r="G418">
        <f t="shared" si="137"/>
        <v>0</v>
      </c>
      <c r="H418">
        <f t="shared" si="139"/>
        <v>0</v>
      </c>
      <c r="I418">
        <f>IF(D418&gt;$E$6,VLOOKUP(D418-$E$6,D$13:F$554,3,FALSE),0)</f>
        <v>0.84405659139156342</v>
      </c>
      <c r="J418">
        <f>IF(D418&gt;$E$7,VLOOKUP(D418-$E$7,D$13:E$554,2,FALSE),0)</f>
        <v>2990207.7213779725</v>
      </c>
      <c r="K418">
        <f t="shared" si="140"/>
        <v>2987217.5136565943</v>
      </c>
      <c r="L418">
        <f t="shared" si="144"/>
        <v>2990.2077213779726</v>
      </c>
      <c r="M418">
        <f t="shared" si="145"/>
        <v>5009791.6715234239</v>
      </c>
      <c r="N418">
        <f t="shared" si="146"/>
        <v>8000000</v>
      </c>
      <c r="O418">
        <f t="shared" si="147"/>
        <v>8000000</v>
      </c>
      <c r="P418">
        <f t="shared" si="148"/>
        <v>8000000.2369579878</v>
      </c>
      <c r="Q418">
        <f t="shared" si="149"/>
        <v>7997009.7922786223</v>
      </c>
      <c r="R418">
        <f t="shared" si="150"/>
        <v>2016593.7424240746</v>
      </c>
      <c r="S418">
        <f t="shared" si="151"/>
        <v>0.25216847231713568</v>
      </c>
      <c r="T418">
        <f t="shared" si="141"/>
        <v>1</v>
      </c>
      <c r="U418">
        <f t="shared" si="152"/>
        <v>5009791.6715234239</v>
      </c>
      <c r="V418">
        <f t="shared" si="153"/>
        <v>0.84405659139156342</v>
      </c>
      <c r="W418" s="1">
        <f t="shared" si="154"/>
        <v>3.0260216678056281E-2</v>
      </c>
      <c r="X418">
        <f t="shared" si="155"/>
        <v>2.5541335344050321E-2</v>
      </c>
    </row>
    <row r="419" spans="3:24" x14ac:dyDescent="0.35">
      <c r="C419">
        <v>406</v>
      </c>
      <c r="D419">
        <f t="shared" si="138"/>
        <v>406</v>
      </c>
      <c r="E419">
        <f t="shared" si="142"/>
        <v>2990208.354017911</v>
      </c>
      <c r="F419">
        <f t="shared" si="156"/>
        <v>0.56837734906002879</v>
      </c>
      <c r="G419">
        <f t="shared" si="137"/>
        <v>0</v>
      </c>
      <c r="H419">
        <f t="shared" si="139"/>
        <v>0</v>
      </c>
      <c r="I419">
        <f>IF(D419&gt;$E$6,VLOOKUP(D419-$E$6,D$13:F$554,3,FALSE),0)</f>
        <v>0.79022197611629963</v>
      </c>
      <c r="J419">
        <f>IF(D419&gt;$E$7,VLOOKUP(D419-$E$7,D$13:E$554,2,FALSE),0)</f>
        <v>2990207.785640562</v>
      </c>
      <c r="K419">
        <f t="shared" si="140"/>
        <v>2987217.5778549216</v>
      </c>
      <c r="L419">
        <f t="shared" si="144"/>
        <v>2990.2077856405622</v>
      </c>
      <c r="M419">
        <f t="shared" si="145"/>
        <v>5009791.6459820885</v>
      </c>
      <c r="N419">
        <f t="shared" si="146"/>
        <v>8000000</v>
      </c>
      <c r="O419">
        <f t="shared" si="147"/>
        <v>8000000</v>
      </c>
      <c r="P419">
        <f t="shared" si="148"/>
        <v>8000000.2218446266</v>
      </c>
      <c r="Q419">
        <f t="shared" si="149"/>
        <v>7997009.7922143592</v>
      </c>
      <c r="R419">
        <f t="shared" si="150"/>
        <v>2016593.6525558867</v>
      </c>
      <c r="S419">
        <f t="shared" si="151"/>
        <v>0.2521684610814382</v>
      </c>
      <c r="T419">
        <f t="shared" si="141"/>
        <v>1</v>
      </c>
      <c r="U419">
        <f t="shared" si="152"/>
        <v>5009791.6459820885</v>
      </c>
      <c r="V419">
        <f t="shared" si="153"/>
        <v>0.79022197611629963</v>
      </c>
      <c r="W419" s="1">
        <f t="shared" si="154"/>
        <v>3.0260215329772584E-2</v>
      </c>
      <c r="X419">
        <f t="shared" si="155"/>
        <v>2.3912287155597636E-2</v>
      </c>
    </row>
    <row r="420" spans="3:24" x14ac:dyDescent="0.35">
      <c r="C420">
        <v>407</v>
      </c>
      <c r="D420">
        <f t="shared" si="138"/>
        <v>407</v>
      </c>
      <c r="E420">
        <f t="shared" si="142"/>
        <v>2990208.3779301983</v>
      </c>
      <c r="F420">
        <f t="shared" si="156"/>
        <v>0.53212576685473323</v>
      </c>
      <c r="G420">
        <f t="shared" si="137"/>
        <v>0</v>
      </c>
      <c r="H420">
        <f t="shared" si="139"/>
        <v>0</v>
      </c>
      <c r="I420">
        <f>IF(D420&gt;$E$6,VLOOKUP(D420-$E$6,D$13:F$554,3,FALSE),0)</f>
        <v>0.73982097255066037</v>
      </c>
      <c r="J420">
        <f>IF(D420&gt;$E$7,VLOOKUP(D420-$E$7,D$13:E$554,2,FALSE),0)</f>
        <v>2990207.8458044315</v>
      </c>
      <c r="K420">
        <f t="shared" si="140"/>
        <v>2987217.6379586272</v>
      </c>
      <c r="L420">
        <f t="shared" si="144"/>
        <v>2990.2078458044316</v>
      </c>
      <c r="M420">
        <f t="shared" si="145"/>
        <v>5009791.6220698021</v>
      </c>
      <c r="N420">
        <f t="shared" si="146"/>
        <v>8000000</v>
      </c>
      <c r="O420">
        <f t="shared" si="147"/>
        <v>8000000</v>
      </c>
      <c r="P420">
        <f t="shared" si="148"/>
        <v>8000000.2076952066</v>
      </c>
      <c r="Q420">
        <f t="shared" si="149"/>
        <v>7997009.7921541957</v>
      </c>
      <c r="R420">
        <f t="shared" si="150"/>
        <v>2016593.5684195654</v>
      </c>
      <c r="S420">
        <f t="shared" si="151"/>
        <v>0.25216845056236264</v>
      </c>
      <c r="T420">
        <f t="shared" si="141"/>
        <v>1</v>
      </c>
      <c r="U420">
        <f t="shared" si="152"/>
        <v>5009791.6220698021</v>
      </c>
      <c r="V420">
        <f t="shared" si="153"/>
        <v>0.73982097255066037</v>
      </c>
      <c r="W420" s="1">
        <f t="shared" si="154"/>
        <v>3.0260214067483516E-2</v>
      </c>
      <c r="X420">
        <f t="shared" si="155"/>
        <v>2.238714100099683E-2</v>
      </c>
    </row>
    <row r="421" spans="3:24" x14ac:dyDescent="0.35">
      <c r="C421">
        <v>408</v>
      </c>
      <c r="D421">
        <f t="shared" si="138"/>
        <v>408</v>
      </c>
      <c r="E421">
        <f t="shared" si="142"/>
        <v>2990208.4003173392</v>
      </c>
      <c r="F421">
        <f t="shared" si="156"/>
        <v>0.49818633915856481</v>
      </c>
      <c r="G421">
        <f t="shared" si="137"/>
        <v>0</v>
      </c>
      <c r="H421">
        <f t="shared" si="139"/>
        <v>0</v>
      </c>
      <c r="I421">
        <f>IF(D421&gt;$E$6,VLOOKUP(D421-$E$6,D$13:F$554,3,FALSE),0)</f>
        <v>0.69263458298519254</v>
      </c>
      <c r="J421">
        <f>IF(D421&gt;$E$7,VLOOKUP(D421-$E$7,D$13:E$554,2,FALSE),0)</f>
        <v>2990207.9021310001</v>
      </c>
      <c r="K421">
        <f t="shared" si="140"/>
        <v>2987217.6942288689</v>
      </c>
      <c r="L421">
        <f t="shared" si="144"/>
        <v>2990.2079021310001</v>
      </c>
      <c r="M421">
        <f t="shared" si="145"/>
        <v>5009791.5996826608</v>
      </c>
      <c r="N421">
        <f t="shared" si="146"/>
        <v>8000000</v>
      </c>
      <c r="O421">
        <f t="shared" si="147"/>
        <v>8000000</v>
      </c>
      <c r="P421">
        <f t="shared" si="148"/>
        <v>8000000.1944482438</v>
      </c>
      <c r="Q421">
        <f t="shared" si="149"/>
        <v>7997009.7920978693</v>
      </c>
      <c r="R421">
        <f t="shared" si="150"/>
        <v>2016593.48964953</v>
      </c>
      <c r="S421">
        <f t="shared" si="151"/>
        <v>0.25216844071420269</v>
      </c>
      <c r="T421">
        <f t="shared" si="141"/>
        <v>1</v>
      </c>
      <c r="U421">
        <f t="shared" si="152"/>
        <v>5009791.5996826608</v>
      </c>
      <c r="V421">
        <f t="shared" si="153"/>
        <v>0.69263458298519254</v>
      </c>
      <c r="W421" s="1">
        <f t="shared" si="154"/>
        <v>3.0260212885704321E-2</v>
      </c>
      <c r="X421">
        <f t="shared" si="155"/>
        <v>2.0959269933132962E-2</v>
      </c>
    </row>
    <row r="422" spans="3:24" x14ac:dyDescent="0.35">
      <c r="C422">
        <v>409</v>
      </c>
      <c r="D422">
        <f t="shared" si="138"/>
        <v>409</v>
      </c>
      <c r="E422">
        <f t="shared" si="142"/>
        <v>2990208.4212766089</v>
      </c>
      <c r="F422">
        <f t="shared" si="156"/>
        <v>0.46641159523278475</v>
      </c>
      <c r="G422">
        <f t="shared" si="137"/>
        <v>0</v>
      </c>
      <c r="H422">
        <f t="shared" si="139"/>
        <v>0</v>
      </c>
      <c r="I422">
        <f>IF(D422&gt;$E$6,VLOOKUP(D422-$E$6,D$13:F$554,3,FALSE),0)</f>
        <v>0.6484577776864171</v>
      </c>
      <c r="J422">
        <f>IF(D422&gt;$E$7,VLOOKUP(D422-$E$7,D$13:E$554,2,FALSE),0)</f>
        <v>2990207.9548650137</v>
      </c>
      <c r="K422">
        <f t="shared" si="140"/>
        <v>2987217.7469101488</v>
      </c>
      <c r="L422">
        <f t="shared" si="144"/>
        <v>2990.2079548650136</v>
      </c>
      <c r="M422">
        <f t="shared" si="145"/>
        <v>5009791.5787233915</v>
      </c>
      <c r="N422">
        <f t="shared" si="146"/>
        <v>8000000</v>
      </c>
      <c r="O422">
        <f t="shared" si="147"/>
        <v>8000000</v>
      </c>
      <c r="P422">
        <f t="shared" si="148"/>
        <v>8000000.1820461825</v>
      </c>
      <c r="Q422">
        <f t="shared" si="149"/>
        <v>7997009.7920451351</v>
      </c>
      <c r="R422">
        <f t="shared" si="150"/>
        <v>2016593.4159035129</v>
      </c>
      <c r="S422">
        <f t="shared" si="151"/>
        <v>0.25216843149416657</v>
      </c>
      <c r="T422">
        <f t="shared" si="141"/>
        <v>1</v>
      </c>
      <c r="U422">
        <f t="shared" si="152"/>
        <v>5009791.5787233915</v>
      </c>
      <c r="V422">
        <f t="shared" si="153"/>
        <v>0.6484577776864171</v>
      </c>
      <c r="W422" s="1">
        <f t="shared" si="154"/>
        <v>3.0260211779299988E-2</v>
      </c>
      <c r="X422">
        <f t="shared" si="155"/>
        <v>1.9622469682725213E-2</v>
      </c>
    </row>
    <row r="423" spans="3:24" x14ac:dyDescent="0.35">
      <c r="C423">
        <v>410</v>
      </c>
      <c r="D423">
        <f t="shared" si="138"/>
        <v>410</v>
      </c>
      <c r="E423">
        <f t="shared" si="142"/>
        <v>2990208.4408990787</v>
      </c>
      <c r="F423">
        <f t="shared" si="156"/>
        <v>0.43666347023099661</v>
      </c>
      <c r="G423">
        <f t="shared" si="137"/>
        <v>0</v>
      </c>
      <c r="H423">
        <f t="shared" si="139"/>
        <v>0</v>
      </c>
      <c r="I423">
        <f>IF(D423&gt;$E$6,VLOOKUP(D423-$E$6,D$13:F$554,3,FALSE),0)</f>
        <v>0.60709860315546393</v>
      </c>
      <c r="J423">
        <f>IF(D423&gt;$E$7,VLOOKUP(D423-$E$7,D$13:E$554,2,FALSE),0)</f>
        <v>2990208.0042356085</v>
      </c>
      <c r="K423">
        <f t="shared" si="140"/>
        <v>2987217.7962313727</v>
      </c>
      <c r="L423">
        <f t="shared" si="144"/>
        <v>2990.2080042356088</v>
      </c>
      <c r="M423">
        <f t="shared" si="145"/>
        <v>5009791.5591009213</v>
      </c>
      <c r="N423">
        <f t="shared" si="146"/>
        <v>8000000</v>
      </c>
      <c r="O423">
        <f t="shared" si="147"/>
        <v>8000000</v>
      </c>
      <c r="P423">
        <f t="shared" si="148"/>
        <v>8000000.1704351325</v>
      </c>
      <c r="Q423">
        <f t="shared" si="149"/>
        <v>7997009.7919957647</v>
      </c>
      <c r="R423">
        <f t="shared" si="150"/>
        <v>2016593.3468610775</v>
      </c>
      <c r="S423">
        <f t="shared" si="151"/>
        <v>0.25216842286219193</v>
      </c>
      <c r="T423">
        <f t="shared" si="141"/>
        <v>1</v>
      </c>
      <c r="U423">
        <f t="shared" si="152"/>
        <v>5009791.5591009213</v>
      </c>
      <c r="V423">
        <f t="shared" si="153"/>
        <v>0.60709860315546393</v>
      </c>
      <c r="W423" s="1">
        <f t="shared" si="154"/>
        <v>3.026021074346303E-2</v>
      </c>
      <c r="X423">
        <f t="shared" si="155"/>
        <v>1.8370931673546368E-2</v>
      </c>
    </row>
    <row r="424" spans="3:24" x14ac:dyDescent="0.35">
      <c r="C424">
        <v>411</v>
      </c>
      <c r="D424">
        <f t="shared" si="138"/>
        <v>411</v>
      </c>
      <c r="E424">
        <f t="shared" si="142"/>
        <v>2990208.4592700102</v>
      </c>
      <c r="F424">
        <f t="shared" si="156"/>
        <v>0.40881270449608564</v>
      </c>
      <c r="G424">
        <f t="shared" si="137"/>
        <v>0</v>
      </c>
      <c r="H424">
        <f t="shared" si="139"/>
        <v>0</v>
      </c>
      <c r="I424">
        <f>IF(D424&gt;$E$6,VLOOKUP(D424-$E$6,D$13:F$554,3,FALSE),0)</f>
        <v>0.56837734906002879</v>
      </c>
      <c r="J424">
        <f>IF(D424&gt;$E$7,VLOOKUP(D424-$E$7,D$13:E$554,2,FALSE),0)</f>
        <v>2990208.0504573057</v>
      </c>
      <c r="K424">
        <f t="shared" si="140"/>
        <v>2987217.8424068484</v>
      </c>
      <c r="L424">
        <f t="shared" si="144"/>
        <v>2990.2080504573059</v>
      </c>
      <c r="M424">
        <f t="shared" si="145"/>
        <v>5009791.5407299902</v>
      </c>
      <c r="N424">
        <f t="shared" si="146"/>
        <v>8000000</v>
      </c>
      <c r="O424">
        <f t="shared" si="147"/>
        <v>8000000</v>
      </c>
      <c r="P424">
        <f t="shared" si="148"/>
        <v>8000000.159564645</v>
      </c>
      <c r="Q424">
        <f t="shared" si="149"/>
        <v>7997009.7919495422</v>
      </c>
      <c r="R424">
        <f t="shared" si="150"/>
        <v>2016593.2822222267</v>
      </c>
      <c r="S424">
        <f t="shared" si="151"/>
        <v>0.2521684147807719</v>
      </c>
      <c r="T424">
        <f t="shared" si="141"/>
        <v>1</v>
      </c>
      <c r="U424">
        <f t="shared" si="152"/>
        <v>5009791.5407299902</v>
      </c>
      <c r="V424">
        <f t="shared" si="153"/>
        <v>0.56837734906002879</v>
      </c>
      <c r="W424" s="1">
        <f t="shared" si="154"/>
        <v>3.0260209773692627E-2</v>
      </c>
      <c r="X424">
        <f t="shared" si="155"/>
        <v>1.719921781317179E-2</v>
      </c>
    </row>
    <row r="425" spans="3:24" x14ac:dyDescent="0.35">
      <c r="C425">
        <v>412</v>
      </c>
      <c r="D425">
        <f t="shared" si="138"/>
        <v>412</v>
      </c>
      <c r="E425">
        <f t="shared" si="142"/>
        <v>2990208.476469228</v>
      </c>
      <c r="F425">
        <f t="shared" si="156"/>
        <v>0.38273828336969018</v>
      </c>
      <c r="G425">
        <f t="shared" si="137"/>
        <v>0</v>
      </c>
      <c r="H425">
        <f t="shared" si="139"/>
        <v>0</v>
      </c>
      <c r="I425">
        <f>IF(D425&gt;$E$6,VLOOKUP(D425-$E$6,D$13:F$554,3,FALSE),0)</f>
        <v>0.53212576685473323</v>
      </c>
      <c r="J425">
        <f>IF(D425&gt;$E$7,VLOOKUP(D425-$E$7,D$13:E$554,2,FALSE),0)</f>
        <v>2990208.0937309447</v>
      </c>
      <c r="K425">
        <f t="shared" si="140"/>
        <v>2987217.8856372139</v>
      </c>
      <c r="L425">
        <f t="shared" si="144"/>
        <v>2990.2080937309447</v>
      </c>
      <c r="M425">
        <f t="shared" si="145"/>
        <v>5009791.523530772</v>
      </c>
      <c r="N425">
        <f t="shared" si="146"/>
        <v>8000000</v>
      </c>
      <c r="O425">
        <f t="shared" si="147"/>
        <v>8000000</v>
      </c>
      <c r="P425">
        <f t="shared" si="148"/>
        <v>8000000.1493874835</v>
      </c>
      <c r="Q425">
        <f t="shared" si="149"/>
        <v>7997009.7919062693</v>
      </c>
      <c r="R425">
        <f t="shared" si="150"/>
        <v>2016593.2217060965</v>
      </c>
      <c r="S425">
        <f t="shared" si="151"/>
        <v>0.25216840721479167</v>
      </c>
      <c r="T425">
        <f t="shared" si="141"/>
        <v>1</v>
      </c>
      <c r="U425">
        <f t="shared" si="152"/>
        <v>5009791.523530772</v>
      </c>
      <c r="V425">
        <f t="shared" si="153"/>
        <v>0.53212576685473323</v>
      </c>
      <c r="W425" s="1">
        <f t="shared" si="154"/>
        <v>3.0260208865775001E-2</v>
      </c>
      <c r="X425">
        <f t="shared" si="155"/>
        <v>1.6102236847884921E-2</v>
      </c>
    </row>
    <row r="426" spans="3:24" x14ac:dyDescent="0.35">
      <c r="C426">
        <v>413</v>
      </c>
      <c r="D426">
        <f t="shared" si="138"/>
        <v>413</v>
      </c>
      <c r="E426">
        <f t="shared" si="142"/>
        <v>2990208.4925714647</v>
      </c>
      <c r="F426">
        <f t="shared" si="156"/>
        <v>0.35832691006362438</v>
      </c>
      <c r="G426">
        <f t="shared" si="137"/>
        <v>0</v>
      </c>
      <c r="H426">
        <f t="shared" si="139"/>
        <v>0</v>
      </c>
      <c r="I426">
        <f>IF(D426&gt;$E$6,VLOOKUP(D426-$E$6,D$13:F$554,3,FALSE),0)</f>
        <v>0.49818633915856481</v>
      </c>
      <c r="J426">
        <f>IF(D426&gt;$E$7,VLOOKUP(D426-$E$7,D$13:E$554,2,FALSE),0)</f>
        <v>2990208.1342445547</v>
      </c>
      <c r="K426">
        <f t="shared" si="140"/>
        <v>2987217.92611031</v>
      </c>
      <c r="L426">
        <f t="shared" si="144"/>
        <v>2990.2081342445549</v>
      </c>
      <c r="M426">
        <f t="shared" si="145"/>
        <v>5009791.5074285353</v>
      </c>
      <c r="N426">
        <f t="shared" si="146"/>
        <v>8000000</v>
      </c>
      <c r="O426">
        <f t="shared" si="147"/>
        <v>8000000</v>
      </c>
      <c r="P426">
        <f t="shared" si="148"/>
        <v>8000000.1398594286</v>
      </c>
      <c r="Q426">
        <f t="shared" si="149"/>
        <v>7997009.7918657558</v>
      </c>
      <c r="R426">
        <f t="shared" si="150"/>
        <v>2016593.1650497364</v>
      </c>
      <c r="S426">
        <f t="shared" si="151"/>
        <v>0.25216840013137609</v>
      </c>
      <c r="T426">
        <f t="shared" si="141"/>
        <v>1</v>
      </c>
      <c r="U426">
        <f t="shared" si="152"/>
        <v>5009791.5074285353</v>
      </c>
      <c r="V426">
        <f t="shared" si="153"/>
        <v>0.49818633915856481</v>
      </c>
      <c r="W426" s="1">
        <f t="shared" si="154"/>
        <v>3.0260208015765129E-2</v>
      </c>
      <c r="X426">
        <f t="shared" si="155"/>
        <v>1.5075222253550688E-2</v>
      </c>
    </row>
    <row r="427" spans="3:24" x14ac:dyDescent="0.35">
      <c r="C427">
        <v>414</v>
      </c>
      <c r="D427">
        <f t="shared" si="138"/>
        <v>414</v>
      </c>
      <c r="E427">
        <f t="shared" si="142"/>
        <v>2990208.5076466869</v>
      </c>
      <c r="F427">
        <f t="shared" si="156"/>
        <v>0.33547251392155886</v>
      </c>
      <c r="G427">
        <f t="shared" si="137"/>
        <v>0</v>
      </c>
      <c r="H427">
        <f t="shared" si="139"/>
        <v>0</v>
      </c>
      <c r="I427">
        <f>IF(D427&gt;$E$6,VLOOKUP(D427-$E$6,D$13:F$554,3,FALSE),0)</f>
        <v>0.46641159523278475</v>
      </c>
      <c r="J427">
        <f>IF(D427&gt;$E$7,VLOOKUP(D427-$E$7,D$13:E$554,2,FALSE),0)</f>
        <v>2990208.1721741729</v>
      </c>
      <c r="K427">
        <f t="shared" si="140"/>
        <v>2987217.9640019988</v>
      </c>
      <c r="L427">
        <f t="shared" si="144"/>
        <v>2990.2081721741729</v>
      </c>
      <c r="M427">
        <f t="shared" si="145"/>
        <v>5009791.4923533127</v>
      </c>
      <c r="N427">
        <f t="shared" si="146"/>
        <v>8000000</v>
      </c>
      <c r="O427">
        <f t="shared" si="147"/>
        <v>8000000</v>
      </c>
      <c r="P427">
        <f t="shared" si="148"/>
        <v>8000000.1309390813</v>
      </c>
      <c r="Q427">
        <f t="shared" si="149"/>
        <v>7997009.7918278258</v>
      </c>
      <c r="R427">
        <f t="shared" si="150"/>
        <v>2016593.1120069656</v>
      </c>
      <c r="S427">
        <f t="shared" si="151"/>
        <v>0.25216839349974657</v>
      </c>
      <c r="T427">
        <f t="shared" si="141"/>
        <v>1</v>
      </c>
      <c r="U427">
        <f t="shared" si="152"/>
        <v>5009791.4923533127</v>
      </c>
      <c r="V427">
        <f t="shared" si="153"/>
        <v>0.46641159523278475</v>
      </c>
      <c r="W427" s="1">
        <f t="shared" si="154"/>
        <v>3.0260207219969588E-2</v>
      </c>
      <c r="X427">
        <f t="shared" si="155"/>
        <v>1.4113711521540647E-2</v>
      </c>
    </row>
    <row r="428" spans="3:24" x14ac:dyDescent="0.35">
      <c r="C428">
        <v>415</v>
      </c>
      <c r="D428">
        <f t="shared" si="138"/>
        <v>415</v>
      </c>
      <c r="E428">
        <f t="shared" ref="E428:E442" si="157">E427+X427</f>
        <v>2990208.5217603985</v>
      </c>
      <c r="F428">
        <f t="shared" si="156"/>
        <v>0.31407579034566879</v>
      </c>
      <c r="G428">
        <f t="shared" si="137"/>
        <v>0</v>
      </c>
      <c r="H428">
        <f t="shared" si="139"/>
        <v>0</v>
      </c>
      <c r="I428">
        <f>IF(D428&gt;$E$6,VLOOKUP(D428-$E$6,D$13:F$554,3,FALSE),0)</f>
        <v>0.43666347023099661</v>
      </c>
      <c r="J428">
        <f>IF(D428&gt;$E$7,VLOOKUP(D428-$E$7,D$13:E$554,2,FALSE),0)</f>
        <v>2990208.2076846082</v>
      </c>
      <c r="K428">
        <f t="shared" si="140"/>
        <v>2987217.9994769236</v>
      </c>
      <c r="L428">
        <f t="shared" ref="L428:L442" si="158">J428*$E$8</f>
        <v>2990.2082076846082</v>
      </c>
      <c r="M428">
        <f t="shared" ref="M428:M442" si="159">$E$3-E428</f>
        <v>5009791.4782396015</v>
      </c>
      <c r="N428">
        <f t="shared" ref="N428:N442" si="160">M428+E428</f>
        <v>8000000</v>
      </c>
      <c r="O428">
        <f t="shared" ref="O428:O442" si="161">F428+J428+M428</f>
        <v>8000000</v>
      </c>
      <c r="P428">
        <f t="shared" ref="P428:P442" si="162">H428+I428+J428+M428</f>
        <v>8000000.1225876799</v>
      </c>
      <c r="Q428">
        <f t="shared" ref="Q428:Q442" si="163">$E$3-L428</f>
        <v>7997009.7917923154</v>
      </c>
      <c r="R428">
        <f t="shared" ref="R428:R442" si="164">Q428-E428-J428</f>
        <v>2016593.0623473087</v>
      </c>
      <c r="S428">
        <f t="shared" ref="S428:S442" si="165">R428/Q428</f>
        <v>0.25216838729108815</v>
      </c>
      <c r="T428">
        <f t="shared" si="141"/>
        <v>1</v>
      </c>
      <c r="U428">
        <f t="shared" ref="U428:U442" si="166">$E$3-E428</f>
        <v>5009791.4782396015</v>
      </c>
      <c r="V428">
        <f t="shared" ref="V428:V442" si="167">T428*I428</f>
        <v>0.43666347023099661</v>
      </c>
      <c r="W428" s="1">
        <f t="shared" ref="W428:W442" si="168">MAX($E$5*S428,0)</f>
        <v>3.0260206474930575E-2</v>
      </c>
      <c r="X428">
        <f t="shared" ref="X428:X442" si="169">V428*W428</f>
        <v>1.3213526769249659E-2</v>
      </c>
    </row>
    <row r="429" spans="3:24" x14ac:dyDescent="0.35">
      <c r="C429">
        <v>416</v>
      </c>
      <c r="D429">
        <f t="shared" si="138"/>
        <v>416</v>
      </c>
      <c r="E429">
        <f t="shared" si="157"/>
        <v>2990208.5349739254</v>
      </c>
      <c r="F429">
        <f t="shared" si="156"/>
        <v>0.29404376773163676</v>
      </c>
      <c r="G429">
        <f t="shared" si="137"/>
        <v>0</v>
      </c>
      <c r="H429">
        <f t="shared" si="139"/>
        <v>0</v>
      </c>
      <c r="I429">
        <f>IF(D429&gt;$E$6,VLOOKUP(D429-$E$6,D$13:F$554,3,FALSE),0)</f>
        <v>0.40881270449608564</v>
      </c>
      <c r="J429">
        <f>IF(D429&gt;$E$7,VLOOKUP(D429-$E$7,D$13:E$554,2,FALSE),0)</f>
        <v>2990208.2409301577</v>
      </c>
      <c r="K429">
        <f t="shared" si="140"/>
        <v>2987218.0326892277</v>
      </c>
      <c r="L429">
        <f t="shared" si="158"/>
        <v>2990.2082409301579</v>
      </c>
      <c r="M429">
        <f t="shared" si="159"/>
        <v>5009791.465026075</v>
      </c>
      <c r="N429">
        <f t="shared" si="160"/>
        <v>8000000</v>
      </c>
      <c r="O429">
        <f t="shared" si="161"/>
        <v>8000000</v>
      </c>
      <c r="P429">
        <f t="shared" si="162"/>
        <v>8000000.1147689372</v>
      </c>
      <c r="Q429">
        <f t="shared" si="163"/>
        <v>7997009.79175907</v>
      </c>
      <c r="R429">
        <f t="shared" si="164"/>
        <v>2016593.0158549873</v>
      </c>
      <c r="S429">
        <f t="shared" si="165"/>
        <v>0.25216838147842324</v>
      </c>
      <c r="T429">
        <f t="shared" si="141"/>
        <v>1</v>
      </c>
      <c r="U429">
        <f t="shared" si="166"/>
        <v>5009791.465026075</v>
      </c>
      <c r="V429">
        <f t="shared" si="167"/>
        <v>0.40881270449608564</v>
      </c>
      <c r="W429" s="1">
        <f t="shared" si="168"/>
        <v>3.0260205777410787E-2</v>
      </c>
      <c r="X429">
        <f t="shared" si="169"/>
        <v>1.237075656247138E-2</v>
      </c>
    </row>
    <row r="430" spans="3:24" x14ac:dyDescent="0.35">
      <c r="C430">
        <v>417</v>
      </c>
      <c r="D430">
        <f t="shared" si="138"/>
        <v>417</v>
      </c>
      <c r="E430">
        <f t="shared" si="157"/>
        <v>2990208.5473446818</v>
      </c>
      <c r="F430">
        <f t="shared" si="156"/>
        <v>0.27528940374031663</v>
      </c>
      <c r="G430">
        <f t="shared" si="137"/>
        <v>0</v>
      </c>
      <c r="H430">
        <f t="shared" si="139"/>
        <v>0</v>
      </c>
      <c r="I430">
        <f>IF(D430&gt;$E$6,VLOOKUP(D430-$E$6,D$13:F$554,3,FALSE),0)</f>
        <v>0.38273828336969018</v>
      </c>
      <c r="J430">
        <f>IF(D430&gt;$E$7,VLOOKUP(D430-$E$7,D$13:E$554,2,FALSE),0)</f>
        <v>2990208.2720552781</v>
      </c>
      <c r="K430">
        <f t="shared" si="140"/>
        <v>2987218.0637832228</v>
      </c>
      <c r="L430">
        <f t="shared" si="158"/>
        <v>2990.208272055278</v>
      </c>
      <c r="M430">
        <f t="shared" si="159"/>
        <v>5009791.4526553182</v>
      </c>
      <c r="N430">
        <f t="shared" si="160"/>
        <v>8000000</v>
      </c>
      <c r="O430">
        <f t="shared" si="161"/>
        <v>8000000</v>
      </c>
      <c r="P430">
        <f t="shared" si="162"/>
        <v>8000000.1074488796</v>
      </c>
      <c r="Q430">
        <f t="shared" si="163"/>
        <v>7997009.7917279443</v>
      </c>
      <c r="R430">
        <f t="shared" si="164"/>
        <v>2016592.9723279844</v>
      </c>
      <c r="S430">
        <f t="shared" si="165"/>
        <v>0.25216837603649495</v>
      </c>
      <c r="T430">
        <f t="shared" si="141"/>
        <v>1</v>
      </c>
      <c r="U430">
        <f t="shared" si="166"/>
        <v>5009791.4526553182</v>
      </c>
      <c r="V430">
        <f t="shared" si="167"/>
        <v>0.38273828336969018</v>
      </c>
      <c r="W430" s="1">
        <f t="shared" si="168"/>
        <v>3.0260205124379394E-2</v>
      </c>
      <c r="X430">
        <f t="shared" si="169"/>
        <v>1.1581738963719671E-2</v>
      </c>
    </row>
    <row r="431" spans="3:24" x14ac:dyDescent="0.35">
      <c r="C431">
        <v>418</v>
      </c>
      <c r="D431">
        <f t="shared" si="138"/>
        <v>418</v>
      </c>
      <c r="E431">
        <f t="shared" si="157"/>
        <v>2990208.5589264208</v>
      </c>
      <c r="F431">
        <f t="shared" si="156"/>
        <v>0.2577312090434134</v>
      </c>
      <c r="G431">
        <f t="shared" si="137"/>
        <v>0</v>
      </c>
      <c r="H431">
        <f t="shared" si="139"/>
        <v>0</v>
      </c>
      <c r="I431">
        <f>IF(D431&gt;$E$6,VLOOKUP(D431-$E$6,D$13:F$554,3,FALSE),0)</f>
        <v>0.35832691006362438</v>
      </c>
      <c r="J431">
        <f>IF(D431&gt;$E$7,VLOOKUP(D431-$E$7,D$13:E$554,2,FALSE),0)</f>
        <v>2990208.3011952117</v>
      </c>
      <c r="K431">
        <f t="shared" si="140"/>
        <v>2987218.0928940163</v>
      </c>
      <c r="L431">
        <f t="shared" si="158"/>
        <v>2990.2083011952118</v>
      </c>
      <c r="M431">
        <f t="shared" si="159"/>
        <v>5009791.4410735797</v>
      </c>
      <c r="N431">
        <f t="shared" si="160"/>
        <v>8000000</v>
      </c>
      <c r="O431">
        <f t="shared" si="161"/>
        <v>8000000</v>
      </c>
      <c r="P431">
        <f t="shared" si="162"/>
        <v>8000000.1005957015</v>
      </c>
      <c r="Q431">
        <f t="shared" si="163"/>
        <v>7997009.7916988051</v>
      </c>
      <c r="R431">
        <f t="shared" si="164"/>
        <v>2016592.9315771721</v>
      </c>
      <c r="S431">
        <f t="shared" si="165"/>
        <v>0.25216837094165756</v>
      </c>
      <c r="T431">
        <f t="shared" si="141"/>
        <v>1</v>
      </c>
      <c r="U431">
        <f t="shared" si="166"/>
        <v>5009791.4410735797</v>
      </c>
      <c r="V431">
        <f t="shared" si="167"/>
        <v>0.35832691006362438</v>
      </c>
      <c r="W431" s="1">
        <f t="shared" si="168"/>
        <v>3.0260204512998906E-2</v>
      </c>
      <c r="X431">
        <f t="shared" si="169"/>
        <v>1.0843045581036239E-2</v>
      </c>
    </row>
    <row r="432" spans="3:24" x14ac:dyDescent="0.35">
      <c r="C432">
        <v>419</v>
      </c>
      <c r="D432">
        <f t="shared" si="138"/>
        <v>419</v>
      </c>
      <c r="E432">
        <f t="shared" si="157"/>
        <v>2990208.5697694663</v>
      </c>
      <c r="F432">
        <f t="shared" si="156"/>
        <v>0.24129289062693715</v>
      </c>
      <c r="G432">
        <f t="shared" si="137"/>
        <v>0</v>
      </c>
      <c r="H432">
        <f t="shared" si="139"/>
        <v>0</v>
      </c>
      <c r="I432">
        <f>IF(D432&gt;$E$6,VLOOKUP(D432-$E$6,D$13:F$554,3,FALSE),0)</f>
        <v>0.33547251392155886</v>
      </c>
      <c r="J432">
        <f>IF(D432&gt;$E$7,VLOOKUP(D432-$E$7,D$13:E$554,2,FALSE),0)</f>
        <v>2990208.3284765757</v>
      </c>
      <c r="K432">
        <f t="shared" si="140"/>
        <v>2987218.120148099</v>
      </c>
      <c r="L432">
        <f t="shared" si="158"/>
        <v>2990.2083284765758</v>
      </c>
      <c r="M432">
        <f t="shared" si="159"/>
        <v>5009791.4302305337</v>
      </c>
      <c r="N432">
        <f t="shared" si="160"/>
        <v>8000000</v>
      </c>
      <c r="O432">
        <f t="shared" si="161"/>
        <v>8000000</v>
      </c>
      <c r="P432">
        <f t="shared" si="162"/>
        <v>8000000.0941796228</v>
      </c>
      <c r="Q432">
        <f t="shared" si="163"/>
        <v>7997009.7916715238</v>
      </c>
      <c r="R432">
        <f t="shared" si="164"/>
        <v>2016592.8934254819</v>
      </c>
      <c r="S432">
        <f t="shared" si="165"/>
        <v>0.25216836617177335</v>
      </c>
      <c r="T432">
        <f t="shared" si="141"/>
        <v>1</v>
      </c>
      <c r="U432">
        <f t="shared" si="166"/>
        <v>5009791.4302305337</v>
      </c>
      <c r="V432">
        <f t="shared" si="167"/>
        <v>0.33547251392155886</v>
      </c>
      <c r="W432" s="1">
        <f t="shared" si="168"/>
        <v>3.0260203940612802E-2</v>
      </c>
      <c r="X432">
        <f t="shared" si="169"/>
        <v>1.0151466687736439E-2</v>
      </c>
    </row>
    <row r="433" spans="3:24" x14ac:dyDescent="0.35">
      <c r="C433">
        <v>420</v>
      </c>
      <c r="D433">
        <f t="shared" si="138"/>
        <v>420</v>
      </c>
      <c r="E433">
        <f t="shared" si="157"/>
        <v>2990208.5799209331</v>
      </c>
      <c r="F433">
        <f t="shared" si="156"/>
        <v>0.22590302210301161</v>
      </c>
      <c r="G433">
        <f t="shared" si="137"/>
        <v>0</v>
      </c>
      <c r="H433">
        <f t="shared" si="139"/>
        <v>0</v>
      </c>
      <c r="I433">
        <f>IF(D433&gt;$E$6,VLOOKUP(D433-$E$6,D$13:F$554,3,FALSE),0)</f>
        <v>0.31407579034566879</v>
      </c>
      <c r="J433">
        <f>IF(D433&gt;$E$7,VLOOKUP(D433-$E$7,D$13:E$554,2,FALSE),0)</f>
        <v>2990208.354017911</v>
      </c>
      <c r="K433">
        <f t="shared" si="140"/>
        <v>2987218.1456638933</v>
      </c>
      <c r="L433">
        <f t="shared" si="158"/>
        <v>2990.208354017911</v>
      </c>
      <c r="M433">
        <f t="shared" si="159"/>
        <v>5009791.4200790673</v>
      </c>
      <c r="N433">
        <f t="shared" si="160"/>
        <v>8000000</v>
      </c>
      <c r="O433">
        <f t="shared" si="161"/>
        <v>8000000</v>
      </c>
      <c r="P433">
        <f t="shared" si="162"/>
        <v>8000000.0881727692</v>
      </c>
      <c r="Q433">
        <f t="shared" si="163"/>
        <v>7997009.7916459823</v>
      </c>
      <c r="R433">
        <f t="shared" si="164"/>
        <v>2016592.8577071377</v>
      </c>
      <c r="S433">
        <f t="shared" si="165"/>
        <v>0.25216836170611628</v>
      </c>
      <c r="T433">
        <f t="shared" si="141"/>
        <v>1</v>
      </c>
      <c r="U433">
        <f t="shared" si="166"/>
        <v>5009791.4200790673</v>
      </c>
      <c r="V433">
        <f t="shared" si="167"/>
        <v>0.31407579034566879</v>
      </c>
      <c r="W433" s="1">
        <f t="shared" si="168"/>
        <v>3.0260203404733954E-2</v>
      </c>
      <c r="X433">
        <f t="shared" si="169"/>
        <v>9.5039973003625145E-3</v>
      </c>
    </row>
    <row r="434" spans="3:24" x14ac:dyDescent="0.35">
      <c r="C434">
        <v>421</v>
      </c>
      <c r="D434">
        <f t="shared" si="138"/>
        <v>421</v>
      </c>
      <c r="E434">
        <f t="shared" si="157"/>
        <v>2990208.5894249305</v>
      </c>
      <c r="F434">
        <f t="shared" si="156"/>
        <v>0.21149473218247294</v>
      </c>
      <c r="G434">
        <f t="shared" si="137"/>
        <v>0</v>
      </c>
      <c r="H434">
        <f t="shared" si="139"/>
        <v>0</v>
      </c>
      <c r="I434">
        <f>IF(D434&gt;$E$6,VLOOKUP(D434-$E$6,D$13:F$554,3,FALSE),0)</f>
        <v>0.29404376773163676</v>
      </c>
      <c r="J434">
        <f>IF(D434&gt;$E$7,VLOOKUP(D434-$E$7,D$13:E$554,2,FALSE),0)</f>
        <v>2990208.3779301983</v>
      </c>
      <c r="K434">
        <f t="shared" si="140"/>
        <v>2987218.169552268</v>
      </c>
      <c r="L434">
        <f t="shared" si="158"/>
        <v>2990.2083779301984</v>
      </c>
      <c r="M434">
        <f t="shared" si="159"/>
        <v>5009791.4105750695</v>
      </c>
      <c r="N434">
        <f t="shared" si="160"/>
        <v>8000000</v>
      </c>
      <c r="O434">
        <f t="shared" si="161"/>
        <v>8000000</v>
      </c>
      <c r="P434">
        <f t="shared" si="162"/>
        <v>8000000.0825490355</v>
      </c>
      <c r="Q434">
        <f t="shared" si="163"/>
        <v>7997009.7916220697</v>
      </c>
      <c r="R434">
        <f t="shared" si="164"/>
        <v>2016592.8242669408</v>
      </c>
      <c r="S434">
        <f t="shared" si="165"/>
        <v>0.25216835752528272</v>
      </c>
      <c r="T434">
        <f t="shared" si="141"/>
        <v>1</v>
      </c>
      <c r="U434">
        <f t="shared" si="166"/>
        <v>5009791.4105750695</v>
      </c>
      <c r="V434">
        <f t="shared" si="167"/>
        <v>0.29404376773163676</v>
      </c>
      <c r="W434" s="1">
        <f t="shared" si="168"/>
        <v>3.0260202903033925E-2</v>
      </c>
      <c r="X434">
        <f t="shared" si="169"/>
        <v>8.8978240739319078E-3</v>
      </c>
    </row>
    <row r="435" spans="3:24" x14ac:dyDescent="0.35">
      <c r="C435">
        <v>422</v>
      </c>
      <c r="D435">
        <f t="shared" si="138"/>
        <v>422</v>
      </c>
      <c r="E435">
        <f t="shared" si="157"/>
        <v>2990208.5983227547</v>
      </c>
      <c r="F435">
        <f t="shared" si="156"/>
        <v>0.19800541549921036</v>
      </c>
      <c r="G435">
        <f t="shared" si="137"/>
        <v>0</v>
      </c>
      <c r="H435">
        <f t="shared" si="139"/>
        <v>0</v>
      </c>
      <c r="I435">
        <f>IF(D435&gt;$E$6,VLOOKUP(D435-$E$6,D$13:F$554,3,FALSE),0)</f>
        <v>0.27528940374031663</v>
      </c>
      <c r="J435">
        <f>IF(D435&gt;$E$7,VLOOKUP(D435-$E$7,D$13:E$554,2,FALSE),0)</f>
        <v>2990208.4003173392</v>
      </c>
      <c r="K435">
        <f t="shared" si="140"/>
        <v>2987218.1919170218</v>
      </c>
      <c r="L435">
        <f t="shared" si="158"/>
        <v>2990.2084003173395</v>
      </c>
      <c r="M435">
        <f t="shared" si="159"/>
        <v>5009791.4016772453</v>
      </c>
      <c r="N435">
        <f t="shared" si="160"/>
        <v>8000000</v>
      </c>
      <c r="O435">
        <f t="shared" si="161"/>
        <v>8000000</v>
      </c>
      <c r="P435">
        <f t="shared" si="162"/>
        <v>8000000.0772839878</v>
      </c>
      <c r="Q435">
        <f t="shared" si="163"/>
        <v>7997009.7915996825</v>
      </c>
      <c r="R435">
        <f t="shared" si="164"/>
        <v>2016592.7929595886</v>
      </c>
      <c r="S435">
        <f t="shared" si="165"/>
        <v>0.25216835361110634</v>
      </c>
      <c r="T435">
        <f t="shared" si="141"/>
        <v>1</v>
      </c>
      <c r="U435">
        <f t="shared" si="166"/>
        <v>5009791.4016772453</v>
      </c>
      <c r="V435">
        <f t="shared" si="167"/>
        <v>0.27528940374031663</v>
      </c>
      <c r="W435" s="1">
        <f t="shared" si="168"/>
        <v>3.0260202433332758E-2</v>
      </c>
      <c r="X435">
        <f t="shared" si="169"/>
        <v>8.3303130849334533E-3</v>
      </c>
    </row>
    <row r="436" spans="3:24" x14ac:dyDescent="0.35">
      <c r="C436">
        <v>423</v>
      </c>
      <c r="D436">
        <f t="shared" si="138"/>
        <v>423</v>
      </c>
      <c r="E436">
        <f t="shared" si="157"/>
        <v>2990208.6066530677</v>
      </c>
      <c r="F436">
        <f t="shared" si="156"/>
        <v>0.18537645880132914</v>
      </c>
      <c r="G436">
        <f t="shared" si="137"/>
        <v>0</v>
      </c>
      <c r="H436">
        <f t="shared" si="139"/>
        <v>0</v>
      </c>
      <c r="I436">
        <f>IF(D436&gt;$E$6,VLOOKUP(D436-$E$6,D$13:F$554,3,FALSE),0)</f>
        <v>0.2577312090434134</v>
      </c>
      <c r="J436">
        <f>IF(D436&gt;$E$7,VLOOKUP(D436-$E$7,D$13:E$554,2,FALSE),0)</f>
        <v>2990208.4212766089</v>
      </c>
      <c r="K436">
        <f t="shared" si="140"/>
        <v>2987218.2128553325</v>
      </c>
      <c r="L436">
        <f t="shared" si="158"/>
        <v>2990.208421276609</v>
      </c>
      <c r="M436">
        <f t="shared" si="159"/>
        <v>5009791.3933469318</v>
      </c>
      <c r="N436">
        <f t="shared" si="160"/>
        <v>8000000</v>
      </c>
      <c r="O436">
        <f t="shared" si="161"/>
        <v>8000000</v>
      </c>
      <c r="P436">
        <f t="shared" si="162"/>
        <v>8000000.0723547498</v>
      </c>
      <c r="Q436">
        <f t="shared" si="163"/>
        <v>7997009.7915787231</v>
      </c>
      <c r="R436">
        <f t="shared" si="164"/>
        <v>2016592.763649046</v>
      </c>
      <c r="S436">
        <f t="shared" si="165"/>
        <v>0.25216834994657944</v>
      </c>
      <c r="T436">
        <f t="shared" si="141"/>
        <v>1</v>
      </c>
      <c r="U436">
        <f t="shared" si="166"/>
        <v>5009791.3933469318</v>
      </c>
      <c r="V436">
        <f t="shared" si="167"/>
        <v>0.2577312090434134</v>
      </c>
      <c r="W436" s="1">
        <f t="shared" si="168"/>
        <v>3.0260201993589531E-2</v>
      </c>
      <c r="X436">
        <f t="shared" si="169"/>
        <v>7.7989984457057385E-3</v>
      </c>
    </row>
    <row r="437" spans="3:24" x14ac:dyDescent="0.35">
      <c r="C437">
        <v>424</v>
      </c>
      <c r="D437">
        <f t="shared" si="138"/>
        <v>424</v>
      </c>
      <c r="E437">
        <f t="shared" si="157"/>
        <v>2990208.6144520664</v>
      </c>
      <c r="F437">
        <f t="shared" si="156"/>
        <v>0.17355298763141036</v>
      </c>
      <c r="G437">
        <f t="shared" si="137"/>
        <v>0</v>
      </c>
      <c r="H437">
        <f t="shared" si="139"/>
        <v>0</v>
      </c>
      <c r="I437">
        <f>IF(D437&gt;$E$6,VLOOKUP(D437-$E$6,D$13:F$554,3,FALSE),0)</f>
        <v>0.24129289062693715</v>
      </c>
      <c r="J437">
        <f>IF(D437&gt;$E$7,VLOOKUP(D437-$E$7,D$13:E$554,2,FALSE),0)</f>
        <v>2990208.4408990787</v>
      </c>
      <c r="K437">
        <f t="shared" si="140"/>
        <v>2987218.2324581798</v>
      </c>
      <c r="L437">
        <f t="shared" si="158"/>
        <v>2990.2084408990786</v>
      </c>
      <c r="M437">
        <f t="shared" si="159"/>
        <v>5009791.3855479341</v>
      </c>
      <c r="N437">
        <f t="shared" si="160"/>
        <v>8000000</v>
      </c>
      <c r="O437">
        <f t="shared" si="161"/>
        <v>8000000</v>
      </c>
      <c r="P437">
        <f t="shared" si="162"/>
        <v>8000000.0677399039</v>
      </c>
      <c r="Q437">
        <f t="shared" si="163"/>
        <v>7997009.7915591011</v>
      </c>
      <c r="R437">
        <f t="shared" si="164"/>
        <v>2016592.7362079555</v>
      </c>
      <c r="S437">
        <f t="shared" si="165"/>
        <v>0.2521683465157793</v>
      </c>
      <c r="T437">
        <f t="shared" si="141"/>
        <v>1</v>
      </c>
      <c r="U437">
        <f t="shared" si="166"/>
        <v>5009791.3855479341</v>
      </c>
      <c r="V437">
        <f t="shared" si="167"/>
        <v>0.24129289062693715</v>
      </c>
      <c r="W437" s="1">
        <f t="shared" si="168"/>
        <v>3.0260201581893513E-2</v>
      </c>
      <c r="X437">
        <f t="shared" si="169"/>
        <v>7.3015715106489023E-3</v>
      </c>
    </row>
    <row r="438" spans="3:24" x14ac:dyDescent="0.35">
      <c r="C438">
        <v>425</v>
      </c>
      <c r="D438">
        <f t="shared" si="138"/>
        <v>425</v>
      </c>
      <c r="E438">
        <f t="shared" si="157"/>
        <v>2990208.6217536377</v>
      </c>
      <c r="F438">
        <f t="shared" si="156"/>
        <v>0.16248362744227052</v>
      </c>
      <c r="G438">
        <f t="shared" si="137"/>
        <v>0</v>
      </c>
      <c r="H438">
        <f t="shared" si="139"/>
        <v>0</v>
      </c>
      <c r="I438">
        <f>IF(D438&gt;$E$6,VLOOKUP(D438-$E$6,D$13:F$554,3,FALSE),0)</f>
        <v>0.22590302210301161</v>
      </c>
      <c r="J438">
        <f>IF(D438&gt;$E$7,VLOOKUP(D438-$E$7,D$13:E$554,2,FALSE),0)</f>
        <v>2990208.4592700102</v>
      </c>
      <c r="K438">
        <f t="shared" si="140"/>
        <v>2987218.25081074</v>
      </c>
      <c r="L438">
        <f t="shared" si="158"/>
        <v>2990.2084592700103</v>
      </c>
      <c r="M438">
        <f t="shared" si="159"/>
        <v>5009791.3782463623</v>
      </c>
      <c r="N438">
        <f t="shared" si="160"/>
        <v>8000000</v>
      </c>
      <c r="O438">
        <f t="shared" si="161"/>
        <v>8000000</v>
      </c>
      <c r="P438">
        <f t="shared" si="162"/>
        <v>8000000.0634193942</v>
      </c>
      <c r="Q438">
        <f t="shared" si="163"/>
        <v>7997009.7915407298</v>
      </c>
      <c r="R438">
        <f t="shared" si="164"/>
        <v>2016592.7105170819</v>
      </c>
      <c r="S438">
        <f t="shared" si="165"/>
        <v>0.25216834330379861</v>
      </c>
      <c r="T438">
        <f t="shared" si="141"/>
        <v>1</v>
      </c>
      <c r="U438">
        <f t="shared" si="166"/>
        <v>5009791.3782463623</v>
      </c>
      <c r="V438">
        <f t="shared" si="167"/>
        <v>0.22590302210301161</v>
      </c>
      <c r="W438" s="1">
        <f t="shared" si="168"/>
        <v>3.0260201196455831E-2</v>
      </c>
      <c r="X438">
        <f t="shared" si="169"/>
        <v>6.8358708997245396E-3</v>
      </c>
    </row>
    <row r="439" spans="3:24" x14ac:dyDescent="0.35">
      <c r="C439">
        <v>426</v>
      </c>
      <c r="D439">
        <f t="shared" si="138"/>
        <v>426</v>
      </c>
      <c r="E439">
        <f t="shared" si="157"/>
        <v>2990208.6285895086</v>
      </c>
      <c r="F439">
        <f t="shared" si="156"/>
        <v>0.15212028054520488</v>
      </c>
      <c r="G439">
        <f t="shared" si="137"/>
        <v>0</v>
      </c>
      <c r="H439">
        <f t="shared" si="139"/>
        <v>0</v>
      </c>
      <c r="I439">
        <f>IF(D439&gt;$E$6,VLOOKUP(D439-$E$6,D$13:F$554,3,FALSE),0)</f>
        <v>0.21149473218247294</v>
      </c>
      <c r="J439">
        <f>IF(D439&gt;$E$7,VLOOKUP(D439-$E$7,D$13:E$554,2,FALSE),0)</f>
        <v>2990208.476469228</v>
      </c>
      <c r="K439">
        <f t="shared" si="140"/>
        <v>2987218.2679927587</v>
      </c>
      <c r="L439">
        <f t="shared" si="158"/>
        <v>2990.2084764692281</v>
      </c>
      <c r="M439">
        <f t="shared" si="159"/>
        <v>5009791.3714104909</v>
      </c>
      <c r="N439">
        <f t="shared" si="160"/>
        <v>8000000</v>
      </c>
      <c r="O439">
        <f t="shared" si="161"/>
        <v>8000000</v>
      </c>
      <c r="P439">
        <f t="shared" si="162"/>
        <v>8000000.0593744516</v>
      </c>
      <c r="Q439">
        <f t="shared" si="163"/>
        <v>7997009.7915235311</v>
      </c>
      <c r="R439">
        <f t="shared" si="164"/>
        <v>2016592.686464794</v>
      </c>
      <c r="S439">
        <f t="shared" si="165"/>
        <v>0.25216834029668078</v>
      </c>
      <c r="T439">
        <f t="shared" si="141"/>
        <v>1</v>
      </c>
      <c r="U439">
        <f t="shared" si="166"/>
        <v>5009791.3714104909</v>
      </c>
      <c r="V439">
        <f t="shared" si="167"/>
        <v>0.21149473218247294</v>
      </c>
      <c r="W439" s="1">
        <f t="shared" si="168"/>
        <v>3.0260200835601693E-2</v>
      </c>
      <c r="X439">
        <f t="shared" si="169"/>
        <v>6.399873071513424E-3</v>
      </c>
    </row>
    <row r="440" spans="3:24" x14ac:dyDescent="0.35">
      <c r="C440">
        <v>427</v>
      </c>
      <c r="D440">
        <f t="shared" si="138"/>
        <v>427</v>
      </c>
      <c r="E440">
        <f t="shared" si="157"/>
        <v>2990208.6349893818</v>
      </c>
      <c r="F440">
        <f>E440-J440</f>
        <v>0.1424179170280695</v>
      </c>
      <c r="G440">
        <f t="shared" si="137"/>
        <v>0</v>
      </c>
      <c r="H440">
        <f t="shared" si="139"/>
        <v>0</v>
      </c>
      <c r="I440">
        <f>IF(D440&gt;$E$6,VLOOKUP(D440-$E$6,D$13:F$554,3,FALSE),0)</f>
        <v>0.19800541549921036</v>
      </c>
      <c r="J440">
        <f>IF(D440&gt;$E$7,VLOOKUP(D440-$E$7,D$13:E$554,2,FALSE),0)</f>
        <v>2990208.4925714647</v>
      </c>
      <c r="K440">
        <f t="shared" si="140"/>
        <v>2987218.2840788933</v>
      </c>
      <c r="L440">
        <f t="shared" si="158"/>
        <v>2990.2084925714648</v>
      </c>
      <c r="M440">
        <f t="shared" si="159"/>
        <v>5009791.3650106182</v>
      </c>
      <c r="N440">
        <f t="shared" si="160"/>
        <v>8000000</v>
      </c>
      <c r="O440">
        <f t="shared" si="161"/>
        <v>8000000</v>
      </c>
      <c r="P440">
        <f t="shared" si="162"/>
        <v>8000000.0555874985</v>
      </c>
      <c r="Q440">
        <f t="shared" si="163"/>
        <v>7997009.7915074285</v>
      </c>
      <c r="R440">
        <f t="shared" si="164"/>
        <v>2016592.663946582</v>
      </c>
      <c r="S440">
        <f t="shared" si="165"/>
        <v>0.25216833748135953</v>
      </c>
      <c r="T440">
        <f t="shared" si="141"/>
        <v>1</v>
      </c>
      <c r="U440">
        <f t="shared" si="166"/>
        <v>5009791.3650106182</v>
      </c>
      <c r="V440">
        <f t="shared" si="167"/>
        <v>0.19800541549921036</v>
      </c>
      <c r="W440" s="1">
        <f t="shared" si="168"/>
        <v>3.0260200497763141E-2</v>
      </c>
      <c r="X440">
        <f t="shared" si="169"/>
        <v>5.9916835726490031E-3</v>
      </c>
    </row>
    <row r="441" spans="3:24" x14ac:dyDescent="0.35">
      <c r="C441">
        <v>428</v>
      </c>
      <c r="D441">
        <f t="shared" si="138"/>
        <v>428</v>
      </c>
      <c r="E441">
        <f t="shared" si="157"/>
        <v>2990208.6409810651</v>
      </c>
      <c r="F441">
        <f t="shared" ref="F441:F442" si="170">E441-J441</f>
        <v>0.13333437824621797</v>
      </c>
      <c r="G441">
        <f t="shared" si="137"/>
        <v>0</v>
      </c>
      <c r="H441">
        <f t="shared" si="139"/>
        <v>0</v>
      </c>
      <c r="I441">
        <f>IF(D441&gt;$E$6,VLOOKUP(D441-$E$6,D$13:F$554,3,FALSE),0)</f>
        <v>0.18537645880132914</v>
      </c>
      <c r="J441">
        <f>IF(D441&gt;$E$7,VLOOKUP(D441-$E$7,D$13:E$554,2,FALSE),0)</f>
        <v>2990208.5076466869</v>
      </c>
      <c r="K441">
        <f t="shared" si="140"/>
        <v>2987218.2991390401</v>
      </c>
      <c r="L441">
        <f t="shared" si="158"/>
        <v>2990.2085076466869</v>
      </c>
      <c r="M441">
        <f t="shared" si="159"/>
        <v>5009791.3590189349</v>
      </c>
      <c r="N441">
        <f t="shared" si="160"/>
        <v>8000000</v>
      </c>
      <c r="O441">
        <f t="shared" si="161"/>
        <v>8000000</v>
      </c>
      <c r="P441">
        <f t="shared" si="162"/>
        <v>8000000.0520420801</v>
      </c>
      <c r="Q441">
        <f t="shared" si="163"/>
        <v>7997009.7914923532</v>
      </c>
      <c r="R441">
        <f t="shared" si="164"/>
        <v>2016592.6428646012</v>
      </c>
      <c r="S441">
        <f t="shared" si="165"/>
        <v>0.25216833484560197</v>
      </c>
      <c r="T441">
        <f t="shared" si="141"/>
        <v>1</v>
      </c>
      <c r="U441">
        <f t="shared" si="166"/>
        <v>5009791.3590189349</v>
      </c>
      <c r="V441">
        <f t="shared" si="167"/>
        <v>0.18537645880132914</v>
      </c>
      <c r="W441" s="1">
        <f t="shared" si="168"/>
        <v>3.0260200181472234E-2</v>
      </c>
      <c r="X441">
        <f t="shared" si="169"/>
        <v>5.6095287522606599E-3</v>
      </c>
    </row>
    <row r="442" spans="3:24" x14ac:dyDescent="0.35">
      <c r="C442">
        <v>429</v>
      </c>
      <c r="D442">
        <f t="shared" si="138"/>
        <v>429</v>
      </c>
      <c r="E442">
        <f t="shared" si="157"/>
        <v>2990208.6465905937</v>
      </c>
      <c r="F442">
        <f t="shared" si="170"/>
        <v>0.12483019521459937</v>
      </c>
      <c r="G442">
        <f t="shared" si="137"/>
        <v>0</v>
      </c>
      <c r="H442">
        <f t="shared" si="139"/>
        <v>0</v>
      </c>
      <c r="I442">
        <f>IF(D442&gt;$E$6,VLOOKUP(D442-$E$6,D$13:F$554,3,FALSE),0)</f>
        <v>0.17355298763141036</v>
      </c>
      <c r="J442">
        <f>IF(D442&gt;$E$7,VLOOKUP(D442-$E$7,D$13:E$554,2,FALSE),0)</f>
        <v>2990208.5217603985</v>
      </c>
      <c r="K442">
        <f t="shared" si="140"/>
        <v>2987218.313238638</v>
      </c>
      <c r="L442">
        <f t="shared" si="158"/>
        <v>2990.2085217603985</v>
      </c>
      <c r="M442">
        <f t="shared" si="159"/>
        <v>5009791.3534094058</v>
      </c>
      <c r="N442">
        <f t="shared" si="160"/>
        <v>8000000</v>
      </c>
      <c r="O442">
        <f t="shared" si="161"/>
        <v>8000000</v>
      </c>
      <c r="P442">
        <f t="shared" si="162"/>
        <v>8000000.0487227924</v>
      </c>
      <c r="Q442">
        <f t="shared" si="163"/>
        <v>7997009.7914782399</v>
      </c>
      <c r="R442">
        <f t="shared" si="164"/>
        <v>2016592.6231272481</v>
      </c>
      <c r="S442">
        <f t="shared" si="165"/>
        <v>0.25216833237795533</v>
      </c>
      <c r="T442">
        <f t="shared" si="141"/>
        <v>1</v>
      </c>
      <c r="U442">
        <f t="shared" si="166"/>
        <v>5009791.3534094058</v>
      </c>
      <c r="V442">
        <f t="shared" si="167"/>
        <v>0.17355298763141036</v>
      </c>
      <c r="W442" s="1">
        <f t="shared" si="168"/>
        <v>3.0260199885354638E-2</v>
      </c>
      <c r="X442">
        <f t="shared" si="169"/>
        <v>5.251748096426959E-3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Steindl</dc:creator>
  <cp:lastModifiedBy>Lukas Steindl</cp:lastModifiedBy>
  <dcterms:created xsi:type="dcterms:W3CDTF">2020-03-18T09:35:34Z</dcterms:created>
  <dcterms:modified xsi:type="dcterms:W3CDTF">2020-03-19T15:53:03Z</dcterms:modified>
</cp:coreProperties>
</file>