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Faiqa\Cumberland\Srping 2023\BADM-566\Assignments\Week7\"/>
    </mc:Choice>
  </mc:AlternateContent>
  <xr:revisionPtr revIDLastSave="0" documentId="13_ncr:1_{1ABC93FE-7F68-4CDB-9786-1837051E6FE5}" xr6:coauthVersionLast="47" xr6:coauthVersionMax="47" xr10:uidLastSave="{00000000-0000-0000-0000-000000000000}"/>
  <bookViews>
    <workbookView xWindow="-110" yWindow="-110" windowWidth="19420" windowHeight="10300" firstSheet="1" activeTab="3" xr2:uid="{7413F947-DC25-4081-9093-9A18390BCD10}"/>
  </bookViews>
  <sheets>
    <sheet name="Sample" sheetId="1" r:id="rId1"/>
    <sheet name="week7-data" sheetId="3" r:id="rId2"/>
    <sheet name="Week7-Risk Matrix" sheetId="2" r:id="rId3"/>
    <sheet name="Normalized" sheetId="7" r:id="rId4"/>
    <sheet name="Linear Regression example" sheetId="8" r:id="rId5"/>
    <sheet name="TechTrain" sheetId="4" r:id="rId6"/>
    <sheet name="TechTest" sheetId="5" r:id="rId7"/>
    <sheet name="Predict" sheetId="6"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8" l="1"/>
  <c r="H19" i="8" s="1"/>
  <c r="G18" i="8"/>
  <c r="H18" i="8" s="1"/>
  <c r="G17" i="8"/>
  <c r="H17" i="8" s="1"/>
  <c r="G16" i="8"/>
  <c r="H16" i="8" s="1"/>
  <c r="G15" i="8"/>
  <c r="H15" i="8" s="1"/>
  <c r="G14" i="8"/>
  <c r="H14" i="8" s="1"/>
  <c r="G13" i="8"/>
  <c r="H13" i="8" s="1"/>
  <c r="G12" i="8"/>
  <c r="H12" i="8" s="1"/>
  <c r="G11" i="8"/>
  <c r="H11" i="8" s="1"/>
  <c r="G10" i="8"/>
  <c r="H10" i="8" s="1"/>
  <c r="G9" i="8"/>
  <c r="H9" i="8" s="1"/>
  <c r="G8" i="8"/>
  <c r="H8" i="8" s="1"/>
  <c r="G7" i="8"/>
  <c r="H7" i="8" s="1"/>
  <c r="G6" i="8"/>
  <c r="H6" i="8" s="1"/>
  <c r="G5" i="8"/>
  <c r="H5" i="8" s="1"/>
  <c r="G4" i="8"/>
  <c r="H4" i="8" s="1"/>
  <c r="G3" i="8"/>
  <c r="H3" i="8" s="1"/>
  <c r="G2" i="8"/>
  <c r="H2" i="8" s="1"/>
  <c r="H3" i="7"/>
  <c r="H4" i="7"/>
  <c r="H5" i="7"/>
  <c r="H6" i="7"/>
  <c r="H7" i="7"/>
  <c r="H8" i="7"/>
  <c r="H9" i="7"/>
  <c r="H10" i="7"/>
  <c r="H11" i="7"/>
  <c r="H12" i="7"/>
  <c r="H13" i="7"/>
  <c r="H14" i="7"/>
  <c r="H15" i="7"/>
  <c r="H16" i="7"/>
  <c r="H17" i="7"/>
  <c r="H18" i="7"/>
  <c r="H19" i="7"/>
  <c r="G19" i="7"/>
  <c r="G18" i="7"/>
  <c r="G17" i="7"/>
  <c r="G16" i="7"/>
  <c r="G15" i="7"/>
  <c r="G14" i="7"/>
  <c r="G13" i="7"/>
  <c r="G12" i="7"/>
  <c r="G11" i="7"/>
  <c r="G10" i="7"/>
  <c r="G9" i="7"/>
  <c r="G8" i="7"/>
  <c r="G7" i="7"/>
  <c r="G6" i="7"/>
  <c r="G5" i="7"/>
  <c r="G4" i="7"/>
  <c r="G3" i="7"/>
  <c r="G2" i="7"/>
  <c r="H2" i="7" s="1"/>
  <c r="N7" i="2"/>
  <c r="I39" i="2"/>
  <c r="C13" i="1"/>
  <c r="D7" i="1"/>
  <c r="E7" i="1"/>
  <c r="F7" i="1"/>
  <c r="G7" i="1"/>
  <c r="D8" i="1"/>
  <c r="E8" i="1"/>
  <c r="F8" i="1"/>
  <c r="G8" i="1"/>
  <c r="D9" i="1"/>
  <c r="E9" i="1"/>
  <c r="F9" i="1"/>
  <c r="G9" i="1"/>
  <c r="E6" i="1"/>
  <c r="F6" i="1"/>
  <c r="G6" i="1"/>
  <c r="D6" i="1"/>
  <c r="O7" i="2" l="1"/>
</calcChain>
</file>

<file path=xl/sharedStrings.xml><?xml version="1.0" encoding="utf-8"?>
<sst xmlns="http://schemas.openxmlformats.org/spreadsheetml/2006/main" count="266" uniqueCount="128">
  <si>
    <t>Unlikely</t>
  </si>
  <si>
    <t>Rare</t>
  </si>
  <si>
    <t>Possible</t>
  </si>
  <si>
    <t>Likely</t>
  </si>
  <si>
    <t>Certain</t>
  </si>
  <si>
    <t>Insignificant</t>
  </si>
  <si>
    <t>Minor</t>
  </si>
  <si>
    <t>Medium</t>
  </si>
  <si>
    <t>Major</t>
  </si>
  <si>
    <t>Certainty</t>
  </si>
  <si>
    <t>Impact</t>
  </si>
  <si>
    <t>Result</t>
  </si>
  <si>
    <t>Catastrophic</t>
  </si>
  <si>
    <r>
      <t>Impact</t>
    </r>
    <r>
      <rPr>
        <b/>
        <sz val="11"/>
        <color theme="6" tint="0.79998168889431442"/>
        <rFont val="Calibri"/>
        <family val="2"/>
        <scheme val="minor"/>
      </rPr>
      <t xml:space="preserve">  </t>
    </r>
    <r>
      <rPr>
        <b/>
        <sz val="11"/>
        <color theme="1"/>
        <rFont val="Calibri"/>
        <family val="2"/>
        <scheme val="minor"/>
      </rPr>
      <t xml:space="preserve">           </t>
    </r>
    <r>
      <rPr>
        <b/>
        <vertAlign val="superscript"/>
        <sz val="16"/>
        <color theme="1"/>
        <rFont val="Calibri"/>
        <family val="2"/>
        <scheme val="minor"/>
      </rPr>
      <t>Certainty</t>
    </r>
  </si>
  <si>
    <t>Event</t>
  </si>
  <si>
    <t>Software failure</t>
  </si>
  <si>
    <t xml:space="preserve">Hardware Failure </t>
  </si>
  <si>
    <t>Testing</t>
  </si>
  <si>
    <t>Design</t>
  </si>
  <si>
    <t>Vulnerbility</t>
  </si>
  <si>
    <t>End of Life (EOL)</t>
  </si>
  <si>
    <t>Natural/Man-made disasters</t>
  </si>
  <si>
    <t>Hard drive failures</t>
  </si>
  <si>
    <t>Network failures</t>
  </si>
  <si>
    <t>Loss of Power</t>
  </si>
  <si>
    <t>Hacking/Malware</t>
  </si>
  <si>
    <t>Risk factor (L x I)</t>
  </si>
  <si>
    <t>End of Vendor Support (EOVS)</t>
  </si>
  <si>
    <t>Impact: Severity Level</t>
  </si>
  <si>
    <t>Likelihood: Probablity</t>
  </si>
  <si>
    <t>Impact Level for Events</t>
  </si>
  <si>
    <t>Example Risk Matrix in Excel</t>
  </si>
  <si>
    <t>Sub-Event</t>
  </si>
  <si>
    <t>An internal memo revealed testing issues that the system was poorly tested which may cause software failure.</t>
  </si>
  <si>
    <t>The agency reported that CS2 had over 1,000 reported test problems, of which 400 had no known fixes”, resulting in around 3,000 software failures a week, Thus theres is a 70% chance current release will have software failure.</t>
  </si>
  <si>
    <t xml:space="preserve">software failures ended up costing an estimated USD 768 million altogether due to "bad design" and "bad testing". </t>
  </si>
  <si>
    <t>EDS, a Texas-based contractor, also announced a $153 million loss in their subsequent financial results becasue software failure due to bad “Testing”.</t>
  </si>
  <si>
    <t xml:space="preserve">As result of software failures, thousands of travelers stranded at Heathrow’s Terminal 5 opened back in March 2008, because of a caused by buggy software which seemed deployed without proper testing. </t>
  </si>
  <si>
    <t>Baggage handling system failed miserably in real-life due to poor software testing that resulted in Software failure, this caused massive disruptions like malfunctioning luggage belts and thousands of items being lost or sent to the wrong destinations.</t>
  </si>
  <si>
    <t>At the end of a busy day, the manager receives an email regarding software failure that booking system has failed because of an end-of-life (EOL) built-in component in the software.</t>
  </si>
  <si>
    <t>For missed EOVS notice, Technology Manager receives an email from security team that the vendor went bankrupt this morning and they will not be able to provide vendor support for software from next week.</t>
  </si>
  <si>
    <t>Due to Insufficient backup power, there is a 70% chance of hardware failures.</t>
  </si>
  <si>
    <t>Failed disk to the operating system casued hardware failures. </t>
  </si>
  <si>
    <t>Risk Control Present</t>
  </si>
  <si>
    <t>Loss of Power due to Insufficient Backup</t>
  </si>
  <si>
    <t>Yes</t>
  </si>
  <si>
    <t>No</t>
  </si>
  <si>
    <t>Emails</t>
  </si>
  <si>
    <t>Short-circuit caused Fire in datacenter that resulted in hardware failures.</t>
  </si>
  <si>
    <t>Note:</t>
  </si>
  <si>
    <t>Risk Score as of Jan-2023</t>
  </si>
  <si>
    <t>If Risk controls are not implemented then the residaul risk is high, and we assume here the highest impact and probablity.</t>
  </si>
  <si>
    <t>Likelihood (L)</t>
  </si>
  <si>
    <t>Impact (I)</t>
  </si>
  <si>
    <t>Disk drive failure caused Operating System erors that resulted in hardware failures.</t>
  </si>
  <si>
    <t>Sub-event</t>
  </si>
  <si>
    <t>Software failures</t>
  </si>
  <si>
    <t>Hardware failures</t>
  </si>
  <si>
    <t>Severity Level</t>
  </si>
  <si>
    <t>Users &amp; computers</t>
  </si>
  <si>
    <t>Inactive User accounts</t>
  </si>
  <si>
    <t>User accounts with passwords never expire.</t>
  </si>
  <si>
    <t>User accounts with passwords not required to expire.</t>
  </si>
  <si>
    <t>User accounts with administrative permissions</t>
  </si>
  <si>
    <t>Empty security groups.</t>
  </si>
  <si>
    <t xml:space="preserve">Administrative Groups </t>
  </si>
  <si>
    <t>Permissions</t>
  </si>
  <si>
    <t>Shared folders accessible by everyone</t>
  </si>
  <si>
    <t>File names containing sensitive data.</t>
  </si>
  <si>
    <t>Data</t>
  </si>
  <si>
    <t>Admin found there are User accounts with passwords category never-expire.</t>
  </si>
  <si>
    <t>Found some User accounts with passwords category expire-not-required.</t>
  </si>
  <si>
    <t>Identified 300 Inactive User accounts</t>
  </si>
  <si>
    <t>Found 100 Empty security groups.</t>
  </si>
  <si>
    <t>Admin found Shared folders accessible by everyone</t>
  </si>
  <si>
    <t>There were hundrededs of File names containing sensitive data.</t>
  </si>
  <si>
    <t>e.g.</t>
  </si>
  <si>
    <t>Event Type: Software failure, count=4</t>
  </si>
  <si>
    <t>Sub-event type: Testing, count = 2</t>
  </si>
  <si>
    <t>Probablity = 40% = 0.40</t>
  </si>
  <si>
    <t>Thus likelihood =</t>
  </si>
  <si>
    <t>If you don't get probability from text then assume it is "Likely" with rating 4. Convert the probablity into rating from the text such as 70% is 4 for likely.</t>
  </si>
  <si>
    <t>Low</t>
  </si>
  <si>
    <t>High</t>
  </si>
  <si>
    <t>10% - 15%</t>
  </si>
  <si>
    <t>81% - 100%</t>
  </si>
  <si>
    <t>61% -80%</t>
  </si>
  <si>
    <t>41% - 60%</t>
  </si>
  <si>
    <t>16% - 40%</t>
  </si>
  <si>
    <t>Sub-Events' Counts</t>
  </si>
  <si>
    <t>Probablity 
(Extract or Default to Medium when not found)</t>
  </si>
  <si>
    <t>Example</t>
  </si>
  <si>
    <t>Impact = Imapct from the category in the table x (Count of sub-events extracted/Total of Event Type Extracted)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</si>
  <si>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</si>
  <si>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</si>
  <si>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</si>
  <si>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</si>
  <si>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</si>
  <si>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</si>
  <si>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</si>
  <si>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</si>
  <si>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</si>
  <si>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</si>
  <si>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</si>
  <si>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</si>
  <si>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</si>
  <si>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</si>
  <si>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</si>
  <si>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</si>
  <si>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</si>
  <si>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</si>
  <si>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</si>
  <si>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</si>
  <si>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</si>
  <si>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</si>
  <si>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</si>
  <si>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</si>
  <si>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</si>
  <si>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</si>
  <si>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</si>
  <si>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</si>
  <si>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</si>
  <si>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X Variable 6</t>
  </si>
  <si>
    <t>X Variable 7</t>
  </si>
  <si>
    <t>Event ID</t>
  </si>
  <si>
    <t>Sub-Event ID</t>
  </si>
  <si>
    <t>Assign IDs and change with IDs to: Event, Sub-Event, and RiskControlPresent</t>
  </si>
  <si>
    <t>for regression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</si>
</sst>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theme="3"/>
      <name val="Calibri"/>
      <family val="2"/>
      <scheme val="minor"/>
    </font>
    <font>
      <b/>
      <sz val="11"/>
      <color theme="1"/>
      <name val="Calibri"/>
      <family val="2"/>
      <scheme val="minor"/>
    </font>
    <font>
      <b/>
      <sz val="13"/>
      <color theme="1"/>
      <name val="Calibri"/>
      <family val="2"/>
      <scheme val="minor"/>
    </font>
    <font>
      <b/>
      <vertAlign val="superscript"/>
      <sz val="16"/>
      <color theme="1"/>
      <name val="Calibri"/>
      <family val="2"/>
      <scheme val="minor"/>
    </font>
    <font>
      <b/>
      <sz val="11"/>
      <color theme="6" tint="0.79998168889431442"/>
      <name val="Calibri"/>
      <family val="2"/>
      <scheme val="minor"/>
    </font>
    <font>
      <sz val="10"/>
      <color rgb="FF2E2E2E"/>
      <name val="Arial"/>
      <family val="2"/>
    </font>
    <font>
      <i/>
      <sz val="11"/>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rgb="FFFFC000"/>
        <bgColor indexed="64"/>
      </patternFill>
    </fill>
  </fills>
  <borders count="30">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diagonalDown="1">
      <left style="thin">
        <color indexed="64"/>
      </left>
      <right/>
      <top style="thin">
        <color indexed="64"/>
      </top>
      <bottom/>
      <diagonal style="thin">
        <color auto="1"/>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s>
  <cellStyleXfs count="2">
    <xf numFmtId="0" fontId="0" fillId="0" borderId="0"/>
    <xf numFmtId="0" fontId="1" fillId="0" borderId="1" applyNumberFormat="0" applyFill="0" applyAlignment="0" applyProtection="0"/>
  </cellStyleXfs>
  <cellXfs count="64">
    <xf numFmtId="0" fontId="0" fillId="0" borderId="0" xfId="0"/>
    <xf numFmtId="0" fontId="2" fillId="2" borderId="3" xfId="0" applyFont="1" applyFill="1" applyBorder="1" applyAlignment="1">
      <alignment horizontal="justify" vertical="center" wrapText="1"/>
    </xf>
    <xf numFmtId="0" fontId="2" fillId="2" borderId="2" xfId="0" applyFont="1" applyFill="1" applyBorder="1" applyAlignment="1">
      <alignment vertical="center"/>
    </xf>
    <xf numFmtId="0" fontId="2"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applyAlignment="1">
      <alignment horizontal="center" vertical="center"/>
    </xf>
    <xf numFmtId="0" fontId="0" fillId="3" borderId="2" xfId="0" applyFill="1" applyBorder="1" applyAlignment="1">
      <alignment horizontal="center" vertical="center"/>
    </xf>
    <xf numFmtId="0" fontId="2" fillId="0" borderId="0" xfId="0" applyFont="1"/>
    <xf numFmtId="0" fontId="0" fillId="0" borderId="2" xfId="0" applyBorder="1"/>
    <xf numFmtId="0" fontId="0" fillId="0" borderId="2" xfId="0" applyBorder="1" applyAlignment="1">
      <alignment horizontal="center"/>
    </xf>
    <xf numFmtId="0" fontId="0" fillId="4" borderId="2" xfId="0" applyFill="1" applyBorder="1" applyAlignment="1">
      <alignment vertical="center"/>
    </xf>
    <xf numFmtId="0" fontId="0" fillId="0" borderId="2" xfId="0" applyBorder="1" applyAlignment="1">
      <alignment wrapText="1"/>
    </xf>
    <xf numFmtId="0" fontId="6" fillId="0" borderId="2" xfId="0" applyFont="1" applyBorder="1"/>
    <xf numFmtId="0" fontId="2" fillId="2" borderId="5" xfId="0" applyFont="1"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2" borderId="13" xfId="0" applyFont="1" applyFill="1" applyBorder="1" applyAlignment="1">
      <alignment horizontal="center" vertical="center"/>
    </xf>
    <xf numFmtId="0" fontId="0" fillId="0" borderId="15" xfId="0" applyBorder="1"/>
    <xf numFmtId="0" fontId="0" fillId="0" borderId="17" xfId="0" applyBorder="1"/>
    <xf numFmtId="0" fontId="0" fillId="0" borderId="19" xfId="0" applyBorder="1"/>
    <xf numFmtId="0" fontId="0" fillId="0" borderId="20" xfId="0" applyBorder="1" applyAlignment="1">
      <alignment horizont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8" xfId="0" applyBorder="1"/>
    <xf numFmtId="0" fontId="0" fillId="0" borderId="9" xfId="0" applyBorder="1"/>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26" xfId="0" applyBorder="1" applyAlignment="1">
      <alignment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4" xfId="0" applyBorder="1" applyAlignment="1">
      <alignment horizontal="center"/>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3" borderId="0" xfId="0" applyFill="1"/>
    <xf numFmtId="0" fontId="2" fillId="0" borderId="0" xfId="0" applyFont="1" applyAlignment="1">
      <alignment horizontal="left"/>
    </xf>
    <xf numFmtId="9" fontId="0" fillId="0" borderId="2" xfId="0" applyNumberFormat="1" applyBorder="1" applyAlignment="1">
      <alignment horizontal="center"/>
    </xf>
    <xf numFmtId="0" fontId="0" fillId="0" borderId="4" xfId="0" applyBorder="1"/>
    <xf numFmtId="0" fontId="2" fillId="0" borderId="5" xfId="0" applyFont="1" applyBorder="1"/>
    <xf numFmtId="0" fontId="0" fillId="0" borderId="21" xfId="0" applyBorder="1"/>
    <xf numFmtId="0" fontId="2" fillId="0" borderId="6" xfId="0" applyFont="1" applyBorder="1" applyAlignment="1">
      <alignment horizontal="left"/>
    </xf>
    <xf numFmtId="0" fontId="0" fillId="0" borderId="4" xfId="0" applyBorder="1" applyAlignment="1">
      <alignment wrapText="1"/>
    </xf>
    <xf numFmtId="0" fontId="2" fillId="0" borderId="5" xfId="0" applyFont="1" applyBorder="1" applyAlignment="1">
      <alignment horizontal="left"/>
    </xf>
    <xf numFmtId="0" fontId="2" fillId="0" borderId="21" xfId="0" applyFont="1" applyBorder="1" applyAlignment="1">
      <alignment horizontal="left"/>
    </xf>
    <xf numFmtId="0" fontId="2" fillId="2" borderId="2" xfId="0" applyFont="1" applyFill="1" applyBorder="1" applyAlignment="1">
      <alignment horizontal="center" vertical="center" wrapText="1"/>
    </xf>
    <xf numFmtId="0" fontId="0" fillId="3" borderId="4" xfId="0" applyFill="1" applyBorder="1"/>
    <xf numFmtId="0" fontId="0" fillId="3" borderId="2" xfId="0" applyFill="1" applyBorder="1" applyAlignment="1">
      <alignment horizontal="center"/>
    </xf>
    <xf numFmtId="0" fontId="0" fillId="3" borderId="2" xfId="0" applyFill="1" applyBorder="1"/>
    <xf numFmtId="0" fontId="0" fillId="0" borderId="8" xfId="0" applyBorder="1" applyAlignment="1">
      <alignment horizontal="right"/>
    </xf>
    <xf numFmtId="0" fontId="0" fillId="0" borderId="20" xfId="0" applyBorder="1" applyAlignment="1">
      <alignment horizontal="right"/>
    </xf>
    <xf numFmtId="0" fontId="2" fillId="0" borderId="5" xfId="0" applyFont="1" applyBorder="1" applyAlignment="1">
      <alignment horizontal="right"/>
    </xf>
    <xf numFmtId="0" fontId="0" fillId="0" borderId="27" xfId="0" applyBorder="1"/>
    <xf numFmtId="0" fontId="7" fillId="0" borderId="28" xfId="0" applyFont="1" applyBorder="1" applyAlignment="1">
      <alignment horizontal="center"/>
    </xf>
    <xf numFmtId="0" fontId="7" fillId="0" borderId="28" xfId="0" applyFont="1" applyBorder="1" applyAlignment="1">
      <alignment horizontal="centerContinuous"/>
    </xf>
    <xf numFmtId="0" fontId="3" fillId="2" borderId="1" xfId="1" applyFont="1" applyFill="1" applyAlignment="1">
      <alignment horizontal="center" vertical="center"/>
    </xf>
    <xf numFmtId="0" fontId="2" fillId="0" borderId="2" xfId="0" applyFont="1" applyBorder="1"/>
    <xf numFmtId="0" fontId="2" fillId="2" borderId="29" xfId="0" applyFont="1" applyFill="1" applyBorder="1" applyAlignment="1">
      <alignment horizontal="center" vertical="center"/>
    </xf>
  </cellXfs>
  <cellStyles count="2">
    <cellStyle name="Heading 2" xfId="1" builtinId="17"/>
    <cellStyle name="Normal" xfId="0" builtinId="0"/>
  </cellStyles>
  <dxfs count="12">
    <dxf>
      <fill>
        <patternFill>
          <bgColor rgb="FF92D05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CAC3-299B-4B18-A5BC-3149AF9DB331}">
  <dimension ref="B2:G14"/>
  <sheetViews>
    <sheetView showGridLines="0" topLeftCell="A2" workbookViewId="0">
      <selection activeCell="I13" sqref="I13"/>
    </sheetView>
  </sheetViews>
  <sheetFormatPr defaultRowHeight="20.149999999999999" customHeight="1" x14ac:dyDescent="0.35"/>
  <cols>
    <col min="1" max="1" width="4.7265625" customWidth="1"/>
    <col min="2" max="2" width="20.54296875" customWidth="1"/>
    <col min="3" max="3" width="12.453125" customWidth="1"/>
    <col min="8" max="8" width="16.453125" customWidth="1"/>
    <col min="9" max="9" width="20.453125" customWidth="1"/>
    <col min="10" max="10" width="12.54296875" customWidth="1"/>
    <col min="13" max="13" width="10.54296875" customWidth="1"/>
    <col min="14" max="14" width="11.7265625" customWidth="1"/>
  </cols>
  <sheetData>
    <row r="2" spans="2:7" ht="20.149999999999999" customHeight="1" thickBot="1" x14ac:dyDescent="0.4">
      <c r="B2" s="61" t="s">
        <v>31</v>
      </c>
      <c r="C2" s="61"/>
      <c r="D2" s="61"/>
      <c r="E2" s="61"/>
      <c r="F2" s="61"/>
      <c r="G2" s="61"/>
    </row>
    <row r="3" spans="2:7" ht="20.149999999999999" customHeight="1" thickTop="1" x14ac:dyDescent="0.35"/>
    <row r="4" spans="2:7" ht="30.75" customHeight="1" x14ac:dyDescent="0.35">
      <c r="B4" s="1" t="s">
        <v>13</v>
      </c>
      <c r="C4" s="3" t="s">
        <v>0</v>
      </c>
      <c r="D4" s="3" t="s">
        <v>1</v>
      </c>
      <c r="E4" s="3" t="s">
        <v>2</v>
      </c>
      <c r="F4" s="3" t="s">
        <v>3</v>
      </c>
      <c r="G4" s="3" t="s">
        <v>4</v>
      </c>
    </row>
    <row r="5" spans="2:7" ht="20.149999999999999" customHeight="1" x14ac:dyDescent="0.35">
      <c r="B5" s="2" t="s">
        <v>5</v>
      </c>
      <c r="C5" s="4">
        <v>1</v>
      </c>
      <c r="D5" s="4">
        <v>2</v>
      </c>
      <c r="E5" s="4">
        <v>3</v>
      </c>
      <c r="F5" s="4">
        <v>4</v>
      </c>
      <c r="G5" s="4">
        <v>5</v>
      </c>
    </row>
    <row r="6" spans="2:7" ht="20.149999999999999" customHeight="1" x14ac:dyDescent="0.35">
      <c r="B6" s="2" t="s">
        <v>6</v>
      </c>
      <c r="C6" s="4">
        <v>2</v>
      </c>
      <c r="D6" s="4">
        <f>$C6*D$5</f>
        <v>4</v>
      </c>
      <c r="E6" s="4">
        <f t="shared" ref="E6:G9" si="0">$C6*E$5</f>
        <v>6</v>
      </c>
      <c r="F6" s="4">
        <f t="shared" si="0"/>
        <v>8</v>
      </c>
      <c r="G6" s="4">
        <f t="shared" si="0"/>
        <v>10</v>
      </c>
    </row>
    <row r="7" spans="2:7" ht="20.149999999999999" customHeight="1" x14ac:dyDescent="0.35">
      <c r="B7" s="2" t="s">
        <v>7</v>
      </c>
      <c r="C7" s="4">
        <v>3</v>
      </c>
      <c r="D7" s="4">
        <f t="shared" ref="D7:D9" si="1">$C7*D$5</f>
        <v>6</v>
      </c>
      <c r="E7" s="4">
        <f t="shared" si="0"/>
        <v>9</v>
      </c>
      <c r="F7" s="4">
        <f t="shared" si="0"/>
        <v>12</v>
      </c>
      <c r="G7" s="4">
        <f t="shared" si="0"/>
        <v>15</v>
      </c>
    </row>
    <row r="8" spans="2:7" ht="20.149999999999999" customHeight="1" x14ac:dyDescent="0.35">
      <c r="B8" s="2" t="s">
        <v>8</v>
      </c>
      <c r="C8" s="4">
        <v>4</v>
      </c>
      <c r="D8" s="4">
        <f t="shared" si="1"/>
        <v>8</v>
      </c>
      <c r="E8" s="4">
        <f t="shared" si="0"/>
        <v>12</v>
      </c>
      <c r="F8" s="4">
        <f t="shared" si="0"/>
        <v>16</v>
      </c>
      <c r="G8" s="4">
        <f t="shared" si="0"/>
        <v>20</v>
      </c>
    </row>
    <row r="9" spans="2:7" ht="20.149999999999999" customHeight="1" x14ac:dyDescent="0.35">
      <c r="B9" s="2" t="s">
        <v>12</v>
      </c>
      <c r="C9" s="4">
        <v>5</v>
      </c>
      <c r="D9" s="4">
        <f t="shared" si="1"/>
        <v>10</v>
      </c>
      <c r="E9" s="4">
        <f t="shared" si="0"/>
        <v>15</v>
      </c>
      <c r="F9" s="4">
        <f t="shared" si="0"/>
        <v>20</v>
      </c>
      <c r="G9" s="4">
        <f t="shared" si="0"/>
        <v>25</v>
      </c>
    </row>
    <row r="11" spans="2:7" ht="20.149999999999999" customHeight="1" x14ac:dyDescent="0.35">
      <c r="B11" s="2" t="s">
        <v>9</v>
      </c>
      <c r="C11" s="5" t="s">
        <v>2</v>
      </c>
    </row>
    <row r="12" spans="2:7" ht="20.149999999999999" customHeight="1" x14ac:dyDescent="0.35">
      <c r="B12" s="2" t="s">
        <v>10</v>
      </c>
      <c r="C12" s="5" t="s">
        <v>8</v>
      </c>
    </row>
    <row r="13" spans="2:7" ht="20.149999999999999" customHeight="1" x14ac:dyDescent="0.35">
      <c r="B13" s="2" t="s">
        <v>11</v>
      </c>
      <c r="C13" s="6">
        <f>INDEX(C5:G9,MATCH(C12,B5:B9,0),MATCH(C11,C4:G4,0))</f>
        <v>12</v>
      </c>
    </row>
    <row r="14" spans="2:7" ht="41.25" customHeight="1" x14ac:dyDescent="0.35"/>
  </sheetData>
  <mergeCells count="1">
    <mergeCell ref="B2:G2"/>
  </mergeCells>
  <conditionalFormatting sqref="D7:G9 E6:G6">
    <cfRule type="cellIs" dxfId="11" priority="4" operator="between">
      <formula>15</formula>
      <formula>25</formula>
    </cfRule>
    <cfRule type="cellIs" dxfId="10" priority="5" operator="between">
      <formula>9</formula>
      <formula>12</formula>
    </cfRule>
    <cfRule type="cellIs" dxfId="9" priority="6" operator="between">
      <formula>6</formula>
      <formula>8</formula>
    </cfRule>
    <cfRule type="cellIs" dxfId="8" priority="7" operator="between">
      <formula>1</formula>
      <formula>5</formula>
    </cfRule>
  </conditionalFormatting>
  <conditionalFormatting sqref="C5:G9">
    <cfRule type="cellIs" dxfId="7" priority="3" operator="between">
      <formula>1</formula>
      <formula>5</formula>
    </cfRule>
  </conditionalFormatting>
  <dataValidations count="2">
    <dataValidation type="list" allowBlank="1" showInputMessage="1" showErrorMessage="1" sqref="C11" xr:uid="{88DB0DC7-50C0-4C4F-A9DD-44BCC5F3C1C8}">
      <formula1>$C$4:$G$4</formula1>
    </dataValidation>
    <dataValidation type="list" allowBlank="1" showInputMessage="1" showErrorMessage="1" sqref="C12" xr:uid="{C13F959D-0A87-456B-B9C1-7B6A61D372B1}">
      <formula1>$B$5:$B$9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B5DE-A6F8-478B-9D45-4931848B9159}">
  <dimension ref="A1:A21"/>
  <sheetViews>
    <sheetView workbookViewId="0">
      <selection activeCell="D1" sqref="D1"/>
    </sheetView>
  </sheetViews>
  <sheetFormatPr defaultRowHeight="14.5" x14ac:dyDescent="0.35"/>
  <cols>
    <col min="1" max="1" width="68.453125" bestFit="1" customWidth="1"/>
  </cols>
  <sheetData>
    <row r="1" spans="1:1" x14ac:dyDescent="0.35">
      <c r="A1" s="62" t="s">
        <v>47</v>
      </c>
    </row>
    <row r="2" spans="1:1" ht="29" x14ac:dyDescent="0.35">
      <c r="A2" s="11" t="s">
        <v>33</v>
      </c>
    </row>
    <row r="3" spans="1:1" ht="43.5" x14ac:dyDescent="0.35">
      <c r="A3" s="11" t="s">
        <v>34</v>
      </c>
    </row>
    <row r="4" spans="1:1" ht="29" x14ac:dyDescent="0.35">
      <c r="A4" s="11" t="s">
        <v>35</v>
      </c>
    </row>
    <row r="5" spans="1:1" ht="29" x14ac:dyDescent="0.35">
      <c r="A5" s="11" t="s">
        <v>36</v>
      </c>
    </row>
    <row r="6" spans="1:1" ht="43.5" x14ac:dyDescent="0.35">
      <c r="A6" s="11" t="s">
        <v>37</v>
      </c>
    </row>
    <row r="7" spans="1:1" ht="58" x14ac:dyDescent="0.35">
      <c r="A7" s="11" t="s">
        <v>38</v>
      </c>
    </row>
    <row r="8" spans="1:1" ht="43.5" x14ac:dyDescent="0.35">
      <c r="A8" s="11" t="s">
        <v>39</v>
      </c>
    </row>
    <row r="9" spans="1:1" ht="43.5" x14ac:dyDescent="0.35">
      <c r="A9" s="11" t="s">
        <v>40</v>
      </c>
    </row>
    <row r="10" spans="1:1" x14ac:dyDescent="0.35">
      <c r="A10" s="11" t="s">
        <v>41</v>
      </c>
    </row>
    <row r="11" spans="1:1" x14ac:dyDescent="0.35">
      <c r="A11" s="12" t="s">
        <v>54</v>
      </c>
    </row>
    <row r="12" spans="1:1" x14ac:dyDescent="0.35">
      <c r="A12" s="12" t="s">
        <v>42</v>
      </c>
    </row>
    <row r="13" spans="1:1" ht="15" thickBot="1" x14ac:dyDescent="0.4">
      <c r="A13" s="11" t="s">
        <v>48</v>
      </c>
    </row>
    <row r="14" spans="1:1" x14ac:dyDescent="0.35">
      <c r="A14" s="28" t="s">
        <v>70</v>
      </c>
    </row>
    <row r="15" spans="1:1" x14ac:dyDescent="0.35">
      <c r="A15" s="29" t="s">
        <v>71</v>
      </c>
    </row>
    <row r="16" spans="1:1" ht="15" thickBot="1" x14ac:dyDescent="0.4">
      <c r="A16" s="30" t="s">
        <v>72</v>
      </c>
    </row>
    <row r="17" spans="1:1" x14ac:dyDescent="0.35">
      <c r="A17" s="28" t="s">
        <v>63</v>
      </c>
    </row>
    <row r="18" spans="1:1" x14ac:dyDescent="0.35">
      <c r="A18" s="26" t="s">
        <v>73</v>
      </c>
    </row>
    <row r="19" spans="1:1" ht="15" thickBot="1" x14ac:dyDescent="0.4">
      <c r="A19" s="27" t="s">
        <v>65</v>
      </c>
    </row>
    <row r="20" spans="1:1" x14ac:dyDescent="0.35">
      <c r="A20" s="31" t="s">
        <v>74</v>
      </c>
    </row>
    <row r="21" spans="1:1" ht="15" thickBot="1" x14ac:dyDescent="0.4">
      <c r="A21" s="30"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A15C-0BDE-4EB1-BFE2-37368F06A488}">
  <dimension ref="B4:P39"/>
  <sheetViews>
    <sheetView topLeftCell="I4" workbookViewId="0">
      <selection activeCell="D16" sqref="D16:D23"/>
    </sheetView>
  </sheetViews>
  <sheetFormatPr defaultRowHeight="14.5" x14ac:dyDescent="0.35"/>
  <cols>
    <col min="2" max="2" width="26.26953125" bestFit="1" customWidth="1"/>
    <col min="3" max="3" width="25.6328125" bestFit="1" customWidth="1"/>
    <col min="4" max="4" width="9.26953125" bestFit="1" customWidth="1"/>
    <col min="5" max="5" width="12.08984375" bestFit="1" customWidth="1"/>
    <col min="6" max="6" width="15.7265625" customWidth="1"/>
    <col min="8" max="8" width="21.90625" customWidth="1"/>
    <col min="9" max="9" width="34.81640625" bestFit="1" customWidth="1"/>
    <col min="10" max="10" width="34.81640625" customWidth="1"/>
    <col min="11" max="11" width="20.453125" customWidth="1"/>
    <col min="12" max="12" width="18" bestFit="1" customWidth="1"/>
    <col min="13" max="13" width="15" customWidth="1"/>
    <col min="15" max="15" width="14.6328125" bestFit="1" customWidth="1"/>
  </cols>
  <sheetData>
    <row r="4" spans="2:16" x14ac:dyDescent="0.35">
      <c r="B4" s="7" t="s">
        <v>29</v>
      </c>
      <c r="H4" s="7" t="s">
        <v>50</v>
      </c>
    </row>
    <row r="5" spans="2:16" ht="58" x14ac:dyDescent="0.35">
      <c r="B5" s="3" t="s">
        <v>0</v>
      </c>
      <c r="C5" s="3" t="s">
        <v>1</v>
      </c>
      <c r="D5" s="3" t="s">
        <v>2</v>
      </c>
      <c r="E5" s="3" t="s">
        <v>3</v>
      </c>
      <c r="F5" s="3" t="s">
        <v>4</v>
      </c>
      <c r="H5" s="13" t="s">
        <v>14</v>
      </c>
      <c r="I5" s="3" t="s">
        <v>32</v>
      </c>
      <c r="J5" s="3" t="s">
        <v>89</v>
      </c>
      <c r="K5" s="51" t="s">
        <v>90</v>
      </c>
      <c r="L5" s="3" t="s">
        <v>43</v>
      </c>
      <c r="M5" s="3" t="s">
        <v>52</v>
      </c>
      <c r="N5" s="3" t="s">
        <v>53</v>
      </c>
      <c r="O5" s="3" t="s">
        <v>26</v>
      </c>
    </row>
    <row r="6" spans="2:16" x14ac:dyDescent="0.35">
      <c r="B6" s="4">
        <v>1</v>
      </c>
      <c r="C6" s="4">
        <v>2</v>
      </c>
      <c r="D6" s="4">
        <v>3</v>
      </c>
      <c r="E6" s="4">
        <v>4</v>
      </c>
      <c r="F6" s="4">
        <v>5</v>
      </c>
      <c r="H6" s="45" t="s">
        <v>15</v>
      </c>
      <c r="I6" s="44"/>
      <c r="J6" s="44"/>
      <c r="K6" s="44"/>
      <c r="L6" s="9"/>
      <c r="M6" s="8"/>
      <c r="N6" s="8"/>
      <c r="O6" s="8"/>
    </row>
    <row r="7" spans="2:16" x14ac:dyDescent="0.35">
      <c r="B7" s="43" t="s">
        <v>84</v>
      </c>
      <c r="C7" s="43" t="s">
        <v>88</v>
      </c>
      <c r="D7" s="43" t="s">
        <v>87</v>
      </c>
      <c r="E7" s="43" t="s">
        <v>86</v>
      </c>
      <c r="F7" s="43" t="s">
        <v>85</v>
      </c>
      <c r="H7" s="46"/>
      <c r="I7" s="52" t="s">
        <v>17</v>
      </c>
      <c r="J7" s="52">
        <v>2</v>
      </c>
      <c r="K7" s="52">
        <v>4</v>
      </c>
      <c r="L7" s="53" t="s">
        <v>45</v>
      </c>
      <c r="M7" s="54">
        <v>2</v>
      </c>
      <c r="N7" s="54">
        <f>4 *(J7/4)</f>
        <v>2</v>
      </c>
      <c r="O7" s="54">
        <f>M7*N7</f>
        <v>4</v>
      </c>
      <c r="P7" s="41" t="s">
        <v>91</v>
      </c>
    </row>
    <row r="8" spans="2:16" x14ac:dyDescent="0.35">
      <c r="B8" s="7" t="s">
        <v>28</v>
      </c>
      <c r="H8" s="46"/>
      <c r="I8" s="44" t="s">
        <v>18</v>
      </c>
      <c r="J8" s="44"/>
      <c r="K8" s="44"/>
      <c r="L8" s="9" t="s">
        <v>45</v>
      </c>
      <c r="M8" s="8"/>
      <c r="N8" s="8"/>
      <c r="O8" s="8"/>
    </row>
    <row r="9" spans="2:16" x14ac:dyDescent="0.35">
      <c r="B9" s="3" t="s">
        <v>5</v>
      </c>
      <c r="C9" s="3" t="s">
        <v>82</v>
      </c>
      <c r="D9" s="3" t="s">
        <v>7</v>
      </c>
      <c r="E9" s="3" t="s">
        <v>83</v>
      </c>
      <c r="F9" s="3" t="s">
        <v>12</v>
      </c>
      <c r="H9" s="46"/>
      <c r="I9" s="44" t="s">
        <v>20</v>
      </c>
      <c r="J9" s="44"/>
      <c r="K9" s="44"/>
      <c r="L9" s="9" t="s">
        <v>46</v>
      </c>
      <c r="M9" s="8"/>
      <c r="N9" s="8"/>
      <c r="O9" s="8"/>
    </row>
    <row r="10" spans="2:16" x14ac:dyDescent="0.35">
      <c r="B10" s="4">
        <v>1</v>
      </c>
      <c r="C10" s="10">
        <v>2</v>
      </c>
      <c r="D10" s="4">
        <v>3</v>
      </c>
      <c r="E10" s="4">
        <v>4</v>
      </c>
      <c r="F10" s="4">
        <v>5</v>
      </c>
      <c r="H10" s="46"/>
      <c r="I10" s="44" t="s">
        <v>27</v>
      </c>
      <c r="J10" s="44"/>
      <c r="K10" s="44"/>
      <c r="L10" s="9" t="s">
        <v>45</v>
      </c>
      <c r="M10" s="8"/>
      <c r="N10" s="8"/>
      <c r="O10" s="8"/>
    </row>
    <row r="11" spans="2:16" x14ac:dyDescent="0.35">
      <c r="H11" s="46"/>
      <c r="I11" s="44" t="s">
        <v>19</v>
      </c>
      <c r="J11" s="44"/>
      <c r="K11" s="44"/>
      <c r="L11" s="9" t="s">
        <v>45</v>
      </c>
      <c r="M11" s="8"/>
      <c r="N11" s="8"/>
      <c r="O11" s="8"/>
    </row>
    <row r="12" spans="2:16" x14ac:dyDescent="0.35">
      <c r="B12" s="7" t="s">
        <v>30</v>
      </c>
      <c r="H12" s="46"/>
      <c r="I12" s="44" t="s">
        <v>25</v>
      </c>
      <c r="J12" s="44"/>
      <c r="K12" s="44"/>
      <c r="L12" s="9" t="s">
        <v>45</v>
      </c>
      <c r="M12" s="8"/>
      <c r="N12" s="8"/>
      <c r="O12" s="8"/>
    </row>
    <row r="13" spans="2:16" ht="15" thickBot="1" x14ac:dyDescent="0.4">
      <c r="B13" s="13" t="s">
        <v>14</v>
      </c>
      <c r="C13" s="13" t="s">
        <v>55</v>
      </c>
      <c r="D13" s="17" t="s">
        <v>10</v>
      </c>
      <c r="E13" s="17" t="s">
        <v>58</v>
      </c>
      <c r="H13" s="45" t="s">
        <v>16</v>
      </c>
      <c r="I13" s="44"/>
      <c r="J13" s="44"/>
      <c r="K13" s="44"/>
      <c r="L13" s="9"/>
      <c r="M13" s="8"/>
      <c r="N13" s="8"/>
      <c r="O13" s="8"/>
    </row>
    <row r="14" spans="2:16" x14ac:dyDescent="0.35">
      <c r="B14" s="32" t="s">
        <v>56</v>
      </c>
      <c r="C14" s="38" t="s">
        <v>17</v>
      </c>
      <c r="D14" s="14">
        <v>4</v>
      </c>
      <c r="E14" s="22" t="s">
        <v>83</v>
      </c>
      <c r="H14" s="46"/>
      <c r="I14" s="44" t="s">
        <v>21</v>
      </c>
      <c r="J14" s="44"/>
      <c r="K14" s="44"/>
      <c r="L14" s="9" t="s">
        <v>46</v>
      </c>
      <c r="M14" s="8"/>
      <c r="N14" s="8"/>
      <c r="O14" s="8"/>
    </row>
    <row r="15" spans="2:16" x14ac:dyDescent="0.35">
      <c r="B15" s="33"/>
      <c r="C15" s="39" t="s">
        <v>18</v>
      </c>
      <c r="D15" s="15">
        <v>3</v>
      </c>
      <c r="E15" s="23" t="s">
        <v>7</v>
      </c>
      <c r="H15" s="46"/>
      <c r="I15" s="44" t="s">
        <v>22</v>
      </c>
      <c r="J15" s="44"/>
      <c r="K15" s="44"/>
      <c r="L15" s="9" t="s">
        <v>46</v>
      </c>
      <c r="M15" s="8"/>
      <c r="N15" s="8"/>
      <c r="O15" s="8"/>
    </row>
    <row r="16" spans="2:16" x14ac:dyDescent="0.35">
      <c r="B16" s="33"/>
      <c r="C16" s="39" t="s">
        <v>20</v>
      </c>
      <c r="D16" s="15">
        <v>3</v>
      </c>
      <c r="E16" s="23" t="s">
        <v>7</v>
      </c>
      <c r="H16" s="46"/>
      <c r="I16" s="44" t="s">
        <v>23</v>
      </c>
      <c r="J16" s="44"/>
      <c r="K16" s="44"/>
      <c r="L16" s="9" t="s">
        <v>45</v>
      </c>
      <c r="M16" s="8"/>
      <c r="N16" s="8"/>
      <c r="O16" s="8"/>
    </row>
    <row r="17" spans="2:15" x14ac:dyDescent="0.35">
      <c r="B17" s="33"/>
      <c r="C17" s="39" t="s">
        <v>27</v>
      </c>
      <c r="D17" s="15">
        <v>2</v>
      </c>
      <c r="E17" s="23" t="s">
        <v>82</v>
      </c>
      <c r="H17" s="46"/>
      <c r="I17" s="44" t="s">
        <v>44</v>
      </c>
      <c r="J17" s="44"/>
      <c r="K17" s="44"/>
      <c r="L17" s="9" t="s">
        <v>46</v>
      </c>
      <c r="M17" s="8"/>
      <c r="N17" s="8"/>
      <c r="O17" s="8"/>
    </row>
    <row r="18" spans="2:15" ht="29" x14ac:dyDescent="0.35">
      <c r="B18" s="33"/>
      <c r="C18" s="39" t="s">
        <v>19</v>
      </c>
      <c r="D18" s="15">
        <v>3</v>
      </c>
      <c r="E18" s="23" t="s">
        <v>7</v>
      </c>
      <c r="H18" s="49" t="s">
        <v>59</v>
      </c>
      <c r="I18" s="48" t="s">
        <v>61</v>
      </c>
      <c r="J18" s="48"/>
      <c r="K18" s="48"/>
      <c r="L18" s="9" t="s">
        <v>46</v>
      </c>
      <c r="M18" s="8"/>
      <c r="N18" s="8"/>
      <c r="O18" s="8"/>
    </row>
    <row r="19" spans="2:15" ht="29.5" thickBot="1" x14ac:dyDescent="0.4">
      <c r="B19" s="33"/>
      <c r="C19" s="39" t="s">
        <v>25</v>
      </c>
      <c r="D19" s="15">
        <v>4</v>
      </c>
      <c r="E19" s="23" t="s">
        <v>83</v>
      </c>
      <c r="H19" s="50"/>
      <c r="I19" s="48" t="s">
        <v>62</v>
      </c>
      <c r="J19" s="48"/>
      <c r="K19" s="48"/>
      <c r="L19" s="9" t="s">
        <v>45</v>
      </c>
      <c r="M19" s="8"/>
      <c r="N19" s="8"/>
      <c r="O19" s="8"/>
    </row>
    <row r="20" spans="2:15" x14ac:dyDescent="0.35">
      <c r="B20" s="32" t="s">
        <v>57</v>
      </c>
      <c r="C20" s="39" t="s">
        <v>21</v>
      </c>
      <c r="D20" s="15">
        <v>5</v>
      </c>
      <c r="E20" s="23" t="s">
        <v>12</v>
      </c>
      <c r="H20" s="50"/>
      <c r="I20" s="48" t="s">
        <v>60</v>
      </c>
      <c r="J20" s="48"/>
      <c r="K20" s="48"/>
      <c r="L20" s="9" t="s">
        <v>46</v>
      </c>
      <c r="M20" s="8"/>
      <c r="N20" s="8"/>
      <c r="O20" s="8"/>
    </row>
    <row r="21" spans="2:15" ht="29" x14ac:dyDescent="0.35">
      <c r="B21" s="33"/>
      <c r="C21" s="39" t="s">
        <v>22</v>
      </c>
      <c r="D21" s="15">
        <v>5</v>
      </c>
      <c r="E21" s="23" t="s">
        <v>12</v>
      </c>
      <c r="H21" s="49" t="s">
        <v>66</v>
      </c>
      <c r="I21" s="48" t="s">
        <v>63</v>
      </c>
      <c r="J21" s="48"/>
      <c r="K21" s="48"/>
      <c r="L21" s="9" t="s">
        <v>46</v>
      </c>
      <c r="M21" s="8"/>
      <c r="N21" s="8"/>
      <c r="O21" s="8"/>
    </row>
    <row r="22" spans="2:15" x14ac:dyDescent="0.35">
      <c r="B22" s="33"/>
      <c r="C22" s="39" t="s">
        <v>23</v>
      </c>
      <c r="D22" s="15">
        <v>5</v>
      </c>
      <c r="E22" s="23" t="s">
        <v>12</v>
      </c>
      <c r="H22" s="50"/>
      <c r="I22" s="44" t="s">
        <v>64</v>
      </c>
      <c r="J22" s="44"/>
      <c r="K22" s="44"/>
      <c r="L22" s="9" t="s">
        <v>46</v>
      </c>
      <c r="M22" s="8"/>
      <c r="N22" s="8"/>
      <c r="O22" s="8"/>
    </row>
    <row r="23" spans="2:15" ht="15" thickBot="1" x14ac:dyDescent="0.4">
      <c r="B23" s="34"/>
      <c r="C23" s="40" t="s">
        <v>24</v>
      </c>
      <c r="D23" s="21">
        <v>5</v>
      </c>
      <c r="E23" s="24" t="s">
        <v>12</v>
      </c>
      <c r="H23" s="50"/>
      <c r="I23" s="44" t="s">
        <v>65</v>
      </c>
      <c r="J23" s="44"/>
      <c r="K23" s="44"/>
      <c r="L23" s="9" t="s">
        <v>46</v>
      </c>
      <c r="M23" s="8"/>
      <c r="N23" s="8"/>
      <c r="O23" s="8"/>
    </row>
    <row r="24" spans="2:15" ht="29" x14ac:dyDescent="0.35">
      <c r="B24" s="35" t="s">
        <v>59</v>
      </c>
      <c r="C24" s="28" t="s">
        <v>61</v>
      </c>
      <c r="D24" s="14">
        <v>3</v>
      </c>
      <c r="E24" s="22" t="s">
        <v>7</v>
      </c>
      <c r="H24" s="49" t="s">
        <v>69</v>
      </c>
      <c r="I24" s="48" t="s">
        <v>67</v>
      </c>
      <c r="J24" s="48"/>
      <c r="K24" s="48"/>
      <c r="L24" s="9" t="s">
        <v>46</v>
      </c>
      <c r="M24" s="8"/>
      <c r="N24" s="8"/>
      <c r="O24" s="8"/>
    </row>
    <row r="25" spans="2:15" ht="43.5" x14ac:dyDescent="0.35">
      <c r="B25" s="35"/>
      <c r="C25" s="29" t="s">
        <v>62</v>
      </c>
      <c r="D25" s="15">
        <v>2</v>
      </c>
      <c r="E25" s="23" t="s">
        <v>82</v>
      </c>
      <c r="H25" s="47"/>
      <c r="I25" s="48" t="s">
        <v>68</v>
      </c>
      <c r="J25" s="48"/>
      <c r="K25" s="48"/>
      <c r="L25" s="9" t="s">
        <v>46</v>
      </c>
      <c r="M25" s="8"/>
      <c r="N25" s="8"/>
      <c r="O25" s="8"/>
    </row>
    <row r="26" spans="2:15" ht="15" thickBot="1" x14ac:dyDescent="0.4">
      <c r="B26" s="36"/>
      <c r="C26" s="30" t="s">
        <v>60</v>
      </c>
      <c r="D26" s="16">
        <v>5</v>
      </c>
      <c r="E26" s="25" t="s">
        <v>12</v>
      </c>
    </row>
    <row r="27" spans="2:15" ht="29" x14ac:dyDescent="0.35">
      <c r="B27" s="37" t="s">
        <v>66</v>
      </c>
      <c r="C27" s="28" t="s">
        <v>63</v>
      </c>
      <c r="D27" s="14">
        <v>5</v>
      </c>
      <c r="E27" s="18" t="s">
        <v>12</v>
      </c>
    </row>
    <row r="28" spans="2:15" x14ac:dyDescent="0.35">
      <c r="B28" s="35"/>
      <c r="C28" s="26" t="s">
        <v>64</v>
      </c>
      <c r="D28" s="15">
        <v>5</v>
      </c>
      <c r="E28" s="23" t="s">
        <v>12</v>
      </c>
    </row>
    <row r="29" spans="2:15" ht="15" thickBot="1" x14ac:dyDescent="0.4">
      <c r="B29" s="36"/>
      <c r="C29" s="27" t="s">
        <v>65</v>
      </c>
      <c r="D29" s="16">
        <v>5</v>
      </c>
      <c r="E29" s="25" t="s">
        <v>12</v>
      </c>
      <c r="G29" t="s">
        <v>49</v>
      </c>
      <c r="H29" s="7" t="s">
        <v>51</v>
      </c>
    </row>
    <row r="30" spans="2:15" ht="29" x14ac:dyDescent="0.35">
      <c r="B30" s="35" t="s">
        <v>69</v>
      </c>
      <c r="C30" s="31" t="s">
        <v>67</v>
      </c>
      <c r="D30" s="33">
        <v>5</v>
      </c>
      <c r="E30" s="19" t="s">
        <v>12</v>
      </c>
      <c r="H30" t="s">
        <v>81</v>
      </c>
    </row>
    <row r="31" spans="2:15" ht="29.5" thickBot="1" x14ac:dyDescent="0.4">
      <c r="B31" s="36"/>
      <c r="C31" s="30" t="s">
        <v>68</v>
      </c>
      <c r="D31" s="34">
        <v>5</v>
      </c>
      <c r="E31" s="20" t="s">
        <v>12</v>
      </c>
    </row>
    <row r="32" spans="2:15" x14ac:dyDescent="0.35">
      <c r="H32" t="s">
        <v>92</v>
      </c>
    </row>
    <row r="34" spans="7:11" x14ac:dyDescent="0.35">
      <c r="G34" t="s">
        <v>76</v>
      </c>
    </row>
    <row r="35" spans="7:11" x14ac:dyDescent="0.35">
      <c r="H35" s="7" t="s">
        <v>77</v>
      </c>
      <c r="I35" s="7"/>
      <c r="J35" s="7"/>
      <c r="K35" s="7"/>
    </row>
    <row r="36" spans="7:11" x14ac:dyDescent="0.35">
      <c r="H36" s="7" t="s">
        <v>78</v>
      </c>
      <c r="I36" s="7"/>
      <c r="J36" s="7"/>
      <c r="K36" s="7"/>
    </row>
    <row r="37" spans="7:11" x14ac:dyDescent="0.35">
      <c r="H37" s="7" t="s">
        <v>79</v>
      </c>
      <c r="I37" s="7"/>
      <c r="J37" s="7"/>
      <c r="K37" s="7"/>
    </row>
    <row r="38" spans="7:11" x14ac:dyDescent="0.35">
      <c r="H38" s="7"/>
      <c r="I38" s="7"/>
      <c r="J38" s="7"/>
      <c r="K38" s="7"/>
    </row>
    <row r="39" spans="7:11" x14ac:dyDescent="0.35">
      <c r="H39" s="7" t="s">
        <v>80</v>
      </c>
      <c r="I39" s="42">
        <f xml:space="preserve"> 4 *(2/4)</f>
        <v>2</v>
      </c>
      <c r="J39" s="42"/>
      <c r="K39" s="42"/>
    </row>
  </sheetData>
  <conditionalFormatting sqref="B6:F6">
    <cfRule type="cellIs" dxfId="6" priority="12" operator="between">
      <formula>1</formula>
      <formula>5</formula>
    </cfRule>
  </conditionalFormatting>
  <conditionalFormatting sqref="B10 D10:F10">
    <cfRule type="cellIs" dxfId="5" priority="11" operator="between">
      <formula>1</formula>
      <formula>5</formula>
    </cfRule>
  </conditionalFormatting>
  <conditionalFormatting sqref="C10">
    <cfRule type="cellIs" dxfId="4" priority="7" operator="between">
      <formula>15</formula>
      <formula>25</formula>
    </cfRule>
    <cfRule type="cellIs" dxfId="3" priority="8" operator="between">
      <formula>9</formula>
      <formula>12</formula>
    </cfRule>
    <cfRule type="cellIs" dxfId="2" priority="9" operator="between">
      <formula>6</formula>
      <formula>8</formula>
    </cfRule>
    <cfRule type="cellIs" dxfId="1" priority="10" operator="between">
      <formula>1</formula>
      <formula>5</formula>
    </cfRule>
  </conditionalFormatting>
  <conditionalFormatting sqref="C10">
    <cfRule type="cellIs" dxfId="0" priority="6" operator="between">
      <formula>1</formula>
      <formula>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9731-2B2B-474C-BB8F-3BE62E594202}">
  <dimension ref="A1:K19"/>
  <sheetViews>
    <sheetView tabSelected="1" topLeftCell="C1" workbookViewId="0">
      <selection activeCell="J4" sqref="J4"/>
    </sheetView>
  </sheetViews>
  <sheetFormatPr defaultRowHeight="14.5" x14ac:dyDescent="0.35"/>
  <cols>
    <col min="1" max="1" width="17" bestFit="1" customWidth="1"/>
    <col min="2" max="2" width="34.81640625" bestFit="1" customWidth="1"/>
    <col min="3" max="3" width="17.08984375" bestFit="1" customWidth="1"/>
    <col min="4" max="4" width="18.7265625" bestFit="1" customWidth="1"/>
    <col min="5" max="5" width="18" bestFit="1" customWidth="1"/>
    <col min="6" max="6" width="11.90625" bestFit="1" customWidth="1"/>
    <col min="7" max="7" width="8.90625" bestFit="1" customWidth="1"/>
    <col min="8" max="8" width="14.6328125" bestFit="1" customWidth="1"/>
  </cols>
  <sheetData>
    <row r="1" spans="1:11" ht="58" x14ac:dyDescent="0.35">
      <c r="A1" s="13" t="s">
        <v>14</v>
      </c>
      <c r="B1" s="3" t="s">
        <v>32</v>
      </c>
      <c r="C1" s="3" t="s">
        <v>89</v>
      </c>
      <c r="D1" s="51" t="s">
        <v>90</v>
      </c>
      <c r="E1" s="3" t="s">
        <v>43</v>
      </c>
      <c r="F1" s="3" t="s">
        <v>52</v>
      </c>
      <c r="G1" s="3" t="s">
        <v>53</v>
      </c>
      <c r="H1" s="3" t="s">
        <v>26</v>
      </c>
      <c r="J1" t="s">
        <v>49</v>
      </c>
      <c r="K1" s="63"/>
    </row>
    <row r="2" spans="1:11" x14ac:dyDescent="0.35">
      <c r="A2" s="45" t="s">
        <v>15</v>
      </c>
      <c r="B2" s="52" t="s">
        <v>17</v>
      </c>
      <c r="C2" s="52">
        <v>2</v>
      </c>
      <c r="D2" s="52">
        <v>4</v>
      </c>
      <c r="E2" s="53" t="s">
        <v>45</v>
      </c>
      <c r="F2" s="54">
        <v>2</v>
      </c>
      <c r="G2" s="54">
        <f>4 *(C2/4)</f>
        <v>2</v>
      </c>
      <c r="H2" s="54">
        <f>F2*G2</f>
        <v>4</v>
      </c>
      <c r="J2" t="s">
        <v>126</v>
      </c>
    </row>
    <row r="3" spans="1:11" x14ac:dyDescent="0.35">
      <c r="A3" s="45" t="s">
        <v>15</v>
      </c>
      <c r="B3" s="44" t="s">
        <v>18</v>
      </c>
      <c r="C3" s="44">
        <v>3</v>
      </c>
      <c r="D3" s="44">
        <v>3</v>
      </c>
      <c r="E3" s="9" t="s">
        <v>45</v>
      </c>
      <c r="F3" s="8">
        <v>3</v>
      </c>
      <c r="G3" s="54">
        <f t="shared" ref="G3:G19" si="0">4 *(C3/4)</f>
        <v>3</v>
      </c>
      <c r="H3" s="54">
        <f t="shared" ref="H3:H19" si="1">F3*G3</f>
        <v>9</v>
      </c>
      <c r="J3" t="s">
        <v>127</v>
      </c>
    </row>
    <row r="4" spans="1:11" x14ac:dyDescent="0.35">
      <c r="A4" s="45" t="s">
        <v>15</v>
      </c>
      <c r="B4" s="44" t="s">
        <v>20</v>
      </c>
      <c r="C4" s="44">
        <v>2</v>
      </c>
      <c r="D4" s="55">
        <v>3</v>
      </c>
      <c r="E4" s="9" t="s">
        <v>46</v>
      </c>
      <c r="F4" s="8">
        <v>3</v>
      </c>
      <c r="G4" s="54">
        <f t="shared" si="0"/>
        <v>2</v>
      </c>
      <c r="H4" s="54">
        <f t="shared" si="1"/>
        <v>6</v>
      </c>
    </row>
    <row r="5" spans="1:11" x14ac:dyDescent="0.35">
      <c r="A5" s="45" t="s">
        <v>15</v>
      </c>
      <c r="B5" s="44" t="s">
        <v>27</v>
      </c>
      <c r="C5" s="44">
        <v>3</v>
      </c>
      <c r="D5" s="55">
        <v>2</v>
      </c>
      <c r="E5" s="9" t="s">
        <v>45</v>
      </c>
      <c r="F5" s="8">
        <v>4</v>
      </c>
      <c r="G5" s="54">
        <f t="shared" si="0"/>
        <v>3</v>
      </c>
      <c r="H5" s="54">
        <f t="shared" si="1"/>
        <v>12</v>
      </c>
    </row>
    <row r="6" spans="1:11" x14ac:dyDescent="0.35">
      <c r="A6" s="45" t="s">
        <v>15</v>
      </c>
      <c r="B6" s="44" t="s">
        <v>19</v>
      </c>
      <c r="C6" s="44">
        <v>4</v>
      </c>
      <c r="D6" s="55">
        <v>3</v>
      </c>
      <c r="E6" s="9" t="s">
        <v>45</v>
      </c>
      <c r="F6" s="8">
        <v>4</v>
      </c>
      <c r="G6" s="54">
        <f t="shared" si="0"/>
        <v>4</v>
      </c>
      <c r="H6" s="54">
        <f t="shared" si="1"/>
        <v>16</v>
      </c>
    </row>
    <row r="7" spans="1:11" x14ac:dyDescent="0.35">
      <c r="A7" s="45" t="s">
        <v>15</v>
      </c>
      <c r="B7" s="44" t="s">
        <v>25</v>
      </c>
      <c r="C7" s="44">
        <v>5</v>
      </c>
      <c r="D7" s="55">
        <v>4</v>
      </c>
      <c r="E7" s="9" t="s">
        <v>45</v>
      </c>
      <c r="F7" s="8">
        <v>2</v>
      </c>
      <c r="G7" s="54">
        <f t="shared" si="0"/>
        <v>5</v>
      </c>
      <c r="H7" s="54">
        <f t="shared" si="1"/>
        <v>10</v>
      </c>
    </row>
    <row r="8" spans="1:11" x14ac:dyDescent="0.35">
      <c r="A8" s="45" t="s">
        <v>16</v>
      </c>
      <c r="B8" s="44" t="s">
        <v>21</v>
      </c>
      <c r="C8" s="44">
        <v>1</v>
      </c>
      <c r="D8" s="55">
        <v>5</v>
      </c>
      <c r="E8" s="9" t="s">
        <v>46</v>
      </c>
      <c r="F8" s="8">
        <v>3</v>
      </c>
      <c r="G8" s="54">
        <f t="shared" si="0"/>
        <v>1</v>
      </c>
      <c r="H8" s="54">
        <f t="shared" si="1"/>
        <v>3</v>
      </c>
    </row>
    <row r="9" spans="1:11" x14ac:dyDescent="0.35">
      <c r="A9" s="45" t="s">
        <v>16</v>
      </c>
      <c r="B9" s="44" t="s">
        <v>22</v>
      </c>
      <c r="C9" s="44">
        <v>3</v>
      </c>
      <c r="D9" s="55">
        <v>5</v>
      </c>
      <c r="E9" s="9" t="s">
        <v>46</v>
      </c>
      <c r="F9" s="8">
        <v>2</v>
      </c>
      <c r="G9" s="54">
        <f t="shared" si="0"/>
        <v>3</v>
      </c>
      <c r="H9" s="54">
        <f t="shared" si="1"/>
        <v>6</v>
      </c>
    </row>
    <row r="10" spans="1:11" x14ac:dyDescent="0.35">
      <c r="A10" s="45" t="s">
        <v>16</v>
      </c>
      <c r="B10" s="44" t="s">
        <v>23</v>
      </c>
      <c r="C10" s="44">
        <v>4</v>
      </c>
      <c r="D10" s="55">
        <v>5</v>
      </c>
      <c r="E10" s="9" t="s">
        <v>45</v>
      </c>
      <c r="F10" s="8">
        <v>3</v>
      </c>
      <c r="G10" s="54">
        <f t="shared" si="0"/>
        <v>4</v>
      </c>
      <c r="H10" s="54">
        <f t="shared" si="1"/>
        <v>12</v>
      </c>
    </row>
    <row r="11" spans="1:11" x14ac:dyDescent="0.35">
      <c r="A11" s="45" t="s">
        <v>16</v>
      </c>
      <c r="B11" s="44" t="s">
        <v>44</v>
      </c>
      <c r="C11" s="44">
        <v>2</v>
      </c>
      <c r="D11" s="56">
        <v>5</v>
      </c>
      <c r="E11" s="9" t="s">
        <v>46</v>
      </c>
      <c r="F11" s="8">
        <v>3</v>
      </c>
      <c r="G11" s="54">
        <f t="shared" si="0"/>
        <v>2</v>
      </c>
      <c r="H11" s="54">
        <f t="shared" si="1"/>
        <v>6</v>
      </c>
    </row>
    <row r="12" spans="1:11" ht="29" x14ac:dyDescent="0.35">
      <c r="A12" s="49" t="s">
        <v>59</v>
      </c>
      <c r="B12" s="48" t="s">
        <v>61</v>
      </c>
      <c r="C12" s="48">
        <v>2</v>
      </c>
      <c r="D12" s="48">
        <v>3</v>
      </c>
      <c r="E12" s="9" t="s">
        <v>46</v>
      </c>
      <c r="F12" s="8">
        <v>4</v>
      </c>
      <c r="G12" s="54">
        <f t="shared" si="0"/>
        <v>2</v>
      </c>
      <c r="H12" s="54">
        <f t="shared" si="1"/>
        <v>8</v>
      </c>
    </row>
    <row r="13" spans="1:11" ht="29" x14ac:dyDescent="0.35">
      <c r="A13" s="49" t="s">
        <v>59</v>
      </c>
      <c r="B13" s="48" t="s">
        <v>62</v>
      </c>
      <c r="C13" s="48">
        <v>3</v>
      </c>
      <c r="D13" s="48">
        <v>2</v>
      </c>
      <c r="E13" s="9" t="s">
        <v>45</v>
      </c>
      <c r="F13" s="8">
        <v>4</v>
      </c>
      <c r="G13" s="54">
        <f t="shared" si="0"/>
        <v>3</v>
      </c>
      <c r="H13" s="54">
        <f t="shared" si="1"/>
        <v>12</v>
      </c>
    </row>
    <row r="14" spans="1:11" x14ac:dyDescent="0.35">
      <c r="A14" s="49" t="s">
        <v>59</v>
      </c>
      <c r="B14" s="48" t="s">
        <v>60</v>
      </c>
      <c r="C14" s="48">
        <v>1</v>
      </c>
      <c r="D14" s="48">
        <v>5</v>
      </c>
      <c r="E14" s="9" t="s">
        <v>46</v>
      </c>
      <c r="F14" s="8">
        <v>4</v>
      </c>
      <c r="G14" s="54">
        <f t="shared" si="0"/>
        <v>1</v>
      </c>
      <c r="H14" s="54">
        <f t="shared" si="1"/>
        <v>4</v>
      </c>
    </row>
    <row r="15" spans="1:11" ht="29" x14ac:dyDescent="0.35">
      <c r="A15" s="49" t="s">
        <v>66</v>
      </c>
      <c r="B15" s="48" t="s">
        <v>63</v>
      </c>
      <c r="C15" s="48">
        <v>1</v>
      </c>
      <c r="D15" s="48">
        <v>5</v>
      </c>
      <c r="E15" s="9" t="s">
        <v>46</v>
      </c>
      <c r="F15" s="8">
        <v>2</v>
      </c>
      <c r="G15" s="54">
        <f t="shared" si="0"/>
        <v>1</v>
      </c>
      <c r="H15" s="54">
        <f t="shared" si="1"/>
        <v>2</v>
      </c>
    </row>
    <row r="16" spans="1:11" x14ac:dyDescent="0.35">
      <c r="A16" s="49" t="s">
        <v>66</v>
      </c>
      <c r="B16" s="44" t="s">
        <v>64</v>
      </c>
      <c r="C16" s="44">
        <v>2</v>
      </c>
      <c r="D16" s="44">
        <v>5</v>
      </c>
      <c r="E16" s="9" t="s">
        <v>46</v>
      </c>
      <c r="F16" s="8">
        <v>3</v>
      </c>
      <c r="G16" s="54">
        <f t="shared" si="0"/>
        <v>2</v>
      </c>
      <c r="H16" s="54">
        <f t="shared" si="1"/>
        <v>6</v>
      </c>
    </row>
    <row r="17" spans="1:8" x14ac:dyDescent="0.35">
      <c r="A17" s="49" t="s">
        <v>66</v>
      </c>
      <c r="B17" s="44" t="s">
        <v>65</v>
      </c>
      <c r="C17" s="44">
        <v>3</v>
      </c>
      <c r="D17" s="44">
        <v>5</v>
      </c>
      <c r="E17" s="9" t="s">
        <v>46</v>
      </c>
      <c r="F17" s="8">
        <v>4</v>
      </c>
      <c r="G17" s="54">
        <f t="shared" si="0"/>
        <v>3</v>
      </c>
      <c r="H17" s="54">
        <f t="shared" si="1"/>
        <v>12</v>
      </c>
    </row>
    <row r="18" spans="1:8" x14ac:dyDescent="0.35">
      <c r="A18" s="49" t="s">
        <v>69</v>
      </c>
      <c r="B18" s="48" t="s">
        <v>67</v>
      </c>
      <c r="C18" s="48">
        <v>3</v>
      </c>
      <c r="D18" s="48">
        <v>5</v>
      </c>
      <c r="E18" s="9" t="s">
        <v>46</v>
      </c>
      <c r="F18" s="8">
        <v>4</v>
      </c>
      <c r="G18" s="54">
        <f t="shared" si="0"/>
        <v>3</v>
      </c>
      <c r="H18" s="54">
        <f t="shared" si="1"/>
        <v>12</v>
      </c>
    </row>
    <row r="19" spans="1:8" x14ac:dyDescent="0.35">
      <c r="A19" s="49" t="s">
        <v>69</v>
      </c>
      <c r="B19" s="48" t="s">
        <v>68</v>
      </c>
      <c r="C19" s="48">
        <v>1</v>
      </c>
      <c r="D19" s="48">
        <v>5</v>
      </c>
      <c r="E19" s="9" t="s">
        <v>46</v>
      </c>
      <c r="F19" s="8">
        <v>1</v>
      </c>
      <c r="G19" s="54">
        <f t="shared" si="0"/>
        <v>1</v>
      </c>
      <c r="H19" s="54">
        <f t="shared" si="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DA61-C223-4F55-B1D3-25DD70187F0B}">
  <dimension ref="A1:J44"/>
  <sheetViews>
    <sheetView workbookViewId="0">
      <selection activeCell="K17" sqref="K17"/>
    </sheetView>
  </sheetViews>
  <sheetFormatPr defaultRowHeight="14.5" x14ac:dyDescent="0.35"/>
  <cols>
    <col min="1" max="1" width="7.81640625" bestFit="1" customWidth="1"/>
    <col min="2" max="2" width="9.26953125" bestFit="1" customWidth="1"/>
    <col min="3" max="3" width="17.08984375" bestFit="1" customWidth="1"/>
    <col min="4" max="4" width="18.7265625" bestFit="1" customWidth="1"/>
    <col min="5" max="5" width="18" bestFit="1" customWidth="1"/>
    <col min="6" max="6" width="11.90625" bestFit="1" customWidth="1"/>
    <col min="7" max="7" width="8.90625" bestFit="1" customWidth="1"/>
    <col min="8" max="8" width="14.6328125" bestFit="1" customWidth="1"/>
  </cols>
  <sheetData>
    <row r="1" spans="1:8" ht="58" x14ac:dyDescent="0.35">
      <c r="A1" s="13" t="s">
        <v>124</v>
      </c>
      <c r="B1" s="3" t="s">
        <v>125</v>
      </c>
      <c r="C1" s="3" t="s">
        <v>89</v>
      </c>
      <c r="D1" s="51" t="s">
        <v>90</v>
      </c>
      <c r="E1" s="3" t="s">
        <v>43</v>
      </c>
      <c r="F1" s="3" t="s">
        <v>52</v>
      </c>
      <c r="G1" s="3" t="s">
        <v>53</v>
      </c>
      <c r="H1" s="3" t="s">
        <v>26</v>
      </c>
    </row>
    <row r="2" spans="1:8" x14ac:dyDescent="0.35">
      <c r="A2" s="45">
        <v>1</v>
      </c>
      <c r="B2" s="52">
        <v>1</v>
      </c>
      <c r="C2" s="52">
        <v>2</v>
      </c>
      <c r="D2" s="52">
        <v>4</v>
      </c>
      <c r="E2" s="53">
        <v>1</v>
      </c>
      <c r="F2" s="54">
        <v>2</v>
      </c>
      <c r="G2" s="54">
        <f>4 *(C2/4)</f>
        <v>2</v>
      </c>
      <c r="H2" s="54">
        <f>F2*G2</f>
        <v>4</v>
      </c>
    </row>
    <row r="3" spans="1:8" x14ac:dyDescent="0.35">
      <c r="A3" s="45">
        <v>1</v>
      </c>
      <c r="B3" s="44">
        <v>2</v>
      </c>
      <c r="C3" s="44">
        <v>3</v>
      </c>
      <c r="D3" s="44">
        <v>3</v>
      </c>
      <c r="E3" s="9">
        <v>1</v>
      </c>
      <c r="F3" s="8">
        <v>3</v>
      </c>
      <c r="G3" s="54">
        <f t="shared" ref="G3:G19" si="0">4 *(C3/4)</f>
        <v>3</v>
      </c>
      <c r="H3" s="54">
        <f t="shared" ref="H3:H19" si="1">F3*G3</f>
        <v>9</v>
      </c>
    </row>
    <row r="4" spans="1:8" x14ac:dyDescent="0.35">
      <c r="A4" s="45">
        <v>1</v>
      </c>
      <c r="B4" s="44">
        <v>3</v>
      </c>
      <c r="C4" s="44">
        <v>2</v>
      </c>
      <c r="D4" s="55">
        <v>3</v>
      </c>
      <c r="E4" s="9">
        <v>0</v>
      </c>
      <c r="F4" s="8">
        <v>3</v>
      </c>
      <c r="G4" s="54">
        <f t="shared" si="0"/>
        <v>2</v>
      </c>
      <c r="H4" s="54">
        <f t="shared" si="1"/>
        <v>6</v>
      </c>
    </row>
    <row r="5" spans="1:8" x14ac:dyDescent="0.35">
      <c r="A5" s="45">
        <v>1</v>
      </c>
      <c r="B5" s="44">
        <v>4</v>
      </c>
      <c r="C5" s="44">
        <v>3</v>
      </c>
      <c r="D5" s="55">
        <v>2</v>
      </c>
      <c r="E5" s="9">
        <v>1</v>
      </c>
      <c r="F5" s="8">
        <v>4</v>
      </c>
      <c r="G5" s="54">
        <f t="shared" si="0"/>
        <v>3</v>
      </c>
      <c r="H5" s="54">
        <f t="shared" si="1"/>
        <v>12</v>
      </c>
    </row>
    <row r="6" spans="1:8" x14ac:dyDescent="0.35">
      <c r="A6" s="45">
        <v>1</v>
      </c>
      <c r="B6" s="44">
        <v>5</v>
      </c>
      <c r="C6" s="44">
        <v>4</v>
      </c>
      <c r="D6" s="55">
        <v>3</v>
      </c>
      <c r="E6" s="9">
        <v>1</v>
      </c>
      <c r="F6" s="8">
        <v>4</v>
      </c>
      <c r="G6" s="54">
        <f t="shared" si="0"/>
        <v>4</v>
      </c>
      <c r="H6" s="54">
        <f t="shared" si="1"/>
        <v>16</v>
      </c>
    </row>
    <row r="7" spans="1:8" x14ac:dyDescent="0.35">
      <c r="A7" s="45">
        <v>1</v>
      </c>
      <c r="B7" s="44">
        <v>6</v>
      </c>
      <c r="C7" s="44">
        <v>5</v>
      </c>
      <c r="D7" s="55">
        <v>4</v>
      </c>
      <c r="E7" s="9">
        <v>1</v>
      </c>
      <c r="F7" s="8">
        <v>2</v>
      </c>
      <c r="G7" s="54">
        <f t="shared" si="0"/>
        <v>5</v>
      </c>
      <c r="H7" s="54">
        <f t="shared" si="1"/>
        <v>10</v>
      </c>
    </row>
    <row r="8" spans="1:8" x14ac:dyDescent="0.35">
      <c r="A8" s="45">
        <v>2</v>
      </c>
      <c r="B8" s="44">
        <v>7</v>
      </c>
      <c r="C8" s="44">
        <v>1</v>
      </c>
      <c r="D8" s="55">
        <v>5</v>
      </c>
      <c r="E8" s="9">
        <v>0</v>
      </c>
      <c r="F8" s="8">
        <v>3</v>
      </c>
      <c r="G8" s="54">
        <f t="shared" si="0"/>
        <v>1</v>
      </c>
      <c r="H8" s="54">
        <f t="shared" si="1"/>
        <v>3</v>
      </c>
    </row>
    <row r="9" spans="1:8" x14ac:dyDescent="0.35">
      <c r="A9" s="45">
        <v>2</v>
      </c>
      <c r="B9" s="44">
        <v>8</v>
      </c>
      <c r="C9" s="44">
        <v>3</v>
      </c>
      <c r="D9" s="55">
        <v>5</v>
      </c>
      <c r="E9" s="9">
        <v>0</v>
      </c>
      <c r="F9" s="8">
        <v>2</v>
      </c>
      <c r="G9" s="54">
        <f t="shared" si="0"/>
        <v>3</v>
      </c>
      <c r="H9" s="54">
        <f t="shared" si="1"/>
        <v>6</v>
      </c>
    </row>
    <row r="10" spans="1:8" x14ac:dyDescent="0.35">
      <c r="A10" s="45">
        <v>2</v>
      </c>
      <c r="B10" s="44">
        <v>9</v>
      </c>
      <c r="C10" s="44">
        <v>4</v>
      </c>
      <c r="D10" s="55">
        <v>5</v>
      </c>
      <c r="E10" s="9">
        <v>1</v>
      </c>
      <c r="F10" s="8">
        <v>3</v>
      </c>
      <c r="G10" s="54">
        <f t="shared" si="0"/>
        <v>4</v>
      </c>
      <c r="H10" s="54">
        <f t="shared" si="1"/>
        <v>12</v>
      </c>
    </row>
    <row r="11" spans="1:8" x14ac:dyDescent="0.35">
      <c r="A11" s="45">
        <v>2</v>
      </c>
      <c r="B11" s="44">
        <v>10</v>
      </c>
      <c r="C11" s="44">
        <v>2</v>
      </c>
      <c r="D11" s="56">
        <v>5</v>
      </c>
      <c r="E11" s="9">
        <v>0</v>
      </c>
      <c r="F11" s="8">
        <v>3</v>
      </c>
      <c r="G11" s="54">
        <f t="shared" si="0"/>
        <v>2</v>
      </c>
      <c r="H11" s="54">
        <f t="shared" si="1"/>
        <v>6</v>
      </c>
    </row>
    <row r="12" spans="1:8" x14ac:dyDescent="0.35">
      <c r="A12" s="57">
        <v>3</v>
      </c>
      <c r="B12" s="48">
        <v>11</v>
      </c>
      <c r="C12" s="48">
        <v>2</v>
      </c>
      <c r="D12" s="48">
        <v>3</v>
      </c>
      <c r="E12" s="9">
        <v>0</v>
      </c>
      <c r="F12" s="8">
        <v>4</v>
      </c>
      <c r="G12" s="54">
        <f t="shared" si="0"/>
        <v>2</v>
      </c>
      <c r="H12" s="54">
        <f t="shared" si="1"/>
        <v>8</v>
      </c>
    </row>
    <row r="13" spans="1:8" x14ac:dyDescent="0.35">
      <c r="A13" s="57">
        <v>3</v>
      </c>
      <c r="B13" s="48">
        <v>12</v>
      </c>
      <c r="C13" s="48">
        <v>3</v>
      </c>
      <c r="D13" s="48">
        <v>2</v>
      </c>
      <c r="E13" s="9">
        <v>1</v>
      </c>
      <c r="F13" s="8">
        <v>4</v>
      </c>
      <c r="G13" s="54">
        <f t="shared" si="0"/>
        <v>3</v>
      </c>
      <c r="H13" s="54">
        <f t="shared" si="1"/>
        <v>12</v>
      </c>
    </row>
    <row r="14" spans="1:8" x14ac:dyDescent="0.35">
      <c r="A14" s="57">
        <v>3</v>
      </c>
      <c r="B14" s="48">
        <v>13</v>
      </c>
      <c r="C14" s="48">
        <v>1</v>
      </c>
      <c r="D14" s="48">
        <v>5</v>
      </c>
      <c r="E14" s="9">
        <v>0</v>
      </c>
      <c r="F14" s="8">
        <v>4</v>
      </c>
      <c r="G14" s="54">
        <f t="shared" si="0"/>
        <v>1</v>
      </c>
      <c r="H14" s="54">
        <f t="shared" si="1"/>
        <v>4</v>
      </c>
    </row>
    <row r="15" spans="1:8" x14ac:dyDescent="0.35">
      <c r="A15" s="57">
        <v>4</v>
      </c>
      <c r="B15" s="48">
        <v>14</v>
      </c>
      <c r="C15" s="48">
        <v>1</v>
      </c>
      <c r="D15" s="48">
        <v>5</v>
      </c>
      <c r="E15" s="9">
        <v>0</v>
      </c>
      <c r="F15" s="8">
        <v>2</v>
      </c>
      <c r="G15" s="54">
        <f t="shared" si="0"/>
        <v>1</v>
      </c>
      <c r="H15" s="54">
        <f t="shared" si="1"/>
        <v>2</v>
      </c>
    </row>
    <row r="16" spans="1:8" x14ac:dyDescent="0.35">
      <c r="A16" s="57">
        <v>4</v>
      </c>
      <c r="B16" s="44">
        <v>15</v>
      </c>
      <c r="C16" s="44">
        <v>2</v>
      </c>
      <c r="D16" s="44">
        <v>5</v>
      </c>
      <c r="E16" s="9">
        <v>0</v>
      </c>
      <c r="F16" s="8">
        <v>3</v>
      </c>
      <c r="G16" s="54">
        <f t="shared" si="0"/>
        <v>2</v>
      </c>
      <c r="H16" s="54">
        <f t="shared" si="1"/>
        <v>6</v>
      </c>
    </row>
    <row r="17" spans="1:8" x14ac:dyDescent="0.35">
      <c r="A17" s="57">
        <v>4</v>
      </c>
      <c r="B17" s="44">
        <v>16</v>
      </c>
      <c r="C17" s="44">
        <v>3</v>
      </c>
      <c r="D17" s="44">
        <v>5</v>
      </c>
      <c r="E17" s="9">
        <v>0</v>
      </c>
      <c r="F17" s="8">
        <v>4</v>
      </c>
      <c r="G17" s="54">
        <f t="shared" si="0"/>
        <v>3</v>
      </c>
      <c r="H17" s="54">
        <f t="shared" si="1"/>
        <v>12</v>
      </c>
    </row>
    <row r="18" spans="1:8" x14ac:dyDescent="0.35">
      <c r="A18" s="57">
        <v>5</v>
      </c>
      <c r="B18" s="48">
        <v>17</v>
      </c>
      <c r="C18" s="48">
        <v>3</v>
      </c>
      <c r="D18" s="48">
        <v>5</v>
      </c>
      <c r="E18" s="9">
        <v>0</v>
      </c>
      <c r="F18" s="8">
        <v>4</v>
      </c>
      <c r="G18" s="54">
        <f t="shared" si="0"/>
        <v>3</v>
      </c>
      <c r="H18" s="54">
        <f t="shared" si="1"/>
        <v>12</v>
      </c>
    </row>
    <row r="19" spans="1:8" x14ac:dyDescent="0.35">
      <c r="A19" s="57">
        <v>5</v>
      </c>
      <c r="B19" s="48">
        <v>18</v>
      </c>
      <c r="C19" s="48">
        <v>1</v>
      </c>
      <c r="D19" s="48">
        <v>5</v>
      </c>
      <c r="E19" s="9">
        <v>0</v>
      </c>
      <c r="F19" s="8">
        <v>1</v>
      </c>
      <c r="G19" s="54">
        <f t="shared" si="0"/>
        <v>1</v>
      </c>
      <c r="H19" s="54">
        <f t="shared" si="1"/>
        <v>1</v>
      </c>
    </row>
    <row r="21" spans="1:8" x14ac:dyDescent="0.35">
      <c r="B21" t="s">
        <v>93</v>
      </c>
    </row>
    <row r="22" spans="1:8" ht="15" thickBot="1" x14ac:dyDescent="0.4"/>
    <row r="23" spans="1:8" x14ac:dyDescent="0.35">
      <c r="B23" s="60" t="s">
        <v>94</v>
      </c>
      <c r="C23" s="60"/>
    </row>
    <row r="24" spans="1:8" x14ac:dyDescent="0.35">
      <c r="B24" t="s">
        <v>95</v>
      </c>
      <c r="C24">
        <v>0.97794708099690042</v>
      </c>
    </row>
    <row r="25" spans="1:8" x14ac:dyDescent="0.35">
      <c r="B25" t="s">
        <v>96</v>
      </c>
      <c r="C25">
        <v>0.95638049323035812</v>
      </c>
    </row>
    <row r="26" spans="1:8" x14ac:dyDescent="0.35">
      <c r="B26" t="s">
        <v>97</v>
      </c>
      <c r="C26">
        <v>0.84167894408328081</v>
      </c>
    </row>
    <row r="27" spans="1:8" x14ac:dyDescent="0.35">
      <c r="B27" t="s">
        <v>98</v>
      </c>
      <c r="C27">
        <v>1.1024509399472049</v>
      </c>
    </row>
    <row r="28" spans="1:8" ht="15" thickBot="1" x14ac:dyDescent="0.4">
      <c r="B28" s="58" t="s">
        <v>99</v>
      </c>
      <c r="C28" s="58">
        <v>18</v>
      </c>
    </row>
    <row r="30" spans="1:8" ht="15" thickBot="1" x14ac:dyDescent="0.4">
      <c r="B30" t="s">
        <v>100</v>
      </c>
    </row>
    <row r="31" spans="1:8" x14ac:dyDescent="0.35">
      <c r="B31" s="59"/>
      <c r="C31" s="59" t="s">
        <v>105</v>
      </c>
      <c r="D31" s="59" t="s">
        <v>106</v>
      </c>
      <c r="E31" s="59" t="s">
        <v>107</v>
      </c>
      <c r="F31" s="59" t="s">
        <v>108</v>
      </c>
      <c r="G31" s="59" t="s">
        <v>109</v>
      </c>
    </row>
    <row r="32" spans="1:8" x14ac:dyDescent="0.35">
      <c r="B32" t="s">
        <v>101</v>
      </c>
      <c r="C32">
        <v>7</v>
      </c>
      <c r="D32">
        <v>293.13062117510475</v>
      </c>
      <c r="E32">
        <v>41.875803025014967</v>
      </c>
      <c r="F32">
        <v>40.196791927259703</v>
      </c>
      <c r="G32">
        <v>1.5583747941419733E-6</v>
      </c>
    </row>
    <row r="33" spans="2:10" x14ac:dyDescent="0.35">
      <c r="B33" t="s">
        <v>102</v>
      </c>
      <c r="C33">
        <v>11</v>
      </c>
      <c r="D33">
        <v>13.369378824895229</v>
      </c>
      <c r="E33">
        <v>1.2153980749904754</v>
      </c>
    </row>
    <row r="34" spans="2:10" ht="15" thickBot="1" x14ac:dyDescent="0.4">
      <c r="B34" s="58" t="s">
        <v>103</v>
      </c>
      <c r="C34" s="58">
        <v>18</v>
      </c>
      <c r="D34" s="58">
        <v>306.5</v>
      </c>
      <c r="E34" s="58"/>
      <c r="F34" s="58"/>
      <c r="G34" s="58"/>
    </row>
    <row r="35" spans="2:10" ht="15" thickBot="1" x14ac:dyDescent="0.4"/>
    <row r="36" spans="2:10" x14ac:dyDescent="0.35">
      <c r="B36" s="59"/>
      <c r="C36" s="59" t="s">
        <v>110</v>
      </c>
      <c r="D36" s="59" t="s">
        <v>98</v>
      </c>
      <c r="E36" s="59" t="s">
        <v>111</v>
      </c>
      <c r="F36" s="59" t="s">
        <v>112</v>
      </c>
      <c r="G36" s="59" t="s">
        <v>113</v>
      </c>
      <c r="H36" s="59" t="s">
        <v>114</v>
      </c>
      <c r="I36" s="59" t="s">
        <v>115</v>
      </c>
      <c r="J36" s="59" t="s">
        <v>116</v>
      </c>
    </row>
    <row r="37" spans="2:10" x14ac:dyDescent="0.35">
      <c r="B37" t="s">
        <v>104</v>
      </c>
      <c r="C37">
        <v>-6.1554877030089452</v>
      </c>
      <c r="D37">
        <v>2.2965243897371082</v>
      </c>
      <c r="E37">
        <v>-2.6803493707783295</v>
      </c>
      <c r="F37">
        <v>2.1394837394699745E-2</v>
      </c>
      <c r="G37">
        <v>-11.210103804608826</v>
      </c>
      <c r="H37">
        <v>-1.1008716014090645</v>
      </c>
      <c r="I37">
        <v>-11.210103804608829</v>
      </c>
      <c r="J37">
        <v>-1.1008716014090609</v>
      </c>
    </row>
    <row r="38" spans="2:10" x14ac:dyDescent="0.35">
      <c r="B38" t="s">
        <v>117</v>
      </c>
      <c r="C38">
        <v>0.97119007514008981</v>
      </c>
      <c r="D38">
        <v>0.80632744225837016</v>
      </c>
      <c r="E38">
        <v>1.2044611459830397</v>
      </c>
      <c r="F38">
        <v>0.25368730113477939</v>
      </c>
      <c r="G38">
        <v>-0.80352465944523022</v>
      </c>
      <c r="H38">
        <v>2.7459048097254097</v>
      </c>
      <c r="I38">
        <v>-0.80352465944523133</v>
      </c>
      <c r="J38">
        <v>2.7459048097254111</v>
      </c>
    </row>
    <row r="39" spans="2:10" x14ac:dyDescent="0.35">
      <c r="B39" t="s">
        <v>118</v>
      </c>
      <c r="C39">
        <v>-0.12940520156268337</v>
      </c>
      <c r="D39">
        <v>0.22009264798835379</v>
      </c>
      <c r="E39">
        <v>-0.58795785659106092</v>
      </c>
      <c r="F39">
        <v>0.56843485949780193</v>
      </c>
      <c r="G39">
        <v>-0.61382585363032283</v>
      </c>
      <c r="H39">
        <v>0.35501545050495609</v>
      </c>
      <c r="I39">
        <v>-0.61382585363032316</v>
      </c>
      <c r="J39">
        <v>0.35501545050495642</v>
      </c>
    </row>
    <row r="40" spans="2:10" x14ac:dyDescent="0.35">
      <c r="B40" t="s">
        <v>119</v>
      </c>
      <c r="C40">
        <v>2.684026064812175</v>
      </c>
      <c r="D40">
        <v>0.35362167331609529</v>
      </c>
      <c r="E40">
        <v>7.5901062274906952</v>
      </c>
      <c r="F40">
        <v>1.0731955335799028E-5</v>
      </c>
      <c r="G40">
        <v>1.9057100095566759</v>
      </c>
      <c r="H40">
        <v>3.4623421200676741</v>
      </c>
      <c r="I40">
        <v>1.9057100095566755</v>
      </c>
      <c r="J40">
        <v>3.4623421200676745</v>
      </c>
    </row>
    <row r="41" spans="2:10" x14ac:dyDescent="0.35">
      <c r="B41" t="s">
        <v>120</v>
      </c>
      <c r="C41">
        <v>-0.25921299781373675</v>
      </c>
      <c r="D41">
        <v>0.36440430635310661</v>
      </c>
      <c r="E41">
        <v>-0.71133351964990277</v>
      </c>
      <c r="F41">
        <v>0.49168684703502741</v>
      </c>
      <c r="G41">
        <v>-1.0612614683704116</v>
      </c>
      <c r="H41">
        <v>0.54283547274293809</v>
      </c>
      <c r="I41">
        <v>-1.061261468370412</v>
      </c>
      <c r="J41">
        <v>0.54283547274293853</v>
      </c>
    </row>
    <row r="42" spans="2:10" x14ac:dyDescent="0.35">
      <c r="B42" t="s">
        <v>121</v>
      </c>
      <c r="C42">
        <v>0.83784475241245626</v>
      </c>
      <c r="D42">
        <v>0.95701843752359739</v>
      </c>
      <c r="E42">
        <v>0.87547399251834934</v>
      </c>
      <c r="F42">
        <v>0.40002914947109669</v>
      </c>
      <c r="G42">
        <v>-1.2685386265110683</v>
      </c>
      <c r="H42">
        <v>2.944228131335981</v>
      </c>
      <c r="I42">
        <v>-1.2685386265110696</v>
      </c>
      <c r="J42">
        <v>2.9442281313359824</v>
      </c>
    </row>
    <row r="43" spans="2:10" x14ac:dyDescent="0.35">
      <c r="B43" t="s">
        <v>122</v>
      </c>
      <c r="C43">
        <v>2.2319852799064961</v>
      </c>
      <c r="D43">
        <v>0.34922704021050344</v>
      </c>
      <c r="E43">
        <v>6.3912155214588289</v>
      </c>
      <c r="F43">
        <v>5.1426428558740109E-5</v>
      </c>
      <c r="G43">
        <v>1.4633417469004522</v>
      </c>
      <c r="H43">
        <v>3.0006288129125398</v>
      </c>
      <c r="I43">
        <v>1.4633417469004517</v>
      </c>
      <c r="J43">
        <v>3.0006288129125407</v>
      </c>
    </row>
    <row r="44" spans="2:10" ht="15" thickBot="1" x14ac:dyDescent="0.4">
      <c r="B44" s="58" t="s">
        <v>123</v>
      </c>
      <c r="C44" s="58">
        <v>0</v>
      </c>
      <c r="D44" s="58">
        <v>0</v>
      </c>
      <c r="E44" s="58">
        <v>65535</v>
      </c>
      <c r="F44" s="58" t="e">
        <v>#NUM!</v>
      </c>
      <c r="G44" s="58">
        <v>0</v>
      </c>
      <c r="H44" s="58">
        <v>0</v>
      </c>
      <c r="I44" s="58">
        <v>0</v>
      </c>
      <c r="J44" s="5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A50F-BDDE-4E95-BB7E-B9C83F736C37}">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CF92-2923-477B-955A-300FD1F2E54E}">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83FB-0274-4E32-AB01-40B7CBF9BA4D}">
  <dimension ref="A1"/>
  <sheetViews>
    <sheetView workbookViewId="0">
      <selection activeCell="C7" sqref="C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vt:lpstr>
      <vt:lpstr>week7-data</vt:lpstr>
      <vt:lpstr>Week7-Risk Matrix</vt:lpstr>
      <vt:lpstr>Normalized</vt:lpstr>
      <vt:lpstr>Linear Regression example</vt:lpstr>
      <vt:lpstr>TechTrain</vt:lpstr>
      <vt:lpstr>TechTest</vt:lpstr>
      <vt:lpstr>Predict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Shamim Reza</dc:creator>
  <cp:lastModifiedBy>Faiqa</cp:lastModifiedBy>
  <dcterms:created xsi:type="dcterms:W3CDTF">2022-05-29T09:25:32Z</dcterms:created>
  <dcterms:modified xsi:type="dcterms:W3CDTF">2023-04-09T23:44:32Z</dcterms:modified>
</cp:coreProperties>
</file>